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прил. 1" sheetId="1" r:id="rId1"/>
    <sheet name="прил.2" sheetId="2" r:id="rId2"/>
    <sheet name="прил.3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G370" i="4" l="1"/>
  <c r="G369" i="4" s="1"/>
  <c r="G368" i="4" s="1"/>
  <c r="G365" i="4"/>
  <c r="G364" i="4" s="1"/>
  <c r="G361" i="4"/>
  <c r="G357" i="4"/>
  <c r="G353" i="4" s="1"/>
  <c r="G352" i="4" s="1"/>
  <c r="G351" i="4" s="1"/>
  <c r="G354" i="4"/>
  <c r="G349" i="4"/>
  <c r="G347" i="4"/>
  <c r="G345" i="4"/>
  <c r="G344" i="4"/>
  <c r="G343" i="4" s="1"/>
  <c r="G342" i="4" s="1"/>
  <c r="G340" i="4"/>
  <c r="G338" i="4"/>
  <c r="G336" i="4"/>
  <c r="G332" i="4" s="1"/>
  <c r="G333" i="4"/>
  <c r="G329" i="4"/>
  <c r="G326" i="4"/>
  <c r="G324" i="4"/>
  <c r="G321" i="4"/>
  <c r="G320" i="4"/>
  <c r="G318" i="4"/>
  <c r="G314" i="4"/>
  <c r="G309" i="4" s="1"/>
  <c r="G308" i="4" s="1"/>
  <c r="G307" i="4" s="1"/>
  <c r="G312" i="4"/>
  <c r="G310" i="4"/>
  <c r="G305" i="4"/>
  <c r="G304" i="4"/>
  <c r="G303" i="4"/>
  <c r="G302" i="4" s="1"/>
  <c r="G299" i="4"/>
  <c r="G297" i="4"/>
  <c r="G296" i="4" s="1"/>
  <c r="G295" i="4" s="1"/>
  <c r="G293" i="4"/>
  <c r="G290" i="4" s="1"/>
  <c r="G289" i="4" s="1"/>
  <c r="G291" i="4"/>
  <c r="G285" i="4"/>
  <c r="G284" i="4"/>
  <c r="G282" i="4"/>
  <c r="G281" i="4" s="1"/>
  <c r="G280" i="4" s="1"/>
  <c r="G277" i="4"/>
  <c r="G275" i="4"/>
  <c r="G274" i="4" s="1"/>
  <c r="G272" i="4"/>
  <c r="G271" i="4"/>
  <c r="G270" i="4" s="1"/>
  <c r="G267" i="4"/>
  <c r="G266" i="4" s="1"/>
  <c r="G265" i="4" s="1"/>
  <c r="G258" i="4"/>
  <c r="G257" i="4" s="1"/>
  <c r="G256" i="4" s="1"/>
  <c r="G254" i="4"/>
  <c r="G252" i="4"/>
  <c r="G249" i="4" s="1"/>
  <c r="G245" i="4" s="1"/>
  <c r="G244" i="4" s="1"/>
  <c r="G250" i="4"/>
  <c r="G246" i="4"/>
  <c r="G241" i="4"/>
  <c r="G239" i="4"/>
  <c r="G238" i="4"/>
  <c r="G237" i="4" s="1"/>
  <c r="G234" i="4"/>
  <c r="G231" i="4" s="1"/>
  <c r="G226" i="4" s="1"/>
  <c r="G232" i="4"/>
  <c r="G229" i="4"/>
  <c r="G227" i="4"/>
  <c r="G224" i="4"/>
  <c r="G217" i="4" s="1"/>
  <c r="G221" i="4"/>
  <c r="G218" i="4"/>
  <c r="G215" i="4"/>
  <c r="G213" i="4"/>
  <c r="G211" i="4"/>
  <c r="G209" i="4"/>
  <c r="G207" i="4"/>
  <c r="G205" i="4"/>
  <c r="G204" i="4"/>
  <c r="G202" i="4"/>
  <c r="G200" i="4"/>
  <c r="G198" i="4"/>
  <c r="G196" i="4"/>
  <c r="G193" i="4" s="1"/>
  <c r="G192" i="4" s="1"/>
  <c r="G194" i="4"/>
  <c r="G189" i="4"/>
  <c r="G188" i="4" s="1"/>
  <c r="G187" i="4" s="1"/>
  <c r="G186" i="4" s="1"/>
  <c r="G182" i="4"/>
  <c r="G179" i="4"/>
  <c r="G177" i="4"/>
  <c r="G175" i="4"/>
  <c r="G174" i="4"/>
  <c r="G169" i="4" s="1"/>
  <c r="G170" i="4"/>
  <c r="G166" i="4"/>
  <c r="G164" i="4"/>
  <c r="G162" i="4"/>
  <c r="G160" i="4"/>
  <c r="G159" i="4" s="1"/>
  <c r="G145" i="4" s="1"/>
  <c r="G154" i="4"/>
  <c r="G152" i="4"/>
  <c r="G149" i="4"/>
  <c r="G146" i="4"/>
  <c r="G143" i="4"/>
  <c r="G141" i="4"/>
  <c r="G139" i="4"/>
  <c r="G137" i="4"/>
  <c r="G132" i="4" s="1"/>
  <c r="G135" i="4"/>
  <c r="G133" i="4"/>
  <c r="G130" i="4"/>
  <c r="G125" i="4"/>
  <c r="G124" i="4"/>
  <c r="G122" i="4"/>
  <c r="G121" i="4"/>
  <c r="G118" i="4"/>
  <c r="G113" i="4" s="1"/>
  <c r="G112" i="4" s="1"/>
  <c r="G116" i="4"/>
  <c r="G114" i="4"/>
  <c r="G109" i="4"/>
  <c r="G106" i="4"/>
  <c r="G105" i="4" s="1"/>
  <c r="G102" i="4" s="1"/>
  <c r="G103" i="4"/>
  <c r="G100" i="4"/>
  <c r="G99" i="4" s="1"/>
  <c r="G95" i="4"/>
  <c r="G94" i="4" s="1"/>
  <c r="G93" i="4" s="1"/>
  <c r="G90" i="4"/>
  <c r="G88" i="4"/>
  <c r="G87" i="4"/>
  <c r="G86" i="4" s="1"/>
  <c r="G85" i="4" s="1"/>
  <c r="G84" i="4" s="1"/>
  <c r="G82" i="4"/>
  <c r="G81" i="4" s="1"/>
  <c r="G80" i="4" s="1"/>
  <c r="G78" i="4"/>
  <c r="G75" i="4"/>
  <c r="G70" i="4"/>
  <c r="G68" i="4"/>
  <c r="G66" i="4"/>
  <c r="G65" i="4"/>
  <c r="G61" i="4"/>
  <c r="G60" i="4" s="1"/>
  <c r="G58" i="4"/>
  <c r="G54" i="4"/>
  <c r="G53" i="4" s="1"/>
  <c r="G49" i="4"/>
  <c r="G48" i="4" s="1"/>
  <c r="G46" i="4"/>
  <c r="G43" i="4"/>
  <c r="G42" i="4" s="1"/>
  <c r="G41" i="4" s="1"/>
  <c r="G39" i="4"/>
  <c r="G38" i="4"/>
  <c r="G36" i="4"/>
  <c r="G32" i="4"/>
  <c r="G28" i="4" s="1"/>
  <c r="G27" i="4" s="1"/>
  <c r="G29" i="4"/>
  <c r="G21" i="4"/>
  <c r="G20" i="4" s="1"/>
  <c r="G19" i="4" s="1"/>
  <c r="G14" i="4" s="1"/>
  <c r="G13" i="4" s="1"/>
  <c r="G17" i="4"/>
  <c r="G16" i="4"/>
  <c r="G15" i="4"/>
  <c r="G92" i="4" l="1"/>
  <c r="G120" i="4"/>
  <c r="G317" i="4"/>
  <c r="G316" i="4" s="1"/>
  <c r="G301" i="4" s="1"/>
  <c r="G45" i="4"/>
  <c r="G26" i="4" s="1"/>
  <c r="G25" i="4" s="1"/>
  <c r="G375" i="4" s="1"/>
  <c r="G264" i="4"/>
  <c r="F360" i="3"/>
  <c r="F358" i="3"/>
  <c r="F357" i="3"/>
  <c r="F356" i="3" s="1"/>
  <c r="F354" i="3"/>
  <c r="F352" i="3"/>
  <c r="F351" i="3"/>
  <c r="F350" i="3" s="1"/>
  <c r="F346" i="3"/>
  <c r="F345" i="3" s="1"/>
  <c r="F343" i="3"/>
  <c r="F342" i="3" s="1"/>
  <c r="F338" i="3"/>
  <c r="F334" i="3"/>
  <c r="F326" i="3" s="1"/>
  <c r="F325" i="3" s="1"/>
  <c r="F324" i="3" s="1"/>
  <c r="F331" i="3"/>
  <c r="F327" i="3"/>
  <c r="F322" i="3"/>
  <c r="F320" i="3"/>
  <c r="F318" i="3"/>
  <c r="F317" i="3" s="1"/>
  <c r="F316" i="3" s="1"/>
  <c r="F315" i="3" s="1"/>
  <c r="F313" i="3"/>
  <c r="F309" i="3"/>
  <c r="F306" i="3"/>
  <c r="F302" i="3"/>
  <c r="F301" i="3"/>
  <c r="F298" i="3"/>
  <c r="F295" i="3"/>
  <c r="F292" i="3"/>
  <c r="F289" i="3"/>
  <c r="F288" i="3" s="1"/>
  <c r="F287" i="3" s="1"/>
  <c r="F284" i="3" s="1"/>
  <c r="F283" i="3" s="1"/>
  <c r="F285" i="3"/>
  <c r="F281" i="3"/>
  <c r="F280" i="3" s="1"/>
  <c r="F279" i="3" s="1"/>
  <c r="F276" i="3"/>
  <c r="F275" i="3" s="1"/>
  <c r="F274" i="3" s="1"/>
  <c r="F273" i="3" s="1"/>
  <c r="F267" i="3"/>
  <c r="F266" i="3" s="1"/>
  <c r="F265" i="3" s="1"/>
  <c r="F263" i="3"/>
  <c r="F261" i="3"/>
  <c r="F259" i="3"/>
  <c r="F258" i="3" s="1"/>
  <c r="F254" i="3" s="1"/>
  <c r="F253" i="3" s="1"/>
  <c r="F255" i="3"/>
  <c r="F250" i="3"/>
  <c r="F248" i="3"/>
  <c r="F247" i="3" s="1"/>
  <c r="F246" i="3" s="1"/>
  <c r="F243" i="3"/>
  <c r="F240" i="3"/>
  <c r="F237" i="3"/>
  <c r="F233" i="3" s="1"/>
  <c r="F232" i="3" s="1"/>
  <c r="F234" i="3"/>
  <c r="F230" i="3"/>
  <c r="F227" i="3"/>
  <c r="F224" i="3"/>
  <c r="F223" i="3"/>
  <c r="F221" i="3"/>
  <c r="F219" i="3"/>
  <c r="F217" i="3"/>
  <c r="F215" i="3"/>
  <c r="F213" i="3"/>
  <c r="F210" i="3" s="1"/>
  <c r="F211" i="3"/>
  <c r="F208" i="3"/>
  <c r="F203" i="3" s="1"/>
  <c r="F206" i="3"/>
  <c r="F204" i="3"/>
  <c r="F201" i="3"/>
  <c r="F199" i="3"/>
  <c r="F198" i="3" s="1"/>
  <c r="F194" i="3"/>
  <c r="F193" i="3" s="1"/>
  <c r="F192" i="3" s="1"/>
  <c r="F188" i="3"/>
  <c r="F185" i="3"/>
  <c r="F183" i="3"/>
  <c r="F181" i="3"/>
  <c r="F179" i="3"/>
  <c r="F178" i="3"/>
  <c r="F173" i="3" s="1"/>
  <c r="F172" i="3" s="1"/>
  <c r="F174" i="3"/>
  <c r="F169" i="3"/>
  <c r="F167" i="3"/>
  <c r="F162" i="3" s="1"/>
  <c r="F157" i="3" s="1"/>
  <c r="F148" i="3" s="1"/>
  <c r="F147" i="3" s="1"/>
  <c r="F165" i="3"/>
  <c r="F163" i="3"/>
  <c r="F155" i="3"/>
  <c r="F152" i="3"/>
  <c r="F149" i="3"/>
  <c r="F145" i="3"/>
  <c r="F143" i="3"/>
  <c r="F141" i="3"/>
  <c r="F136" i="3" s="1"/>
  <c r="F139" i="3"/>
  <c r="F137" i="3"/>
  <c r="F133" i="3"/>
  <c r="F129" i="3"/>
  <c r="F128" i="3" s="1"/>
  <c r="F125" i="3" s="1"/>
  <c r="F124" i="3" s="1"/>
  <c r="F126" i="3"/>
  <c r="F122" i="3"/>
  <c r="F120" i="3"/>
  <c r="F117" i="3" s="1"/>
  <c r="F116" i="3" s="1"/>
  <c r="F118" i="3"/>
  <c r="F113" i="3"/>
  <c r="F110" i="3"/>
  <c r="F109" i="3" s="1"/>
  <c r="F106" i="3" s="1"/>
  <c r="F107" i="3"/>
  <c r="F104" i="3"/>
  <c r="F103" i="3" s="1"/>
  <c r="F99" i="3"/>
  <c r="F98" i="3"/>
  <c r="F97" i="3"/>
  <c r="F94" i="3"/>
  <c r="F92" i="3"/>
  <c r="F91" i="3"/>
  <c r="F90" i="3" s="1"/>
  <c r="F89" i="3" s="1"/>
  <c r="F88" i="3" s="1"/>
  <c r="F86" i="3"/>
  <c r="F85" i="3" s="1"/>
  <c r="F84" i="3" s="1"/>
  <c r="F82" i="3"/>
  <c r="F79" i="3"/>
  <c r="F74" i="3"/>
  <c r="F72" i="3"/>
  <c r="F70" i="3"/>
  <c r="F69" i="3"/>
  <c r="F65" i="3"/>
  <c r="F63" i="3"/>
  <c r="F62" i="3"/>
  <c r="F58" i="3"/>
  <c r="F57" i="3" s="1"/>
  <c r="F55" i="3"/>
  <c r="F51" i="3"/>
  <c r="F50" i="3"/>
  <c r="F46" i="3"/>
  <c r="F45" i="3" s="1"/>
  <c r="F43" i="3"/>
  <c r="F40" i="3"/>
  <c r="F39" i="3" s="1"/>
  <c r="F38" i="3" s="1"/>
  <c r="F36" i="3"/>
  <c r="F35" i="3" s="1"/>
  <c r="F31" i="3"/>
  <c r="F28" i="3"/>
  <c r="F27" i="3"/>
  <c r="F24" i="3" s="1"/>
  <c r="F25" i="3"/>
  <c r="F20" i="3"/>
  <c r="F19" i="3"/>
  <c r="F18" i="3" s="1"/>
  <c r="F16" i="3"/>
  <c r="F15" i="3"/>
  <c r="F14" i="3"/>
  <c r="F42" i="3" l="1"/>
  <c r="F13" i="3" s="1"/>
  <c r="F362" i="3" s="1"/>
  <c r="F96" i="3"/>
  <c r="F197" i="3"/>
  <c r="F341" i="3"/>
  <c r="C48" i="2"/>
  <c r="C46" i="2"/>
  <c r="C44" i="2"/>
  <c r="C30" i="2"/>
  <c r="C16" i="2"/>
  <c r="C13" i="2"/>
  <c r="C12" i="2"/>
  <c r="C11" i="2" s="1"/>
  <c r="C103" i="1" l="1"/>
  <c r="C102" i="1" s="1"/>
  <c r="C100" i="1"/>
  <c r="C97" i="1"/>
  <c r="C95" i="1"/>
  <c r="C93" i="1"/>
  <c r="C91" i="1"/>
  <c r="C87" i="1"/>
  <c r="C86" i="1"/>
  <c r="C84" i="1"/>
  <c r="C83" i="1" s="1"/>
  <c r="C81" i="1"/>
  <c r="C80" i="1"/>
  <c r="C79" i="1" s="1"/>
  <c r="C77" i="1"/>
  <c r="C75" i="1"/>
  <c r="C74" i="1"/>
  <c r="C72" i="1"/>
  <c r="C71" i="1" s="1"/>
  <c r="C70" i="1" s="1"/>
  <c r="C68" i="1"/>
  <c r="C65" i="1" s="1"/>
  <c r="C64" i="1" s="1"/>
  <c r="C61" i="1"/>
  <c r="C60" i="1"/>
  <c r="C58" i="1"/>
  <c r="C57" i="1" s="1"/>
  <c r="C55" i="1"/>
  <c r="C54" i="1" s="1"/>
  <c r="C51" i="1"/>
  <c r="C49" i="1"/>
  <c r="C48" i="1"/>
  <c r="C46" i="1"/>
  <c r="C44" i="1"/>
  <c r="C43" i="1"/>
  <c r="C41" i="1"/>
  <c r="C39" i="1"/>
  <c r="C38" i="1" s="1"/>
  <c r="C36" i="1"/>
  <c r="C34" i="1"/>
  <c r="C32" i="1"/>
  <c r="C29" i="1"/>
  <c r="C27" i="1"/>
  <c r="C26" i="1"/>
  <c r="C25" i="1" s="1"/>
  <c r="C21" i="1"/>
  <c r="C20" i="1"/>
  <c r="C14" i="1"/>
  <c r="C13" i="1" s="1"/>
  <c r="C53" i="1" l="1"/>
  <c r="C12" i="1" s="1"/>
</calcChain>
</file>

<file path=xl/sharedStrings.xml><?xml version="1.0" encoding="utf-8"?>
<sst xmlns="http://schemas.openxmlformats.org/spreadsheetml/2006/main" count="3642" uniqueCount="616">
  <si>
    <t>Приложение 1</t>
  </si>
  <si>
    <t xml:space="preserve">к  решению окружного  Совета депутатов </t>
  </si>
  <si>
    <t xml:space="preserve">                                                                                    от  "___"  ________  2017г.  № ____</t>
  </si>
  <si>
    <t>Прогнозируемые налоговые и неналоговые доходы бюджета Советского городского округа   на 2018 год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</si>
  <si>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</si>
  <si>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</si>
  <si>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</si>
  <si>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</si>
  <si>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</si>
  <si>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</si>
  <si>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</si>
  <si>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</si>
  <si>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</si>
  <si>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</si>
  <si>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</si>
  <si>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</si>
  <si>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</si>
  <si>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</si>
  <si>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облагаемых  по налоговой ставке, установленной п.1 ст.224 Нагового кодекса Российская Федерация</t>
  </si>
  <si>
    <t>000 1 01 02021 01 0000 110</t>
  </si>
  <si>
    <t>налог на доходы физических лиц с доходов, облагаемых  по налоговой ставке, установленной п.1 ст.224 НК РФ,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</si>
  <si>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</si>
  <si>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</si>
  <si>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</si>
  <si>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</si>
  <si>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</si>
  <si>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</si>
  <si>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</si>
  <si>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</si>
  <si>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</si>
  <si>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</si>
  <si>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</si>
  <si>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</si>
  <si>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</si>
  <si>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</si>
  <si>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</si>
  <si>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</si>
  <si>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</si>
  <si>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</si>
  <si>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</si>
  <si>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</si>
  <si>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</si>
  <si>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</si>
  <si>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</si>
  <si>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</si>
  <si>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</si>
  <si>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</si>
  <si>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</si>
  <si>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</si>
  <si>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</si>
  <si>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</si>
  <si>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</si>
  <si>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</si>
  <si>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</si>
  <si>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</si>
  <si>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</si>
  <si>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</si>
  <si>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</si>
  <si>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</si>
  <si>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</si>
  <si>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</si>
  <si>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</si>
  <si>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</si>
  <si>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</si>
  <si>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</si>
  <si>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</si>
  <si>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</si>
  <si>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</si>
  <si>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</si>
  <si>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</si>
  <si>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</si>
  <si>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</si>
  <si>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</si>
  <si>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</si>
  <si>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</si>
  <si>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</si>
  <si>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</si>
  <si>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</si>
  <si>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</si>
  <si>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</si>
  <si>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</si>
  <si>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</si>
  <si>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</si>
  <si>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</si>
  <si>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</si>
  <si>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</si>
  <si>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</si>
  <si>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</si>
  <si>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</si>
  <si>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</si>
  <si>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</si>
  <si>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</si>
  <si>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</si>
  <si>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</si>
  <si>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</si>
  <si>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</si>
  <si>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</si>
  <si>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</si>
  <si>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</si>
  <si>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</si>
  <si>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</si>
  <si>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</si>
  <si>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</si>
  <si>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</si>
  <si>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</si>
  <si>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</si>
  <si>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</si>
  <si>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</si>
  <si>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</si>
  <si>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</si>
  <si>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</si>
  <si>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</si>
  <si>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</si>
  <si>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</si>
  <si>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</si>
  <si>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</si>
  <si>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</si>
  <si>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</si>
  <si>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</si>
  <si>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</si>
  <si>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</si>
  <si>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</si>
  <si>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</si>
  <si>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</si>
  <si>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</si>
  <si>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</si>
  <si>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</si>
  <si>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</si>
  <si>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</si>
  <si>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</si>
  <si>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</si>
  <si>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</si>
  <si>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</si>
  <si>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</si>
  <si>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</si>
  <si>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</si>
  <si>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</si>
  <si>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</si>
  <si>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</si>
  <si>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</si>
  <si>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</si>
  <si>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</si>
  <si>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</si>
  <si>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</si>
  <si>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</si>
  <si>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</si>
  <si>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</si>
  <si>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</si>
  <si>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</si>
  <si>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</si>
  <si>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</si>
  <si>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</si>
  <si>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</si>
  <si>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</si>
  <si>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</si>
  <si>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</si>
  <si>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000 1 16 03000 00 0000 140</t>
  </si>
  <si>
    <t xml:space="preserve">Денежные взыскания (штрафы) за нарушение законодательства о налогах и сборах 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</si>
  <si>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</si>
  <si>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</si>
  <si>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000 1 16 03030 01 0000 140</t>
  </si>
  <si>
    <t xml:space="preserve"> Денежные взыскания (штрафы) за административные правонарушения 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</si>
  <si>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</si>
  <si>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</si>
  <si>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</si>
  <si>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</si>
  <si>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</si>
  <si>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</si>
  <si>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000 1 16 25000 00 0000 140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</si>
  <si>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 </t>
  </si>
  <si>
    <t>000 1 16 25060 01 0000 140</t>
  </si>
  <si>
    <t xml:space="preserve"> Денежные взыскания (штрафы) за нарушение земельного законодательства 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</si>
  <si>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</si>
  <si>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</si>
  <si>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</si>
  <si>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</si>
  <si>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</si>
  <si>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</si>
  <si>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</si>
  <si>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</si>
  <si>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</si>
  <si>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 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</si>
  <si>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</si>
  <si>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 в возмещение ущерба</t>
  </si>
  <si>
    <t>000 1 16 90040 04 0000 140</t>
  </si>
  <si>
    <t xml:space="preserve"> Прочие поступления от денежных взысканий (штрафов) и иных сумм  в возмещение ущерба, зачисляемые в бюджеты городских округов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</si>
  <si>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</si>
  <si>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</si>
  <si>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</si>
  <si>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</si>
  <si>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</si>
  <si>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</si>
  <si>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</si>
  <si>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</si>
  <si>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 xml:space="preserve"> от  "20"  декабря  2017г.  № 232</t>
  </si>
  <si>
    <t>Безвозмездные поступления в 2018 году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</si>
  <si>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</si>
  <si>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</si>
  <si>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</si>
  <si>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</si>
  <si>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</si>
  <si>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</si>
  <si>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бюджетной системы Российской Федерации</t>
  </si>
  <si>
    <t>510 2 02 15001 04 0000 151</t>
  </si>
  <si>
    <t>Дотации бюджетам городских округов на выравнивание бюджетной обеспеченности</t>
  </si>
  <si>
    <t>510 2 02 19999 04 0000 151</t>
  </si>
  <si>
    <t>Прочие дотации бюджетам городских округов</t>
  </si>
  <si>
    <t>000 2 02 20000 00 0000 151</t>
  </si>
  <si>
    <t>Субсидии бюджетам бюджетной системы Российской Федерации (межбюджетные субсидии)</t>
  </si>
  <si>
    <t>510 2 02 20041 04 0000 151</t>
  </si>
  <si>
    <t xml:space="preserve"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</si>
  <si>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510 2 02 20077 04 0000 151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</si>
  <si>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</si>
  <si>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510 2 02 20300 04 0000 151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</si>
  <si>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</si>
  <si>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510 2 02 20301 04 0000 151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</si>
  <si>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</si>
  <si>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510 2 02 20303 04 0000 151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</si>
  <si>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</si>
  <si>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510 2 02 25027 04 0000151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</si>
  <si>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</si>
  <si>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>510 2 02 29999 04 0000 151</t>
  </si>
  <si>
    <t xml:space="preserve">Субсидии на мероприятия подпрограммы "Обеспечение жильем молодых семей" </t>
  </si>
  <si>
    <t>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</si>
  <si>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</si>
  <si>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</si>
  <si>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</si>
  <si>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</si>
  <si>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</si>
  <si>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 xml:space="preserve">000 2 02 30000 00 0000 151 </t>
  </si>
  <si>
    <t>Субвенции бюджетам бюджетной системы Российской Федерации</t>
  </si>
  <si>
    <t>510 2 02 30024 04 0000 151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</si>
  <si>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</si>
  <si>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</si>
  <si>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</si>
  <si>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</si>
  <si>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</si>
  <si>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дополнительногообразования детей в муниципальных общеобразовательных организациях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</si>
  <si>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</si>
  <si>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</si>
  <si>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</si>
  <si>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</si>
  <si>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510 2 02 30027 04 0000 151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</si>
  <si>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</si>
  <si>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510 2 02 35120 04 0000 151</t>
  </si>
  <si>
    <t>Субвенции бюджетам городских округов на осущетвление полнлмочий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</si>
  <si>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510 2 02 35930 04 0000 151</t>
  </si>
  <si>
    <t>Субвенции бюджетам городских округов на государственную регистрацию актов гражданского состояния</t>
  </si>
  <si>
    <t>000 2 02 04000 00 0000 151</t>
  </si>
  <si>
    <t>Иные межбюджетные трансферты</t>
  </si>
  <si>
    <t>510 2 02 49999 04 0000 151</t>
  </si>
  <si>
    <t>Прочие межбюджетные трансферты, передаваемые бюджетам городских округов</t>
  </si>
  <si>
    <t xml:space="preserve">000 2 07 00000 00 0000 000 </t>
  </si>
  <si>
    <t>Прочие безвозмездные поступления</t>
  </si>
  <si>
    <t>510 2 07 04050 04  0000 180</t>
  </si>
  <si>
    <t>Прочие безвозмездные поступления в бюджеты городских округов</t>
  </si>
  <si>
    <t>000 2 18 00000 00 0000 180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</si>
  <si>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</si>
  <si>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510 2 18 04010 04 0000 180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</si>
  <si>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</si>
  <si>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Приложение  3 </t>
  </si>
  <si>
    <t>к решению окружного Совета депутатов</t>
  </si>
  <si>
    <t xml:space="preserve">Приложение  7 </t>
  </si>
  <si>
    <t xml:space="preserve"> от  "20" декабря  2017г.  № 232</t>
  </si>
  <si>
    <r>
      <t xml:space="preserve">               Распределение бюджетных ассигнований на 2018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</si>
  <si>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РЗ</t>
  </si>
  <si>
    <t>Пр</t>
  </si>
  <si>
    <t>КЦСР</t>
  </si>
  <si>
    <t>КВР</t>
  </si>
  <si>
    <t>2018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</si>
  <si>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</si>
  <si>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</si>
  <si>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</si>
  <si>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</si>
  <si>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</si>
  <si>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</si>
  <si>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</si>
  <si>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</si>
  <si>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</si>
  <si>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</si>
  <si>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</si>
  <si>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</si>
  <si>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</si>
  <si>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</si>
  <si>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</si>
  <si>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</si>
  <si>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</si>
  <si>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</si>
  <si>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</si>
  <si>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</si>
  <si>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</si>
  <si>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</si>
  <si>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</si>
  <si>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</si>
  <si>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</si>
  <si>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</si>
  <si>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0Т 04180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</si>
  <si>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</si>
  <si>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</si>
  <si>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</si>
  <si>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</si>
  <si>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</si>
  <si>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</si>
  <si>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0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</si>
  <si>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</si>
  <si>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</si>
  <si>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</si>
  <si>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</si>
  <si>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</si>
  <si>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</si>
  <si>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</si>
  <si>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0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</si>
  <si>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</si>
  <si>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</si>
  <si>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</si>
  <si>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03 0 51 70720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</si>
  <si>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</si>
  <si>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0 5Т 70720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</si>
  <si>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</si>
  <si>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</si>
  <si>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</si>
  <si>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</si>
  <si>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</si>
  <si>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</si>
  <si>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</si>
  <si>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</si>
  <si>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09 2 ЛS 71050</t>
  </si>
  <si>
    <t>Расходы на обеспечение выполнения функций казенными учреждениями</t>
  </si>
  <si>
    <t>09 1 Ц6 00590</t>
  </si>
  <si>
    <t>Программы муниципального образования</t>
  </si>
  <si>
    <t>22 1 77 00000</t>
  </si>
  <si>
    <t xml:space="preserve">Программа "Пожарная безопасность муниципального образования "Советский городской округ" на 2016 - 2018 годы" </t>
  </si>
  <si>
    <t>22 1 77 01000</t>
  </si>
  <si>
    <t>Программа "Повышение эффективности управления муниципальными финансами муниципального образования "Советский городской округ" на период до 2018 года"</t>
  </si>
  <si>
    <t>22 1 77 04000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</si>
  <si>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</si>
  <si>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</si>
  <si>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</si>
  <si>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</si>
  <si>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</si>
  <si>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</si>
  <si>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</si>
  <si>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"Развитие туризма на территории Советского городского округа на 2017 - 2021 годы"</t>
  </si>
  <si>
    <t>22 1 77 19000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</si>
  <si>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 на 2018-2020 годы"</t>
  </si>
  <si>
    <t>22 1 77 24000</t>
  </si>
  <si>
    <t>Национальная оборона</t>
  </si>
  <si>
    <t>Мобилизационная подготовка экономики</t>
  </si>
  <si>
    <t>Программа "Мероприятия по мобилизационной подготовке в целях обеспечения обороны и безопасности муниципального образования "Советский городской округ" на 2017-2021 годы"</t>
  </si>
  <si>
    <t>22 1 77 16000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</si>
  <si>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</si>
  <si>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</si>
  <si>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</si>
  <si>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Программа "Профилактика правонарушений" на 2017-2019 г.г.</t>
  </si>
  <si>
    <t>22 1 77 02000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</si>
  <si>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</si>
  <si>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</si>
  <si>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</si>
  <si>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Топливно-энергетический комплекс</t>
  </si>
  <si>
    <t>Программа "Газификация муниципального образования "Советский городской округ" 2015-2020 годы"</t>
  </si>
  <si>
    <t>22 1 17 12090</t>
  </si>
  <si>
    <t>22 1 И7 12090</t>
  </si>
  <si>
    <t>Транспорт</t>
  </si>
  <si>
    <t>08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</si>
  <si>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</si>
  <si>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</si>
  <si>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</si>
  <si>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</si>
  <si>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Субсидии на капитальный ремонт автомобильных дорог общего пользования местного значения и искусственных сооружений на них в населенных пунктах КО </t>
  </si>
  <si>
    <t>22 1 07 S1220</t>
  </si>
  <si>
    <t>Программа "Ремонт и содержание дорог и мостов в муниципальном образовании "Советский городской округ" на 2014-2018 годы"</t>
  </si>
  <si>
    <t>22 1 77 07000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</si>
  <si>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</si>
  <si>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</si>
  <si>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</si>
  <si>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</si>
  <si>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</si>
  <si>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"Ведение геоинформационной системы на базе информационной системы обеспечения градостроительной деятельности на территории Советского городского округа на 2015-2020 годы"</t>
  </si>
  <si>
    <t>22 1 77 15000</t>
  </si>
  <si>
    <t>Программа поддержки и развития субъектов малого и среднего предпринимательства на территории МО "Советский городской округ" на 2016-2018 годы</t>
  </si>
  <si>
    <t>22 1 77 18000</t>
  </si>
  <si>
    <t>Жилищно-коммунальное хозяйство</t>
  </si>
  <si>
    <t>Жилищное хозяйство</t>
  </si>
  <si>
    <t>Субсидии на проведение капитального ремонта многоквартирных домов</t>
  </si>
  <si>
    <t>06 1 В2 71350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</si>
  <si>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</si>
  <si>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</si>
  <si>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</si>
  <si>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Расходы за счет резервного фонда Правительства Калининградской области</t>
  </si>
  <si>
    <t>99 2 00 21910</t>
  </si>
  <si>
    <t>22 1 77 28000</t>
  </si>
  <si>
    <t>Коммунальное хозяйство</t>
  </si>
  <si>
    <t>Расходы на строительство газопроводов высокого, среднего и низкого давления для обеспечения развития инфраструктуры и предприятий в г. Советске</t>
  </si>
  <si>
    <t>06 И В4 94040</t>
  </si>
  <si>
    <t>Обеспечение мероприятий по модернизации систем коммунальной инфраструктуры</t>
  </si>
  <si>
    <t>06 И В8 09505</t>
  </si>
  <si>
    <t>06 И В8 09605</t>
  </si>
  <si>
    <t>Программа комплексного развития систем коммунальной инфраструктуры муниципального образования "Советский городской округ" на 2012-2018 годы</t>
  </si>
  <si>
    <t>22 1 77 10000</t>
  </si>
  <si>
    <t>Благоустройство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</si>
  <si>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</si>
  <si>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17 R5550</t>
  </si>
  <si>
    <t>22 1 17 S1070</t>
  </si>
  <si>
    <t>22 1 17 L5550</t>
  </si>
  <si>
    <t>22 1 77 17000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</si>
  <si>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</si>
  <si>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</si>
  <si>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</si>
  <si>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</si>
  <si>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</si>
  <si>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</si>
  <si>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</si>
  <si>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</si>
  <si>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</si>
  <si>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</si>
  <si>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</si>
  <si>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Программа "Социальная поддержка отдельных категорий граждан МО "Советский городской округ" на 2016-2018 годы"</t>
  </si>
  <si>
    <t>22 1 77 05000</t>
  </si>
  <si>
    <t xml:space="preserve">Программа "Пожарная безопасность муниципального образования "Советский городской округ" на 2016-2018 годы" 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</si>
  <si>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</si>
  <si>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</si>
  <si>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2018-2022 годы"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</si>
  <si>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</si>
  <si>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</si>
  <si>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</si>
  <si>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</si>
  <si>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</si>
  <si>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</si>
  <si>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</si>
  <si>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</si>
  <si>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</si>
  <si>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</si>
  <si>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</si>
  <si>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</si>
  <si>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</si>
  <si>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</si>
  <si>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21 L0279</t>
  </si>
  <si>
    <t>Программа "Комплексное развитие социальной инфраструктуры муниципального образования "Советский городской округ"</t>
  </si>
  <si>
    <t>22 1 21 R0279</t>
  </si>
  <si>
    <t>Общее образование</t>
  </si>
  <si>
    <t>22 1 77 27030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</si>
  <si>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</si>
  <si>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</si>
  <si>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</si>
  <si>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</si>
  <si>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</si>
  <si>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</si>
  <si>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</si>
  <si>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</si>
  <si>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</si>
  <si>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</si>
  <si>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03 4 70 70120</t>
  </si>
  <si>
    <t>Субсидии на организацию отдыха детей всех групп здоровья в лагерях различных типов</t>
  </si>
  <si>
    <t>03 4 70 71140</t>
  </si>
  <si>
    <t xml:space="preserve">Программа "Профилактика правонарушений" на 2017-2019 г.г.  </t>
  </si>
  <si>
    <t>Программа "Молодежь" на 2017 - 2021 годы</t>
  </si>
  <si>
    <t>22 1 77 23000</t>
  </si>
  <si>
    <t>Другие вопросы в области образования</t>
  </si>
  <si>
    <t>Программа "Профилактика правонарушений" на 2017-2019 годы  (трудоустройство несовершеннолетних в летний период)</t>
  </si>
  <si>
    <t>22 1 77 27000</t>
  </si>
  <si>
    <t>Культура, кинематография</t>
  </si>
  <si>
    <t>Культура</t>
  </si>
  <si>
    <t>Субсидии на поддержку отрасли культуры</t>
  </si>
  <si>
    <t>04 3 93 71090</t>
  </si>
  <si>
    <t>04 3 94 R5190</t>
  </si>
  <si>
    <t>Программа "Развитие культуры в муниципальном образовании "Советский городской округ" на 2014-2018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</si>
  <si>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</si>
  <si>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</si>
  <si>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</si>
  <si>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</si>
  <si>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</si>
  <si>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</si>
  <si>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</si>
  <si>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</si>
  <si>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</si>
  <si>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 xml:space="preserve"> 22 1 7И 29000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</si>
  <si>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</si>
  <si>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</si>
  <si>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</si>
  <si>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</si>
  <si>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</si>
  <si>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Доплаты к пенсиям, дополнительное пенсионное обеспечение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</si>
  <si>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</si>
  <si>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</si>
  <si>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</si>
  <si>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</si>
  <si>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</si>
  <si>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</si>
  <si>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</si>
  <si>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</si>
  <si>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</si>
  <si>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</si>
  <si>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04 0 88 15010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</si>
  <si>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</si>
  <si>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</si>
  <si>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</si>
  <si>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</si>
  <si>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</si>
  <si>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</si>
  <si>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</si>
  <si>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22 1 77 06000</t>
  </si>
  <si>
    <t>22 1 06 R0200</t>
  </si>
  <si>
    <t>22 1 06 L4970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</si>
  <si>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2018 - 2020 годы"</t>
  </si>
  <si>
    <t>22 1 77 13000</t>
  </si>
  <si>
    <t>22 1 13 R0274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</si>
  <si>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2016-2018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</si>
  <si>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</si>
  <si>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</si>
  <si>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</si>
  <si>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</si>
  <si>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</si>
  <si>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</si>
  <si>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</si>
  <si>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</si>
  <si>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</si>
  <si>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</si>
  <si>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</si>
  <si>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</si>
  <si>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</si>
  <si>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</si>
  <si>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</si>
  <si>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03 0 50 70670</t>
  </si>
  <si>
    <t>Расходы на осуществление деятельности по опеки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</si>
  <si>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</si>
  <si>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</si>
  <si>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</si>
  <si>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</si>
  <si>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</si>
  <si>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</si>
  <si>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</si>
  <si>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</si>
  <si>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</si>
  <si>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</si>
  <si>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</si>
  <si>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</si>
  <si>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0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</si>
  <si>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</si>
  <si>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</si>
  <si>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</si>
  <si>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</si>
  <si>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</si>
  <si>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</si>
  <si>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</si>
  <si>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</si>
  <si>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>22 1 25 S1120</t>
  </si>
  <si>
    <t xml:space="preserve">                                                                                                                                                                                  Приложение 4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</si>
  <si>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</si>
  <si>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 xml:space="preserve">                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</si>
  <si>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      от  "20" декабря  2017г.  № 232</t>
  </si>
  <si>
    <t xml:space="preserve">Ведомственная структура расходов бюджета Советского городского округа </t>
  </si>
  <si>
    <t>на 2018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</si>
  <si>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</si>
  <si>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</si>
  <si>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</si>
  <si>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</si>
  <si>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</si>
  <si>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</si>
  <si>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</si>
  <si>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</si>
  <si>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</si>
  <si>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</si>
  <si>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</si>
  <si>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07 0 РО 05910</t>
  </si>
  <si>
    <t xml:space="preserve">Реализиция государственных функций, связанных с общегосударственным управлением  </t>
  </si>
  <si>
    <t>22 1 77  01000</t>
  </si>
  <si>
    <t>Капитальные вложения в объекты государственной (муниципальной) собственности</t>
  </si>
  <si>
    <t>Программа "Развитие туризма в муниципальном образовании "Советский городской округ" на 2017 - 2021 годы"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</si>
  <si>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</si>
  <si>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</si>
  <si>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Программа "Профилактика правонарушений"на 2017-2019г.г.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</si>
  <si>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</si>
  <si>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</si>
  <si>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Субсидии на капитальный ремонт автомобильных дорог общего пользования местного значения и искусственных сооружений на них в населенных пунктах КО</t>
  </si>
  <si>
    <t>Программа "Ремонт и содержание дорог и мостов в муниципальном образовании "Советский городской округ" на 2014 - 2018годы"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</si>
  <si>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</si>
  <si>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</si>
  <si>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</si>
  <si>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</si>
  <si>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</si>
  <si>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 xml:space="preserve">Расходы на строительство газораспределительных сетей низкого давления и газопроводов-вводов к жилым домам по ул. Липовой, ул. Садовой, ул. Ореховой, ул. Толбухина, ул. Малиновой, ул. Вишневой, ул. П. Морозова </t>
  </si>
  <si>
    <t>06 И В4 94035</t>
  </si>
  <si>
    <t>Программа "Комплексного развития систем коммунальной инфраструктуры муниципального образования "Советский городской округ" на 2012-2017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</si>
  <si>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</si>
  <si>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Программа "Формирование современной городской среды муниципального образования "Советский городской округ"</t>
  </si>
  <si>
    <t>Расходы по содержанию города (содержание города)</t>
  </si>
  <si>
    <t>22 1  77 11000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</si>
  <si>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</si>
  <si>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2016-2018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</si>
  <si>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</si>
  <si>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</si>
  <si>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Молодежная политика</t>
  </si>
  <si>
    <t>Оздоровление детей за счет средств областного бюджета</t>
  </si>
  <si>
    <t>Программа "Профилактика правонарушений" на 2017-2019 г.г.  (трудоустройство   несовершеннолетних в летний период)</t>
  </si>
  <si>
    <t>Другие вопросы в области культуры и кинематографии</t>
  </si>
  <si>
    <t>22 1 7И 29000</t>
  </si>
  <si>
    <t>03 2 66 70710</t>
  </si>
  <si>
    <t xml:space="preserve">03 2 66 70710 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</si>
  <si>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2018-2020 гг."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</si>
  <si>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</si>
  <si>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</si>
  <si>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</si>
  <si>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</si>
  <si>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</si>
  <si>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Расходы на предоставление меры социальной поддержки по ремонту жилых помещений, принадлежащих на праве собственности детям, оставшимся без попечения родителей, лицам из числа детей-сирот и детей, осташихся без попечения родителей, и не отвечающих санитарным и техническим нормам и правилам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</si>
  <si>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</si>
  <si>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</si>
  <si>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</si>
  <si>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</si>
  <si>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2016-2018 годы"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</si>
  <si>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</si>
  <si>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09 2 Л2 71050</t>
  </si>
  <si>
    <t xml:space="preserve">                                                                                    от  "26"  сентября  2018 г.  № 292</t>
  </si>
  <si>
    <t xml:space="preserve"> от  "26"  сентября  2018г.  № 292</t>
  </si>
  <si>
    <t xml:space="preserve"> от  "26" сентября  2018г.  № 292</t>
  </si>
  <si>
    <t xml:space="preserve">                                                                                                                                                     от  "26"  сентября 2018г.  № 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</si>
</sst>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theme="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1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Continuous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5" fillId="0" borderId="2" xfId="1" applyFont="1" applyFill="1" applyBorder="1" applyAlignment="1">
      <alignment horizontal="left" vertical="top" wrapText="1"/>
    </xf>
    <xf numFmtId="4" fontId="2" fillId="0" borderId="0" xfId="1" applyNumberFormat="1" applyFont="1" applyFill="1" applyAlignment="1">
      <alignment wrapText="1"/>
    </xf>
    <xf numFmtId="0" fontId="7" fillId="0" borderId="2" xfId="1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 shrinkToFit="1"/>
    </xf>
    <xf numFmtId="4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left" vertical="top" wrapText="1" readingOrder="1"/>
    </xf>
    <xf numFmtId="0" fontId="14" fillId="0" borderId="0" xfId="1" applyFont="1" applyFill="1" applyAlignment="1">
      <alignment wrapText="1"/>
    </xf>
    <xf numFmtId="4" fontId="15" fillId="0" borderId="0" xfId="1" applyNumberFormat="1" applyFont="1" applyFill="1" applyAlignment="1">
      <alignment wrapText="1"/>
    </xf>
    <xf numFmtId="0" fontId="15" fillId="0" borderId="0" xfId="1" applyFont="1" applyFill="1" applyAlignment="1">
      <alignment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 wrapText="1"/>
    </xf>
    <xf numFmtId="3" fontId="4" fillId="0" borderId="0" xfId="1" applyNumberFormat="1" applyFont="1" applyFill="1" applyAlignment="1">
      <alignment wrapText="1"/>
    </xf>
    <xf numFmtId="3" fontId="4" fillId="0" borderId="0" xfId="1" applyNumberFormat="1" applyFont="1" applyFill="1" applyAlignment="1">
      <alignment horizontal="center" wrapText="1"/>
    </xf>
    <xf numFmtId="3" fontId="2" fillId="0" borderId="0" xfId="1" applyNumberFormat="1" applyFont="1" applyFill="1" applyAlignment="1">
      <alignment vertical="center" wrapText="1"/>
    </xf>
    <xf numFmtId="0" fontId="2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right"/>
    </xf>
    <xf numFmtId="4" fontId="1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4" fontId="5" fillId="0" borderId="2" xfId="2" applyNumberFormat="1" applyFont="1" applyFill="1" applyBorder="1" applyAlignment="1">
      <alignment horizontal="centerContinuous"/>
    </xf>
    <xf numFmtId="0" fontId="17" fillId="0" borderId="0" xfId="2" applyFont="1" applyFill="1" applyBorder="1"/>
    <xf numFmtId="0" fontId="3" fillId="0" borderId="2" xfId="2" applyFont="1" applyFill="1" applyBorder="1" applyAlignment="1">
      <alignment horizontal="left" wrapText="1"/>
    </xf>
    <xf numFmtId="0" fontId="17" fillId="0" borderId="3" xfId="2" applyFont="1" applyFill="1" applyBorder="1"/>
    <xf numFmtId="4" fontId="2" fillId="0" borderId="0" xfId="2" applyNumberFormat="1" applyFont="1" applyFill="1" applyBorder="1"/>
    <xf numFmtId="0" fontId="2" fillId="0" borderId="3" xfId="2" applyFont="1" applyFill="1" applyBorder="1"/>
    <xf numFmtId="3" fontId="11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left" wrapText="1"/>
    </xf>
    <xf numFmtId="4" fontId="11" fillId="0" borderId="2" xfId="2" applyNumberFormat="1" applyFont="1" applyFill="1" applyBorder="1" applyAlignment="1">
      <alignment horizontal="centerContinuous"/>
    </xf>
    <xf numFmtId="0" fontId="9" fillId="0" borderId="0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wrapText="1"/>
    </xf>
    <xf numFmtId="4" fontId="11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14" fillId="0" borderId="0" xfId="2" applyFont="1" applyFill="1" applyBorder="1"/>
    <xf numFmtId="4" fontId="18" fillId="0" borderId="0" xfId="2" applyNumberFormat="1" applyFont="1" applyFill="1" applyBorder="1"/>
    <xf numFmtId="0" fontId="7" fillId="0" borderId="2" xfId="1" applyFont="1" applyFill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11" fillId="0" borderId="2" xfId="2" applyFont="1" applyFill="1" applyBorder="1" applyAlignment="1">
      <alignment wrapText="1"/>
    </xf>
    <xf numFmtId="4" fontId="7" fillId="0" borderId="2" xfId="2" applyNumberFormat="1" applyFont="1" applyFill="1" applyBorder="1" applyAlignment="1">
      <alignment horizontal="centerContinuous"/>
    </xf>
    <xf numFmtId="0" fontId="8" fillId="0" borderId="2" xfId="2" applyFont="1" applyBorder="1" applyAlignment="1">
      <alignment wrapText="1"/>
    </xf>
    <xf numFmtId="4" fontId="11" fillId="0" borderId="2" xfId="2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2" fontId="11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/>
    <xf numFmtId="0" fontId="9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2" fillId="0" borderId="0" xfId="0" applyFont="1" applyFill="1" applyBorder="1"/>
    <xf numFmtId="4" fontId="4" fillId="0" borderId="0" xfId="2" applyNumberFormat="1" applyFont="1" applyFill="1" applyBorder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4" fontId="14" fillId="0" borderId="0" xfId="1" applyNumberFormat="1" applyFont="1" applyFill="1" applyAlignment="1">
      <alignment horizontal="right"/>
    </xf>
    <xf numFmtId="0" fontId="19" fillId="0" borderId="1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0" fontId="20" fillId="0" borderId="2" xfId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3" fontId="20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/>
    </xf>
    <xf numFmtId="49" fontId="11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/>
    </xf>
    <xf numFmtId="0" fontId="21" fillId="0" borderId="2" xfId="1" applyFont="1" applyFill="1" applyBorder="1" applyAlignment="1">
      <alignment horizontal="left" wrapText="1"/>
    </xf>
    <xf numFmtId="49" fontId="21" fillId="0" borderId="2" xfId="1" applyNumberFormat="1" applyFont="1" applyFill="1" applyBorder="1" applyAlignment="1">
      <alignment horizontal="center" wrapText="1"/>
    </xf>
    <xf numFmtId="4" fontId="21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/>
    </xf>
    <xf numFmtId="49" fontId="13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/>
    </xf>
    <xf numFmtId="0" fontId="13" fillId="0" borderId="0" xfId="1" applyFont="1" applyFill="1"/>
    <xf numFmtId="0" fontId="14" fillId="0" borderId="2" xfId="1" applyFont="1" applyFill="1" applyBorder="1" applyAlignment="1">
      <alignment horizontal="left" wrapText="1"/>
    </xf>
    <xf numFmtId="49" fontId="14" fillId="0" borderId="2" xfId="1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>
      <alignment horizontal="center"/>
    </xf>
    <xf numFmtId="0" fontId="21" fillId="0" borderId="0" xfId="1" applyFont="1" applyFill="1"/>
    <xf numFmtId="49" fontId="14" fillId="0" borderId="2" xfId="1" applyNumberFormat="1" applyFont="1" applyFill="1" applyBorder="1" applyAlignment="1">
      <alignment horizontal="center"/>
    </xf>
    <xf numFmtId="49" fontId="14" fillId="0" borderId="4" xfId="1" applyNumberFormat="1" applyFont="1" applyFill="1" applyBorder="1" applyAlignment="1">
      <alignment horizontal="center"/>
    </xf>
    <xf numFmtId="49" fontId="11" fillId="0" borderId="2" xfId="1" applyNumberFormat="1" applyFont="1" applyFill="1" applyBorder="1" applyAlignment="1">
      <alignment horizontal="center" wrapText="1"/>
    </xf>
    <xf numFmtId="4" fontId="11" fillId="0" borderId="2" xfId="1" applyNumberFormat="1" applyFont="1" applyFill="1" applyBorder="1" applyAlignment="1">
      <alignment horizontal="center" wrapText="1"/>
    </xf>
    <xf numFmtId="49" fontId="21" fillId="0" borderId="2" xfId="1" applyNumberFormat="1" applyFont="1" applyFill="1" applyBorder="1" applyAlignment="1">
      <alignment horizontal="center"/>
    </xf>
    <xf numFmtId="49" fontId="21" fillId="0" borderId="4" xfId="1" applyNumberFormat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wrapText="1" shrinkToFit="1"/>
    </xf>
    <xf numFmtId="49" fontId="11" fillId="0" borderId="4" xfId="1" applyNumberFormat="1" applyFont="1" applyFill="1" applyBorder="1" applyAlignment="1">
      <alignment horizontal="center"/>
    </xf>
    <xf numFmtId="0" fontId="22" fillId="0" borderId="0" xfId="1" applyFont="1" applyFill="1"/>
    <xf numFmtId="0" fontId="11" fillId="0" borderId="2" xfId="1" applyFont="1" applyFill="1" applyBorder="1" applyAlignment="1">
      <alignment horizontal="left"/>
    </xf>
    <xf numFmtId="0" fontId="21" fillId="0" borderId="2" xfId="1" applyFont="1" applyFill="1" applyBorder="1" applyAlignment="1">
      <alignment horizontal="left"/>
    </xf>
    <xf numFmtId="49" fontId="13" fillId="0" borderId="2" xfId="1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/>
    </xf>
    <xf numFmtId="0" fontId="14" fillId="0" borderId="2" xfId="1" applyFont="1" applyFill="1" applyBorder="1" applyAlignment="1">
      <alignment wrapText="1" shrinkToFit="1"/>
    </xf>
    <xf numFmtId="0" fontId="23" fillId="0" borderId="0" xfId="1" applyFont="1" applyFill="1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/>
    <xf numFmtId="49" fontId="8" fillId="0" borderId="2" xfId="1" applyNumberFormat="1" applyFont="1" applyFill="1" applyBorder="1" applyAlignment="1">
      <alignment horizontal="center" wrapText="1"/>
    </xf>
    <xf numFmtId="0" fontId="13" fillId="2" borderId="0" xfId="1" applyFont="1" applyFill="1"/>
    <xf numFmtId="0" fontId="9" fillId="0" borderId="0" xfId="1" applyFont="1" applyFill="1"/>
    <xf numFmtId="4" fontId="14" fillId="0" borderId="2" xfId="1" applyNumberFormat="1" applyFont="1" applyFill="1" applyBorder="1" applyAlignment="1">
      <alignment horizontal="center" wrapText="1"/>
    </xf>
    <xf numFmtId="0" fontId="24" fillId="0" borderId="2" xfId="1" applyFont="1" applyFill="1" applyBorder="1" applyAlignment="1">
      <alignment vertical="center" wrapText="1" shrinkToFit="1"/>
    </xf>
    <xf numFmtId="4" fontId="13" fillId="0" borderId="2" xfId="1" applyNumberFormat="1" applyFont="1" applyFill="1" applyBorder="1" applyAlignment="1">
      <alignment horizontal="center" wrapText="1"/>
    </xf>
    <xf numFmtId="0" fontId="22" fillId="0" borderId="2" xfId="1" applyFont="1" applyFill="1" applyBorder="1" applyAlignment="1">
      <alignment horizontal="left"/>
    </xf>
    <xf numFmtId="49" fontId="22" fillId="0" borderId="2" xfId="1" applyNumberFormat="1" applyFont="1" applyFill="1" applyBorder="1" applyAlignment="1">
      <alignment horizontal="center"/>
    </xf>
    <xf numFmtId="4" fontId="22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/>
    </xf>
    <xf numFmtId="4" fontId="21" fillId="0" borderId="2" xfId="1" applyNumberFormat="1" applyFont="1" applyFill="1" applyBorder="1" applyAlignment="1">
      <alignment horizontal="center" wrapText="1"/>
    </xf>
    <xf numFmtId="0" fontId="18" fillId="0" borderId="0" xfId="1" applyFont="1" applyFill="1"/>
    <xf numFmtId="0" fontId="25" fillId="0" borderId="0" xfId="1" applyFont="1" applyFill="1"/>
    <xf numFmtId="0" fontId="26" fillId="0" borderId="0" xfId="1" applyFont="1" applyFill="1"/>
    <xf numFmtId="0" fontId="22" fillId="0" borderId="2" xfId="1" applyFont="1" applyFill="1" applyBorder="1" applyAlignment="1">
      <alignment horizontal="left" wrapText="1"/>
    </xf>
    <xf numFmtId="49" fontId="22" fillId="0" borderId="2" xfId="1" applyNumberFormat="1" applyFont="1" applyFill="1" applyBorder="1" applyAlignment="1">
      <alignment horizontal="center" wrapText="1"/>
    </xf>
    <xf numFmtId="0" fontId="27" fillId="0" borderId="0" xfId="1" applyFont="1" applyFill="1"/>
    <xf numFmtId="0" fontId="14" fillId="0" borderId="2" xfId="1" applyFont="1" applyFill="1" applyBorder="1" applyAlignment="1">
      <alignment horizontal="left"/>
    </xf>
    <xf numFmtId="0" fontId="28" fillId="0" borderId="0" xfId="1" applyFont="1" applyFill="1"/>
    <xf numFmtId="0" fontId="29" fillId="0" borderId="0" xfId="1" applyFont="1" applyFill="1"/>
    <xf numFmtId="49" fontId="13" fillId="0" borderId="4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left" wrapText="1"/>
    </xf>
    <xf numFmtId="49" fontId="11" fillId="0" borderId="4" xfId="1" applyNumberFormat="1" applyFont="1" applyFill="1" applyBorder="1" applyAlignment="1">
      <alignment horizontal="center" wrapText="1"/>
    </xf>
    <xf numFmtId="49" fontId="9" fillId="0" borderId="4" xfId="1" applyNumberFormat="1" applyFont="1" applyFill="1" applyBorder="1" applyAlignment="1">
      <alignment horizontal="center" wrapText="1"/>
    </xf>
    <xf numFmtId="49" fontId="9" fillId="0" borderId="4" xfId="1" applyNumberFormat="1" applyFont="1" applyFill="1" applyBorder="1" applyAlignment="1">
      <alignment horizontal="center"/>
    </xf>
    <xf numFmtId="0" fontId="30" fillId="0" borderId="0" xfId="1" applyFont="1" applyFill="1"/>
    <xf numFmtId="0" fontId="14" fillId="0" borderId="5" xfId="1" applyFont="1" applyFill="1" applyBorder="1" applyAlignment="1">
      <alignment horizontal="left" wrapText="1"/>
    </xf>
    <xf numFmtId="49" fontId="14" fillId="0" borderId="4" xfId="1" applyNumberFormat="1" applyFont="1" applyFill="1" applyBorder="1" applyAlignment="1">
      <alignment horizontal="center" wrapText="1"/>
    </xf>
    <xf numFmtId="0" fontId="31" fillId="0" borderId="0" xfId="1" applyFont="1" applyFill="1"/>
    <xf numFmtId="49" fontId="13" fillId="0" borderId="4" xfId="1" applyNumberFormat="1" applyFont="1" applyFill="1" applyBorder="1" applyAlignment="1">
      <alignment horizontal="center" wrapText="1"/>
    </xf>
    <xf numFmtId="0" fontId="32" fillId="0" borderId="0" xfId="1" applyFont="1" applyFill="1"/>
    <xf numFmtId="49" fontId="13" fillId="0" borderId="6" xfId="1" applyNumberFormat="1" applyFont="1" applyFill="1" applyBorder="1" applyAlignment="1">
      <alignment horizontal="center"/>
    </xf>
    <xf numFmtId="49" fontId="13" fillId="0" borderId="7" xfId="1" applyNumberFormat="1" applyFont="1" applyFill="1" applyBorder="1" applyAlignment="1">
      <alignment horizontal="center"/>
    </xf>
    <xf numFmtId="0" fontId="33" fillId="0" borderId="2" xfId="1" applyFont="1" applyFill="1" applyBorder="1" applyAlignment="1">
      <alignment horizontal="left"/>
    </xf>
    <xf numFmtId="49" fontId="33" fillId="0" borderId="6" xfId="1" applyNumberFormat="1" applyFont="1" applyFill="1" applyBorder="1" applyAlignment="1">
      <alignment horizontal="center"/>
    </xf>
    <xf numFmtId="49" fontId="33" fillId="0" borderId="2" xfId="1" applyNumberFormat="1" applyFont="1" applyFill="1" applyBorder="1" applyAlignment="1">
      <alignment horizontal="center" wrapText="1"/>
    </xf>
    <xf numFmtId="4" fontId="33" fillId="0" borderId="2" xfId="1" applyNumberFormat="1" applyFont="1" applyFill="1" applyBorder="1" applyAlignment="1">
      <alignment horizontal="center" wrapText="1"/>
    </xf>
    <xf numFmtId="0" fontId="34" fillId="0" borderId="0" xfId="1" applyFont="1" applyFill="1"/>
    <xf numFmtId="0" fontId="21" fillId="0" borderId="2" xfId="1" applyFont="1" applyFill="1" applyBorder="1" applyAlignment="1">
      <alignment horizontal="left" wrapText="1" shrinkToFit="1"/>
    </xf>
    <xf numFmtId="49" fontId="21" fillId="0" borderId="6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 shrinkToFit="1"/>
    </xf>
    <xf numFmtId="49" fontId="14" fillId="0" borderId="6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/>
    </xf>
    <xf numFmtId="49" fontId="13" fillId="0" borderId="2" xfId="1" applyNumberFormat="1" applyFont="1" applyFill="1" applyBorder="1" applyAlignment="1">
      <alignment horizontal="center" wrapText="1" shrinkToFit="1"/>
    </xf>
    <xf numFmtId="4" fontId="13" fillId="0" borderId="2" xfId="1" applyNumberFormat="1" applyFont="1" applyFill="1" applyBorder="1" applyAlignment="1">
      <alignment horizontal="center" wrapText="1" shrinkToFit="1"/>
    </xf>
    <xf numFmtId="4" fontId="9" fillId="0" borderId="2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wrapText="1" shrinkToFit="1"/>
    </xf>
    <xf numFmtId="0" fontId="11" fillId="0" borderId="2" xfId="1" applyFont="1" applyFill="1" applyBorder="1" applyAlignment="1">
      <alignment wrapText="1"/>
    </xf>
    <xf numFmtId="0" fontId="21" fillId="0" borderId="2" xfId="1" applyFont="1" applyFill="1" applyBorder="1" applyAlignment="1">
      <alignment wrapText="1"/>
    </xf>
    <xf numFmtId="0" fontId="13" fillId="0" borderId="2" xfId="1" applyFont="1" applyFill="1" applyBorder="1" applyAlignment="1">
      <alignment wrapText="1"/>
    </xf>
    <xf numFmtId="0" fontId="20" fillId="0" borderId="2" xfId="1" applyFont="1" applyFill="1" applyBorder="1" applyAlignment="1">
      <alignment horizontal="left" wrapText="1"/>
    </xf>
    <xf numFmtId="0" fontId="7" fillId="0" borderId="0" xfId="1" applyFont="1" applyFill="1"/>
    <xf numFmtId="0" fontId="35" fillId="0" borderId="0" xfId="1" applyFont="1" applyFill="1"/>
    <xf numFmtId="4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/>
    <xf numFmtId="0" fontId="2" fillId="0" borderId="0" xfId="1" applyFont="1" applyFill="1" applyAlignment="1"/>
    <xf numFmtId="0" fontId="15" fillId="0" borderId="0" xfId="1" applyFont="1" applyFill="1" applyBorder="1" applyAlignment="1">
      <alignment horizontal="center" wrapText="1" shrinkToFit="1"/>
    </xf>
    <xf numFmtId="0" fontId="15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 applyBorder="1" applyAlignment="1">
      <alignment horizontal="center" wrapText="1" shrinkToFit="1"/>
    </xf>
    <xf numFmtId="0" fontId="15" fillId="0" borderId="2" xfId="1" applyFont="1" applyFill="1" applyBorder="1" applyAlignment="1">
      <alignment horizontal="center" vertical="center" wrapText="1" shrinkToFit="1"/>
    </xf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left" wrapText="1"/>
    </xf>
    <xf numFmtId="0" fontId="11" fillId="0" borderId="11" xfId="1" applyFont="1" applyFill="1" applyBorder="1" applyAlignment="1">
      <alignment horizontal="center" wrapText="1" shrinkToFit="1"/>
    </xf>
    <xf numFmtId="49" fontId="11" fillId="0" borderId="11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8" fillId="0" borderId="13" xfId="1" applyFont="1" applyFill="1" applyBorder="1" applyAlignment="1">
      <alignment horizontal="left"/>
    </xf>
    <xf numFmtId="0" fontId="15" fillId="0" borderId="14" xfId="1" applyFont="1" applyFill="1" applyBorder="1" applyAlignment="1">
      <alignment horizontal="center" vertical="center" wrapText="1" shrinkToFit="1"/>
    </xf>
    <xf numFmtId="49" fontId="11" fillId="0" borderId="14" xfId="1" applyNumberFormat="1" applyFont="1" applyFill="1" applyBorder="1" applyAlignment="1">
      <alignment horizontal="center"/>
    </xf>
    <xf numFmtId="164" fontId="11" fillId="0" borderId="15" xfId="1" applyNumberFormat="1" applyFont="1" applyFill="1" applyBorder="1" applyAlignment="1">
      <alignment horizontal="center"/>
    </xf>
    <xf numFmtId="0" fontId="9" fillId="0" borderId="13" xfId="1" applyFont="1" applyFill="1" applyBorder="1" applyAlignment="1">
      <alignment horizontal="left" wrapText="1"/>
    </xf>
    <xf numFmtId="49" fontId="9" fillId="0" borderId="14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21" fillId="0" borderId="13" xfId="1" applyFont="1" applyFill="1" applyBorder="1" applyAlignment="1">
      <alignment horizontal="left" wrapText="1"/>
    </xf>
    <xf numFmtId="49" fontId="36" fillId="0" borderId="14" xfId="1" applyNumberFormat="1" applyFont="1" applyFill="1" applyBorder="1" applyAlignment="1">
      <alignment horizontal="center"/>
    </xf>
    <xf numFmtId="49" fontId="21" fillId="0" borderId="14" xfId="1" applyNumberFormat="1" applyFont="1" applyFill="1" applyBorder="1" applyAlignment="1">
      <alignment horizontal="center" wrapText="1"/>
    </xf>
    <xf numFmtId="164" fontId="21" fillId="0" borderId="15" xfId="1" applyNumberFormat="1" applyFont="1" applyFill="1" applyBorder="1" applyAlignment="1">
      <alignment horizontal="center"/>
    </xf>
    <xf numFmtId="0" fontId="36" fillId="0" borderId="0" xfId="1" applyFont="1" applyFill="1" applyAlignment="1"/>
    <xf numFmtId="0" fontId="13" fillId="0" borderId="13" xfId="1" applyFont="1" applyFill="1" applyBorder="1" applyAlignment="1">
      <alignment horizontal="left" wrapText="1"/>
    </xf>
    <xf numFmtId="49" fontId="10" fillId="0" borderId="14" xfId="1" applyNumberFormat="1" applyFont="1" applyFill="1" applyBorder="1" applyAlignment="1">
      <alignment horizontal="center"/>
    </xf>
    <xf numFmtId="49" fontId="13" fillId="0" borderId="14" xfId="1" applyNumberFormat="1" applyFont="1" applyFill="1" applyBorder="1" applyAlignment="1">
      <alignment horizontal="center" wrapText="1"/>
    </xf>
    <xf numFmtId="164" fontId="13" fillId="0" borderId="15" xfId="1" applyNumberFormat="1" applyFont="1" applyFill="1" applyBorder="1" applyAlignment="1">
      <alignment horizontal="center"/>
    </xf>
    <xf numFmtId="0" fontId="13" fillId="0" borderId="0" xfId="1" applyFont="1" applyFill="1" applyAlignment="1"/>
    <xf numFmtId="0" fontId="14" fillId="0" borderId="13" xfId="1" applyFont="1" applyFill="1" applyBorder="1" applyAlignment="1">
      <alignment horizontal="left" wrapText="1"/>
    </xf>
    <xf numFmtId="49" fontId="2" fillId="0" borderId="14" xfId="1" applyNumberFormat="1" applyFont="1" applyFill="1" applyBorder="1" applyAlignment="1">
      <alignment horizontal="center"/>
    </xf>
    <xf numFmtId="49" fontId="14" fillId="0" borderId="14" xfId="1" applyNumberFormat="1" applyFont="1" applyFill="1" applyBorder="1" applyAlignment="1">
      <alignment horizontal="center" wrapText="1"/>
    </xf>
    <xf numFmtId="164" fontId="14" fillId="0" borderId="15" xfId="1" applyNumberFormat="1" applyFont="1" applyFill="1" applyBorder="1" applyAlignment="1">
      <alignment horizontal="center"/>
    </xf>
    <xf numFmtId="0" fontId="11" fillId="0" borderId="13" xfId="1" applyFont="1" applyFill="1" applyBorder="1" applyAlignment="1">
      <alignment horizontal="left" wrapText="1"/>
    </xf>
    <xf numFmtId="49" fontId="21" fillId="0" borderId="14" xfId="1" applyNumberFormat="1" applyFont="1" applyFill="1" applyBorder="1" applyAlignment="1">
      <alignment horizontal="center"/>
    </xf>
    <xf numFmtId="49" fontId="14" fillId="0" borderId="14" xfId="1" applyNumberFormat="1" applyFont="1" applyFill="1" applyBorder="1" applyAlignment="1">
      <alignment horizontal="center" vertical="center"/>
    </xf>
    <xf numFmtId="0" fontId="14" fillId="0" borderId="0" xfId="1" applyFont="1" applyFill="1" applyAlignment="1"/>
    <xf numFmtId="49" fontId="13" fillId="0" borderId="14" xfId="1" applyNumberFormat="1" applyFont="1" applyFill="1" applyBorder="1" applyAlignment="1">
      <alignment horizontal="center"/>
    </xf>
    <xf numFmtId="0" fontId="22" fillId="0" borderId="0" xfId="1" applyFont="1" applyFill="1" applyAlignment="1"/>
    <xf numFmtId="0" fontId="5" fillId="0" borderId="13" xfId="1" applyFont="1" applyFill="1" applyBorder="1" applyAlignment="1">
      <alignment wrapText="1" shrinkToFit="1"/>
    </xf>
    <xf numFmtId="0" fontId="11" fillId="0" borderId="13" xfId="1" applyFont="1" applyFill="1" applyBorder="1" applyAlignment="1">
      <alignment horizontal="left"/>
    </xf>
    <xf numFmtId="49" fontId="11" fillId="0" borderId="14" xfId="1" applyNumberFormat="1" applyFont="1" applyFill="1" applyBorder="1" applyAlignment="1">
      <alignment horizontal="center" wrapText="1"/>
    </xf>
    <xf numFmtId="49" fontId="7" fillId="0" borderId="14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 wrapText="1"/>
    </xf>
    <xf numFmtId="0" fontId="12" fillId="0" borderId="0" xfId="1" applyFont="1" applyFill="1" applyAlignment="1"/>
    <xf numFmtId="0" fontId="10" fillId="0" borderId="0" xfId="1" applyFont="1" applyFill="1" applyAlignment="1"/>
    <xf numFmtId="0" fontId="9" fillId="0" borderId="0" xfId="1" applyFont="1" applyFill="1" applyAlignment="1"/>
    <xf numFmtId="49" fontId="14" fillId="0" borderId="14" xfId="1" applyNumberFormat="1" applyFont="1" applyFill="1" applyBorder="1" applyAlignment="1">
      <alignment horizontal="center"/>
    </xf>
    <xf numFmtId="0" fontId="11" fillId="0" borderId="0" xfId="1" applyFont="1" applyFill="1" applyAlignment="1"/>
    <xf numFmtId="49" fontId="37" fillId="0" borderId="14" xfId="1" applyNumberFormat="1" applyFont="1" applyFill="1" applyBorder="1" applyAlignment="1">
      <alignment horizontal="center" wrapText="1"/>
    </xf>
    <xf numFmtId="0" fontId="21" fillId="0" borderId="13" xfId="1" applyFont="1" applyFill="1" applyBorder="1" applyAlignment="1">
      <alignment horizontal="left"/>
    </xf>
    <xf numFmtId="49" fontId="2" fillId="0" borderId="14" xfId="1" applyNumberFormat="1" applyFont="1" applyFill="1" applyBorder="1" applyAlignment="1">
      <alignment horizontal="center" wrapText="1"/>
    </xf>
    <xf numFmtId="49" fontId="22" fillId="0" borderId="14" xfId="1" applyNumberFormat="1" applyFont="1" applyFill="1" applyBorder="1" applyAlignment="1">
      <alignment horizontal="center"/>
    </xf>
    <xf numFmtId="0" fontId="15" fillId="0" borderId="0" xfId="1" applyFont="1" applyFill="1" applyAlignment="1"/>
    <xf numFmtId="0" fontId="13" fillId="0" borderId="13" xfId="1" applyFont="1" applyFill="1" applyBorder="1" applyAlignment="1">
      <alignment horizontal="left" wrapText="1" shrinkToFit="1"/>
    </xf>
    <xf numFmtId="0" fontId="14" fillId="0" borderId="13" xfId="1" applyFont="1" applyFill="1" applyBorder="1" applyAlignment="1">
      <alignment horizontal="left"/>
    </xf>
    <xf numFmtId="0" fontId="21" fillId="0" borderId="0" xfId="1" applyFont="1" applyFill="1" applyAlignment="1"/>
    <xf numFmtId="0" fontId="14" fillId="0" borderId="13" xfId="1" applyFont="1" applyFill="1" applyBorder="1" applyAlignment="1">
      <alignment wrapText="1" shrinkToFit="1"/>
    </xf>
    <xf numFmtId="0" fontId="8" fillId="0" borderId="13" xfId="1" applyFont="1" applyFill="1" applyBorder="1" applyAlignment="1">
      <alignment wrapText="1" shrinkToFit="1"/>
    </xf>
    <xf numFmtId="49" fontId="8" fillId="0" borderId="14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/>
    </xf>
    <xf numFmtId="0" fontId="8" fillId="0" borderId="0" xfId="1" applyFont="1" applyFill="1" applyAlignment="1"/>
    <xf numFmtId="0" fontId="21" fillId="0" borderId="13" xfId="1" applyFont="1" applyFill="1" applyBorder="1" applyAlignment="1">
      <alignment wrapText="1" shrinkToFit="1"/>
    </xf>
    <xf numFmtId="0" fontId="8" fillId="0" borderId="13" xfId="1" applyFont="1" applyFill="1" applyBorder="1" applyAlignment="1">
      <alignment horizontal="left" wrapText="1"/>
    </xf>
    <xf numFmtId="49" fontId="8" fillId="0" borderId="14" xfId="1" applyNumberFormat="1" applyFont="1" applyFill="1" applyBorder="1" applyAlignment="1">
      <alignment horizontal="center" wrapText="1"/>
    </xf>
    <xf numFmtId="164" fontId="14" fillId="0" borderId="15" xfId="1" applyNumberFormat="1" applyFont="1" applyFill="1" applyBorder="1" applyAlignment="1">
      <alignment horizontal="center" wrapText="1"/>
    </xf>
    <xf numFmtId="0" fontId="37" fillId="0" borderId="0" xfId="1" applyFont="1" applyFill="1" applyAlignment="1"/>
    <xf numFmtId="49" fontId="38" fillId="0" borderId="14" xfId="1" applyNumberFormat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 wrapText="1"/>
    </xf>
    <xf numFmtId="0" fontId="38" fillId="0" borderId="0" xfId="1" applyFont="1" applyFill="1" applyAlignment="1"/>
    <xf numFmtId="0" fontId="22" fillId="0" borderId="13" xfId="1" applyFont="1" applyFill="1" applyBorder="1" applyAlignment="1">
      <alignment horizontal="left"/>
    </xf>
    <xf numFmtId="164" fontId="22" fillId="0" borderId="15" xfId="1" applyNumberFormat="1" applyFont="1" applyFill="1" applyBorder="1" applyAlignment="1">
      <alignment horizontal="center"/>
    </xf>
    <xf numFmtId="164" fontId="21" fillId="0" borderId="15" xfId="1" applyNumberFormat="1" applyFont="1" applyFill="1" applyBorder="1" applyAlignment="1">
      <alignment horizontal="center" wrapText="1"/>
    </xf>
    <xf numFmtId="0" fontId="22" fillId="0" borderId="13" xfId="1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left" wrapText="1"/>
    </xf>
    <xf numFmtId="164" fontId="10" fillId="0" borderId="15" xfId="1" applyNumberFormat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49" fontId="7" fillId="0" borderId="14" xfId="1" applyNumberFormat="1" applyFont="1" applyFill="1" applyBorder="1" applyAlignment="1">
      <alignment horizontal="center"/>
    </xf>
    <xf numFmtId="49" fontId="22" fillId="0" borderId="14" xfId="1" applyNumberFormat="1" applyFont="1" applyFill="1" applyBorder="1" applyAlignment="1">
      <alignment horizontal="center" wrapText="1"/>
    </xf>
    <xf numFmtId="49" fontId="38" fillId="0" borderId="14" xfId="1" applyNumberFormat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center" wrapText="1" shrinkToFit="1"/>
    </xf>
    <xf numFmtId="0" fontId="21" fillId="0" borderId="14" xfId="1" applyFont="1" applyFill="1" applyBorder="1" applyAlignment="1">
      <alignment horizontal="center" wrapText="1" shrinkToFit="1"/>
    </xf>
    <xf numFmtId="49" fontId="5" fillId="0" borderId="14" xfId="1" applyNumberFormat="1" applyFont="1" applyFill="1" applyBorder="1" applyAlignment="1">
      <alignment horizontal="center" wrapText="1"/>
    </xf>
    <xf numFmtId="0" fontId="9" fillId="0" borderId="13" xfId="1" applyFont="1" applyFill="1" applyBorder="1" applyAlignment="1">
      <alignment horizontal="left"/>
    </xf>
    <xf numFmtId="0" fontId="13" fillId="0" borderId="13" xfId="1" applyFont="1" applyFill="1" applyBorder="1" applyAlignment="1">
      <alignment wrapText="1" shrinkToFit="1"/>
    </xf>
    <xf numFmtId="0" fontId="13" fillId="0" borderId="13" xfId="1" applyFont="1" applyFill="1" applyBorder="1" applyAlignment="1">
      <alignment wrapText="1"/>
    </xf>
    <xf numFmtId="0" fontId="13" fillId="0" borderId="14" xfId="1" applyFont="1" applyFill="1" applyBorder="1" applyAlignment="1">
      <alignment horizontal="center" wrapText="1" shrinkToFit="1"/>
    </xf>
    <xf numFmtId="0" fontId="14" fillId="0" borderId="14" xfId="1" applyFont="1" applyFill="1" applyBorder="1" applyAlignment="1">
      <alignment horizontal="center" wrapText="1" shrinkToFit="1"/>
    </xf>
    <xf numFmtId="49" fontId="13" fillId="0" borderId="14" xfId="1" applyNumberFormat="1" applyFont="1" applyFill="1" applyBorder="1" applyAlignment="1">
      <alignment horizontal="center" wrapText="1" shrinkToFit="1"/>
    </xf>
    <xf numFmtId="164" fontId="13" fillId="0" borderId="15" xfId="1" applyNumberFormat="1" applyFont="1" applyFill="1" applyBorder="1" applyAlignment="1">
      <alignment horizontal="center" wrapText="1" shrinkToFit="1"/>
    </xf>
    <xf numFmtId="49" fontId="14" fillId="0" borderId="14" xfId="1" applyNumberFormat="1" applyFont="1" applyFill="1" applyBorder="1" applyAlignment="1">
      <alignment horizontal="center" wrapText="1" shrinkToFit="1"/>
    </xf>
    <xf numFmtId="164" fontId="14" fillId="0" borderId="15" xfId="1" applyNumberFormat="1" applyFont="1" applyFill="1" applyBorder="1" applyAlignment="1">
      <alignment horizontal="center" wrapText="1" shrinkToFit="1"/>
    </xf>
    <xf numFmtId="0" fontId="9" fillId="0" borderId="13" xfId="1" applyFont="1" applyFill="1" applyBorder="1" applyAlignment="1">
      <alignment wrapText="1" shrinkToFit="1"/>
    </xf>
    <xf numFmtId="0" fontId="13" fillId="0" borderId="16" xfId="1" applyFont="1" applyFill="1" applyBorder="1" applyAlignment="1">
      <alignment horizontal="left" wrapText="1"/>
    </xf>
    <xf numFmtId="0" fontId="11" fillId="0" borderId="13" xfId="1" applyFont="1" applyFill="1" applyBorder="1" applyAlignment="1">
      <alignment wrapText="1"/>
    </xf>
    <xf numFmtId="164" fontId="11" fillId="0" borderId="15" xfId="1" applyNumberFormat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 shrinkToFit="1"/>
    </xf>
    <xf numFmtId="0" fontId="11" fillId="0" borderId="14" xfId="1" applyFont="1" applyFill="1" applyBorder="1" applyAlignment="1">
      <alignment horizontal="center" wrapText="1" shrinkToFit="1"/>
    </xf>
    <xf numFmtId="0" fontId="5" fillId="0" borderId="14" xfId="1" applyFont="1" applyFill="1" applyBorder="1" applyAlignment="1">
      <alignment horizontal="center" wrapText="1" shrinkToFit="1"/>
    </xf>
    <xf numFmtId="49" fontId="12" fillId="0" borderId="14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15" fillId="0" borderId="15" xfId="1" applyNumberFormat="1" applyFont="1" applyFill="1" applyBorder="1" applyAlignment="1">
      <alignment horizontal="center"/>
    </xf>
    <xf numFmtId="0" fontId="21" fillId="0" borderId="13" xfId="1" applyFont="1" applyFill="1" applyBorder="1" applyAlignment="1">
      <alignment wrapText="1"/>
    </xf>
    <xf numFmtId="0" fontId="39" fillId="0" borderId="13" xfId="1" applyFont="1" applyFill="1" applyBorder="1" applyAlignment="1">
      <alignment horizontal="left" wrapText="1"/>
    </xf>
    <xf numFmtId="0" fontId="20" fillId="0" borderId="13" xfId="1" applyFont="1" applyFill="1" applyBorder="1" applyAlignment="1">
      <alignment horizontal="left" wrapText="1"/>
    </xf>
    <xf numFmtId="0" fontId="40" fillId="0" borderId="13" xfId="1" applyFont="1" applyFill="1" applyBorder="1" applyAlignment="1">
      <alignment horizontal="left" wrapText="1"/>
    </xf>
    <xf numFmtId="0" fontId="14" fillId="0" borderId="13" xfId="1" applyFont="1" applyFill="1" applyBorder="1" applyAlignment="1">
      <alignment wrapText="1"/>
    </xf>
    <xf numFmtId="49" fontId="37" fillId="0" borderId="14" xfId="1" applyNumberFormat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 wrapText="1" shrinkToFit="1"/>
    </xf>
    <xf numFmtId="0" fontId="14" fillId="0" borderId="13" xfId="1" applyFont="1" applyFill="1" applyBorder="1" applyAlignment="1">
      <alignment horizontal="left" wrapText="1" shrinkToFit="1"/>
    </xf>
    <xf numFmtId="0" fontId="11" fillId="0" borderId="17" xfId="1" applyFont="1" applyFill="1" applyBorder="1" applyAlignment="1">
      <alignment horizontal="left" wrapText="1"/>
    </xf>
    <xf numFmtId="0" fontId="11" fillId="0" borderId="18" xfId="1" applyFont="1" applyFill="1" applyBorder="1" applyAlignment="1">
      <alignment horizontal="center" wrapText="1" shrinkToFit="1"/>
    </xf>
    <xf numFmtId="49" fontId="11" fillId="0" borderId="18" xfId="1" applyNumberFormat="1" applyFont="1" applyFill="1" applyBorder="1" applyAlignment="1">
      <alignment horizontal="center"/>
    </xf>
    <xf numFmtId="0" fontId="13" fillId="0" borderId="17" xfId="1" applyFont="1" applyFill="1" applyBorder="1" applyAlignment="1">
      <alignment horizontal="left" wrapText="1"/>
    </xf>
    <xf numFmtId="49" fontId="13" fillId="0" borderId="18" xfId="1" applyNumberFormat="1" applyFont="1" applyFill="1" applyBorder="1" applyAlignment="1">
      <alignment horizontal="center"/>
    </xf>
    <xf numFmtId="49" fontId="13" fillId="0" borderId="18" xfId="1" applyNumberFormat="1" applyFont="1" applyFill="1" applyBorder="1" applyAlignment="1">
      <alignment horizontal="center" wrapText="1"/>
    </xf>
    <xf numFmtId="0" fontId="14" fillId="0" borderId="17" xfId="1" applyFont="1" applyFill="1" applyBorder="1" applyAlignment="1">
      <alignment horizontal="left" wrapText="1"/>
    </xf>
    <xf numFmtId="0" fontId="14" fillId="0" borderId="19" xfId="1" applyFont="1" applyFill="1" applyBorder="1" applyAlignment="1">
      <alignment horizontal="center" wrapText="1" shrinkToFit="1"/>
    </xf>
    <xf numFmtId="49" fontId="14" fillId="0" borderId="18" xfId="1" applyNumberFormat="1" applyFont="1" applyFill="1" applyBorder="1" applyAlignment="1">
      <alignment horizontal="center"/>
    </xf>
    <xf numFmtId="49" fontId="14" fillId="0" borderId="20" xfId="1" applyNumberFormat="1" applyFont="1" applyFill="1" applyBorder="1" applyAlignment="1">
      <alignment horizontal="center"/>
    </xf>
    <xf numFmtId="49" fontId="14" fillId="0" borderId="18" xfId="1" applyNumberFormat="1" applyFont="1" applyFill="1" applyBorder="1" applyAlignment="1">
      <alignment horizontal="center" wrapText="1"/>
    </xf>
    <xf numFmtId="164" fontId="14" fillId="0" borderId="21" xfId="1" applyNumberFormat="1" applyFont="1" applyFill="1" applyBorder="1" applyAlignment="1">
      <alignment horizontal="center"/>
    </xf>
    <xf numFmtId="0" fontId="13" fillId="0" borderId="22" xfId="1" applyFont="1" applyFill="1" applyBorder="1" applyAlignment="1">
      <alignment horizontal="center" wrapText="1" shrinkToFit="1"/>
    </xf>
    <xf numFmtId="164" fontId="13" fillId="0" borderId="21" xfId="1" applyNumberFormat="1" applyFont="1" applyFill="1" applyBorder="1" applyAlignment="1">
      <alignment horizontal="center"/>
    </xf>
    <xf numFmtId="49" fontId="13" fillId="0" borderId="11" xfId="1" applyNumberFormat="1" applyFont="1" applyFill="1" applyBorder="1" applyAlignment="1">
      <alignment horizontal="center"/>
    </xf>
    <xf numFmtId="49" fontId="13" fillId="0" borderId="22" xfId="1" applyNumberFormat="1" applyFont="1" applyFill="1" applyBorder="1" applyAlignment="1">
      <alignment horizontal="center"/>
    </xf>
    <xf numFmtId="49" fontId="13" fillId="0" borderId="20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wrapText="1" shrinkToFit="1"/>
    </xf>
    <xf numFmtId="164" fontId="14" fillId="0" borderId="0" xfId="1" applyNumberFormat="1" applyFont="1" applyFill="1"/>
    <xf numFmtId="164" fontId="41" fillId="0" borderId="0" xfId="1" applyNumberFormat="1" applyFont="1" applyFill="1"/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16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/>
    </xf>
    <xf numFmtId="0" fontId="19" fillId="0" borderId="0" xfId="1" applyFont="1" applyFill="1" applyBorder="1" applyAlignment="1">
      <alignment horizontal="center" wrapText="1"/>
    </xf>
    <xf numFmtId="0" fontId="20" fillId="0" borderId="2" xfId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4" fontId="20" fillId="0" borderId="2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right"/>
    </xf>
    <xf numFmtId="0" fontId="11" fillId="0" borderId="5" xfId="1" applyFont="1" applyFill="1" applyBorder="1" applyAlignment="1">
      <alignment horizontal="left"/>
    </xf>
    <xf numFmtId="0" fontId="1" fillId="0" borderId="8" xfId="1" applyFill="1" applyBorder="1" applyAlignment="1"/>
    <xf numFmtId="0" fontId="1" fillId="0" borderId="4" xfId="1" applyFill="1" applyBorder="1" applyAlignment="1"/>
    <xf numFmtId="0" fontId="2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center" wrapText="1" shrinkToFit="1"/>
    </xf>
    <xf numFmtId="0" fontId="15" fillId="0" borderId="0" xfId="1" applyFont="1" applyFill="1" applyBorder="1" applyAlignment="1">
      <alignment horizontal="center" wrapText="1" shrinkToFit="1"/>
    </xf>
    <xf numFmtId="0" fontId="15" fillId="0" borderId="6" xfId="1" applyFont="1" applyFill="1" applyBorder="1" applyAlignment="1">
      <alignment horizontal="center" vertical="center" wrapText="1" shrinkToFit="1"/>
    </xf>
    <xf numFmtId="0" fontId="15" fillId="0" borderId="9" xfId="1" applyFont="1" applyFill="1" applyBorder="1" applyAlignment="1">
      <alignment horizontal="center" vertical="center" wrapText="1" shrinkToFit="1"/>
    </xf>
    <xf numFmtId="0" fontId="15" fillId="0" borderId="5" xfId="1" applyFont="1" applyFill="1" applyBorder="1" applyAlignment="1">
      <alignment horizontal="center" vertical="center"/>
    </xf>
    <xf numFmtId="0" fontId="1" fillId="0" borderId="8" xfId="1" applyFill="1" applyBorder="1"/>
    <xf numFmtId="0" fontId="1" fillId="0" borderId="4" xfId="1" applyFill="1" applyBorder="1"/>
    <xf numFmtId="164" fontId="15" fillId="0" borderId="6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/>
  </cellXfs>
  <cellStyles count="3">
    <cellStyle name="Обычный" xfId="0" builtinId="0"/>
    <cellStyle name="Обычный 2" xfId="1"/>
    <cellStyle name="Обычный 3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9"/>
  <sheetViews>
    <sheetView workbookViewId="0">
      <selection activeCell="B3" sqref="B3:C3"/>
    </sheetView>
  </sheetViews>
  <sheetFormatPr defaultRowHeight="15" x14ac:dyDescent="0.25"/>
  <cols>
    <col min="1" max="1" width="26.7109375" style="6" customWidth="1"/>
    <col min="2" max="2" width="51" style="5" customWidth="1"/>
    <col min="3" max="3" width="16.28515625" style="41" customWidth="1"/>
    <col min="4" max="4" width="14.5703125" style="5" customWidth="1"/>
    <col min="5" max="256" width="9.140625" style="5"/>
    <col min="257" max="257" width="26.7109375" style="5" customWidth="1"/>
    <col min="258" max="258" width="51" style="5" customWidth="1"/>
    <col min="259" max="259" width="16.28515625" style="5" customWidth="1"/>
    <col min="260" max="260" width="14.5703125" style="5" customWidth="1"/>
    <col min="261" max="512" width="9.140625" style="5"/>
    <col min="513" max="513" width="26.7109375" style="5" customWidth="1"/>
    <col min="514" max="514" width="51" style="5" customWidth="1"/>
    <col min="515" max="515" width="16.28515625" style="5" customWidth="1"/>
    <col min="516" max="516" width="14.5703125" style="5" customWidth="1"/>
    <col min="517" max="768" width="9.140625" style="5"/>
    <col min="769" max="769" width="26.7109375" style="5" customWidth="1"/>
    <col min="770" max="770" width="51" style="5" customWidth="1"/>
    <col min="771" max="771" width="16.28515625" style="5" customWidth="1"/>
    <col min="772" max="772" width="14.5703125" style="5" customWidth="1"/>
    <col min="773" max="1024" width="9.140625" style="5"/>
    <col min="1025" max="1025" width="26.7109375" style="5" customWidth="1"/>
    <col min="1026" max="1026" width="51" style="5" customWidth="1"/>
    <col min="1027" max="1027" width="16.28515625" style="5" customWidth="1"/>
    <col min="1028" max="1028" width="14.5703125" style="5" customWidth="1"/>
    <col min="1029" max="1280" width="9.140625" style="5"/>
    <col min="1281" max="1281" width="26.7109375" style="5" customWidth="1"/>
    <col min="1282" max="1282" width="51" style="5" customWidth="1"/>
    <col min="1283" max="1283" width="16.28515625" style="5" customWidth="1"/>
    <col min="1284" max="1284" width="14.5703125" style="5" customWidth="1"/>
    <col min="1285" max="1536" width="9.140625" style="5"/>
    <col min="1537" max="1537" width="26.7109375" style="5" customWidth="1"/>
    <col min="1538" max="1538" width="51" style="5" customWidth="1"/>
    <col min="1539" max="1539" width="16.28515625" style="5" customWidth="1"/>
    <col min="1540" max="1540" width="14.5703125" style="5" customWidth="1"/>
    <col min="1541" max="1792" width="9.140625" style="5"/>
    <col min="1793" max="1793" width="26.7109375" style="5" customWidth="1"/>
    <col min="1794" max="1794" width="51" style="5" customWidth="1"/>
    <col min="1795" max="1795" width="16.28515625" style="5" customWidth="1"/>
    <col min="1796" max="1796" width="14.5703125" style="5" customWidth="1"/>
    <col min="1797" max="2048" width="9.140625" style="5"/>
    <col min="2049" max="2049" width="26.7109375" style="5" customWidth="1"/>
    <col min="2050" max="2050" width="51" style="5" customWidth="1"/>
    <col min="2051" max="2051" width="16.28515625" style="5" customWidth="1"/>
    <col min="2052" max="2052" width="14.5703125" style="5" customWidth="1"/>
    <col min="2053" max="2304" width="9.140625" style="5"/>
    <col min="2305" max="2305" width="26.7109375" style="5" customWidth="1"/>
    <col min="2306" max="2306" width="51" style="5" customWidth="1"/>
    <col min="2307" max="2307" width="16.28515625" style="5" customWidth="1"/>
    <col min="2308" max="2308" width="14.5703125" style="5" customWidth="1"/>
    <col min="2309" max="2560" width="9.140625" style="5"/>
    <col min="2561" max="2561" width="26.7109375" style="5" customWidth="1"/>
    <col min="2562" max="2562" width="51" style="5" customWidth="1"/>
    <col min="2563" max="2563" width="16.28515625" style="5" customWidth="1"/>
    <col min="2564" max="2564" width="14.5703125" style="5" customWidth="1"/>
    <col min="2565" max="2816" width="9.140625" style="5"/>
    <col min="2817" max="2817" width="26.7109375" style="5" customWidth="1"/>
    <col min="2818" max="2818" width="51" style="5" customWidth="1"/>
    <col min="2819" max="2819" width="16.28515625" style="5" customWidth="1"/>
    <col min="2820" max="2820" width="14.5703125" style="5" customWidth="1"/>
    <col min="2821" max="3072" width="9.140625" style="5"/>
    <col min="3073" max="3073" width="26.7109375" style="5" customWidth="1"/>
    <col min="3074" max="3074" width="51" style="5" customWidth="1"/>
    <col min="3075" max="3075" width="16.28515625" style="5" customWidth="1"/>
    <col min="3076" max="3076" width="14.5703125" style="5" customWidth="1"/>
    <col min="3077" max="3328" width="9.140625" style="5"/>
    <col min="3329" max="3329" width="26.7109375" style="5" customWidth="1"/>
    <col min="3330" max="3330" width="51" style="5" customWidth="1"/>
    <col min="3331" max="3331" width="16.28515625" style="5" customWidth="1"/>
    <col min="3332" max="3332" width="14.5703125" style="5" customWidth="1"/>
    <col min="3333" max="3584" width="9.140625" style="5"/>
    <col min="3585" max="3585" width="26.7109375" style="5" customWidth="1"/>
    <col min="3586" max="3586" width="51" style="5" customWidth="1"/>
    <col min="3587" max="3587" width="16.28515625" style="5" customWidth="1"/>
    <col min="3588" max="3588" width="14.5703125" style="5" customWidth="1"/>
    <col min="3589" max="3840" width="9.140625" style="5"/>
    <col min="3841" max="3841" width="26.7109375" style="5" customWidth="1"/>
    <col min="3842" max="3842" width="51" style="5" customWidth="1"/>
    <col min="3843" max="3843" width="16.28515625" style="5" customWidth="1"/>
    <col min="3844" max="3844" width="14.5703125" style="5" customWidth="1"/>
    <col min="3845" max="4096" width="9.140625" style="5"/>
    <col min="4097" max="4097" width="26.7109375" style="5" customWidth="1"/>
    <col min="4098" max="4098" width="51" style="5" customWidth="1"/>
    <col min="4099" max="4099" width="16.28515625" style="5" customWidth="1"/>
    <col min="4100" max="4100" width="14.5703125" style="5" customWidth="1"/>
    <col min="4101" max="4352" width="9.140625" style="5"/>
    <col min="4353" max="4353" width="26.7109375" style="5" customWidth="1"/>
    <col min="4354" max="4354" width="51" style="5" customWidth="1"/>
    <col min="4355" max="4355" width="16.28515625" style="5" customWidth="1"/>
    <col min="4356" max="4356" width="14.5703125" style="5" customWidth="1"/>
    <col min="4357" max="4608" width="9.140625" style="5"/>
    <col min="4609" max="4609" width="26.7109375" style="5" customWidth="1"/>
    <col min="4610" max="4610" width="51" style="5" customWidth="1"/>
    <col min="4611" max="4611" width="16.28515625" style="5" customWidth="1"/>
    <col min="4612" max="4612" width="14.5703125" style="5" customWidth="1"/>
    <col min="4613" max="4864" width="9.140625" style="5"/>
    <col min="4865" max="4865" width="26.7109375" style="5" customWidth="1"/>
    <col min="4866" max="4866" width="51" style="5" customWidth="1"/>
    <col min="4867" max="4867" width="16.28515625" style="5" customWidth="1"/>
    <col min="4868" max="4868" width="14.5703125" style="5" customWidth="1"/>
    <col min="4869" max="5120" width="9.140625" style="5"/>
    <col min="5121" max="5121" width="26.7109375" style="5" customWidth="1"/>
    <col min="5122" max="5122" width="51" style="5" customWidth="1"/>
    <col min="5123" max="5123" width="16.28515625" style="5" customWidth="1"/>
    <col min="5124" max="5124" width="14.5703125" style="5" customWidth="1"/>
    <col min="5125" max="5376" width="9.140625" style="5"/>
    <col min="5377" max="5377" width="26.7109375" style="5" customWidth="1"/>
    <col min="5378" max="5378" width="51" style="5" customWidth="1"/>
    <col min="5379" max="5379" width="16.28515625" style="5" customWidth="1"/>
    <col min="5380" max="5380" width="14.5703125" style="5" customWidth="1"/>
    <col min="5381" max="5632" width="9.140625" style="5"/>
    <col min="5633" max="5633" width="26.7109375" style="5" customWidth="1"/>
    <col min="5634" max="5634" width="51" style="5" customWidth="1"/>
    <col min="5635" max="5635" width="16.28515625" style="5" customWidth="1"/>
    <col min="5636" max="5636" width="14.5703125" style="5" customWidth="1"/>
    <col min="5637" max="5888" width="9.140625" style="5"/>
    <col min="5889" max="5889" width="26.7109375" style="5" customWidth="1"/>
    <col min="5890" max="5890" width="51" style="5" customWidth="1"/>
    <col min="5891" max="5891" width="16.28515625" style="5" customWidth="1"/>
    <col min="5892" max="5892" width="14.5703125" style="5" customWidth="1"/>
    <col min="5893" max="6144" width="9.140625" style="5"/>
    <col min="6145" max="6145" width="26.7109375" style="5" customWidth="1"/>
    <col min="6146" max="6146" width="51" style="5" customWidth="1"/>
    <col min="6147" max="6147" width="16.28515625" style="5" customWidth="1"/>
    <col min="6148" max="6148" width="14.5703125" style="5" customWidth="1"/>
    <col min="6149" max="6400" width="9.140625" style="5"/>
    <col min="6401" max="6401" width="26.7109375" style="5" customWidth="1"/>
    <col min="6402" max="6402" width="51" style="5" customWidth="1"/>
    <col min="6403" max="6403" width="16.28515625" style="5" customWidth="1"/>
    <col min="6404" max="6404" width="14.5703125" style="5" customWidth="1"/>
    <col min="6405" max="6656" width="9.140625" style="5"/>
    <col min="6657" max="6657" width="26.7109375" style="5" customWidth="1"/>
    <col min="6658" max="6658" width="51" style="5" customWidth="1"/>
    <col min="6659" max="6659" width="16.28515625" style="5" customWidth="1"/>
    <col min="6660" max="6660" width="14.5703125" style="5" customWidth="1"/>
    <col min="6661" max="6912" width="9.140625" style="5"/>
    <col min="6913" max="6913" width="26.7109375" style="5" customWidth="1"/>
    <col min="6914" max="6914" width="51" style="5" customWidth="1"/>
    <col min="6915" max="6915" width="16.28515625" style="5" customWidth="1"/>
    <col min="6916" max="6916" width="14.5703125" style="5" customWidth="1"/>
    <col min="6917" max="7168" width="9.140625" style="5"/>
    <col min="7169" max="7169" width="26.7109375" style="5" customWidth="1"/>
    <col min="7170" max="7170" width="51" style="5" customWidth="1"/>
    <col min="7171" max="7171" width="16.28515625" style="5" customWidth="1"/>
    <col min="7172" max="7172" width="14.5703125" style="5" customWidth="1"/>
    <col min="7173" max="7424" width="9.140625" style="5"/>
    <col min="7425" max="7425" width="26.7109375" style="5" customWidth="1"/>
    <col min="7426" max="7426" width="51" style="5" customWidth="1"/>
    <col min="7427" max="7427" width="16.28515625" style="5" customWidth="1"/>
    <col min="7428" max="7428" width="14.5703125" style="5" customWidth="1"/>
    <col min="7429" max="7680" width="9.140625" style="5"/>
    <col min="7681" max="7681" width="26.7109375" style="5" customWidth="1"/>
    <col min="7682" max="7682" width="51" style="5" customWidth="1"/>
    <col min="7683" max="7683" width="16.28515625" style="5" customWidth="1"/>
    <col min="7684" max="7684" width="14.5703125" style="5" customWidth="1"/>
    <col min="7685" max="7936" width="9.140625" style="5"/>
    <col min="7937" max="7937" width="26.7109375" style="5" customWidth="1"/>
    <col min="7938" max="7938" width="51" style="5" customWidth="1"/>
    <col min="7939" max="7939" width="16.28515625" style="5" customWidth="1"/>
    <col min="7940" max="7940" width="14.5703125" style="5" customWidth="1"/>
    <col min="7941" max="8192" width="9.140625" style="5"/>
    <col min="8193" max="8193" width="26.7109375" style="5" customWidth="1"/>
    <col min="8194" max="8194" width="51" style="5" customWidth="1"/>
    <col min="8195" max="8195" width="16.28515625" style="5" customWidth="1"/>
    <col min="8196" max="8196" width="14.5703125" style="5" customWidth="1"/>
    <col min="8197" max="8448" width="9.140625" style="5"/>
    <col min="8449" max="8449" width="26.7109375" style="5" customWidth="1"/>
    <col min="8450" max="8450" width="51" style="5" customWidth="1"/>
    <col min="8451" max="8451" width="16.28515625" style="5" customWidth="1"/>
    <col min="8452" max="8452" width="14.5703125" style="5" customWidth="1"/>
    <col min="8453" max="8704" width="9.140625" style="5"/>
    <col min="8705" max="8705" width="26.7109375" style="5" customWidth="1"/>
    <col min="8706" max="8706" width="51" style="5" customWidth="1"/>
    <col min="8707" max="8707" width="16.28515625" style="5" customWidth="1"/>
    <col min="8708" max="8708" width="14.5703125" style="5" customWidth="1"/>
    <col min="8709" max="8960" width="9.140625" style="5"/>
    <col min="8961" max="8961" width="26.7109375" style="5" customWidth="1"/>
    <col min="8962" max="8962" width="51" style="5" customWidth="1"/>
    <col min="8963" max="8963" width="16.28515625" style="5" customWidth="1"/>
    <col min="8964" max="8964" width="14.5703125" style="5" customWidth="1"/>
    <col min="8965" max="9216" width="9.140625" style="5"/>
    <col min="9217" max="9217" width="26.7109375" style="5" customWidth="1"/>
    <col min="9218" max="9218" width="51" style="5" customWidth="1"/>
    <col min="9219" max="9219" width="16.28515625" style="5" customWidth="1"/>
    <col min="9220" max="9220" width="14.5703125" style="5" customWidth="1"/>
    <col min="9221" max="9472" width="9.140625" style="5"/>
    <col min="9473" max="9473" width="26.7109375" style="5" customWidth="1"/>
    <col min="9474" max="9474" width="51" style="5" customWidth="1"/>
    <col min="9475" max="9475" width="16.28515625" style="5" customWidth="1"/>
    <col min="9476" max="9476" width="14.5703125" style="5" customWidth="1"/>
    <col min="9477" max="9728" width="9.140625" style="5"/>
    <col min="9729" max="9729" width="26.7109375" style="5" customWidth="1"/>
    <col min="9730" max="9730" width="51" style="5" customWidth="1"/>
    <col min="9731" max="9731" width="16.28515625" style="5" customWidth="1"/>
    <col min="9732" max="9732" width="14.5703125" style="5" customWidth="1"/>
    <col min="9733" max="9984" width="9.140625" style="5"/>
    <col min="9985" max="9985" width="26.7109375" style="5" customWidth="1"/>
    <col min="9986" max="9986" width="51" style="5" customWidth="1"/>
    <col min="9987" max="9987" width="16.28515625" style="5" customWidth="1"/>
    <col min="9988" max="9988" width="14.5703125" style="5" customWidth="1"/>
    <col min="9989" max="10240" width="9.140625" style="5"/>
    <col min="10241" max="10241" width="26.7109375" style="5" customWidth="1"/>
    <col min="10242" max="10242" width="51" style="5" customWidth="1"/>
    <col min="10243" max="10243" width="16.28515625" style="5" customWidth="1"/>
    <col min="10244" max="10244" width="14.5703125" style="5" customWidth="1"/>
    <col min="10245" max="10496" width="9.140625" style="5"/>
    <col min="10497" max="10497" width="26.7109375" style="5" customWidth="1"/>
    <col min="10498" max="10498" width="51" style="5" customWidth="1"/>
    <col min="10499" max="10499" width="16.28515625" style="5" customWidth="1"/>
    <col min="10500" max="10500" width="14.5703125" style="5" customWidth="1"/>
    <col min="10501" max="10752" width="9.140625" style="5"/>
    <col min="10753" max="10753" width="26.7109375" style="5" customWidth="1"/>
    <col min="10754" max="10754" width="51" style="5" customWidth="1"/>
    <col min="10755" max="10755" width="16.28515625" style="5" customWidth="1"/>
    <col min="10756" max="10756" width="14.5703125" style="5" customWidth="1"/>
    <col min="10757" max="11008" width="9.140625" style="5"/>
    <col min="11009" max="11009" width="26.7109375" style="5" customWidth="1"/>
    <col min="11010" max="11010" width="51" style="5" customWidth="1"/>
    <col min="11011" max="11011" width="16.28515625" style="5" customWidth="1"/>
    <col min="11012" max="11012" width="14.5703125" style="5" customWidth="1"/>
    <col min="11013" max="11264" width="9.140625" style="5"/>
    <col min="11265" max="11265" width="26.7109375" style="5" customWidth="1"/>
    <col min="11266" max="11266" width="51" style="5" customWidth="1"/>
    <col min="11267" max="11267" width="16.28515625" style="5" customWidth="1"/>
    <col min="11268" max="11268" width="14.5703125" style="5" customWidth="1"/>
    <col min="11269" max="11520" width="9.140625" style="5"/>
    <col min="11521" max="11521" width="26.7109375" style="5" customWidth="1"/>
    <col min="11522" max="11522" width="51" style="5" customWidth="1"/>
    <col min="11523" max="11523" width="16.28515625" style="5" customWidth="1"/>
    <col min="11524" max="11524" width="14.5703125" style="5" customWidth="1"/>
    <col min="11525" max="11776" width="9.140625" style="5"/>
    <col min="11777" max="11777" width="26.7109375" style="5" customWidth="1"/>
    <col min="11778" max="11778" width="51" style="5" customWidth="1"/>
    <col min="11779" max="11779" width="16.28515625" style="5" customWidth="1"/>
    <col min="11780" max="11780" width="14.5703125" style="5" customWidth="1"/>
    <col min="11781" max="12032" width="9.140625" style="5"/>
    <col min="12033" max="12033" width="26.7109375" style="5" customWidth="1"/>
    <col min="12034" max="12034" width="51" style="5" customWidth="1"/>
    <col min="12035" max="12035" width="16.28515625" style="5" customWidth="1"/>
    <col min="12036" max="12036" width="14.5703125" style="5" customWidth="1"/>
    <col min="12037" max="12288" width="9.140625" style="5"/>
    <col min="12289" max="12289" width="26.7109375" style="5" customWidth="1"/>
    <col min="12290" max="12290" width="51" style="5" customWidth="1"/>
    <col min="12291" max="12291" width="16.28515625" style="5" customWidth="1"/>
    <col min="12292" max="12292" width="14.5703125" style="5" customWidth="1"/>
    <col min="12293" max="12544" width="9.140625" style="5"/>
    <col min="12545" max="12545" width="26.7109375" style="5" customWidth="1"/>
    <col min="12546" max="12546" width="51" style="5" customWidth="1"/>
    <col min="12547" max="12547" width="16.28515625" style="5" customWidth="1"/>
    <col min="12548" max="12548" width="14.5703125" style="5" customWidth="1"/>
    <col min="12549" max="12800" width="9.140625" style="5"/>
    <col min="12801" max="12801" width="26.7109375" style="5" customWidth="1"/>
    <col min="12802" max="12802" width="51" style="5" customWidth="1"/>
    <col min="12803" max="12803" width="16.28515625" style="5" customWidth="1"/>
    <col min="12804" max="12804" width="14.5703125" style="5" customWidth="1"/>
    <col min="12805" max="13056" width="9.140625" style="5"/>
    <col min="13057" max="13057" width="26.7109375" style="5" customWidth="1"/>
    <col min="13058" max="13058" width="51" style="5" customWidth="1"/>
    <col min="13059" max="13059" width="16.28515625" style="5" customWidth="1"/>
    <col min="13060" max="13060" width="14.5703125" style="5" customWidth="1"/>
    <col min="13061" max="13312" width="9.140625" style="5"/>
    <col min="13313" max="13313" width="26.7109375" style="5" customWidth="1"/>
    <col min="13314" max="13314" width="51" style="5" customWidth="1"/>
    <col min="13315" max="13315" width="16.28515625" style="5" customWidth="1"/>
    <col min="13316" max="13316" width="14.5703125" style="5" customWidth="1"/>
    <col min="13317" max="13568" width="9.140625" style="5"/>
    <col min="13569" max="13569" width="26.7109375" style="5" customWidth="1"/>
    <col min="13570" max="13570" width="51" style="5" customWidth="1"/>
    <col min="13571" max="13571" width="16.28515625" style="5" customWidth="1"/>
    <col min="13572" max="13572" width="14.5703125" style="5" customWidth="1"/>
    <col min="13573" max="13824" width="9.140625" style="5"/>
    <col min="13825" max="13825" width="26.7109375" style="5" customWidth="1"/>
    <col min="13826" max="13826" width="51" style="5" customWidth="1"/>
    <col min="13827" max="13827" width="16.28515625" style="5" customWidth="1"/>
    <col min="13828" max="13828" width="14.5703125" style="5" customWidth="1"/>
    <col min="13829" max="14080" width="9.140625" style="5"/>
    <col min="14081" max="14081" width="26.7109375" style="5" customWidth="1"/>
    <col min="14082" max="14082" width="51" style="5" customWidth="1"/>
    <col min="14083" max="14083" width="16.28515625" style="5" customWidth="1"/>
    <col min="14084" max="14084" width="14.5703125" style="5" customWidth="1"/>
    <col min="14085" max="14336" width="9.140625" style="5"/>
    <col min="14337" max="14337" width="26.7109375" style="5" customWidth="1"/>
    <col min="14338" max="14338" width="51" style="5" customWidth="1"/>
    <col min="14339" max="14339" width="16.28515625" style="5" customWidth="1"/>
    <col min="14340" max="14340" width="14.5703125" style="5" customWidth="1"/>
    <col min="14341" max="14592" width="9.140625" style="5"/>
    <col min="14593" max="14593" width="26.7109375" style="5" customWidth="1"/>
    <col min="14594" max="14594" width="51" style="5" customWidth="1"/>
    <col min="14595" max="14595" width="16.28515625" style="5" customWidth="1"/>
    <col min="14596" max="14596" width="14.5703125" style="5" customWidth="1"/>
    <col min="14597" max="14848" width="9.140625" style="5"/>
    <col min="14849" max="14849" width="26.7109375" style="5" customWidth="1"/>
    <col min="14850" max="14850" width="51" style="5" customWidth="1"/>
    <col min="14851" max="14851" width="16.28515625" style="5" customWidth="1"/>
    <col min="14852" max="14852" width="14.5703125" style="5" customWidth="1"/>
    <col min="14853" max="15104" width="9.140625" style="5"/>
    <col min="15105" max="15105" width="26.7109375" style="5" customWidth="1"/>
    <col min="15106" max="15106" width="51" style="5" customWidth="1"/>
    <col min="15107" max="15107" width="16.28515625" style="5" customWidth="1"/>
    <col min="15108" max="15108" width="14.5703125" style="5" customWidth="1"/>
    <col min="15109" max="15360" width="9.140625" style="5"/>
    <col min="15361" max="15361" width="26.7109375" style="5" customWidth="1"/>
    <col min="15362" max="15362" width="51" style="5" customWidth="1"/>
    <col min="15363" max="15363" width="16.28515625" style="5" customWidth="1"/>
    <col min="15364" max="15364" width="14.5703125" style="5" customWidth="1"/>
    <col min="15365" max="15616" width="9.140625" style="5"/>
    <col min="15617" max="15617" width="26.7109375" style="5" customWidth="1"/>
    <col min="15618" max="15618" width="51" style="5" customWidth="1"/>
    <col min="15619" max="15619" width="16.28515625" style="5" customWidth="1"/>
    <col min="15620" max="15620" width="14.5703125" style="5" customWidth="1"/>
    <col min="15621" max="15872" width="9.140625" style="5"/>
    <col min="15873" max="15873" width="26.7109375" style="5" customWidth="1"/>
    <col min="15874" max="15874" width="51" style="5" customWidth="1"/>
    <col min="15875" max="15875" width="16.28515625" style="5" customWidth="1"/>
    <col min="15876" max="15876" width="14.5703125" style="5" customWidth="1"/>
    <col min="15877" max="16128" width="9.140625" style="5"/>
    <col min="16129" max="16129" width="26.7109375" style="5" customWidth="1"/>
    <col min="16130" max="16130" width="51" style="5" customWidth="1"/>
    <col min="16131" max="16131" width="16.28515625" style="5" customWidth="1"/>
    <col min="16132" max="16132" width="14.5703125" style="5" customWidth="1"/>
    <col min="16133" max="16384" width="9.140625" style="5"/>
  </cols>
  <sheetData>
    <row r="1" spans="1:4" s="1" customFormat="1" ht="12.75" x14ac:dyDescent="0.2">
      <c r="A1" s="329" t="s">
        <v>0</v>
      </c>
      <c r="B1" s="329"/>
      <c r="C1" s="329"/>
    </row>
    <row r="2" spans="1:4" s="1" customFormat="1" ht="12.75" x14ac:dyDescent="0.2">
      <c r="A2" s="329" t="s">
        <v>1</v>
      </c>
      <c r="B2" s="329"/>
      <c r="C2" s="329"/>
    </row>
    <row r="3" spans="1:4" s="1" customFormat="1" ht="12.75" x14ac:dyDescent="0.2">
      <c r="A3" s="2"/>
      <c r="B3" s="330" t="s">
        <v>612</v>
      </c>
      <c r="C3" s="330"/>
    </row>
    <row r="4" spans="1:4" s="1" customFormat="1" ht="12.75" x14ac:dyDescent="0.2">
      <c r="A4" s="329" t="s">
        <v>0</v>
      </c>
      <c r="B4" s="329"/>
      <c r="C4" s="329"/>
    </row>
    <row r="5" spans="1:4" s="1" customFormat="1" ht="12.75" x14ac:dyDescent="0.2">
      <c r="A5" s="329" t="s">
        <v>1</v>
      </c>
      <c r="B5" s="329"/>
      <c r="C5" s="329"/>
    </row>
    <row r="6" spans="1:4" s="1" customFormat="1" ht="12.75" x14ac:dyDescent="0.2">
      <c r="A6" s="2"/>
      <c r="B6" s="330" t="s">
        <v>2</v>
      </c>
      <c r="C6" s="330"/>
    </row>
    <row r="7" spans="1:4" s="1" customFormat="1" ht="12.75" x14ac:dyDescent="0.2">
      <c r="A7" s="2"/>
      <c r="B7" s="3"/>
      <c r="C7" s="4"/>
    </row>
    <row r="8" spans="1:4" ht="30.95" customHeight="1" x14ac:dyDescent="0.25">
      <c r="A8" s="328" t="s">
        <v>3</v>
      </c>
      <c r="B8" s="328"/>
      <c r="C8" s="328"/>
    </row>
    <row r="9" spans="1:4" ht="15.2" customHeight="1" x14ac:dyDescent="0.25">
      <c r="C9" s="7" t="s">
        <v>4</v>
      </c>
    </row>
    <row r="10" spans="1:4" s="11" customFormat="1" ht="30" x14ac:dyDescent="0.25">
      <c r="A10" s="8" t="s">
        <v>5</v>
      </c>
      <c r="B10" s="9" t="s">
        <v>6</v>
      </c>
      <c r="C10" s="10" t="s">
        <v>7</v>
      </c>
    </row>
    <row r="11" spans="1:4" ht="15.75" x14ac:dyDescent="0.25">
      <c r="A11" s="12"/>
      <c r="B11" s="13" t="s">
        <v>8</v>
      </c>
      <c r="C11" s="14"/>
    </row>
    <row r="12" spans="1:4" s="18" customFormat="1" ht="15.75" x14ac:dyDescent="0.2">
      <c r="A12" s="15" t="s">
        <v>9</v>
      </c>
      <c r="B12" s="16" t="s">
        <v>10</v>
      </c>
      <c r="C12" s="17">
        <f>SUM(C13+C25+C38+C48+C53+C64+C70+C79+C86+C102+C20)</f>
        <v>321560</v>
      </c>
    </row>
    <row r="13" spans="1:4" x14ac:dyDescent="0.2">
      <c r="A13" s="8" t="s">
        <v>11</v>
      </c>
      <c r="B13" s="19" t="s">
        <v>12</v>
      </c>
      <c r="C13" s="17">
        <f>SUM(C14)</f>
        <v>160740</v>
      </c>
      <c r="D13" s="20"/>
    </row>
    <row r="14" spans="1:4" x14ac:dyDescent="0.2">
      <c r="A14" s="8" t="s">
        <v>13</v>
      </c>
      <c r="B14" s="21" t="s">
        <v>14</v>
      </c>
      <c r="C14" s="22">
        <f>SUM(C15+C18+C19)</f>
        <v>160740</v>
      </c>
    </row>
    <row r="15" spans="1:4" ht="95.25" customHeight="1" x14ac:dyDescent="0.2">
      <c r="A15" s="23" t="s">
        <v>15</v>
      </c>
      <c r="B15" s="24" t="s">
        <v>16</v>
      </c>
      <c r="C15" s="25">
        <v>159290</v>
      </c>
    </row>
    <row r="16" spans="1:4" ht="60" hidden="1" x14ac:dyDescent="0.2">
      <c r="A16" s="8" t="s">
        <v>17</v>
      </c>
      <c r="B16" s="26" t="s">
        <v>18</v>
      </c>
      <c r="C16" s="27"/>
    </row>
    <row r="17" spans="1:3" ht="108.95" hidden="1" customHeight="1" x14ac:dyDescent="0.2">
      <c r="A17" s="8" t="s">
        <v>19</v>
      </c>
      <c r="B17" s="26" t="s">
        <v>20</v>
      </c>
      <c r="C17" s="27"/>
    </row>
    <row r="18" spans="1:3" ht="121.5" customHeight="1" x14ac:dyDescent="0.2">
      <c r="A18" s="8" t="s">
        <v>17</v>
      </c>
      <c r="B18" s="26" t="s">
        <v>21</v>
      </c>
      <c r="C18" s="27">
        <v>750</v>
      </c>
    </row>
    <row r="19" spans="1:3" ht="60.75" customHeight="1" x14ac:dyDescent="0.2">
      <c r="A19" s="8" t="s">
        <v>22</v>
      </c>
      <c r="B19" s="26" t="s">
        <v>23</v>
      </c>
      <c r="C19" s="27">
        <v>700</v>
      </c>
    </row>
    <row r="20" spans="1:3" ht="33.75" customHeight="1" x14ac:dyDescent="0.2">
      <c r="A20" s="8" t="s">
        <v>24</v>
      </c>
      <c r="B20" s="28" t="s">
        <v>25</v>
      </c>
      <c r="C20" s="17">
        <f>SUM(C22:C24)</f>
        <v>6390</v>
      </c>
    </row>
    <row r="21" spans="1:3" ht="29.45" customHeight="1" x14ac:dyDescent="0.2">
      <c r="A21" s="8" t="s">
        <v>26</v>
      </c>
      <c r="B21" s="21" t="s">
        <v>27</v>
      </c>
      <c r="C21" s="22">
        <f>SUM(C22+C23+C24)</f>
        <v>6390</v>
      </c>
    </row>
    <row r="22" spans="1:3" ht="95.25" customHeight="1" x14ac:dyDescent="0.2">
      <c r="A22" s="8" t="s">
        <v>28</v>
      </c>
      <c r="B22" s="26" t="s">
        <v>29</v>
      </c>
      <c r="C22" s="27">
        <v>2650</v>
      </c>
    </row>
    <row r="23" spans="1:3" ht="106.5" customHeight="1" x14ac:dyDescent="0.2">
      <c r="A23" s="8" t="s">
        <v>30</v>
      </c>
      <c r="B23" s="26" t="s">
        <v>31</v>
      </c>
      <c r="C23" s="27">
        <v>20</v>
      </c>
    </row>
    <row r="24" spans="1:3" ht="88.15" customHeight="1" x14ac:dyDescent="0.2">
      <c r="A24" s="8" t="s">
        <v>32</v>
      </c>
      <c r="B24" s="26" t="s">
        <v>33</v>
      </c>
      <c r="C24" s="27">
        <v>3720</v>
      </c>
    </row>
    <row r="25" spans="1:3" x14ac:dyDescent="0.2">
      <c r="A25" s="8" t="s">
        <v>34</v>
      </c>
      <c r="B25" s="19" t="s">
        <v>35</v>
      </c>
      <c r="C25" s="17">
        <f>SUM(C26+C32+C34+C36)</f>
        <v>36670</v>
      </c>
    </row>
    <row r="26" spans="1:3" ht="30" x14ac:dyDescent="0.2">
      <c r="A26" s="8" t="s">
        <v>36</v>
      </c>
      <c r="B26" s="29" t="s">
        <v>37</v>
      </c>
      <c r="C26" s="30">
        <f>SUM(C27+C29+C31)</f>
        <v>17150</v>
      </c>
    </row>
    <row r="27" spans="1:3" ht="33.200000000000003" customHeight="1" x14ac:dyDescent="0.2">
      <c r="A27" s="8" t="s">
        <v>38</v>
      </c>
      <c r="B27" s="21" t="s">
        <v>39</v>
      </c>
      <c r="C27" s="22">
        <f>SUM(C28)</f>
        <v>6600</v>
      </c>
    </row>
    <row r="28" spans="1:3" s="32" customFormat="1" ht="31.5" customHeight="1" x14ac:dyDescent="0.2">
      <c r="A28" s="15" t="s">
        <v>40</v>
      </c>
      <c r="B28" s="26" t="s">
        <v>41</v>
      </c>
      <c r="C28" s="31">
        <v>6600</v>
      </c>
    </row>
    <row r="29" spans="1:3" ht="45" x14ac:dyDescent="0.2">
      <c r="A29" s="8" t="s">
        <v>42</v>
      </c>
      <c r="B29" s="21" t="s">
        <v>43</v>
      </c>
      <c r="C29" s="30">
        <f>SUM(C30)</f>
        <v>10550</v>
      </c>
    </row>
    <row r="30" spans="1:3" ht="75" customHeight="1" x14ac:dyDescent="0.2">
      <c r="A30" s="8" t="s">
        <v>44</v>
      </c>
      <c r="B30" s="33" t="s">
        <v>45</v>
      </c>
      <c r="C30" s="31">
        <v>10550</v>
      </c>
    </row>
    <row r="31" spans="1:3" ht="45" hidden="1" x14ac:dyDescent="0.2">
      <c r="A31" s="8" t="s">
        <v>46</v>
      </c>
      <c r="B31" s="21" t="s">
        <v>47</v>
      </c>
      <c r="C31" s="30">
        <v>0</v>
      </c>
    </row>
    <row r="32" spans="1:3" ht="30" x14ac:dyDescent="0.2">
      <c r="A32" s="8" t="s">
        <v>48</v>
      </c>
      <c r="B32" s="29" t="s">
        <v>49</v>
      </c>
      <c r="C32" s="30">
        <f>SUM(C33)</f>
        <v>19300</v>
      </c>
    </row>
    <row r="33" spans="1:3" ht="30" x14ac:dyDescent="0.2">
      <c r="A33" s="8" t="s">
        <v>50</v>
      </c>
      <c r="B33" s="26" t="s">
        <v>49</v>
      </c>
      <c r="C33" s="31">
        <v>19300</v>
      </c>
    </row>
    <row r="34" spans="1:3" x14ac:dyDescent="0.2">
      <c r="A34" s="8" t="s">
        <v>51</v>
      </c>
      <c r="B34" s="21" t="s">
        <v>52</v>
      </c>
      <c r="C34" s="30">
        <f>SUM(C35)</f>
        <v>0</v>
      </c>
    </row>
    <row r="35" spans="1:3" x14ac:dyDescent="0.2">
      <c r="A35" s="8" t="s">
        <v>53</v>
      </c>
      <c r="B35" s="26" t="s">
        <v>52</v>
      </c>
      <c r="C35" s="31">
        <v>0</v>
      </c>
    </row>
    <row r="36" spans="1:3" ht="30" x14ac:dyDescent="0.2">
      <c r="A36" s="8" t="s">
        <v>54</v>
      </c>
      <c r="B36" s="21" t="s">
        <v>55</v>
      </c>
      <c r="C36" s="30">
        <f>SUM(C37)</f>
        <v>220</v>
      </c>
    </row>
    <row r="37" spans="1:3" ht="45" x14ac:dyDescent="0.2">
      <c r="A37" s="8" t="s">
        <v>56</v>
      </c>
      <c r="B37" s="26" t="s">
        <v>57</v>
      </c>
      <c r="C37" s="31">
        <v>220</v>
      </c>
    </row>
    <row r="38" spans="1:3" x14ac:dyDescent="0.2">
      <c r="A38" s="8" t="s">
        <v>58</v>
      </c>
      <c r="B38" s="19" t="s">
        <v>59</v>
      </c>
      <c r="C38" s="17">
        <f>SUM(C39+C41+C43)</f>
        <v>66600</v>
      </c>
    </row>
    <row r="39" spans="1:3" s="34" customFormat="1" x14ac:dyDescent="0.2">
      <c r="A39" s="15" t="s">
        <v>60</v>
      </c>
      <c r="B39" s="21" t="s">
        <v>61</v>
      </c>
      <c r="C39" s="30">
        <f>SUM(C40)</f>
        <v>7500</v>
      </c>
    </row>
    <row r="40" spans="1:3" ht="45.6" customHeight="1" x14ac:dyDescent="0.2">
      <c r="A40" s="8" t="s">
        <v>62</v>
      </c>
      <c r="B40" s="26" t="s">
        <v>63</v>
      </c>
      <c r="C40" s="31">
        <v>7500</v>
      </c>
    </row>
    <row r="41" spans="1:3" x14ac:dyDescent="0.2">
      <c r="A41" s="8" t="s">
        <v>64</v>
      </c>
      <c r="B41" s="21" t="s">
        <v>65</v>
      </c>
      <c r="C41" s="30">
        <f>SUM(C42)</f>
        <v>43200</v>
      </c>
    </row>
    <row r="42" spans="1:3" s="32" customFormat="1" ht="30" x14ac:dyDescent="0.2">
      <c r="A42" s="15" t="s">
        <v>66</v>
      </c>
      <c r="B42" s="26" t="s">
        <v>67</v>
      </c>
      <c r="C42" s="27">
        <v>43200</v>
      </c>
    </row>
    <row r="43" spans="1:3" x14ac:dyDescent="0.2">
      <c r="A43" s="8" t="s">
        <v>68</v>
      </c>
      <c r="B43" s="29" t="s">
        <v>69</v>
      </c>
      <c r="C43" s="30">
        <f>SUM(C44+C46)</f>
        <v>15900</v>
      </c>
    </row>
    <row r="44" spans="1:3" x14ac:dyDescent="0.2">
      <c r="A44" s="8" t="s">
        <v>70</v>
      </c>
      <c r="B44" s="29" t="s">
        <v>71</v>
      </c>
      <c r="C44" s="30">
        <f>SUM(C45)</f>
        <v>12500</v>
      </c>
    </row>
    <row r="45" spans="1:3" ht="44.25" customHeight="1" x14ac:dyDescent="0.2">
      <c r="A45" s="8" t="s">
        <v>72</v>
      </c>
      <c r="B45" s="26" t="s">
        <v>73</v>
      </c>
      <c r="C45" s="31">
        <v>12500</v>
      </c>
    </row>
    <row r="46" spans="1:3" x14ac:dyDescent="0.2">
      <c r="A46" s="8" t="s">
        <v>74</v>
      </c>
      <c r="B46" s="21" t="s">
        <v>75</v>
      </c>
      <c r="C46" s="30">
        <f>SUM(C47)</f>
        <v>3400</v>
      </c>
    </row>
    <row r="47" spans="1:3" ht="45.75" customHeight="1" x14ac:dyDescent="0.2">
      <c r="A47" s="8" t="s">
        <v>76</v>
      </c>
      <c r="B47" s="26" t="s">
        <v>77</v>
      </c>
      <c r="C47" s="31">
        <v>3400</v>
      </c>
    </row>
    <row r="48" spans="1:3" x14ac:dyDescent="0.2">
      <c r="A48" s="8" t="s">
        <v>78</v>
      </c>
      <c r="B48" s="19" t="s">
        <v>79</v>
      </c>
      <c r="C48" s="17">
        <f>SUM(C49+C51)</f>
        <v>4400</v>
      </c>
    </row>
    <row r="49" spans="1:4" ht="33.6" customHeight="1" x14ac:dyDescent="0.2">
      <c r="A49" s="8" t="s">
        <v>80</v>
      </c>
      <c r="B49" s="21" t="s">
        <v>81</v>
      </c>
      <c r="C49" s="30">
        <f>SUM(C50)</f>
        <v>4200</v>
      </c>
    </row>
    <row r="50" spans="1:4" ht="46.15" customHeight="1" x14ac:dyDescent="0.2">
      <c r="A50" s="8" t="s">
        <v>82</v>
      </c>
      <c r="B50" s="26" t="s">
        <v>83</v>
      </c>
      <c r="C50" s="31">
        <v>4200</v>
      </c>
    </row>
    <row r="51" spans="1:4" ht="45" x14ac:dyDescent="0.2">
      <c r="A51" s="8" t="s">
        <v>84</v>
      </c>
      <c r="B51" s="29" t="s">
        <v>85</v>
      </c>
      <c r="C51" s="30">
        <f>SUM(C52)</f>
        <v>200</v>
      </c>
    </row>
    <row r="52" spans="1:4" ht="30" x14ac:dyDescent="0.2">
      <c r="A52" s="8" t="s">
        <v>86</v>
      </c>
      <c r="B52" s="26" t="s">
        <v>87</v>
      </c>
      <c r="C52" s="27">
        <v>200</v>
      </c>
    </row>
    <row r="53" spans="1:4" s="36" customFormat="1" ht="29.45" customHeight="1" x14ac:dyDescent="0.2">
      <c r="A53" s="8" t="s">
        <v>88</v>
      </c>
      <c r="B53" s="19" t="s">
        <v>89</v>
      </c>
      <c r="C53" s="17">
        <f>SUM(C54+C57+C60)</f>
        <v>14355</v>
      </c>
      <c r="D53" s="35"/>
    </row>
    <row r="54" spans="1:4" s="36" customFormat="1" ht="108.75" customHeight="1" x14ac:dyDescent="0.2">
      <c r="A54" s="8" t="s">
        <v>90</v>
      </c>
      <c r="B54" s="21" t="s">
        <v>91</v>
      </c>
      <c r="C54" s="30">
        <f>SUM(C55)</f>
        <v>10000</v>
      </c>
    </row>
    <row r="55" spans="1:4" ht="75" x14ac:dyDescent="0.2">
      <c r="A55" s="8" t="s">
        <v>92</v>
      </c>
      <c r="B55" s="21" t="s">
        <v>93</v>
      </c>
      <c r="C55" s="30">
        <f>SUM(C56)</f>
        <v>10000</v>
      </c>
    </row>
    <row r="56" spans="1:4" ht="105" x14ac:dyDescent="0.2">
      <c r="A56" s="8" t="s">
        <v>94</v>
      </c>
      <c r="B56" s="26" t="s">
        <v>95</v>
      </c>
      <c r="C56" s="31">
        <v>10000</v>
      </c>
    </row>
    <row r="57" spans="1:4" ht="30" x14ac:dyDescent="0.2">
      <c r="A57" s="8" t="s">
        <v>96</v>
      </c>
      <c r="B57" s="21" t="s">
        <v>97</v>
      </c>
      <c r="C57" s="30">
        <f>SUM(C58)</f>
        <v>255</v>
      </c>
    </row>
    <row r="58" spans="1:4" ht="58.5" customHeight="1" x14ac:dyDescent="0.2">
      <c r="A58" s="8" t="s">
        <v>98</v>
      </c>
      <c r="B58" s="21" t="s">
        <v>99</v>
      </c>
      <c r="C58" s="30">
        <f>SUM(C59)</f>
        <v>255</v>
      </c>
    </row>
    <row r="59" spans="1:4" ht="75" x14ac:dyDescent="0.2">
      <c r="A59" s="8" t="s">
        <v>100</v>
      </c>
      <c r="B59" s="26" t="s">
        <v>101</v>
      </c>
      <c r="C59" s="31">
        <v>255</v>
      </c>
    </row>
    <row r="60" spans="1:4" ht="90" x14ac:dyDescent="0.2">
      <c r="A60" s="8" t="s">
        <v>102</v>
      </c>
      <c r="B60" s="21" t="s">
        <v>103</v>
      </c>
      <c r="C60" s="30">
        <f>SUM(C61)</f>
        <v>4100</v>
      </c>
    </row>
    <row r="61" spans="1:4" ht="90" x14ac:dyDescent="0.2">
      <c r="A61" s="8" t="s">
        <v>104</v>
      </c>
      <c r="B61" s="21" t="s">
        <v>105</v>
      </c>
      <c r="C61" s="22">
        <f>SUM(C62:C63)</f>
        <v>4100</v>
      </c>
    </row>
    <row r="62" spans="1:4" ht="90" customHeight="1" x14ac:dyDescent="0.2">
      <c r="A62" s="8" t="s">
        <v>106</v>
      </c>
      <c r="B62" s="26" t="s">
        <v>107</v>
      </c>
      <c r="C62" s="31">
        <v>1500</v>
      </c>
    </row>
    <row r="63" spans="1:4" ht="50.25" customHeight="1" x14ac:dyDescent="0.2">
      <c r="A63" s="8" t="s">
        <v>108</v>
      </c>
      <c r="B63" s="26" t="s">
        <v>109</v>
      </c>
      <c r="C63" s="31">
        <v>2600</v>
      </c>
    </row>
    <row r="64" spans="1:4" ht="28.5" x14ac:dyDescent="0.2">
      <c r="A64" s="8" t="s">
        <v>110</v>
      </c>
      <c r="B64" s="19" t="s">
        <v>111</v>
      </c>
      <c r="C64" s="17">
        <f>SUM(C65)</f>
        <v>1330</v>
      </c>
    </row>
    <row r="65" spans="1:3" ht="28.5" customHeight="1" x14ac:dyDescent="0.2">
      <c r="A65" s="8" t="s">
        <v>112</v>
      </c>
      <c r="B65" s="37" t="s">
        <v>113</v>
      </c>
      <c r="C65" s="30">
        <f>SUM(C66:C69)</f>
        <v>1330</v>
      </c>
    </row>
    <row r="66" spans="1:3" s="32" customFormat="1" ht="34.15" customHeight="1" x14ac:dyDescent="0.2">
      <c r="A66" s="15" t="s">
        <v>114</v>
      </c>
      <c r="B66" s="26" t="s">
        <v>115</v>
      </c>
      <c r="C66" s="31">
        <v>200</v>
      </c>
    </row>
    <row r="67" spans="1:3" s="32" customFormat="1" ht="33.75" customHeight="1" x14ac:dyDescent="0.2">
      <c r="A67" s="15" t="s">
        <v>116</v>
      </c>
      <c r="B67" s="26" t="s">
        <v>117</v>
      </c>
      <c r="C67" s="31">
        <v>0</v>
      </c>
    </row>
    <row r="68" spans="1:3" s="32" customFormat="1" ht="28.9" customHeight="1" x14ac:dyDescent="0.2">
      <c r="A68" s="15" t="s">
        <v>118</v>
      </c>
      <c r="B68" s="26" t="s">
        <v>119</v>
      </c>
      <c r="C68" s="31">
        <f>950+100</f>
        <v>1050</v>
      </c>
    </row>
    <row r="69" spans="1:3" s="32" customFormat="1" ht="30" customHeight="1" x14ac:dyDescent="0.2">
      <c r="A69" s="15" t="s">
        <v>120</v>
      </c>
      <c r="B69" s="26" t="s">
        <v>121</v>
      </c>
      <c r="C69" s="31">
        <v>80</v>
      </c>
    </row>
    <row r="70" spans="1:3" ht="28.5" x14ac:dyDescent="0.2">
      <c r="A70" s="8" t="s">
        <v>122</v>
      </c>
      <c r="B70" s="28" t="s">
        <v>123</v>
      </c>
      <c r="C70" s="17">
        <f>SUM(C71+C74)</f>
        <v>24700</v>
      </c>
    </row>
    <row r="71" spans="1:3" x14ac:dyDescent="0.2">
      <c r="A71" s="8" t="s">
        <v>124</v>
      </c>
      <c r="B71" s="21" t="s">
        <v>125</v>
      </c>
      <c r="C71" s="30">
        <f>SUM(C72)</f>
        <v>200</v>
      </c>
    </row>
    <row r="72" spans="1:3" ht="16.899999999999999" customHeight="1" x14ac:dyDescent="0.2">
      <c r="A72" s="8" t="s">
        <v>126</v>
      </c>
      <c r="B72" s="38" t="s">
        <v>127</v>
      </c>
      <c r="C72" s="30">
        <f>SUM(C73)</f>
        <v>200</v>
      </c>
    </row>
    <row r="73" spans="1:3" ht="45" x14ac:dyDescent="0.2">
      <c r="A73" s="8" t="s">
        <v>128</v>
      </c>
      <c r="B73" s="26" t="s">
        <v>129</v>
      </c>
      <c r="C73" s="31">
        <v>200</v>
      </c>
    </row>
    <row r="74" spans="1:3" x14ac:dyDescent="0.2">
      <c r="A74" s="8" t="s">
        <v>130</v>
      </c>
      <c r="B74" s="21" t="s">
        <v>131</v>
      </c>
      <c r="C74" s="30">
        <f>SUM(C77+C75)</f>
        <v>24500</v>
      </c>
    </row>
    <row r="75" spans="1:3" ht="28.9" customHeight="1" x14ac:dyDescent="0.2">
      <c r="A75" s="8" t="s">
        <v>132</v>
      </c>
      <c r="B75" s="21" t="s">
        <v>133</v>
      </c>
      <c r="C75" s="30">
        <f>SUM(C76)</f>
        <v>500</v>
      </c>
    </row>
    <row r="76" spans="1:3" ht="45" x14ac:dyDescent="0.2">
      <c r="A76" s="8" t="s">
        <v>134</v>
      </c>
      <c r="B76" s="26" t="s">
        <v>135</v>
      </c>
      <c r="C76" s="31">
        <v>500</v>
      </c>
    </row>
    <row r="77" spans="1:3" x14ac:dyDescent="0.2">
      <c r="A77" s="8" t="s">
        <v>136</v>
      </c>
      <c r="B77" s="21" t="s">
        <v>137</v>
      </c>
      <c r="C77" s="30">
        <f>SUM(C78)</f>
        <v>24000</v>
      </c>
    </row>
    <row r="78" spans="1:3" ht="30" x14ac:dyDescent="0.2">
      <c r="A78" s="8" t="s">
        <v>138</v>
      </c>
      <c r="B78" s="26" t="s">
        <v>139</v>
      </c>
      <c r="C78" s="31">
        <v>24000</v>
      </c>
    </row>
    <row r="79" spans="1:3" ht="28.5" x14ac:dyDescent="0.2">
      <c r="A79" s="8" t="s">
        <v>140</v>
      </c>
      <c r="B79" s="19" t="s">
        <v>141</v>
      </c>
      <c r="C79" s="17">
        <f>SUM(C80+C83)</f>
        <v>4030</v>
      </c>
    </row>
    <row r="80" spans="1:3" ht="90" x14ac:dyDescent="0.2">
      <c r="A80" s="8" t="s">
        <v>142</v>
      </c>
      <c r="B80" s="21" t="s">
        <v>143</v>
      </c>
      <c r="C80" s="30">
        <f>SUM(C81)</f>
        <v>2350</v>
      </c>
    </row>
    <row r="81" spans="1:3" ht="105" x14ac:dyDescent="0.2">
      <c r="A81" s="8" t="s">
        <v>144</v>
      </c>
      <c r="B81" s="21" t="s">
        <v>145</v>
      </c>
      <c r="C81" s="30">
        <f>SUM(C82)</f>
        <v>2350</v>
      </c>
    </row>
    <row r="82" spans="1:3" ht="124.5" customHeight="1" x14ac:dyDescent="0.2">
      <c r="A82" s="8" t="s">
        <v>146</v>
      </c>
      <c r="B82" s="26" t="s">
        <v>147</v>
      </c>
      <c r="C82" s="31">
        <v>2350</v>
      </c>
    </row>
    <row r="83" spans="1:3" ht="36" customHeight="1" x14ac:dyDescent="0.2">
      <c r="A83" s="8" t="s">
        <v>148</v>
      </c>
      <c r="B83" s="21" t="s">
        <v>149</v>
      </c>
      <c r="C83" s="22">
        <f>SUM(C84)</f>
        <v>1680</v>
      </c>
    </row>
    <row r="84" spans="1:3" ht="30.6" customHeight="1" x14ac:dyDescent="0.2">
      <c r="A84" s="8" t="s">
        <v>150</v>
      </c>
      <c r="B84" s="21" t="s">
        <v>151</v>
      </c>
      <c r="C84" s="30">
        <f>SUM(C85)</f>
        <v>1680</v>
      </c>
    </row>
    <row r="85" spans="1:3" ht="61.5" customHeight="1" x14ac:dyDescent="0.2">
      <c r="A85" s="8" t="s">
        <v>152</v>
      </c>
      <c r="B85" s="26" t="s">
        <v>153</v>
      </c>
      <c r="C85" s="31">
        <v>1680</v>
      </c>
    </row>
    <row r="86" spans="1:3" x14ac:dyDescent="0.2">
      <c r="A86" s="8" t="s">
        <v>154</v>
      </c>
      <c r="B86" s="19" t="s">
        <v>155</v>
      </c>
      <c r="C86" s="17">
        <f>SUM(C87+C90+C93+C95+C100+C99+C91+C97)</f>
        <v>2185</v>
      </c>
    </row>
    <row r="87" spans="1:3" ht="30" x14ac:dyDescent="0.2">
      <c r="A87" s="8" t="s">
        <v>156</v>
      </c>
      <c r="B87" s="21" t="s">
        <v>157</v>
      </c>
      <c r="C87" s="30">
        <f>SUM(C88+C89)</f>
        <v>112</v>
      </c>
    </row>
    <row r="88" spans="1:3" ht="105" x14ac:dyDescent="0.2">
      <c r="A88" s="8" t="s">
        <v>158</v>
      </c>
      <c r="B88" s="39" t="s">
        <v>159</v>
      </c>
      <c r="C88" s="31">
        <v>110</v>
      </c>
    </row>
    <row r="89" spans="1:3" ht="76.5" customHeight="1" x14ac:dyDescent="0.2">
      <c r="A89" s="8" t="s">
        <v>160</v>
      </c>
      <c r="B89" s="26" t="s">
        <v>161</v>
      </c>
      <c r="C89" s="31">
        <v>2</v>
      </c>
    </row>
    <row r="90" spans="1:3" ht="74.25" customHeight="1" x14ac:dyDescent="0.2">
      <c r="A90" s="8" t="s">
        <v>162</v>
      </c>
      <c r="B90" s="21" t="s">
        <v>163</v>
      </c>
      <c r="C90" s="22">
        <v>10</v>
      </c>
    </row>
    <row r="91" spans="1:3" ht="63.6" customHeight="1" x14ac:dyDescent="0.2">
      <c r="A91" s="8" t="s">
        <v>164</v>
      </c>
      <c r="B91" s="21" t="s">
        <v>165</v>
      </c>
      <c r="C91" s="22">
        <f>SUM(C92)</f>
        <v>448</v>
      </c>
    </row>
    <row r="92" spans="1:3" ht="75" customHeight="1" x14ac:dyDescent="0.2">
      <c r="A92" s="8" t="s">
        <v>166</v>
      </c>
      <c r="B92" s="26" t="s">
        <v>167</v>
      </c>
      <c r="C92" s="27">
        <v>448</v>
      </c>
    </row>
    <row r="93" spans="1:3" ht="126.75" customHeight="1" x14ac:dyDescent="0.2">
      <c r="A93" s="8" t="s">
        <v>168</v>
      </c>
      <c r="B93" s="29" t="s">
        <v>169</v>
      </c>
      <c r="C93" s="30">
        <f>SUM(C94)</f>
        <v>120</v>
      </c>
    </row>
    <row r="94" spans="1:3" ht="30" x14ac:dyDescent="0.2">
      <c r="A94" s="8" t="s">
        <v>170</v>
      </c>
      <c r="B94" s="26" t="s">
        <v>171</v>
      </c>
      <c r="C94" s="31">
        <v>120</v>
      </c>
    </row>
    <row r="95" spans="1:3" s="34" customFormat="1" ht="30" customHeight="1" x14ac:dyDescent="0.2">
      <c r="A95" s="15" t="s">
        <v>172</v>
      </c>
      <c r="B95" s="21" t="s">
        <v>173</v>
      </c>
      <c r="C95" s="30">
        <f>SUM(C96)</f>
        <v>45</v>
      </c>
    </row>
    <row r="96" spans="1:3" s="34" customFormat="1" ht="33.6" customHeight="1" x14ac:dyDescent="0.2">
      <c r="A96" s="15" t="s">
        <v>174</v>
      </c>
      <c r="B96" s="26" t="s">
        <v>175</v>
      </c>
      <c r="C96" s="27">
        <v>45</v>
      </c>
    </row>
    <row r="97" spans="1:4" s="34" customFormat="1" ht="62.25" customHeight="1" x14ac:dyDescent="0.2">
      <c r="A97" s="15" t="s">
        <v>176</v>
      </c>
      <c r="B97" s="21" t="s">
        <v>177</v>
      </c>
      <c r="C97" s="30">
        <f>SUM(C98)</f>
        <v>0</v>
      </c>
    </row>
    <row r="98" spans="1:4" s="34" customFormat="1" ht="78.75" customHeight="1" x14ac:dyDescent="0.2">
      <c r="A98" s="15" t="s">
        <v>178</v>
      </c>
      <c r="B98" s="26" t="s">
        <v>179</v>
      </c>
      <c r="C98" s="27">
        <v>0</v>
      </c>
    </row>
    <row r="99" spans="1:4" s="34" customFormat="1" ht="78" customHeight="1" x14ac:dyDescent="0.2">
      <c r="A99" s="15" t="s">
        <v>180</v>
      </c>
      <c r="B99" s="21" t="s">
        <v>181</v>
      </c>
      <c r="C99" s="30">
        <v>200</v>
      </c>
    </row>
    <row r="100" spans="1:4" ht="30" x14ac:dyDescent="0.2">
      <c r="A100" s="8" t="s">
        <v>182</v>
      </c>
      <c r="B100" s="29" t="s">
        <v>183</v>
      </c>
      <c r="C100" s="30">
        <f>SUM(C101)</f>
        <v>1250</v>
      </c>
    </row>
    <row r="101" spans="1:4" ht="45" x14ac:dyDescent="0.2">
      <c r="A101" s="8" t="s">
        <v>184</v>
      </c>
      <c r="B101" s="26" t="s">
        <v>185</v>
      </c>
      <c r="C101" s="31">
        <v>1250</v>
      </c>
    </row>
    <row r="102" spans="1:4" x14ac:dyDescent="0.2">
      <c r="A102" s="8" t="s">
        <v>186</v>
      </c>
      <c r="B102" s="19" t="s">
        <v>187</v>
      </c>
      <c r="C102" s="17">
        <f>SUM(C103)</f>
        <v>160</v>
      </c>
    </row>
    <row r="103" spans="1:4" ht="13.9" customHeight="1" x14ac:dyDescent="0.2">
      <c r="A103" s="8" t="s">
        <v>188</v>
      </c>
      <c r="B103" s="21" t="s">
        <v>189</v>
      </c>
      <c r="C103" s="30">
        <f>SUM(C104)</f>
        <v>160</v>
      </c>
    </row>
    <row r="104" spans="1:4" ht="31.9" customHeight="1" x14ac:dyDescent="0.2">
      <c r="A104" s="8" t="s">
        <v>190</v>
      </c>
      <c r="B104" s="40" t="s">
        <v>191</v>
      </c>
      <c r="C104" s="31">
        <v>160</v>
      </c>
      <c r="D104" s="20"/>
    </row>
    <row r="108" spans="1:4" x14ac:dyDescent="0.25">
      <c r="C108" s="42"/>
    </row>
    <row r="109" spans="1:4" x14ac:dyDescent="0.25">
      <c r="C109" s="42"/>
    </row>
    <row r="110" spans="1:4" x14ac:dyDescent="0.25">
      <c r="C110" s="42"/>
    </row>
    <row r="111" spans="1:4" x14ac:dyDescent="0.25">
      <c r="C111" s="42"/>
    </row>
    <row r="112" spans="1:4" s="43" customFormat="1" x14ac:dyDescent="0.25">
      <c r="A112" s="6"/>
      <c r="B112" s="5"/>
      <c r="C112" s="42"/>
    </row>
    <row r="113" spans="1:3" s="43" customFormat="1" x14ac:dyDescent="0.25">
      <c r="A113" s="6"/>
      <c r="B113" s="5"/>
      <c r="C113" s="42"/>
    </row>
    <row r="114" spans="1:3" s="43" customFormat="1" x14ac:dyDescent="0.25">
      <c r="A114" s="6"/>
      <c r="B114" s="5"/>
      <c r="C114" s="42"/>
    </row>
    <row r="115" spans="1:3" s="43" customFormat="1" x14ac:dyDescent="0.25">
      <c r="A115" s="6"/>
      <c r="B115" s="5"/>
      <c r="C115" s="42"/>
    </row>
    <row r="116" spans="1:3" s="43" customFormat="1" x14ac:dyDescent="0.25">
      <c r="A116" s="6"/>
      <c r="B116" s="5"/>
      <c r="C116" s="42"/>
    </row>
    <row r="117" spans="1:3" s="43" customFormat="1" x14ac:dyDescent="0.25">
      <c r="A117" s="6"/>
      <c r="B117" s="5"/>
      <c r="C117" s="42"/>
    </row>
    <row r="118" spans="1:3" s="43" customFormat="1" x14ac:dyDescent="0.25">
      <c r="A118" s="6"/>
      <c r="B118" s="5"/>
      <c r="C118" s="42"/>
    </row>
    <row r="119" spans="1:3" s="43" customFormat="1" x14ac:dyDescent="0.25">
      <c r="A119" s="6"/>
      <c r="B119" s="5"/>
      <c r="C119" s="42"/>
    </row>
    <row r="120" spans="1:3" s="43" customFormat="1" x14ac:dyDescent="0.25">
      <c r="A120" s="6"/>
      <c r="B120" s="5"/>
      <c r="C120" s="42"/>
    </row>
    <row r="121" spans="1:3" s="43" customFormat="1" x14ac:dyDescent="0.25">
      <c r="A121" s="6"/>
      <c r="B121" s="5"/>
      <c r="C121" s="42"/>
    </row>
    <row r="122" spans="1:3" s="43" customFormat="1" x14ac:dyDescent="0.25">
      <c r="A122" s="6"/>
      <c r="B122" s="5"/>
      <c r="C122" s="42"/>
    </row>
    <row r="123" spans="1:3" s="43" customFormat="1" x14ac:dyDescent="0.25">
      <c r="A123" s="6"/>
      <c r="B123" s="5"/>
      <c r="C123" s="42"/>
    </row>
    <row r="124" spans="1:3" s="43" customFormat="1" x14ac:dyDescent="0.25">
      <c r="A124" s="6"/>
      <c r="B124" s="5"/>
      <c r="C124" s="42"/>
    </row>
    <row r="125" spans="1:3" s="43" customFormat="1" x14ac:dyDescent="0.25">
      <c r="A125" s="6"/>
      <c r="B125" s="5"/>
      <c r="C125" s="42"/>
    </row>
    <row r="126" spans="1:3" s="43" customFormat="1" x14ac:dyDescent="0.25">
      <c r="A126" s="6"/>
      <c r="B126" s="5"/>
      <c r="C126" s="42"/>
    </row>
    <row r="127" spans="1:3" s="43" customFormat="1" x14ac:dyDescent="0.25">
      <c r="A127" s="6"/>
      <c r="B127" s="5"/>
      <c r="C127" s="42"/>
    </row>
    <row r="128" spans="1:3" s="43" customFormat="1" x14ac:dyDescent="0.25">
      <c r="A128" s="6"/>
      <c r="B128" s="5"/>
      <c r="C128" s="42"/>
    </row>
    <row r="129" spans="1:3" s="43" customFormat="1" x14ac:dyDescent="0.25">
      <c r="A129" s="6"/>
      <c r="B129" s="5"/>
      <c r="C129" s="42"/>
    </row>
    <row r="130" spans="1:3" s="43" customFormat="1" x14ac:dyDescent="0.25">
      <c r="A130" s="6"/>
      <c r="B130" s="5"/>
      <c r="C130" s="42"/>
    </row>
    <row r="131" spans="1:3" s="43" customFormat="1" x14ac:dyDescent="0.25">
      <c r="A131" s="6"/>
      <c r="B131" s="5"/>
      <c r="C131" s="42"/>
    </row>
    <row r="132" spans="1:3" s="43" customFormat="1" x14ac:dyDescent="0.25">
      <c r="A132" s="6"/>
      <c r="B132" s="5"/>
      <c r="C132" s="42"/>
    </row>
    <row r="133" spans="1:3" s="43" customFormat="1" x14ac:dyDescent="0.25">
      <c r="A133" s="6"/>
      <c r="B133" s="5"/>
      <c r="C133" s="42"/>
    </row>
    <row r="134" spans="1:3" s="43" customFormat="1" x14ac:dyDescent="0.25">
      <c r="A134" s="6"/>
      <c r="B134" s="5"/>
      <c r="C134" s="42"/>
    </row>
    <row r="135" spans="1:3" s="43" customFormat="1" x14ac:dyDescent="0.25">
      <c r="A135" s="6"/>
      <c r="B135" s="5"/>
      <c r="C135" s="42"/>
    </row>
    <row r="136" spans="1:3" s="43" customFormat="1" x14ac:dyDescent="0.25">
      <c r="A136" s="6"/>
      <c r="B136" s="5"/>
      <c r="C136" s="42"/>
    </row>
    <row r="137" spans="1:3" s="43" customFormat="1" x14ac:dyDescent="0.25">
      <c r="A137" s="6"/>
      <c r="B137" s="5"/>
      <c r="C137" s="42"/>
    </row>
    <row r="138" spans="1:3" s="43" customFormat="1" x14ac:dyDescent="0.25">
      <c r="A138" s="6"/>
      <c r="B138" s="5"/>
      <c r="C138" s="42"/>
    </row>
    <row r="139" spans="1:3" s="43" customFormat="1" x14ac:dyDescent="0.25">
      <c r="A139" s="6"/>
      <c r="B139" s="5"/>
      <c r="C139" s="42"/>
    </row>
    <row r="140" spans="1:3" s="43" customFormat="1" x14ac:dyDescent="0.25">
      <c r="A140" s="6"/>
      <c r="B140" s="5"/>
      <c r="C140" s="42"/>
    </row>
    <row r="141" spans="1:3" s="43" customFormat="1" x14ac:dyDescent="0.25">
      <c r="A141" s="6"/>
      <c r="B141" s="5"/>
      <c r="C141" s="42"/>
    </row>
    <row r="142" spans="1:3" s="43" customFormat="1" x14ac:dyDescent="0.25">
      <c r="A142" s="6"/>
      <c r="B142" s="5"/>
      <c r="C142" s="42"/>
    </row>
    <row r="143" spans="1:3" s="43" customFormat="1" x14ac:dyDescent="0.25">
      <c r="A143" s="6"/>
      <c r="B143" s="5"/>
      <c r="C143" s="42"/>
    </row>
    <row r="144" spans="1:3" s="43" customFormat="1" x14ac:dyDescent="0.25">
      <c r="A144" s="6"/>
      <c r="B144" s="5"/>
      <c r="C144" s="42"/>
    </row>
    <row r="145" spans="1:3" s="43" customFormat="1" x14ac:dyDescent="0.25">
      <c r="A145" s="6"/>
      <c r="B145" s="5"/>
      <c r="C145" s="42"/>
    </row>
    <row r="146" spans="1:3" s="43" customFormat="1" x14ac:dyDescent="0.25">
      <c r="A146" s="6"/>
      <c r="B146" s="5"/>
      <c r="C146" s="42"/>
    </row>
    <row r="147" spans="1:3" s="43" customFormat="1" x14ac:dyDescent="0.25">
      <c r="A147" s="6"/>
      <c r="B147" s="5"/>
      <c r="C147" s="42"/>
    </row>
    <row r="148" spans="1:3" s="43" customFormat="1" x14ac:dyDescent="0.25">
      <c r="A148" s="6"/>
      <c r="B148" s="5"/>
      <c r="C148" s="42"/>
    </row>
    <row r="149" spans="1:3" s="43" customFormat="1" x14ac:dyDescent="0.25">
      <c r="A149" s="6"/>
      <c r="B149" s="5"/>
      <c r="C149" s="42"/>
    </row>
    <row r="150" spans="1:3" s="43" customFormat="1" x14ac:dyDescent="0.25">
      <c r="A150" s="6"/>
      <c r="B150" s="5"/>
      <c r="C150" s="42"/>
    </row>
    <row r="151" spans="1:3" s="43" customFormat="1" x14ac:dyDescent="0.25">
      <c r="A151" s="6"/>
      <c r="B151" s="5"/>
      <c r="C151" s="42"/>
    </row>
    <row r="152" spans="1:3" s="43" customFormat="1" x14ac:dyDescent="0.25">
      <c r="A152" s="6"/>
      <c r="B152" s="5"/>
      <c r="C152" s="42"/>
    </row>
    <row r="153" spans="1:3" s="43" customFormat="1" x14ac:dyDescent="0.25">
      <c r="A153" s="6"/>
      <c r="B153" s="5"/>
      <c r="C153" s="42"/>
    </row>
    <row r="154" spans="1:3" s="43" customFormat="1" x14ac:dyDescent="0.25">
      <c r="A154" s="6"/>
      <c r="B154" s="5"/>
      <c r="C154" s="42"/>
    </row>
    <row r="155" spans="1:3" s="43" customFormat="1" x14ac:dyDescent="0.25">
      <c r="A155" s="6"/>
      <c r="B155" s="5"/>
      <c r="C155" s="42"/>
    </row>
    <row r="156" spans="1:3" s="43" customFormat="1" x14ac:dyDescent="0.25">
      <c r="A156" s="6"/>
      <c r="B156" s="5"/>
      <c r="C156" s="42"/>
    </row>
    <row r="157" spans="1:3" s="43" customFormat="1" x14ac:dyDescent="0.25">
      <c r="A157" s="6"/>
      <c r="B157" s="5"/>
      <c r="C157" s="42"/>
    </row>
    <row r="158" spans="1:3" s="43" customFormat="1" x14ac:dyDescent="0.25">
      <c r="A158" s="6"/>
      <c r="B158" s="5"/>
      <c r="C158" s="42"/>
    </row>
    <row r="159" spans="1:3" s="43" customFormat="1" x14ac:dyDescent="0.25">
      <c r="A159" s="6"/>
      <c r="B159" s="5"/>
      <c r="C159" s="42"/>
    </row>
    <row r="160" spans="1:3" s="43" customFormat="1" x14ac:dyDescent="0.25">
      <c r="A160" s="6"/>
      <c r="B160" s="5"/>
      <c r="C160" s="42"/>
    </row>
    <row r="161" spans="1:3" s="43" customFormat="1" x14ac:dyDescent="0.25">
      <c r="A161" s="6"/>
      <c r="B161" s="5"/>
      <c r="C161" s="42"/>
    </row>
    <row r="162" spans="1:3" s="43" customFormat="1" x14ac:dyDescent="0.25">
      <c r="A162" s="6"/>
      <c r="B162" s="5"/>
      <c r="C162" s="42"/>
    </row>
    <row r="163" spans="1:3" s="43" customFormat="1" x14ac:dyDescent="0.25">
      <c r="A163" s="6"/>
      <c r="B163" s="5"/>
      <c r="C163" s="42"/>
    </row>
    <row r="164" spans="1:3" s="43" customFormat="1" x14ac:dyDescent="0.25">
      <c r="A164" s="6"/>
      <c r="B164" s="5"/>
      <c r="C164" s="42"/>
    </row>
    <row r="165" spans="1:3" s="43" customFormat="1" x14ac:dyDescent="0.25">
      <c r="A165" s="6"/>
      <c r="B165" s="5"/>
      <c r="C165" s="42"/>
    </row>
    <row r="166" spans="1:3" s="43" customFormat="1" x14ac:dyDescent="0.25">
      <c r="A166" s="6"/>
      <c r="B166" s="5"/>
      <c r="C166" s="42"/>
    </row>
    <row r="167" spans="1:3" s="43" customFormat="1" x14ac:dyDescent="0.25">
      <c r="A167" s="6"/>
      <c r="B167" s="5"/>
      <c r="C167" s="42"/>
    </row>
    <row r="168" spans="1:3" s="43" customFormat="1" x14ac:dyDescent="0.25">
      <c r="A168" s="6"/>
      <c r="B168" s="5"/>
      <c r="C168" s="42"/>
    </row>
    <row r="169" spans="1:3" s="43" customFormat="1" x14ac:dyDescent="0.25">
      <c r="A169" s="6"/>
      <c r="B169" s="5"/>
      <c r="C169" s="42"/>
    </row>
    <row r="170" spans="1:3" s="43" customFormat="1" x14ac:dyDescent="0.25">
      <c r="A170" s="6"/>
      <c r="B170" s="5"/>
      <c r="C170" s="42"/>
    </row>
    <row r="171" spans="1:3" s="43" customFormat="1" x14ac:dyDescent="0.25">
      <c r="A171" s="6"/>
      <c r="B171" s="5"/>
      <c r="C171" s="42"/>
    </row>
    <row r="172" spans="1:3" s="43" customFormat="1" x14ac:dyDescent="0.25">
      <c r="A172" s="6"/>
      <c r="B172" s="5"/>
      <c r="C172" s="42"/>
    </row>
    <row r="173" spans="1:3" s="43" customFormat="1" x14ac:dyDescent="0.25">
      <c r="A173" s="6"/>
      <c r="B173" s="5"/>
      <c r="C173" s="42"/>
    </row>
    <row r="174" spans="1:3" s="43" customFormat="1" x14ac:dyDescent="0.25">
      <c r="A174" s="6"/>
      <c r="B174" s="5"/>
      <c r="C174" s="42"/>
    </row>
    <row r="175" spans="1:3" s="43" customFormat="1" x14ac:dyDescent="0.25">
      <c r="A175" s="6"/>
      <c r="B175" s="5"/>
      <c r="C175" s="42"/>
    </row>
    <row r="176" spans="1:3" s="43" customFormat="1" x14ac:dyDescent="0.25">
      <c r="A176" s="6"/>
      <c r="B176" s="5"/>
      <c r="C176" s="42"/>
    </row>
    <row r="177" spans="1:3" s="43" customFormat="1" x14ac:dyDescent="0.25">
      <c r="A177" s="6"/>
      <c r="B177" s="5"/>
      <c r="C177" s="42"/>
    </row>
    <row r="178" spans="1:3" s="43" customFormat="1" x14ac:dyDescent="0.25">
      <c r="A178" s="6"/>
      <c r="B178" s="5"/>
      <c r="C178" s="42"/>
    </row>
    <row r="179" spans="1:3" s="43" customFormat="1" x14ac:dyDescent="0.25">
      <c r="A179" s="6"/>
      <c r="B179" s="5"/>
      <c r="C179" s="42"/>
    </row>
    <row r="180" spans="1:3" s="43" customFormat="1" x14ac:dyDescent="0.25">
      <c r="A180" s="6"/>
      <c r="B180" s="5"/>
      <c r="C180" s="42"/>
    </row>
    <row r="181" spans="1:3" s="43" customFormat="1" x14ac:dyDescent="0.25">
      <c r="A181" s="6"/>
      <c r="B181" s="5"/>
      <c r="C181" s="42"/>
    </row>
    <row r="182" spans="1:3" s="43" customFormat="1" x14ac:dyDescent="0.25">
      <c r="A182" s="6"/>
      <c r="B182" s="5"/>
      <c r="C182" s="42"/>
    </row>
    <row r="183" spans="1:3" s="43" customFormat="1" x14ac:dyDescent="0.25">
      <c r="A183" s="6"/>
      <c r="B183" s="5"/>
      <c r="C183" s="42"/>
    </row>
    <row r="184" spans="1:3" s="43" customFormat="1" x14ac:dyDescent="0.25">
      <c r="A184" s="6"/>
      <c r="B184" s="5"/>
      <c r="C184" s="42"/>
    </row>
    <row r="185" spans="1:3" s="43" customFormat="1" x14ac:dyDescent="0.25">
      <c r="A185" s="6"/>
      <c r="B185" s="5"/>
      <c r="C185" s="42"/>
    </row>
    <row r="186" spans="1:3" s="43" customFormat="1" x14ac:dyDescent="0.25">
      <c r="A186" s="6"/>
      <c r="B186" s="5"/>
      <c r="C186" s="42"/>
    </row>
    <row r="187" spans="1:3" s="43" customFormat="1" x14ac:dyDescent="0.25">
      <c r="A187" s="6"/>
      <c r="B187" s="5"/>
      <c r="C187" s="42"/>
    </row>
    <row r="188" spans="1:3" s="43" customFormat="1" x14ac:dyDescent="0.25">
      <c r="A188" s="6"/>
      <c r="B188" s="5"/>
      <c r="C188" s="42"/>
    </row>
    <row r="189" spans="1:3" s="43" customFormat="1" x14ac:dyDescent="0.25">
      <c r="A189" s="6"/>
      <c r="B189" s="5"/>
      <c r="C189" s="42"/>
    </row>
    <row r="190" spans="1:3" s="43" customFormat="1" x14ac:dyDescent="0.25">
      <c r="A190" s="6"/>
      <c r="B190" s="5"/>
      <c r="C190" s="42"/>
    </row>
    <row r="191" spans="1:3" s="43" customFormat="1" x14ac:dyDescent="0.25">
      <c r="A191" s="6"/>
      <c r="B191" s="5"/>
      <c r="C191" s="42"/>
    </row>
    <row r="192" spans="1:3" s="43" customFormat="1" x14ac:dyDescent="0.25">
      <c r="A192" s="6"/>
      <c r="B192" s="5"/>
      <c r="C192" s="42"/>
    </row>
    <row r="193" spans="1:3" s="43" customFormat="1" x14ac:dyDescent="0.25">
      <c r="A193" s="6"/>
      <c r="B193" s="5"/>
      <c r="C193" s="42"/>
    </row>
    <row r="194" spans="1:3" s="43" customFormat="1" x14ac:dyDescent="0.25">
      <c r="A194" s="6"/>
      <c r="B194" s="5"/>
      <c r="C194" s="42"/>
    </row>
    <row r="195" spans="1:3" s="43" customFormat="1" x14ac:dyDescent="0.25">
      <c r="A195" s="6"/>
      <c r="B195" s="5"/>
      <c r="C195" s="42"/>
    </row>
    <row r="196" spans="1:3" s="43" customFormat="1" x14ac:dyDescent="0.25">
      <c r="A196" s="6"/>
      <c r="B196" s="5"/>
      <c r="C196" s="42"/>
    </row>
    <row r="197" spans="1:3" s="43" customFormat="1" x14ac:dyDescent="0.25">
      <c r="A197" s="6"/>
      <c r="B197" s="5"/>
      <c r="C197" s="42"/>
    </row>
    <row r="198" spans="1:3" s="43" customFormat="1" x14ac:dyDescent="0.25">
      <c r="A198" s="6"/>
      <c r="B198" s="5"/>
      <c r="C198" s="42"/>
    </row>
    <row r="199" spans="1:3" s="43" customFormat="1" x14ac:dyDescent="0.25">
      <c r="A199" s="6"/>
      <c r="B199" s="5"/>
      <c r="C199" s="42"/>
    </row>
    <row r="200" spans="1:3" s="43" customFormat="1" x14ac:dyDescent="0.25">
      <c r="A200" s="6"/>
      <c r="B200" s="5"/>
      <c r="C200" s="42"/>
    </row>
    <row r="201" spans="1:3" s="43" customFormat="1" x14ac:dyDescent="0.25">
      <c r="A201" s="6"/>
      <c r="B201" s="5"/>
      <c r="C201" s="42"/>
    </row>
    <row r="202" spans="1:3" s="43" customFormat="1" x14ac:dyDescent="0.25">
      <c r="A202" s="6"/>
      <c r="B202" s="5"/>
      <c r="C202" s="42"/>
    </row>
    <row r="203" spans="1:3" s="43" customFormat="1" x14ac:dyDescent="0.25">
      <c r="A203" s="6"/>
      <c r="B203" s="5"/>
      <c r="C203" s="42"/>
    </row>
    <row r="204" spans="1:3" s="43" customFormat="1" x14ac:dyDescent="0.25">
      <c r="A204" s="6"/>
      <c r="B204" s="5"/>
      <c r="C204" s="42"/>
    </row>
    <row r="205" spans="1:3" s="43" customFormat="1" x14ac:dyDescent="0.25">
      <c r="A205" s="6"/>
      <c r="B205" s="5"/>
      <c r="C205" s="42"/>
    </row>
    <row r="206" spans="1:3" s="43" customFormat="1" x14ac:dyDescent="0.25">
      <c r="A206" s="6"/>
      <c r="B206" s="5"/>
      <c r="C206" s="42"/>
    </row>
    <row r="207" spans="1:3" s="43" customFormat="1" x14ac:dyDescent="0.25">
      <c r="A207" s="6"/>
      <c r="B207" s="5"/>
      <c r="C207" s="42"/>
    </row>
    <row r="208" spans="1:3" s="43" customFormat="1" x14ac:dyDescent="0.25">
      <c r="A208" s="6"/>
      <c r="B208" s="5"/>
      <c r="C208" s="42"/>
    </row>
    <row r="209" spans="1:3" s="43" customFormat="1" x14ac:dyDescent="0.25">
      <c r="A209" s="6"/>
      <c r="B209" s="5"/>
      <c r="C209" s="42"/>
    </row>
    <row r="210" spans="1:3" s="43" customFormat="1" x14ac:dyDescent="0.25">
      <c r="A210" s="6"/>
      <c r="B210" s="5"/>
      <c r="C210" s="42"/>
    </row>
    <row r="211" spans="1:3" s="43" customFormat="1" x14ac:dyDescent="0.25">
      <c r="A211" s="6"/>
      <c r="B211" s="5"/>
      <c r="C211" s="42"/>
    </row>
    <row r="212" spans="1:3" s="43" customFormat="1" x14ac:dyDescent="0.25">
      <c r="A212" s="6"/>
      <c r="B212" s="5"/>
      <c r="C212" s="42"/>
    </row>
    <row r="213" spans="1:3" s="43" customFormat="1" x14ac:dyDescent="0.25">
      <c r="A213" s="6"/>
      <c r="B213" s="5"/>
      <c r="C213" s="42"/>
    </row>
    <row r="214" spans="1:3" s="43" customFormat="1" x14ac:dyDescent="0.25">
      <c r="A214" s="6"/>
      <c r="B214" s="5"/>
      <c r="C214" s="42"/>
    </row>
    <row r="215" spans="1:3" s="43" customFormat="1" x14ac:dyDescent="0.25">
      <c r="A215" s="6"/>
      <c r="B215" s="5"/>
      <c r="C215" s="42"/>
    </row>
    <row r="216" spans="1:3" s="43" customFormat="1" x14ac:dyDescent="0.25">
      <c r="A216" s="6"/>
      <c r="B216" s="5"/>
      <c r="C216" s="42"/>
    </row>
    <row r="217" spans="1:3" s="43" customFormat="1" x14ac:dyDescent="0.25">
      <c r="A217" s="6"/>
      <c r="B217" s="5"/>
      <c r="C217" s="42"/>
    </row>
    <row r="218" spans="1:3" s="43" customFormat="1" x14ac:dyDescent="0.25">
      <c r="A218" s="6"/>
      <c r="B218" s="5"/>
      <c r="C218" s="42"/>
    </row>
    <row r="219" spans="1:3" s="43" customFormat="1" x14ac:dyDescent="0.25">
      <c r="A219" s="6"/>
      <c r="B219" s="5"/>
      <c r="C219" s="42"/>
    </row>
    <row r="220" spans="1:3" s="43" customFormat="1" x14ac:dyDescent="0.25">
      <c r="A220" s="6"/>
      <c r="B220" s="5"/>
      <c r="C220" s="42"/>
    </row>
    <row r="221" spans="1:3" s="43" customFormat="1" x14ac:dyDescent="0.25">
      <c r="A221" s="6"/>
      <c r="B221" s="5"/>
      <c r="C221" s="42"/>
    </row>
    <row r="222" spans="1:3" s="43" customFormat="1" x14ac:dyDescent="0.25">
      <c r="A222" s="6"/>
      <c r="B222" s="5"/>
      <c r="C222" s="42"/>
    </row>
    <row r="223" spans="1:3" s="43" customFormat="1" x14ac:dyDescent="0.25">
      <c r="A223" s="6"/>
      <c r="B223" s="5"/>
      <c r="C223" s="42"/>
    </row>
    <row r="224" spans="1:3" s="43" customFormat="1" x14ac:dyDescent="0.25">
      <c r="A224" s="6"/>
      <c r="B224" s="5"/>
      <c r="C224" s="42"/>
    </row>
    <row r="225" spans="1:3" s="43" customFormat="1" x14ac:dyDescent="0.25">
      <c r="A225" s="6"/>
      <c r="B225" s="5"/>
      <c r="C225" s="42"/>
    </row>
    <row r="226" spans="1:3" s="43" customFormat="1" x14ac:dyDescent="0.25">
      <c r="A226" s="6"/>
      <c r="B226" s="5"/>
      <c r="C226" s="42"/>
    </row>
    <row r="227" spans="1:3" s="43" customFormat="1" x14ac:dyDescent="0.25">
      <c r="A227" s="6"/>
      <c r="B227" s="5"/>
      <c r="C227" s="42"/>
    </row>
    <row r="228" spans="1:3" s="43" customFormat="1" x14ac:dyDescent="0.25">
      <c r="A228" s="6"/>
      <c r="B228" s="5"/>
      <c r="C228" s="42"/>
    </row>
    <row r="229" spans="1:3" s="43" customFormat="1" x14ac:dyDescent="0.25">
      <c r="A229" s="6"/>
      <c r="B229" s="5"/>
      <c r="C229" s="42"/>
    </row>
    <row r="230" spans="1:3" s="43" customFormat="1" x14ac:dyDescent="0.25">
      <c r="A230" s="6"/>
      <c r="B230" s="5"/>
      <c r="C230" s="42"/>
    </row>
    <row r="231" spans="1:3" s="43" customFormat="1" x14ac:dyDescent="0.25">
      <c r="A231" s="6"/>
      <c r="B231" s="5"/>
      <c r="C231" s="42"/>
    </row>
    <row r="232" spans="1:3" s="43" customFormat="1" x14ac:dyDescent="0.25">
      <c r="A232" s="6"/>
      <c r="B232" s="5"/>
      <c r="C232" s="42"/>
    </row>
    <row r="233" spans="1:3" s="43" customFormat="1" x14ac:dyDescent="0.25">
      <c r="A233" s="6"/>
      <c r="B233" s="5"/>
      <c r="C233" s="42"/>
    </row>
    <row r="234" spans="1:3" s="43" customFormat="1" x14ac:dyDescent="0.25">
      <c r="A234" s="6"/>
      <c r="B234" s="5"/>
      <c r="C234" s="42"/>
    </row>
    <row r="235" spans="1:3" s="43" customFormat="1" x14ac:dyDescent="0.25">
      <c r="A235" s="6"/>
      <c r="B235" s="5"/>
      <c r="C235" s="42"/>
    </row>
    <row r="236" spans="1:3" s="43" customFormat="1" x14ac:dyDescent="0.25">
      <c r="A236" s="6"/>
      <c r="B236" s="5"/>
      <c r="C236" s="42"/>
    </row>
    <row r="237" spans="1:3" s="43" customFormat="1" x14ac:dyDescent="0.25">
      <c r="A237" s="6"/>
      <c r="B237" s="5"/>
      <c r="C237" s="42"/>
    </row>
    <row r="238" spans="1:3" s="43" customFormat="1" x14ac:dyDescent="0.25">
      <c r="A238" s="6"/>
      <c r="B238" s="5"/>
      <c r="C238" s="42"/>
    </row>
    <row r="239" spans="1:3" s="43" customFormat="1" x14ac:dyDescent="0.25">
      <c r="A239" s="6"/>
      <c r="B239" s="5"/>
      <c r="C239" s="42"/>
    </row>
    <row r="240" spans="1:3" s="43" customFormat="1" x14ac:dyDescent="0.25">
      <c r="A240" s="6"/>
      <c r="B240" s="5"/>
      <c r="C240" s="42"/>
    </row>
    <row r="241" spans="1:3" s="43" customFormat="1" x14ac:dyDescent="0.25">
      <c r="A241" s="6"/>
      <c r="B241" s="5"/>
      <c r="C241" s="42"/>
    </row>
    <row r="242" spans="1:3" s="43" customFormat="1" x14ac:dyDescent="0.25">
      <c r="A242" s="6"/>
      <c r="B242" s="5"/>
      <c r="C242" s="42"/>
    </row>
    <row r="243" spans="1:3" s="43" customFormat="1" x14ac:dyDescent="0.25">
      <c r="A243" s="6"/>
      <c r="B243" s="5"/>
      <c r="C243" s="42"/>
    </row>
    <row r="244" spans="1:3" s="43" customFormat="1" x14ac:dyDescent="0.25">
      <c r="A244" s="6"/>
      <c r="B244" s="5"/>
      <c r="C244" s="42"/>
    </row>
    <row r="245" spans="1:3" s="43" customFormat="1" x14ac:dyDescent="0.25">
      <c r="A245" s="6"/>
      <c r="B245" s="5"/>
      <c r="C245" s="42"/>
    </row>
    <row r="246" spans="1:3" s="43" customFormat="1" x14ac:dyDescent="0.25">
      <c r="A246" s="6"/>
      <c r="B246" s="5"/>
      <c r="C246" s="42"/>
    </row>
    <row r="247" spans="1:3" s="43" customFormat="1" x14ac:dyDescent="0.25">
      <c r="A247" s="6"/>
      <c r="B247" s="5"/>
      <c r="C247" s="42"/>
    </row>
    <row r="248" spans="1:3" s="43" customFormat="1" x14ac:dyDescent="0.25">
      <c r="A248" s="6"/>
      <c r="B248" s="5"/>
      <c r="C248" s="42"/>
    </row>
    <row r="249" spans="1:3" s="43" customFormat="1" x14ac:dyDescent="0.25">
      <c r="A249" s="6"/>
      <c r="B249" s="5"/>
      <c r="C249" s="42"/>
    </row>
    <row r="250" spans="1:3" s="43" customFormat="1" x14ac:dyDescent="0.25">
      <c r="A250" s="6"/>
      <c r="B250" s="5"/>
      <c r="C250" s="42"/>
    </row>
    <row r="251" spans="1:3" s="43" customFormat="1" x14ac:dyDescent="0.25">
      <c r="A251" s="6"/>
      <c r="B251" s="5"/>
      <c r="C251" s="42"/>
    </row>
    <row r="252" spans="1:3" s="43" customFormat="1" x14ac:dyDescent="0.25">
      <c r="A252" s="6"/>
      <c r="B252" s="5"/>
      <c r="C252" s="42"/>
    </row>
    <row r="253" spans="1:3" s="43" customFormat="1" x14ac:dyDescent="0.25">
      <c r="A253" s="6"/>
      <c r="B253" s="5"/>
      <c r="C253" s="42"/>
    </row>
    <row r="254" spans="1:3" s="43" customFormat="1" x14ac:dyDescent="0.25">
      <c r="A254" s="6"/>
      <c r="B254" s="5"/>
      <c r="C254" s="42"/>
    </row>
    <row r="255" spans="1:3" s="43" customFormat="1" x14ac:dyDescent="0.25">
      <c r="A255" s="6"/>
      <c r="B255" s="5"/>
      <c r="C255" s="42"/>
    </row>
    <row r="256" spans="1:3" s="43" customFormat="1" x14ac:dyDescent="0.25">
      <c r="A256" s="6"/>
      <c r="B256" s="5"/>
      <c r="C256" s="42"/>
    </row>
    <row r="257" spans="1:3" s="43" customFormat="1" x14ac:dyDescent="0.25">
      <c r="A257" s="6"/>
      <c r="B257" s="5"/>
      <c r="C257" s="42"/>
    </row>
    <row r="258" spans="1:3" s="43" customFormat="1" x14ac:dyDescent="0.25">
      <c r="A258" s="6"/>
      <c r="B258" s="5"/>
      <c r="C258" s="42"/>
    </row>
    <row r="259" spans="1:3" s="43" customFormat="1" x14ac:dyDescent="0.25">
      <c r="A259" s="6"/>
      <c r="B259" s="5"/>
      <c r="C259" s="42"/>
    </row>
    <row r="260" spans="1:3" s="43" customFormat="1" x14ac:dyDescent="0.25">
      <c r="A260" s="6"/>
      <c r="B260" s="5"/>
      <c r="C260" s="42"/>
    </row>
    <row r="261" spans="1:3" s="43" customFormat="1" x14ac:dyDescent="0.25">
      <c r="A261" s="6"/>
      <c r="B261" s="5"/>
      <c r="C261" s="42"/>
    </row>
    <row r="262" spans="1:3" s="43" customFormat="1" x14ac:dyDescent="0.25">
      <c r="A262" s="6"/>
      <c r="B262" s="5"/>
      <c r="C262" s="42"/>
    </row>
    <row r="263" spans="1:3" s="43" customFormat="1" x14ac:dyDescent="0.25">
      <c r="A263" s="6"/>
      <c r="B263" s="5"/>
      <c r="C263" s="42"/>
    </row>
    <row r="264" spans="1:3" s="43" customFormat="1" x14ac:dyDescent="0.25">
      <c r="A264" s="6"/>
      <c r="B264" s="5"/>
      <c r="C264" s="42"/>
    </row>
    <row r="265" spans="1:3" s="43" customFormat="1" x14ac:dyDescent="0.25">
      <c r="A265" s="6"/>
      <c r="B265" s="5"/>
      <c r="C265" s="42"/>
    </row>
    <row r="266" spans="1:3" s="43" customFormat="1" x14ac:dyDescent="0.25">
      <c r="A266" s="6"/>
      <c r="B266" s="5"/>
      <c r="C266" s="42"/>
    </row>
    <row r="267" spans="1:3" s="43" customFormat="1" x14ac:dyDescent="0.25">
      <c r="A267" s="6"/>
      <c r="B267" s="5"/>
      <c r="C267" s="42"/>
    </row>
    <row r="268" spans="1:3" s="43" customFormat="1" x14ac:dyDescent="0.25">
      <c r="A268" s="6"/>
      <c r="B268" s="5"/>
      <c r="C268" s="42"/>
    </row>
    <row r="269" spans="1:3" s="43" customFormat="1" x14ac:dyDescent="0.25">
      <c r="A269" s="6"/>
      <c r="B269" s="5"/>
      <c r="C269" s="42"/>
    </row>
    <row r="270" spans="1:3" s="43" customFormat="1" x14ac:dyDescent="0.25">
      <c r="A270" s="6"/>
      <c r="B270" s="5"/>
      <c r="C270" s="42"/>
    </row>
    <row r="271" spans="1:3" s="43" customFormat="1" x14ac:dyDescent="0.25">
      <c r="A271" s="6"/>
      <c r="B271" s="5"/>
      <c r="C271" s="42"/>
    </row>
    <row r="272" spans="1:3" s="43" customFormat="1" x14ac:dyDescent="0.25">
      <c r="A272" s="6"/>
      <c r="B272" s="5"/>
      <c r="C272" s="42"/>
    </row>
    <row r="273" spans="1:3" s="43" customFormat="1" x14ac:dyDescent="0.25">
      <c r="A273" s="6"/>
      <c r="B273" s="5"/>
      <c r="C273" s="42"/>
    </row>
    <row r="274" spans="1:3" s="43" customFormat="1" x14ac:dyDescent="0.25">
      <c r="A274" s="6"/>
      <c r="B274" s="5"/>
      <c r="C274" s="42"/>
    </row>
    <row r="275" spans="1:3" s="43" customFormat="1" x14ac:dyDescent="0.25">
      <c r="A275" s="6"/>
      <c r="B275" s="5"/>
      <c r="C275" s="42"/>
    </row>
    <row r="276" spans="1:3" s="43" customFormat="1" x14ac:dyDescent="0.25">
      <c r="A276" s="6"/>
      <c r="B276" s="5"/>
      <c r="C276" s="42"/>
    </row>
    <row r="277" spans="1:3" s="43" customFormat="1" x14ac:dyDescent="0.25">
      <c r="A277" s="6"/>
      <c r="B277" s="5"/>
      <c r="C277" s="42"/>
    </row>
    <row r="278" spans="1:3" s="43" customFormat="1" x14ac:dyDescent="0.25">
      <c r="A278" s="6"/>
      <c r="B278" s="5"/>
      <c r="C278" s="42"/>
    </row>
    <row r="279" spans="1:3" s="43" customFormat="1" x14ac:dyDescent="0.25">
      <c r="A279" s="6"/>
      <c r="B279" s="5"/>
      <c r="C279" s="42"/>
    </row>
    <row r="280" spans="1:3" s="43" customFormat="1" x14ac:dyDescent="0.25">
      <c r="A280" s="6"/>
      <c r="B280" s="5"/>
      <c r="C280" s="42"/>
    </row>
    <row r="281" spans="1:3" s="43" customFormat="1" x14ac:dyDescent="0.25">
      <c r="A281" s="6"/>
      <c r="B281" s="5"/>
      <c r="C281" s="42"/>
    </row>
    <row r="282" spans="1:3" s="43" customFormat="1" x14ac:dyDescent="0.25">
      <c r="A282" s="6"/>
      <c r="B282" s="5"/>
      <c r="C282" s="42"/>
    </row>
    <row r="283" spans="1:3" s="43" customFormat="1" x14ac:dyDescent="0.25">
      <c r="A283" s="6"/>
      <c r="B283" s="5"/>
      <c r="C283" s="42"/>
    </row>
    <row r="284" spans="1:3" s="43" customFormat="1" x14ac:dyDescent="0.25">
      <c r="A284" s="6"/>
      <c r="B284" s="5"/>
      <c r="C284" s="42"/>
    </row>
    <row r="285" spans="1:3" s="43" customFormat="1" x14ac:dyDescent="0.25">
      <c r="A285" s="6"/>
      <c r="B285" s="5"/>
      <c r="C285" s="42"/>
    </row>
    <row r="286" spans="1:3" s="43" customFormat="1" x14ac:dyDescent="0.25">
      <c r="A286" s="6"/>
      <c r="B286" s="5"/>
      <c r="C286" s="42"/>
    </row>
    <row r="287" spans="1:3" s="43" customFormat="1" x14ac:dyDescent="0.25">
      <c r="A287" s="6"/>
      <c r="B287" s="5"/>
      <c r="C287" s="42"/>
    </row>
    <row r="288" spans="1:3" s="43" customFormat="1" x14ac:dyDescent="0.25">
      <c r="A288" s="6"/>
      <c r="B288" s="5"/>
      <c r="C288" s="42"/>
    </row>
    <row r="289" spans="1:3" s="43" customFormat="1" x14ac:dyDescent="0.25">
      <c r="A289" s="6"/>
      <c r="B289" s="5"/>
      <c r="C289" s="42"/>
    </row>
    <row r="290" spans="1:3" s="43" customFormat="1" x14ac:dyDescent="0.25">
      <c r="A290" s="6"/>
      <c r="B290" s="5"/>
      <c r="C290" s="42"/>
    </row>
    <row r="291" spans="1:3" s="43" customFormat="1" x14ac:dyDescent="0.25">
      <c r="A291" s="6"/>
      <c r="B291" s="5"/>
      <c r="C291" s="42"/>
    </row>
    <row r="292" spans="1:3" s="43" customFormat="1" x14ac:dyDescent="0.25">
      <c r="A292" s="6"/>
      <c r="B292" s="5"/>
      <c r="C292" s="42"/>
    </row>
    <row r="293" spans="1:3" s="43" customFormat="1" x14ac:dyDescent="0.25">
      <c r="A293" s="6"/>
      <c r="B293" s="5"/>
      <c r="C293" s="42"/>
    </row>
    <row r="294" spans="1:3" s="43" customFormat="1" x14ac:dyDescent="0.25">
      <c r="A294" s="6"/>
      <c r="B294" s="5"/>
      <c r="C294" s="42"/>
    </row>
    <row r="295" spans="1:3" s="43" customFormat="1" x14ac:dyDescent="0.25">
      <c r="A295" s="6"/>
      <c r="B295" s="5"/>
      <c r="C295" s="42"/>
    </row>
    <row r="296" spans="1:3" s="43" customFormat="1" x14ac:dyDescent="0.25">
      <c r="A296" s="6"/>
      <c r="B296" s="5"/>
      <c r="C296" s="42"/>
    </row>
    <row r="297" spans="1:3" s="43" customFormat="1" x14ac:dyDescent="0.25">
      <c r="A297" s="6"/>
      <c r="B297" s="5"/>
      <c r="C297" s="42"/>
    </row>
    <row r="298" spans="1:3" s="43" customFormat="1" x14ac:dyDescent="0.25">
      <c r="A298" s="6"/>
      <c r="B298" s="5"/>
      <c r="C298" s="42"/>
    </row>
    <row r="299" spans="1:3" s="43" customFormat="1" x14ac:dyDescent="0.25">
      <c r="A299" s="6"/>
      <c r="B299" s="5"/>
      <c r="C299" s="42"/>
    </row>
    <row r="300" spans="1:3" s="43" customFormat="1" x14ac:dyDescent="0.25">
      <c r="A300" s="6"/>
      <c r="B300" s="5"/>
      <c r="C300" s="42"/>
    </row>
    <row r="301" spans="1:3" s="43" customFormat="1" x14ac:dyDescent="0.25">
      <c r="A301" s="6"/>
      <c r="B301" s="5"/>
      <c r="C301" s="42"/>
    </row>
    <row r="302" spans="1:3" s="43" customFormat="1" x14ac:dyDescent="0.25">
      <c r="A302" s="6"/>
      <c r="B302" s="5"/>
      <c r="C302" s="42"/>
    </row>
    <row r="303" spans="1:3" s="43" customFormat="1" x14ac:dyDescent="0.25">
      <c r="A303" s="6"/>
      <c r="B303" s="5"/>
      <c r="C303" s="42"/>
    </row>
    <row r="304" spans="1:3" s="43" customFormat="1" x14ac:dyDescent="0.25">
      <c r="A304" s="6"/>
      <c r="B304" s="5"/>
      <c r="C304" s="42"/>
    </row>
    <row r="305" spans="1:3" s="43" customFormat="1" x14ac:dyDescent="0.25">
      <c r="A305" s="6"/>
      <c r="B305" s="5"/>
      <c r="C305" s="42"/>
    </row>
    <row r="306" spans="1:3" s="43" customFormat="1" x14ac:dyDescent="0.25">
      <c r="A306" s="6"/>
      <c r="B306" s="5"/>
      <c r="C306" s="42"/>
    </row>
    <row r="307" spans="1:3" s="43" customFormat="1" x14ac:dyDescent="0.25">
      <c r="A307" s="6"/>
      <c r="B307" s="5"/>
      <c r="C307" s="42"/>
    </row>
    <row r="308" spans="1:3" s="43" customFormat="1" x14ac:dyDescent="0.25">
      <c r="A308" s="6"/>
      <c r="B308" s="5"/>
      <c r="C308" s="42"/>
    </row>
    <row r="309" spans="1:3" s="43" customFormat="1" x14ac:dyDescent="0.25">
      <c r="A309" s="6"/>
      <c r="B309" s="5"/>
      <c r="C309" s="42"/>
    </row>
    <row r="310" spans="1:3" s="43" customFormat="1" x14ac:dyDescent="0.25">
      <c r="A310" s="6"/>
      <c r="B310" s="5"/>
      <c r="C310" s="42"/>
    </row>
    <row r="311" spans="1:3" s="43" customFormat="1" x14ac:dyDescent="0.25">
      <c r="A311" s="6"/>
      <c r="B311" s="5"/>
      <c r="C311" s="42"/>
    </row>
    <row r="312" spans="1:3" s="43" customFormat="1" x14ac:dyDescent="0.25">
      <c r="A312" s="6"/>
      <c r="B312" s="5"/>
      <c r="C312" s="42"/>
    </row>
    <row r="313" spans="1:3" s="43" customFormat="1" x14ac:dyDescent="0.25">
      <c r="A313" s="6"/>
      <c r="B313" s="5"/>
      <c r="C313" s="42"/>
    </row>
    <row r="314" spans="1:3" s="43" customFormat="1" x14ac:dyDescent="0.25">
      <c r="A314" s="6"/>
      <c r="B314" s="5"/>
      <c r="C314" s="42"/>
    </row>
    <row r="315" spans="1:3" s="43" customFormat="1" x14ac:dyDescent="0.25">
      <c r="A315" s="6"/>
      <c r="B315" s="5"/>
      <c r="C315" s="42"/>
    </row>
    <row r="316" spans="1:3" s="43" customFormat="1" x14ac:dyDescent="0.25">
      <c r="A316" s="6"/>
      <c r="B316" s="5"/>
      <c r="C316" s="42"/>
    </row>
    <row r="317" spans="1:3" s="43" customFormat="1" x14ac:dyDescent="0.25">
      <c r="A317" s="6"/>
      <c r="B317" s="5"/>
      <c r="C317" s="42"/>
    </row>
    <row r="318" spans="1:3" s="43" customFormat="1" x14ac:dyDescent="0.25">
      <c r="A318" s="6"/>
      <c r="B318" s="5"/>
      <c r="C318" s="42"/>
    </row>
    <row r="319" spans="1:3" s="43" customFormat="1" x14ac:dyDescent="0.25">
      <c r="A319" s="6"/>
      <c r="B319" s="5"/>
      <c r="C319" s="42"/>
    </row>
    <row r="320" spans="1:3" s="43" customFormat="1" x14ac:dyDescent="0.25">
      <c r="A320" s="6"/>
      <c r="B320" s="5"/>
      <c r="C320" s="42"/>
    </row>
    <row r="321" spans="1:3" s="43" customFormat="1" x14ac:dyDescent="0.25">
      <c r="A321" s="6"/>
      <c r="B321" s="5"/>
      <c r="C321" s="42"/>
    </row>
    <row r="322" spans="1:3" s="43" customFormat="1" x14ac:dyDescent="0.25">
      <c r="A322" s="6"/>
      <c r="B322" s="5"/>
      <c r="C322" s="42"/>
    </row>
    <row r="323" spans="1:3" s="43" customFormat="1" x14ac:dyDescent="0.25">
      <c r="A323" s="6"/>
      <c r="B323" s="5"/>
      <c r="C323" s="42"/>
    </row>
    <row r="324" spans="1:3" s="43" customFormat="1" x14ac:dyDescent="0.25">
      <c r="A324" s="6"/>
      <c r="B324" s="5"/>
      <c r="C324" s="42"/>
    </row>
    <row r="325" spans="1:3" s="43" customFormat="1" x14ac:dyDescent="0.25">
      <c r="A325" s="6"/>
      <c r="B325" s="5"/>
      <c r="C325" s="42"/>
    </row>
    <row r="326" spans="1:3" s="43" customFormat="1" x14ac:dyDescent="0.25">
      <c r="A326" s="6"/>
      <c r="B326" s="5"/>
      <c r="C326" s="42"/>
    </row>
    <row r="327" spans="1:3" s="43" customFormat="1" x14ac:dyDescent="0.25">
      <c r="A327" s="6"/>
      <c r="B327" s="5"/>
      <c r="C327" s="42"/>
    </row>
    <row r="328" spans="1:3" s="43" customFormat="1" x14ac:dyDescent="0.25">
      <c r="A328" s="6"/>
      <c r="B328" s="5"/>
      <c r="C328" s="42"/>
    </row>
    <row r="329" spans="1:3" s="43" customFormat="1" x14ac:dyDescent="0.25">
      <c r="A329" s="6"/>
      <c r="B329" s="5"/>
      <c r="C329" s="42"/>
    </row>
    <row r="330" spans="1:3" s="43" customFormat="1" x14ac:dyDescent="0.25">
      <c r="A330" s="6"/>
      <c r="B330" s="5"/>
      <c r="C330" s="42"/>
    </row>
    <row r="331" spans="1:3" s="43" customFormat="1" x14ac:dyDescent="0.25">
      <c r="A331" s="6"/>
      <c r="B331" s="5"/>
      <c r="C331" s="42"/>
    </row>
    <row r="332" spans="1:3" s="43" customFormat="1" x14ac:dyDescent="0.25">
      <c r="A332" s="6"/>
      <c r="B332" s="5"/>
      <c r="C332" s="42"/>
    </row>
    <row r="333" spans="1:3" s="43" customFormat="1" x14ac:dyDescent="0.25">
      <c r="A333" s="6"/>
      <c r="B333" s="5"/>
      <c r="C333" s="42"/>
    </row>
    <row r="334" spans="1:3" s="43" customFormat="1" x14ac:dyDescent="0.25">
      <c r="A334" s="6"/>
      <c r="B334" s="5"/>
      <c r="C334" s="42"/>
    </row>
    <row r="335" spans="1:3" s="43" customFormat="1" x14ac:dyDescent="0.25">
      <c r="A335" s="6"/>
      <c r="B335" s="5"/>
      <c r="C335" s="42"/>
    </row>
    <row r="336" spans="1:3" s="43" customFormat="1" x14ac:dyDescent="0.25">
      <c r="A336" s="6"/>
      <c r="B336" s="5"/>
      <c r="C336" s="42"/>
    </row>
    <row r="337" spans="1:3" s="43" customFormat="1" x14ac:dyDescent="0.25">
      <c r="A337" s="6"/>
      <c r="B337" s="5"/>
      <c r="C337" s="42"/>
    </row>
    <row r="338" spans="1:3" s="43" customFormat="1" x14ac:dyDescent="0.25">
      <c r="A338" s="6"/>
      <c r="B338" s="5"/>
      <c r="C338" s="42"/>
    </row>
    <row r="339" spans="1:3" s="43" customFormat="1" x14ac:dyDescent="0.25">
      <c r="A339" s="6"/>
      <c r="B339" s="5"/>
      <c r="C339" s="42"/>
    </row>
    <row r="340" spans="1:3" s="43" customFormat="1" x14ac:dyDescent="0.25">
      <c r="A340" s="6"/>
      <c r="B340" s="5"/>
      <c r="C340" s="42"/>
    </row>
    <row r="341" spans="1:3" s="43" customFormat="1" x14ac:dyDescent="0.25">
      <c r="A341" s="6"/>
      <c r="B341" s="5"/>
      <c r="C341" s="42"/>
    </row>
    <row r="342" spans="1:3" s="43" customFormat="1" x14ac:dyDescent="0.25">
      <c r="A342" s="6"/>
      <c r="B342" s="5"/>
      <c r="C342" s="42"/>
    </row>
    <row r="343" spans="1:3" s="43" customFormat="1" x14ac:dyDescent="0.25">
      <c r="A343" s="6"/>
      <c r="B343" s="5"/>
      <c r="C343" s="42"/>
    </row>
    <row r="344" spans="1:3" s="43" customFormat="1" x14ac:dyDescent="0.25">
      <c r="A344" s="6"/>
      <c r="B344" s="5"/>
      <c r="C344" s="42"/>
    </row>
    <row r="345" spans="1:3" s="43" customFormat="1" x14ac:dyDescent="0.25">
      <c r="A345" s="6"/>
      <c r="B345" s="5"/>
      <c r="C345" s="42"/>
    </row>
    <row r="346" spans="1:3" s="43" customFormat="1" x14ac:dyDescent="0.25">
      <c r="A346" s="6"/>
      <c r="B346" s="5"/>
      <c r="C346" s="42"/>
    </row>
    <row r="347" spans="1:3" s="43" customFormat="1" x14ac:dyDescent="0.25">
      <c r="A347" s="6"/>
      <c r="B347" s="5"/>
      <c r="C347" s="42"/>
    </row>
    <row r="348" spans="1:3" s="43" customFormat="1" x14ac:dyDescent="0.25">
      <c r="A348" s="6"/>
      <c r="B348" s="5"/>
      <c r="C348" s="42"/>
    </row>
    <row r="349" spans="1:3" s="43" customFormat="1" x14ac:dyDescent="0.25">
      <c r="A349" s="6"/>
      <c r="B349" s="5"/>
      <c r="C349" s="42"/>
    </row>
    <row r="350" spans="1:3" s="43" customFormat="1" x14ac:dyDescent="0.25">
      <c r="A350" s="6"/>
      <c r="B350" s="5"/>
      <c r="C350" s="42"/>
    </row>
    <row r="351" spans="1:3" s="43" customFormat="1" x14ac:dyDescent="0.25">
      <c r="A351" s="6"/>
      <c r="B351" s="5"/>
      <c r="C351" s="42"/>
    </row>
    <row r="352" spans="1:3" s="43" customFormat="1" x14ac:dyDescent="0.25">
      <c r="A352" s="6"/>
      <c r="B352" s="5"/>
      <c r="C352" s="42"/>
    </row>
    <row r="353" spans="1:3" s="43" customFormat="1" x14ac:dyDescent="0.25">
      <c r="A353" s="6"/>
      <c r="B353" s="5"/>
      <c r="C353" s="42"/>
    </row>
    <row r="354" spans="1:3" s="43" customFormat="1" x14ac:dyDescent="0.25">
      <c r="A354" s="6"/>
      <c r="B354" s="5"/>
      <c r="C354" s="42"/>
    </row>
    <row r="355" spans="1:3" s="43" customFormat="1" x14ac:dyDescent="0.25">
      <c r="A355" s="6"/>
      <c r="B355" s="5"/>
      <c r="C355" s="42"/>
    </row>
    <row r="356" spans="1:3" s="43" customFormat="1" x14ac:dyDescent="0.25">
      <c r="A356" s="6"/>
      <c r="B356" s="5"/>
      <c r="C356" s="42"/>
    </row>
    <row r="357" spans="1:3" s="43" customFormat="1" x14ac:dyDescent="0.25">
      <c r="A357" s="6"/>
      <c r="B357" s="5"/>
      <c r="C357" s="42"/>
    </row>
    <row r="358" spans="1:3" s="43" customFormat="1" x14ac:dyDescent="0.25">
      <c r="A358" s="6"/>
      <c r="B358" s="5"/>
      <c r="C358" s="42"/>
    </row>
    <row r="359" spans="1:3" s="43" customFormat="1" x14ac:dyDescent="0.25">
      <c r="A359" s="6"/>
      <c r="B359" s="5"/>
      <c r="C359" s="42"/>
    </row>
    <row r="360" spans="1:3" s="43" customFormat="1" x14ac:dyDescent="0.25">
      <c r="A360" s="6"/>
      <c r="B360" s="5"/>
      <c r="C360" s="42"/>
    </row>
    <row r="361" spans="1:3" s="43" customFormat="1" x14ac:dyDescent="0.25">
      <c r="A361" s="6"/>
      <c r="B361" s="5"/>
      <c r="C361" s="42"/>
    </row>
    <row r="362" spans="1:3" s="43" customFormat="1" x14ac:dyDescent="0.25">
      <c r="A362" s="6"/>
      <c r="B362" s="5"/>
      <c r="C362" s="42"/>
    </row>
    <row r="363" spans="1:3" s="43" customFormat="1" x14ac:dyDescent="0.25">
      <c r="A363" s="6"/>
      <c r="B363" s="5"/>
      <c r="C363" s="42"/>
    </row>
    <row r="364" spans="1:3" s="43" customFormat="1" x14ac:dyDescent="0.25">
      <c r="A364" s="6"/>
      <c r="B364" s="5"/>
      <c r="C364" s="42"/>
    </row>
    <row r="365" spans="1:3" s="43" customFormat="1" x14ac:dyDescent="0.25">
      <c r="A365" s="6"/>
      <c r="B365" s="5"/>
      <c r="C365" s="42"/>
    </row>
    <row r="366" spans="1:3" s="43" customFormat="1" x14ac:dyDescent="0.25">
      <c r="A366" s="6"/>
      <c r="B366" s="5"/>
      <c r="C366" s="42"/>
    </row>
    <row r="367" spans="1:3" s="43" customFormat="1" x14ac:dyDescent="0.25">
      <c r="A367" s="6"/>
      <c r="B367" s="5"/>
      <c r="C367" s="42"/>
    </row>
    <row r="368" spans="1:3" s="43" customFormat="1" x14ac:dyDescent="0.25">
      <c r="A368" s="6"/>
      <c r="B368" s="5"/>
      <c r="C368" s="42"/>
    </row>
    <row r="369" spans="1:3" s="43" customFormat="1" x14ac:dyDescent="0.25">
      <c r="A369" s="6"/>
      <c r="B369" s="5"/>
      <c r="C369" s="42"/>
    </row>
    <row r="370" spans="1:3" s="43" customFormat="1" x14ac:dyDescent="0.25">
      <c r="A370" s="6"/>
      <c r="B370" s="5"/>
      <c r="C370" s="42"/>
    </row>
    <row r="371" spans="1:3" s="43" customFormat="1" x14ac:dyDescent="0.25">
      <c r="A371" s="6"/>
      <c r="B371" s="5"/>
      <c r="C371" s="42"/>
    </row>
    <row r="372" spans="1:3" s="43" customFormat="1" x14ac:dyDescent="0.25">
      <c r="A372" s="6"/>
      <c r="B372" s="5"/>
      <c r="C372" s="42"/>
    </row>
    <row r="373" spans="1:3" s="43" customFormat="1" x14ac:dyDescent="0.25">
      <c r="A373" s="6"/>
      <c r="B373" s="5"/>
      <c r="C373" s="42"/>
    </row>
    <row r="374" spans="1:3" s="43" customFormat="1" x14ac:dyDescent="0.25">
      <c r="A374" s="6"/>
      <c r="B374" s="5"/>
      <c r="C374" s="42"/>
    </row>
    <row r="375" spans="1:3" s="43" customFormat="1" x14ac:dyDescent="0.25">
      <c r="A375" s="6"/>
      <c r="B375" s="5"/>
      <c r="C375" s="42"/>
    </row>
    <row r="376" spans="1:3" s="43" customFormat="1" x14ac:dyDescent="0.25">
      <c r="A376" s="6"/>
      <c r="B376" s="5"/>
      <c r="C376" s="42"/>
    </row>
    <row r="377" spans="1:3" s="43" customFormat="1" x14ac:dyDescent="0.25">
      <c r="A377" s="6"/>
      <c r="B377" s="5"/>
      <c r="C377" s="42"/>
    </row>
    <row r="378" spans="1:3" s="43" customFormat="1" x14ac:dyDescent="0.25">
      <c r="A378" s="6"/>
      <c r="B378" s="5"/>
      <c r="C378" s="42"/>
    </row>
    <row r="379" spans="1:3" s="43" customFormat="1" x14ac:dyDescent="0.25">
      <c r="A379" s="6"/>
      <c r="B379" s="5"/>
      <c r="C379" s="42"/>
    </row>
    <row r="380" spans="1:3" s="43" customFormat="1" x14ac:dyDescent="0.25">
      <c r="A380" s="6"/>
      <c r="B380" s="5"/>
      <c r="C380" s="42"/>
    </row>
    <row r="381" spans="1:3" s="43" customFormat="1" x14ac:dyDescent="0.25">
      <c r="A381" s="6"/>
      <c r="B381" s="5"/>
      <c r="C381" s="42"/>
    </row>
    <row r="382" spans="1:3" s="43" customFormat="1" x14ac:dyDescent="0.25">
      <c r="A382" s="6"/>
      <c r="B382" s="5"/>
      <c r="C382" s="42"/>
    </row>
    <row r="383" spans="1:3" s="43" customFormat="1" x14ac:dyDescent="0.25">
      <c r="A383" s="6"/>
      <c r="B383" s="5"/>
      <c r="C383" s="42"/>
    </row>
    <row r="384" spans="1:3" s="43" customFormat="1" x14ac:dyDescent="0.25">
      <c r="A384" s="6"/>
      <c r="B384" s="5"/>
      <c r="C384" s="42"/>
    </row>
    <row r="385" spans="1:3" s="43" customFormat="1" x14ac:dyDescent="0.25">
      <c r="A385" s="6"/>
      <c r="B385" s="5"/>
      <c r="C385" s="42"/>
    </row>
    <row r="386" spans="1:3" s="43" customFormat="1" x14ac:dyDescent="0.25">
      <c r="A386" s="6"/>
      <c r="B386" s="5"/>
      <c r="C386" s="42"/>
    </row>
    <row r="387" spans="1:3" s="43" customFormat="1" x14ac:dyDescent="0.25">
      <c r="A387" s="6"/>
      <c r="B387" s="5"/>
      <c r="C387" s="42"/>
    </row>
    <row r="388" spans="1:3" s="43" customFormat="1" x14ac:dyDescent="0.25">
      <c r="A388" s="6"/>
      <c r="B388" s="5"/>
      <c r="C388" s="42"/>
    </row>
    <row r="389" spans="1:3" s="43" customFormat="1" x14ac:dyDescent="0.25">
      <c r="A389" s="6"/>
      <c r="B389" s="5"/>
      <c r="C389" s="42"/>
    </row>
    <row r="390" spans="1:3" s="43" customFormat="1" x14ac:dyDescent="0.25">
      <c r="A390" s="6"/>
      <c r="B390" s="5"/>
      <c r="C390" s="42"/>
    </row>
    <row r="391" spans="1:3" s="43" customFormat="1" x14ac:dyDescent="0.25">
      <c r="A391" s="6"/>
      <c r="B391" s="5"/>
      <c r="C391" s="42"/>
    </row>
    <row r="392" spans="1:3" s="43" customFormat="1" x14ac:dyDescent="0.25">
      <c r="A392" s="6"/>
      <c r="B392" s="5"/>
      <c r="C392" s="42"/>
    </row>
    <row r="393" spans="1:3" s="43" customFormat="1" x14ac:dyDescent="0.25">
      <c r="A393" s="6"/>
      <c r="B393" s="5"/>
      <c r="C393" s="42"/>
    </row>
    <row r="394" spans="1:3" s="43" customFormat="1" x14ac:dyDescent="0.25">
      <c r="A394" s="6"/>
      <c r="B394" s="5"/>
      <c r="C394" s="42"/>
    </row>
    <row r="395" spans="1:3" s="43" customFormat="1" x14ac:dyDescent="0.25">
      <c r="A395" s="6"/>
      <c r="B395" s="5"/>
      <c r="C395" s="42"/>
    </row>
    <row r="396" spans="1:3" s="43" customFormat="1" x14ac:dyDescent="0.25">
      <c r="A396" s="6"/>
      <c r="B396" s="5"/>
      <c r="C396" s="42"/>
    </row>
    <row r="397" spans="1:3" s="43" customFormat="1" x14ac:dyDescent="0.25">
      <c r="A397" s="6"/>
      <c r="B397" s="5"/>
      <c r="C397" s="42"/>
    </row>
    <row r="398" spans="1:3" s="43" customFormat="1" x14ac:dyDescent="0.25">
      <c r="A398" s="6"/>
      <c r="B398" s="5"/>
      <c r="C398" s="42"/>
    </row>
    <row r="399" spans="1:3" s="43" customFormat="1" x14ac:dyDescent="0.25">
      <c r="A399" s="6"/>
      <c r="B399" s="5"/>
      <c r="C399" s="42"/>
    </row>
    <row r="400" spans="1:3" s="43" customFormat="1" x14ac:dyDescent="0.25">
      <c r="A400" s="6"/>
      <c r="B400" s="5"/>
      <c r="C400" s="42"/>
    </row>
    <row r="401" spans="1:3" s="43" customFormat="1" x14ac:dyDescent="0.25">
      <c r="A401" s="6"/>
      <c r="B401" s="5"/>
      <c r="C401" s="42"/>
    </row>
    <row r="402" spans="1:3" s="43" customFormat="1" x14ac:dyDescent="0.25">
      <c r="A402" s="6"/>
      <c r="B402" s="5"/>
      <c r="C402" s="42"/>
    </row>
    <row r="403" spans="1:3" s="43" customFormat="1" x14ac:dyDescent="0.25">
      <c r="A403" s="6"/>
      <c r="B403" s="5"/>
      <c r="C403" s="42"/>
    </row>
    <row r="404" spans="1:3" s="43" customFormat="1" x14ac:dyDescent="0.25">
      <c r="A404" s="6"/>
      <c r="B404" s="5"/>
      <c r="C404" s="42"/>
    </row>
    <row r="405" spans="1:3" s="43" customFormat="1" x14ac:dyDescent="0.25">
      <c r="A405" s="6"/>
      <c r="B405" s="5"/>
      <c r="C405" s="42"/>
    </row>
    <row r="406" spans="1:3" s="43" customFormat="1" x14ac:dyDescent="0.25">
      <c r="A406" s="6"/>
      <c r="B406" s="5"/>
      <c r="C406" s="42"/>
    </row>
    <row r="407" spans="1:3" s="43" customFormat="1" x14ac:dyDescent="0.25">
      <c r="A407" s="6"/>
      <c r="B407" s="5"/>
      <c r="C407" s="42"/>
    </row>
    <row r="408" spans="1:3" s="43" customFormat="1" x14ac:dyDescent="0.25">
      <c r="A408" s="6"/>
      <c r="B408" s="5"/>
      <c r="C408" s="42"/>
    </row>
    <row r="409" spans="1:3" s="43" customFormat="1" x14ac:dyDescent="0.25">
      <c r="A409" s="6"/>
      <c r="B409" s="5"/>
      <c r="C409" s="42"/>
    </row>
    <row r="410" spans="1:3" s="43" customFormat="1" x14ac:dyDescent="0.25">
      <c r="A410" s="6"/>
      <c r="B410" s="5"/>
      <c r="C410" s="42"/>
    </row>
    <row r="411" spans="1:3" s="43" customFormat="1" x14ac:dyDescent="0.25">
      <c r="A411" s="6"/>
      <c r="B411" s="5"/>
      <c r="C411" s="42"/>
    </row>
    <row r="412" spans="1:3" s="43" customFormat="1" x14ac:dyDescent="0.25">
      <c r="A412" s="6"/>
      <c r="B412" s="5"/>
      <c r="C412" s="42"/>
    </row>
    <row r="413" spans="1:3" s="43" customFormat="1" x14ac:dyDescent="0.25">
      <c r="A413" s="6"/>
      <c r="B413" s="5"/>
      <c r="C413" s="42"/>
    </row>
    <row r="414" spans="1:3" s="43" customFormat="1" x14ac:dyDescent="0.25">
      <c r="A414" s="6"/>
      <c r="B414" s="5"/>
      <c r="C414" s="42"/>
    </row>
    <row r="415" spans="1:3" s="43" customFormat="1" x14ac:dyDescent="0.25">
      <c r="A415" s="6"/>
      <c r="B415" s="5"/>
      <c r="C415" s="42"/>
    </row>
    <row r="416" spans="1:3" s="43" customFormat="1" x14ac:dyDescent="0.25">
      <c r="A416" s="6"/>
      <c r="B416" s="5"/>
      <c r="C416" s="42"/>
    </row>
    <row r="417" spans="1:3" s="43" customFormat="1" x14ac:dyDescent="0.25">
      <c r="A417" s="6"/>
      <c r="B417" s="5"/>
      <c r="C417" s="42"/>
    </row>
    <row r="418" spans="1:3" s="43" customFormat="1" x14ac:dyDescent="0.25">
      <c r="A418" s="6"/>
      <c r="B418" s="5"/>
      <c r="C418" s="42"/>
    </row>
    <row r="419" spans="1:3" s="43" customFormat="1" x14ac:dyDescent="0.25">
      <c r="A419" s="6"/>
      <c r="B419" s="5"/>
      <c r="C419" s="42"/>
    </row>
    <row r="420" spans="1:3" s="43" customFormat="1" x14ac:dyDescent="0.25">
      <c r="A420" s="6"/>
      <c r="B420" s="5"/>
      <c r="C420" s="42"/>
    </row>
    <row r="421" spans="1:3" s="43" customFormat="1" x14ac:dyDescent="0.25">
      <c r="A421" s="6"/>
      <c r="B421" s="5"/>
      <c r="C421" s="42"/>
    </row>
    <row r="422" spans="1:3" s="43" customFormat="1" x14ac:dyDescent="0.25">
      <c r="A422" s="6"/>
      <c r="B422" s="5"/>
      <c r="C422" s="42"/>
    </row>
    <row r="423" spans="1:3" s="43" customFormat="1" x14ac:dyDescent="0.25">
      <c r="A423" s="6"/>
      <c r="B423" s="5"/>
      <c r="C423" s="42"/>
    </row>
    <row r="424" spans="1:3" s="43" customFormat="1" x14ac:dyDescent="0.25">
      <c r="A424" s="6"/>
      <c r="B424" s="5"/>
      <c r="C424" s="42"/>
    </row>
    <row r="425" spans="1:3" s="43" customFormat="1" x14ac:dyDescent="0.25">
      <c r="A425" s="6"/>
      <c r="B425" s="5"/>
      <c r="C425" s="42"/>
    </row>
    <row r="426" spans="1:3" s="43" customFormat="1" x14ac:dyDescent="0.25">
      <c r="A426" s="6"/>
      <c r="B426" s="5"/>
      <c r="C426" s="42"/>
    </row>
    <row r="427" spans="1:3" s="43" customFormat="1" x14ac:dyDescent="0.25">
      <c r="A427" s="6"/>
      <c r="B427" s="5"/>
      <c r="C427" s="42"/>
    </row>
    <row r="428" spans="1:3" s="43" customFormat="1" x14ac:dyDescent="0.25">
      <c r="A428" s="6"/>
      <c r="B428" s="5"/>
      <c r="C428" s="42"/>
    </row>
    <row r="429" spans="1:3" s="43" customFormat="1" x14ac:dyDescent="0.25">
      <c r="A429" s="6"/>
      <c r="B429" s="5"/>
      <c r="C429" s="42"/>
    </row>
    <row r="430" spans="1:3" s="43" customFormat="1" x14ac:dyDescent="0.25">
      <c r="A430" s="6"/>
      <c r="B430" s="5"/>
      <c r="C430" s="42"/>
    </row>
    <row r="431" spans="1:3" s="43" customFormat="1" x14ac:dyDescent="0.25">
      <c r="A431" s="6"/>
      <c r="B431" s="5"/>
      <c r="C431" s="42"/>
    </row>
    <row r="432" spans="1:3" s="43" customFormat="1" x14ac:dyDescent="0.25">
      <c r="A432" s="6"/>
      <c r="B432" s="5"/>
      <c r="C432" s="42"/>
    </row>
    <row r="433" spans="1:3" s="43" customFormat="1" x14ac:dyDescent="0.25">
      <c r="A433" s="6"/>
      <c r="B433" s="5"/>
      <c r="C433" s="42"/>
    </row>
    <row r="434" spans="1:3" s="43" customFormat="1" x14ac:dyDescent="0.25">
      <c r="A434" s="6"/>
      <c r="B434" s="5"/>
      <c r="C434" s="42"/>
    </row>
    <row r="435" spans="1:3" s="43" customFormat="1" x14ac:dyDescent="0.25">
      <c r="A435" s="6"/>
      <c r="B435" s="5"/>
      <c r="C435" s="42"/>
    </row>
    <row r="436" spans="1:3" s="43" customFormat="1" x14ac:dyDescent="0.25">
      <c r="A436" s="6"/>
      <c r="B436" s="5"/>
      <c r="C436" s="42"/>
    </row>
    <row r="437" spans="1:3" s="43" customFormat="1" x14ac:dyDescent="0.25">
      <c r="A437" s="6"/>
      <c r="B437" s="5"/>
      <c r="C437" s="42"/>
    </row>
    <row r="438" spans="1:3" s="43" customFormat="1" x14ac:dyDescent="0.25">
      <c r="A438" s="6"/>
      <c r="B438" s="5"/>
      <c r="C438" s="42"/>
    </row>
    <row r="439" spans="1:3" s="43" customFormat="1" x14ac:dyDescent="0.25">
      <c r="A439" s="6"/>
      <c r="B439" s="5"/>
      <c r="C439" s="42"/>
    </row>
    <row r="440" spans="1:3" s="43" customFormat="1" x14ac:dyDescent="0.25">
      <c r="A440" s="6"/>
      <c r="B440" s="5"/>
      <c r="C440" s="42"/>
    </row>
    <row r="441" spans="1:3" s="43" customFormat="1" x14ac:dyDescent="0.25">
      <c r="A441" s="6"/>
      <c r="B441" s="5"/>
      <c r="C441" s="42"/>
    </row>
    <row r="442" spans="1:3" s="43" customFormat="1" x14ac:dyDescent="0.25">
      <c r="A442" s="6"/>
      <c r="B442" s="5"/>
      <c r="C442" s="42"/>
    </row>
    <row r="443" spans="1:3" s="43" customFormat="1" x14ac:dyDescent="0.25">
      <c r="A443" s="6"/>
      <c r="B443" s="5"/>
      <c r="C443" s="42"/>
    </row>
    <row r="444" spans="1:3" s="43" customFormat="1" x14ac:dyDescent="0.25">
      <c r="A444" s="6"/>
      <c r="B444" s="5"/>
      <c r="C444" s="42"/>
    </row>
    <row r="445" spans="1:3" s="43" customFormat="1" x14ac:dyDescent="0.25">
      <c r="A445" s="6"/>
      <c r="B445" s="5"/>
      <c r="C445" s="42"/>
    </row>
    <row r="446" spans="1:3" s="43" customFormat="1" x14ac:dyDescent="0.25">
      <c r="A446" s="6"/>
      <c r="B446" s="5"/>
      <c r="C446" s="42"/>
    </row>
    <row r="447" spans="1:3" s="43" customFormat="1" x14ac:dyDescent="0.25">
      <c r="A447" s="6"/>
      <c r="B447" s="5"/>
      <c r="C447" s="42"/>
    </row>
    <row r="448" spans="1:3" s="43" customFormat="1" x14ac:dyDescent="0.25">
      <c r="A448" s="6"/>
      <c r="B448" s="5"/>
      <c r="C448" s="42"/>
    </row>
    <row r="449" spans="1:3" s="43" customFormat="1" x14ac:dyDescent="0.25">
      <c r="A449" s="6"/>
      <c r="B449" s="5"/>
      <c r="C449" s="42"/>
    </row>
    <row r="450" spans="1:3" s="43" customFormat="1" x14ac:dyDescent="0.25">
      <c r="A450" s="6"/>
      <c r="B450" s="5"/>
      <c r="C450" s="42"/>
    </row>
    <row r="451" spans="1:3" s="43" customFormat="1" x14ac:dyDescent="0.25">
      <c r="A451" s="6"/>
      <c r="B451" s="5"/>
      <c r="C451" s="42"/>
    </row>
    <row r="452" spans="1:3" s="43" customFormat="1" x14ac:dyDescent="0.25">
      <c r="A452" s="6"/>
      <c r="B452" s="5"/>
      <c r="C452" s="42"/>
    </row>
    <row r="453" spans="1:3" s="43" customFormat="1" x14ac:dyDescent="0.25">
      <c r="A453" s="6"/>
      <c r="B453" s="5"/>
      <c r="C453" s="42"/>
    </row>
    <row r="454" spans="1:3" s="43" customFormat="1" x14ac:dyDescent="0.25">
      <c r="A454" s="6"/>
      <c r="B454" s="5"/>
      <c r="C454" s="42"/>
    </row>
    <row r="455" spans="1:3" s="43" customFormat="1" x14ac:dyDescent="0.25">
      <c r="A455" s="6"/>
      <c r="B455" s="5"/>
      <c r="C455" s="42"/>
    </row>
    <row r="456" spans="1:3" s="43" customFormat="1" x14ac:dyDescent="0.25">
      <c r="A456" s="6"/>
      <c r="B456" s="5"/>
      <c r="C456" s="42"/>
    </row>
    <row r="457" spans="1:3" s="43" customFormat="1" x14ac:dyDescent="0.25">
      <c r="A457" s="6"/>
      <c r="B457" s="5"/>
      <c r="C457" s="42"/>
    </row>
    <row r="458" spans="1:3" s="43" customFormat="1" x14ac:dyDescent="0.25">
      <c r="A458" s="6"/>
      <c r="B458" s="5"/>
      <c r="C458" s="42"/>
    </row>
    <row r="459" spans="1:3" s="43" customFormat="1" x14ac:dyDescent="0.25">
      <c r="A459" s="6"/>
      <c r="B459" s="5"/>
      <c r="C459" s="42"/>
    </row>
    <row r="460" spans="1:3" s="43" customFormat="1" x14ac:dyDescent="0.25">
      <c r="A460" s="6"/>
      <c r="B460" s="5"/>
      <c r="C460" s="42"/>
    </row>
    <row r="461" spans="1:3" s="43" customFormat="1" x14ac:dyDescent="0.25">
      <c r="A461" s="6"/>
      <c r="B461" s="5"/>
      <c r="C461" s="42"/>
    </row>
    <row r="462" spans="1:3" s="43" customFormat="1" x14ac:dyDescent="0.25">
      <c r="A462" s="6"/>
      <c r="B462" s="5"/>
      <c r="C462" s="42"/>
    </row>
    <row r="463" spans="1:3" s="43" customFormat="1" x14ac:dyDescent="0.25">
      <c r="A463" s="6"/>
      <c r="B463" s="5"/>
      <c r="C463" s="42"/>
    </row>
    <row r="464" spans="1:3" s="43" customFormat="1" x14ac:dyDescent="0.25">
      <c r="A464" s="6"/>
      <c r="B464" s="5"/>
      <c r="C464" s="42"/>
    </row>
    <row r="465" spans="1:3" s="43" customFormat="1" x14ac:dyDescent="0.25">
      <c r="A465" s="6"/>
      <c r="B465" s="5"/>
      <c r="C465" s="42"/>
    </row>
    <row r="466" spans="1:3" s="43" customFormat="1" x14ac:dyDescent="0.25">
      <c r="A466" s="6"/>
      <c r="B466" s="5"/>
      <c r="C466" s="42"/>
    </row>
    <row r="467" spans="1:3" s="43" customFormat="1" x14ac:dyDescent="0.25">
      <c r="A467" s="6"/>
      <c r="B467" s="5"/>
      <c r="C467" s="42"/>
    </row>
    <row r="468" spans="1:3" s="43" customFormat="1" x14ac:dyDescent="0.25">
      <c r="A468" s="6"/>
      <c r="B468" s="5"/>
      <c r="C468" s="42"/>
    </row>
    <row r="469" spans="1:3" s="43" customFormat="1" x14ac:dyDescent="0.25">
      <c r="A469" s="6"/>
      <c r="B469" s="5"/>
      <c r="C469" s="42"/>
    </row>
    <row r="470" spans="1:3" s="43" customFormat="1" x14ac:dyDescent="0.25">
      <c r="A470" s="6"/>
      <c r="B470" s="5"/>
      <c r="C470" s="42"/>
    </row>
    <row r="471" spans="1:3" s="43" customFormat="1" x14ac:dyDescent="0.25">
      <c r="A471" s="6"/>
      <c r="B471" s="5"/>
      <c r="C471" s="42"/>
    </row>
    <row r="472" spans="1:3" s="43" customFormat="1" x14ac:dyDescent="0.25">
      <c r="A472" s="6"/>
      <c r="B472" s="5"/>
      <c r="C472" s="42"/>
    </row>
    <row r="473" spans="1:3" s="43" customFormat="1" x14ac:dyDescent="0.25">
      <c r="A473" s="6"/>
      <c r="B473" s="5"/>
      <c r="C473" s="42"/>
    </row>
    <row r="474" spans="1:3" s="43" customFormat="1" x14ac:dyDescent="0.25">
      <c r="A474" s="6"/>
      <c r="B474" s="5"/>
      <c r="C474" s="42"/>
    </row>
    <row r="475" spans="1:3" s="43" customFormat="1" x14ac:dyDescent="0.25">
      <c r="A475" s="6"/>
      <c r="B475" s="5"/>
      <c r="C475" s="42"/>
    </row>
    <row r="476" spans="1:3" s="43" customFormat="1" x14ac:dyDescent="0.25">
      <c r="A476" s="6"/>
      <c r="B476" s="5"/>
      <c r="C476" s="42"/>
    </row>
    <row r="477" spans="1:3" s="43" customFormat="1" x14ac:dyDescent="0.25">
      <c r="A477" s="6"/>
      <c r="B477" s="5"/>
      <c r="C477" s="42"/>
    </row>
    <row r="478" spans="1:3" s="43" customFormat="1" x14ac:dyDescent="0.25">
      <c r="A478" s="6"/>
      <c r="B478" s="5"/>
      <c r="C478" s="42"/>
    </row>
    <row r="479" spans="1:3" s="43" customFormat="1" x14ac:dyDescent="0.25">
      <c r="A479" s="6"/>
      <c r="B479" s="5"/>
      <c r="C479" s="42"/>
    </row>
    <row r="480" spans="1:3" s="43" customFormat="1" x14ac:dyDescent="0.25">
      <c r="A480" s="6"/>
      <c r="B480" s="5"/>
      <c r="C480" s="42"/>
    </row>
    <row r="481" spans="1:3" s="43" customFormat="1" x14ac:dyDescent="0.25">
      <c r="A481" s="6"/>
      <c r="B481" s="5"/>
      <c r="C481" s="42"/>
    </row>
    <row r="482" spans="1:3" s="43" customFormat="1" x14ac:dyDescent="0.25">
      <c r="A482" s="6"/>
      <c r="B482" s="5"/>
      <c r="C482" s="42"/>
    </row>
    <row r="483" spans="1:3" s="43" customFormat="1" x14ac:dyDescent="0.25">
      <c r="A483" s="6"/>
      <c r="B483" s="5"/>
      <c r="C483" s="42"/>
    </row>
    <row r="484" spans="1:3" s="43" customFormat="1" x14ac:dyDescent="0.25">
      <c r="A484" s="6"/>
      <c r="B484" s="5"/>
      <c r="C484" s="42"/>
    </row>
    <row r="485" spans="1:3" s="43" customFormat="1" x14ac:dyDescent="0.25">
      <c r="A485" s="6"/>
      <c r="B485" s="5"/>
      <c r="C485" s="42"/>
    </row>
    <row r="486" spans="1:3" s="43" customFormat="1" x14ac:dyDescent="0.25">
      <c r="A486" s="6"/>
      <c r="B486" s="5"/>
      <c r="C486" s="42"/>
    </row>
    <row r="487" spans="1:3" s="43" customFormat="1" x14ac:dyDescent="0.25">
      <c r="A487" s="6"/>
      <c r="B487" s="5"/>
      <c r="C487" s="42"/>
    </row>
    <row r="488" spans="1:3" s="43" customFormat="1" x14ac:dyDescent="0.25">
      <c r="A488" s="6"/>
      <c r="B488" s="5"/>
      <c r="C488" s="42"/>
    </row>
    <row r="489" spans="1:3" s="43" customFormat="1" x14ac:dyDescent="0.25">
      <c r="A489" s="6"/>
      <c r="B489" s="5"/>
      <c r="C489" s="42"/>
    </row>
  </sheetData>
  <mergeCells count="7">
    <mergeCell ref="A8:C8"/>
    <mergeCell ref="A1:C1"/>
    <mergeCell ref="A2:C2"/>
    <mergeCell ref="B3:C3"/>
    <mergeCell ref="A4:C4"/>
    <mergeCell ref="A5:C5"/>
    <mergeCell ref="B6:C6"/>
  </mergeCells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31"/>
  <sheetViews>
    <sheetView workbookViewId="0">
      <selection activeCell="A3" sqref="A3:C3"/>
    </sheetView>
  </sheetViews>
  <sheetFormatPr defaultColWidth="28.42578125" defaultRowHeight="15" x14ac:dyDescent="0.25"/>
  <cols>
    <col min="1" max="1" width="28.5703125" style="45" customWidth="1"/>
    <col min="2" max="2" width="49.42578125" style="44" customWidth="1"/>
    <col min="3" max="3" width="13" style="88" customWidth="1"/>
    <col min="4" max="4" width="14.85546875" style="44" customWidth="1"/>
    <col min="5" max="256" width="28.42578125" style="44"/>
    <col min="257" max="257" width="28.5703125" style="44" customWidth="1"/>
    <col min="258" max="258" width="49.42578125" style="44" customWidth="1"/>
    <col min="259" max="259" width="13" style="44" customWidth="1"/>
    <col min="260" max="260" width="14.85546875" style="44" customWidth="1"/>
    <col min="261" max="512" width="28.42578125" style="44"/>
    <col min="513" max="513" width="28.5703125" style="44" customWidth="1"/>
    <col min="514" max="514" width="49.42578125" style="44" customWidth="1"/>
    <col min="515" max="515" width="13" style="44" customWidth="1"/>
    <col min="516" max="516" width="14.85546875" style="44" customWidth="1"/>
    <col min="517" max="768" width="28.42578125" style="44"/>
    <col min="769" max="769" width="28.5703125" style="44" customWidth="1"/>
    <col min="770" max="770" width="49.42578125" style="44" customWidth="1"/>
    <col min="771" max="771" width="13" style="44" customWidth="1"/>
    <col min="772" max="772" width="14.85546875" style="44" customWidth="1"/>
    <col min="773" max="1024" width="28.42578125" style="44"/>
    <col min="1025" max="1025" width="28.5703125" style="44" customWidth="1"/>
    <col min="1026" max="1026" width="49.42578125" style="44" customWidth="1"/>
    <col min="1027" max="1027" width="13" style="44" customWidth="1"/>
    <col min="1028" max="1028" width="14.85546875" style="44" customWidth="1"/>
    <col min="1029" max="1280" width="28.42578125" style="44"/>
    <col min="1281" max="1281" width="28.5703125" style="44" customWidth="1"/>
    <col min="1282" max="1282" width="49.42578125" style="44" customWidth="1"/>
    <col min="1283" max="1283" width="13" style="44" customWidth="1"/>
    <col min="1284" max="1284" width="14.85546875" style="44" customWidth="1"/>
    <col min="1285" max="1536" width="28.42578125" style="44"/>
    <col min="1537" max="1537" width="28.5703125" style="44" customWidth="1"/>
    <col min="1538" max="1538" width="49.42578125" style="44" customWidth="1"/>
    <col min="1539" max="1539" width="13" style="44" customWidth="1"/>
    <col min="1540" max="1540" width="14.85546875" style="44" customWidth="1"/>
    <col min="1541" max="1792" width="28.42578125" style="44"/>
    <col min="1793" max="1793" width="28.5703125" style="44" customWidth="1"/>
    <col min="1794" max="1794" width="49.42578125" style="44" customWidth="1"/>
    <col min="1795" max="1795" width="13" style="44" customWidth="1"/>
    <col min="1796" max="1796" width="14.85546875" style="44" customWidth="1"/>
    <col min="1797" max="2048" width="28.42578125" style="44"/>
    <col min="2049" max="2049" width="28.5703125" style="44" customWidth="1"/>
    <col min="2050" max="2050" width="49.42578125" style="44" customWidth="1"/>
    <col min="2051" max="2051" width="13" style="44" customWidth="1"/>
    <col min="2052" max="2052" width="14.85546875" style="44" customWidth="1"/>
    <col min="2053" max="2304" width="28.42578125" style="44"/>
    <col min="2305" max="2305" width="28.5703125" style="44" customWidth="1"/>
    <col min="2306" max="2306" width="49.42578125" style="44" customWidth="1"/>
    <col min="2307" max="2307" width="13" style="44" customWidth="1"/>
    <col min="2308" max="2308" width="14.85546875" style="44" customWidth="1"/>
    <col min="2309" max="2560" width="28.42578125" style="44"/>
    <col min="2561" max="2561" width="28.5703125" style="44" customWidth="1"/>
    <col min="2562" max="2562" width="49.42578125" style="44" customWidth="1"/>
    <col min="2563" max="2563" width="13" style="44" customWidth="1"/>
    <col min="2564" max="2564" width="14.85546875" style="44" customWidth="1"/>
    <col min="2565" max="2816" width="28.42578125" style="44"/>
    <col min="2817" max="2817" width="28.5703125" style="44" customWidth="1"/>
    <col min="2818" max="2818" width="49.42578125" style="44" customWidth="1"/>
    <col min="2819" max="2819" width="13" style="44" customWidth="1"/>
    <col min="2820" max="2820" width="14.85546875" style="44" customWidth="1"/>
    <col min="2821" max="3072" width="28.42578125" style="44"/>
    <col min="3073" max="3073" width="28.5703125" style="44" customWidth="1"/>
    <col min="3074" max="3074" width="49.42578125" style="44" customWidth="1"/>
    <col min="3075" max="3075" width="13" style="44" customWidth="1"/>
    <col min="3076" max="3076" width="14.85546875" style="44" customWidth="1"/>
    <col min="3077" max="3328" width="28.42578125" style="44"/>
    <col min="3329" max="3329" width="28.5703125" style="44" customWidth="1"/>
    <col min="3330" max="3330" width="49.42578125" style="44" customWidth="1"/>
    <col min="3331" max="3331" width="13" style="44" customWidth="1"/>
    <col min="3332" max="3332" width="14.85546875" style="44" customWidth="1"/>
    <col min="3333" max="3584" width="28.42578125" style="44"/>
    <col min="3585" max="3585" width="28.5703125" style="44" customWidth="1"/>
    <col min="3586" max="3586" width="49.42578125" style="44" customWidth="1"/>
    <col min="3587" max="3587" width="13" style="44" customWidth="1"/>
    <col min="3588" max="3588" width="14.85546875" style="44" customWidth="1"/>
    <col min="3589" max="3840" width="28.42578125" style="44"/>
    <col min="3841" max="3841" width="28.5703125" style="44" customWidth="1"/>
    <col min="3842" max="3842" width="49.42578125" style="44" customWidth="1"/>
    <col min="3843" max="3843" width="13" style="44" customWidth="1"/>
    <col min="3844" max="3844" width="14.85546875" style="44" customWidth="1"/>
    <col min="3845" max="4096" width="28.42578125" style="44"/>
    <col min="4097" max="4097" width="28.5703125" style="44" customWidth="1"/>
    <col min="4098" max="4098" width="49.42578125" style="44" customWidth="1"/>
    <col min="4099" max="4099" width="13" style="44" customWidth="1"/>
    <col min="4100" max="4100" width="14.85546875" style="44" customWidth="1"/>
    <col min="4101" max="4352" width="28.42578125" style="44"/>
    <col min="4353" max="4353" width="28.5703125" style="44" customWidth="1"/>
    <col min="4354" max="4354" width="49.42578125" style="44" customWidth="1"/>
    <col min="4355" max="4355" width="13" style="44" customWidth="1"/>
    <col min="4356" max="4356" width="14.85546875" style="44" customWidth="1"/>
    <col min="4357" max="4608" width="28.42578125" style="44"/>
    <col min="4609" max="4609" width="28.5703125" style="44" customWidth="1"/>
    <col min="4610" max="4610" width="49.42578125" style="44" customWidth="1"/>
    <col min="4611" max="4611" width="13" style="44" customWidth="1"/>
    <col min="4612" max="4612" width="14.85546875" style="44" customWidth="1"/>
    <col min="4613" max="4864" width="28.42578125" style="44"/>
    <col min="4865" max="4865" width="28.5703125" style="44" customWidth="1"/>
    <col min="4866" max="4866" width="49.42578125" style="44" customWidth="1"/>
    <col min="4867" max="4867" width="13" style="44" customWidth="1"/>
    <col min="4868" max="4868" width="14.85546875" style="44" customWidth="1"/>
    <col min="4869" max="5120" width="28.42578125" style="44"/>
    <col min="5121" max="5121" width="28.5703125" style="44" customWidth="1"/>
    <col min="5122" max="5122" width="49.42578125" style="44" customWidth="1"/>
    <col min="5123" max="5123" width="13" style="44" customWidth="1"/>
    <col min="5124" max="5124" width="14.85546875" style="44" customWidth="1"/>
    <col min="5125" max="5376" width="28.42578125" style="44"/>
    <col min="5377" max="5377" width="28.5703125" style="44" customWidth="1"/>
    <col min="5378" max="5378" width="49.42578125" style="44" customWidth="1"/>
    <col min="5379" max="5379" width="13" style="44" customWidth="1"/>
    <col min="5380" max="5380" width="14.85546875" style="44" customWidth="1"/>
    <col min="5381" max="5632" width="28.42578125" style="44"/>
    <col min="5633" max="5633" width="28.5703125" style="44" customWidth="1"/>
    <col min="5634" max="5634" width="49.42578125" style="44" customWidth="1"/>
    <col min="5635" max="5635" width="13" style="44" customWidth="1"/>
    <col min="5636" max="5636" width="14.85546875" style="44" customWidth="1"/>
    <col min="5637" max="5888" width="28.42578125" style="44"/>
    <col min="5889" max="5889" width="28.5703125" style="44" customWidth="1"/>
    <col min="5890" max="5890" width="49.42578125" style="44" customWidth="1"/>
    <col min="5891" max="5891" width="13" style="44" customWidth="1"/>
    <col min="5892" max="5892" width="14.85546875" style="44" customWidth="1"/>
    <col min="5893" max="6144" width="28.42578125" style="44"/>
    <col min="6145" max="6145" width="28.5703125" style="44" customWidth="1"/>
    <col min="6146" max="6146" width="49.42578125" style="44" customWidth="1"/>
    <col min="6147" max="6147" width="13" style="44" customWidth="1"/>
    <col min="6148" max="6148" width="14.85546875" style="44" customWidth="1"/>
    <col min="6149" max="6400" width="28.42578125" style="44"/>
    <col min="6401" max="6401" width="28.5703125" style="44" customWidth="1"/>
    <col min="6402" max="6402" width="49.42578125" style="44" customWidth="1"/>
    <col min="6403" max="6403" width="13" style="44" customWidth="1"/>
    <col min="6404" max="6404" width="14.85546875" style="44" customWidth="1"/>
    <col min="6405" max="6656" width="28.42578125" style="44"/>
    <col min="6657" max="6657" width="28.5703125" style="44" customWidth="1"/>
    <col min="6658" max="6658" width="49.42578125" style="44" customWidth="1"/>
    <col min="6659" max="6659" width="13" style="44" customWidth="1"/>
    <col min="6660" max="6660" width="14.85546875" style="44" customWidth="1"/>
    <col min="6661" max="6912" width="28.42578125" style="44"/>
    <col min="6913" max="6913" width="28.5703125" style="44" customWidth="1"/>
    <col min="6914" max="6914" width="49.42578125" style="44" customWidth="1"/>
    <col min="6915" max="6915" width="13" style="44" customWidth="1"/>
    <col min="6916" max="6916" width="14.85546875" style="44" customWidth="1"/>
    <col min="6917" max="7168" width="28.42578125" style="44"/>
    <col min="7169" max="7169" width="28.5703125" style="44" customWidth="1"/>
    <col min="7170" max="7170" width="49.42578125" style="44" customWidth="1"/>
    <col min="7171" max="7171" width="13" style="44" customWidth="1"/>
    <col min="7172" max="7172" width="14.85546875" style="44" customWidth="1"/>
    <col min="7173" max="7424" width="28.42578125" style="44"/>
    <col min="7425" max="7425" width="28.5703125" style="44" customWidth="1"/>
    <col min="7426" max="7426" width="49.42578125" style="44" customWidth="1"/>
    <col min="7427" max="7427" width="13" style="44" customWidth="1"/>
    <col min="7428" max="7428" width="14.85546875" style="44" customWidth="1"/>
    <col min="7429" max="7680" width="28.42578125" style="44"/>
    <col min="7681" max="7681" width="28.5703125" style="44" customWidth="1"/>
    <col min="7682" max="7682" width="49.42578125" style="44" customWidth="1"/>
    <col min="7683" max="7683" width="13" style="44" customWidth="1"/>
    <col min="7684" max="7684" width="14.85546875" style="44" customWidth="1"/>
    <col min="7685" max="7936" width="28.42578125" style="44"/>
    <col min="7937" max="7937" width="28.5703125" style="44" customWidth="1"/>
    <col min="7938" max="7938" width="49.42578125" style="44" customWidth="1"/>
    <col min="7939" max="7939" width="13" style="44" customWidth="1"/>
    <col min="7940" max="7940" width="14.85546875" style="44" customWidth="1"/>
    <col min="7941" max="8192" width="28.42578125" style="44"/>
    <col min="8193" max="8193" width="28.5703125" style="44" customWidth="1"/>
    <col min="8194" max="8194" width="49.42578125" style="44" customWidth="1"/>
    <col min="8195" max="8195" width="13" style="44" customWidth="1"/>
    <col min="8196" max="8196" width="14.85546875" style="44" customWidth="1"/>
    <col min="8197" max="8448" width="28.42578125" style="44"/>
    <col min="8449" max="8449" width="28.5703125" style="44" customWidth="1"/>
    <col min="8450" max="8450" width="49.42578125" style="44" customWidth="1"/>
    <col min="8451" max="8451" width="13" style="44" customWidth="1"/>
    <col min="8452" max="8452" width="14.85546875" style="44" customWidth="1"/>
    <col min="8453" max="8704" width="28.42578125" style="44"/>
    <col min="8705" max="8705" width="28.5703125" style="44" customWidth="1"/>
    <col min="8706" max="8706" width="49.42578125" style="44" customWidth="1"/>
    <col min="8707" max="8707" width="13" style="44" customWidth="1"/>
    <col min="8708" max="8708" width="14.85546875" style="44" customWidth="1"/>
    <col min="8709" max="8960" width="28.42578125" style="44"/>
    <col min="8961" max="8961" width="28.5703125" style="44" customWidth="1"/>
    <col min="8962" max="8962" width="49.42578125" style="44" customWidth="1"/>
    <col min="8963" max="8963" width="13" style="44" customWidth="1"/>
    <col min="8964" max="8964" width="14.85546875" style="44" customWidth="1"/>
    <col min="8965" max="9216" width="28.42578125" style="44"/>
    <col min="9217" max="9217" width="28.5703125" style="44" customWidth="1"/>
    <col min="9218" max="9218" width="49.42578125" style="44" customWidth="1"/>
    <col min="9219" max="9219" width="13" style="44" customWidth="1"/>
    <col min="9220" max="9220" width="14.85546875" style="44" customWidth="1"/>
    <col min="9221" max="9472" width="28.42578125" style="44"/>
    <col min="9473" max="9473" width="28.5703125" style="44" customWidth="1"/>
    <col min="9474" max="9474" width="49.42578125" style="44" customWidth="1"/>
    <col min="9475" max="9475" width="13" style="44" customWidth="1"/>
    <col min="9476" max="9476" width="14.85546875" style="44" customWidth="1"/>
    <col min="9477" max="9728" width="28.42578125" style="44"/>
    <col min="9729" max="9729" width="28.5703125" style="44" customWidth="1"/>
    <col min="9730" max="9730" width="49.42578125" style="44" customWidth="1"/>
    <col min="9731" max="9731" width="13" style="44" customWidth="1"/>
    <col min="9732" max="9732" width="14.85546875" style="44" customWidth="1"/>
    <col min="9733" max="9984" width="28.42578125" style="44"/>
    <col min="9985" max="9985" width="28.5703125" style="44" customWidth="1"/>
    <col min="9986" max="9986" width="49.42578125" style="44" customWidth="1"/>
    <col min="9987" max="9987" width="13" style="44" customWidth="1"/>
    <col min="9988" max="9988" width="14.85546875" style="44" customWidth="1"/>
    <col min="9989" max="10240" width="28.42578125" style="44"/>
    <col min="10241" max="10241" width="28.5703125" style="44" customWidth="1"/>
    <col min="10242" max="10242" width="49.42578125" style="44" customWidth="1"/>
    <col min="10243" max="10243" width="13" style="44" customWidth="1"/>
    <col min="10244" max="10244" width="14.85546875" style="44" customWidth="1"/>
    <col min="10245" max="10496" width="28.42578125" style="44"/>
    <col min="10497" max="10497" width="28.5703125" style="44" customWidth="1"/>
    <col min="10498" max="10498" width="49.42578125" style="44" customWidth="1"/>
    <col min="10499" max="10499" width="13" style="44" customWidth="1"/>
    <col min="10500" max="10500" width="14.85546875" style="44" customWidth="1"/>
    <col min="10501" max="10752" width="28.42578125" style="44"/>
    <col min="10753" max="10753" width="28.5703125" style="44" customWidth="1"/>
    <col min="10754" max="10754" width="49.42578125" style="44" customWidth="1"/>
    <col min="10755" max="10755" width="13" style="44" customWidth="1"/>
    <col min="10756" max="10756" width="14.85546875" style="44" customWidth="1"/>
    <col min="10757" max="11008" width="28.42578125" style="44"/>
    <col min="11009" max="11009" width="28.5703125" style="44" customWidth="1"/>
    <col min="11010" max="11010" width="49.42578125" style="44" customWidth="1"/>
    <col min="11011" max="11011" width="13" style="44" customWidth="1"/>
    <col min="11012" max="11012" width="14.85546875" style="44" customWidth="1"/>
    <col min="11013" max="11264" width="28.42578125" style="44"/>
    <col min="11265" max="11265" width="28.5703125" style="44" customWidth="1"/>
    <col min="11266" max="11266" width="49.42578125" style="44" customWidth="1"/>
    <col min="11267" max="11267" width="13" style="44" customWidth="1"/>
    <col min="11268" max="11268" width="14.85546875" style="44" customWidth="1"/>
    <col min="11269" max="11520" width="28.42578125" style="44"/>
    <col min="11521" max="11521" width="28.5703125" style="44" customWidth="1"/>
    <col min="11522" max="11522" width="49.42578125" style="44" customWidth="1"/>
    <col min="11523" max="11523" width="13" style="44" customWidth="1"/>
    <col min="11524" max="11524" width="14.85546875" style="44" customWidth="1"/>
    <col min="11525" max="11776" width="28.42578125" style="44"/>
    <col min="11777" max="11777" width="28.5703125" style="44" customWidth="1"/>
    <col min="11778" max="11778" width="49.42578125" style="44" customWidth="1"/>
    <col min="11779" max="11779" width="13" style="44" customWidth="1"/>
    <col min="11780" max="11780" width="14.85546875" style="44" customWidth="1"/>
    <col min="11781" max="12032" width="28.42578125" style="44"/>
    <col min="12033" max="12033" width="28.5703125" style="44" customWidth="1"/>
    <col min="12034" max="12034" width="49.42578125" style="44" customWidth="1"/>
    <col min="12035" max="12035" width="13" style="44" customWidth="1"/>
    <col min="12036" max="12036" width="14.85546875" style="44" customWidth="1"/>
    <col min="12037" max="12288" width="28.42578125" style="44"/>
    <col min="12289" max="12289" width="28.5703125" style="44" customWidth="1"/>
    <col min="12290" max="12290" width="49.42578125" style="44" customWidth="1"/>
    <col min="12291" max="12291" width="13" style="44" customWidth="1"/>
    <col min="12292" max="12292" width="14.85546875" style="44" customWidth="1"/>
    <col min="12293" max="12544" width="28.42578125" style="44"/>
    <col min="12545" max="12545" width="28.5703125" style="44" customWidth="1"/>
    <col min="12546" max="12546" width="49.42578125" style="44" customWidth="1"/>
    <col min="12547" max="12547" width="13" style="44" customWidth="1"/>
    <col min="12548" max="12548" width="14.85546875" style="44" customWidth="1"/>
    <col min="12549" max="12800" width="28.42578125" style="44"/>
    <col min="12801" max="12801" width="28.5703125" style="44" customWidth="1"/>
    <col min="12802" max="12802" width="49.42578125" style="44" customWidth="1"/>
    <col min="12803" max="12803" width="13" style="44" customWidth="1"/>
    <col min="12804" max="12804" width="14.85546875" style="44" customWidth="1"/>
    <col min="12805" max="13056" width="28.42578125" style="44"/>
    <col min="13057" max="13057" width="28.5703125" style="44" customWidth="1"/>
    <col min="13058" max="13058" width="49.42578125" style="44" customWidth="1"/>
    <col min="13059" max="13059" width="13" style="44" customWidth="1"/>
    <col min="13060" max="13060" width="14.85546875" style="44" customWidth="1"/>
    <col min="13061" max="13312" width="28.42578125" style="44"/>
    <col min="13313" max="13313" width="28.5703125" style="44" customWidth="1"/>
    <col min="13314" max="13314" width="49.42578125" style="44" customWidth="1"/>
    <col min="13315" max="13315" width="13" style="44" customWidth="1"/>
    <col min="13316" max="13316" width="14.85546875" style="44" customWidth="1"/>
    <col min="13317" max="13568" width="28.42578125" style="44"/>
    <col min="13569" max="13569" width="28.5703125" style="44" customWidth="1"/>
    <col min="13570" max="13570" width="49.42578125" style="44" customWidth="1"/>
    <col min="13571" max="13571" width="13" style="44" customWidth="1"/>
    <col min="13572" max="13572" width="14.85546875" style="44" customWidth="1"/>
    <col min="13573" max="13824" width="28.42578125" style="44"/>
    <col min="13825" max="13825" width="28.5703125" style="44" customWidth="1"/>
    <col min="13826" max="13826" width="49.42578125" style="44" customWidth="1"/>
    <col min="13827" max="13827" width="13" style="44" customWidth="1"/>
    <col min="13828" max="13828" width="14.85546875" style="44" customWidth="1"/>
    <col min="13829" max="14080" width="28.42578125" style="44"/>
    <col min="14081" max="14081" width="28.5703125" style="44" customWidth="1"/>
    <col min="14082" max="14082" width="49.42578125" style="44" customWidth="1"/>
    <col min="14083" max="14083" width="13" style="44" customWidth="1"/>
    <col min="14084" max="14084" width="14.85546875" style="44" customWidth="1"/>
    <col min="14085" max="14336" width="28.42578125" style="44"/>
    <col min="14337" max="14337" width="28.5703125" style="44" customWidth="1"/>
    <col min="14338" max="14338" width="49.42578125" style="44" customWidth="1"/>
    <col min="14339" max="14339" width="13" style="44" customWidth="1"/>
    <col min="14340" max="14340" width="14.85546875" style="44" customWidth="1"/>
    <col min="14341" max="14592" width="28.42578125" style="44"/>
    <col min="14593" max="14593" width="28.5703125" style="44" customWidth="1"/>
    <col min="14594" max="14594" width="49.42578125" style="44" customWidth="1"/>
    <col min="14595" max="14595" width="13" style="44" customWidth="1"/>
    <col min="14596" max="14596" width="14.85546875" style="44" customWidth="1"/>
    <col min="14597" max="14848" width="28.42578125" style="44"/>
    <col min="14849" max="14849" width="28.5703125" style="44" customWidth="1"/>
    <col min="14850" max="14850" width="49.42578125" style="44" customWidth="1"/>
    <col min="14851" max="14851" width="13" style="44" customWidth="1"/>
    <col min="14852" max="14852" width="14.85546875" style="44" customWidth="1"/>
    <col min="14853" max="15104" width="28.42578125" style="44"/>
    <col min="15105" max="15105" width="28.5703125" style="44" customWidth="1"/>
    <col min="15106" max="15106" width="49.42578125" style="44" customWidth="1"/>
    <col min="15107" max="15107" width="13" style="44" customWidth="1"/>
    <col min="15108" max="15108" width="14.85546875" style="44" customWidth="1"/>
    <col min="15109" max="15360" width="28.42578125" style="44"/>
    <col min="15361" max="15361" width="28.5703125" style="44" customWidth="1"/>
    <col min="15362" max="15362" width="49.42578125" style="44" customWidth="1"/>
    <col min="15363" max="15363" width="13" style="44" customWidth="1"/>
    <col min="15364" max="15364" width="14.85546875" style="44" customWidth="1"/>
    <col min="15365" max="15616" width="28.42578125" style="44"/>
    <col min="15617" max="15617" width="28.5703125" style="44" customWidth="1"/>
    <col min="15618" max="15618" width="49.42578125" style="44" customWidth="1"/>
    <col min="15619" max="15619" width="13" style="44" customWidth="1"/>
    <col min="15620" max="15620" width="14.85546875" style="44" customWidth="1"/>
    <col min="15621" max="15872" width="28.42578125" style="44"/>
    <col min="15873" max="15873" width="28.5703125" style="44" customWidth="1"/>
    <col min="15874" max="15874" width="49.42578125" style="44" customWidth="1"/>
    <col min="15875" max="15875" width="13" style="44" customWidth="1"/>
    <col min="15876" max="15876" width="14.85546875" style="44" customWidth="1"/>
    <col min="15877" max="16128" width="28.42578125" style="44"/>
    <col min="16129" max="16129" width="28.5703125" style="44" customWidth="1"/>
    <col min="16130" max="16130" width="49.42578125" style="44" customWidth="1"/>
    <col min="16131" max="16131" width="13" style="44" customWidth="1"/>
    <col min="16132" max="16132" width="14.85546875" style="44" customWidth="1"/>
    <col min="16133" max="16384" width="28.42578125" style="44"/>
  </cols>
  <sheetData>
    <row r="1" spans="1:5" ht="12.75" x14ac:dyDescent="0.2">
      <c r="A1" s="332" t="s">
        <v>192</v>
      </c>
      <c r="B1" s="332"/>
      <c r="C1" s="332"/>
    </row>
    <row r="2" spans="1:5" ht="12.75" x14ac:dyDescent="0.2">
      <c r="A2" s="332" t="s">
        <v>193</v>
      </c>
      <c r="B2" s="332"/>
      <c r="C2" s="332"/>
    </row>
    <row r="3" spans="1:5" ht="15.2" customHeight="1" x14ac:dyDescent="0.2">
      <c r="A3" s="332" t="s">
        <v>613</v>
      </c>
      <c r="B3" s="332"/>
      <c r="C3" s="332"/>
    </row>
    <row r="4" spans="1:5" ht="12.75" x14ac:dyDescent="0.2">
      <c r="A4" s="332" t="s">
        <v>192</v>
      </c>
      <c r="B4" s="332"/>
      <c r="C4" s="332"/>
    </row>
    <row r="5" spans="1:5" ht="12.75" x14ac:dyDescent="0.2">
      <c r="A5" s="332" t="s">
        <v>193</v>
      </c>
      <c r="B5" s="332"/>
      <c r="C5" s="332"/>
    </row>
    <row r="6" spans="1:5" ht="15.2" customHeight="1" x14ac:dyDescent="0.2">
      <c r="A6" s="332" t="s">
        <v>194</v>
      </c>
      <c r="B6" s="332"/>
      <c r="C6" s="332"/>
    </row>
    <row r="7" spans="1:5" ht="18" customHeight="1" x14ac:dyDescent="0.25">
      <c r="B7" s="46"/>
      <c r="C7" s="47"/>
    </row>
    <row r="8" spans="1:5" ht="19.5" customHeight="1" x14ac:dyDescent="0.2">
      <c r="A8" s="331" t="s">
        <v>195</v>
      </c>
      <c r="B8" s="331"/>
      <c r="C8" s="331"/>
    </row>
    <row r="9" spans="1:5" ht="26.25" customHeight="1" x14ac:dyDescent="0.25">
      <c r="C9" s="48" t="s">
        <v>4</v>
      </c>
    </row>
    <row r="10" spans="1:5" ht="37.5" customHeight="1" x14ac:dyDescent="0.2">
      <c r="A10" s="49" t="s">
        <v>5</v>
      </c>
      <c r="B10" s="49" t="s">
        <v>196</v>
      </c>
      <c r="C10" s="50" t="s">
        <v>7</v>
      </c>
      <c r="D10" s="51"/>
    </row>
    <row r="11" spans="1:5" ht="18.600000000000001" customHeight="1" x14ac:dyDescent="0.25">
      <c r="A11" s="49" t="s">
        <v>197</v>
      </c>
      <c r="B11" s="52" t="s">
        <v>198</v>
      </c>
      <c r="C11" s="50">
        <f>C12+C46+C48</f>
        <v>519226.11</v>
      </c>
      <c r="D11" s="53"/>
      <c r="E11" s="54"/>
    </row>
    <row r="12" spans="1:5" ht="48" customHeight="1" x14ac:dyDescent="0.25">
      <c r="A12" s="49" t="s">
        <v>199</v>
      </c>
      <c r="B12" s="52" t="s">
        <v>200</v>
      </c>
      <c r="C12" s="50">
        <f>SUM(C13+C16+C30+C44)</f>
        <v>507904.11</v>
      </c>
      <c r="D12" s="55"/>
    </row>
    <row r="13" spans="1:5" s="59" customFormat="1" ht="29.45" customHeight="1" x14ac:dyDescent="0.25">
      <c r="A13" s="56" t="s">
        <v>201</v>
      </c>
      <c r="B13" s="57" t="s">
        <v>202</v>
      </c>
      <c r="C13" s="58">
        <f>SUM(C14+C15)</f>
        <v>105244</v>
      </c>
    </row>
    <row r="14" spans="1:5" ht="27" customHeight="1" x14ac:dyDescent="0.25">
      <c r="A14" s="60" t="s">
        <v>203</v>
      </c>
      <c r="B14" s="61" t="s">
        <v>204</v>
      </c>
      <c r="C14" s="62">
        <v>70517</v>
      </c>
    </row>
    <row r="15" spans="1:5" ht="19.149999999999999" customHeight="1" x14ac:dyDescent="0.25">
      <c r="A15" s="60" t="s">
        <v>205</v>
      </c>
      <c r="B15" s="61" t="s">
        <v>206</v>
      </c>
      <c r="C15" s="63">
        <v>34727</v>
      </c>
    </row>
    <row r="16" spans="1:5" s="59" customFormat="1" ht="46.5" customHeight="1" x14ac:dyDescent="0.25">
      <c r="A16" s="64" t="s">
        <v>207</v>
      </c>
      <c r="B16" s="65" t="s">
        <v>208</v>
      </c>
      <c r="C16" s="66">
        <f>SUM(C17:C29)</f>
        <v>65278.009999999995</v>
      </c>
    </row>
    <row r="17" spans="1:247" s="69" customFormat="1" ht="74.25" customHeight="1" x14ac:dyDescent="0.25">
      <c r="A17" s="67" t="s">
        <v>209</v>
      </c>
      <c r="B17" s="68" t="s">
        <v>210</v>
      </c>
      <c r="C17" s="62">
        <v>36243.839999999997</v>
      </c>
    </row>
    <row r="18" spans="1:247" s="59" customFormat="1" ht="43.9" hidden="1" customHeight="1" x14ac:dyDescent="0.25">
      <c r="A18" s="60" t="s">
        <v>211</v>
      </c>
      <c r="B18" s="12" t="s">
        <v>212</v>
      </c>
      <c r="C18" s="63"/>
      <c r="D18" s="70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</row>
    <row r="19" spans="1:247" s="59" customFormat="1" ht="69.599999999999994" hidden="1" customHeight="1" x14ac:dyDescent="0.25">
      <c r="A19" s="60" t="s">
        <v>213</v>
      </c>
      <c r="B19" s="12" t="s">
        <v>214</v>
      </c>
      <c r="C19" s="6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</row>
    <row r="20" spans="1:247" s="59" customFormat="1" ht="43.15" hidden="1" customHeight="1" x14ac:dyDescent="0.25">
      <c r="A20" s="60" t="s">
        <v>215</v>
      </c>
      <c r="B20" s="12" t="s">
        <v>216</v>
      </c>
      <c r="C20" s="63">
        <v>0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</row>
    <row r="21" spans="1:247" s="59" customFormat="1" ht="43.9" hidden="1" customHeight="1" x14ac:dyDescent="0.25">
      <c r="A21" s="60" t="s">
        <v>217</v>
      </c>
      <c r="B21" s="71" t="s">
        <v>218</v>
      </c>
      <c r="C21" s="6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</row>
    <row r="22" spans="1:247" s="59" customFormat="1" ht="60.75" customHeight="1" x14ac:dyDescent="0.25">
      <c r="A22" s="60" t="s">
        <v>219</v>
      </c>
      <c r="B22" s="72" t="s">
        <v>220</v>
      </c>
      <c r="C22" s="63">
        <v>1072.96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</row>
    <row r="23" spans="1:247" s="59" customFormat="1" ht="29.45" customHeight="1" x14ac:dyDescent="0.25">
      <c r="A23" s="60" t="s">
        <v>221</v>
      </c>
      <c r="B23" s="61" t="s">
        <v>222</v>
      </c>
      <c r="C23" s="63">
        <v>5525.25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</row>
    <row r="24" spans="1:247" s="59" customFormat="1" ht="28.15" customHeight="1" x14ac:dyDescent="0.25">
      <c r="A24" s="60" t="s">
        <v>221</v>
      </c>
      <c r="B24" s="71" t="s">
        <v>223</v>
      </c>
      <c r="C24" s="63">
        <v>188.89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</row>
    <row r="25" spans="1:247" s="59" customFormat="1" ht="57.6" customHeight="1" x14ac:dyDescent="0.25">
      <c r="A25" s="60" t="s">
        <v>221</v>
      </c>
      <c r="B25" s="71" t="s">
        <v>224</v>
      </c>
      <c r="C25" s="63">
        <v>3640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</row>
    <row r="26" spans="1:247" s="59" customFormat="1" ht="30" customHeight="1" x14ac:dyDescent="0.25">
      <c r="A26" s="60" t="s">
        <v>221</v>
      </c>
      <c r="B26" s="61" t="s">
        <v>225</v>
      </c>
      <c r="C26" s="63">
        <v>12650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</row>
    <row r="27" spans="1:247" s="59" customFormat="1" ht="60" customHeight="1" x14ac:dyDescent="0.25">
      <c r="A27" s="60" t="s">
        <v>221</v>
      </c>
      <c r="B27" s="61" t="s">
        <v>226</v>
      </c>
      <c r="C27" s="63">
        <v>4585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</row>
    <row r="28" spans="1:247" s="59" customFormat="1" ht="21.75" customHeight="1" x14ac:dyDescent="0.25">
      <c r="A28" s="60" t="s">
        <v>221</v>
      </c>
      <c r="B28" s="61" t="s">
        <v>227</v>
      </c>
      <c r="C28" s="63">
        <v>178.3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</row>
    <row r="29" spans="1:247" s="59" customFormat="1" ht="30.75" customHeight="1" x14ac:dyDescent="0.25">
      <c r="A29" s="60" t="s">
        <v>221</v>
      </c>
      <c r="B29" s="61" t="s">
        <v>228</v>
      </c>
      <c r="C29" s="63">
        <v>1193.77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</row>
    <row r="30" spans="1:247" s="59" customFormat="1" ht="25.9" customHeight="1" x14ac:dyDescent="0.2">
      <c r="A30" s="64" t="s">
        <v>229</v>
      </c>
      <c r="B30" s="73" t="s">
        <v>230</v>
      </c>
      <c r="C30" s="66">
        <f>SUM(C31:C43)</f>
        <v>331096.39999999997</v>
      </c>
    </row>
    <row r="31" spans="1:247" ht="42.75" customHeight="1" x14ac:dyDescent="0.25">
      <c r="A31" s="60" t="s">
        <v>231</v>
      </c>
      <c r="B31" s="61" t="s">
        <v>232</v>
      </c>
      <c r="C31" s="63">
        <v>1126.0999999999999</v>
      </c>
    </row>
    <row r="32" spans="1:247" ht="28.9" customHeight="1" x14ac:dyDescent="0.25">
      <c r="A32" s="60" t="s">
        <v>231</v>
      </c>
      <c r="B32" s="61" t="s">
        <v>233</v>
      </c>
      <c r="C32" s="74">
        <v>2130.14</v>
      </c>
    </row>
    <row r="33" spans="1:246" ht="43.5" customHeight="1" x14ac:dyDescent="0.25">
      <c r="A33" s="60" t="s">
        <v>231</v>
      </c>
      <c r="B33" s="61" t="s">
        <v>234</v>
      </c>
      <c r="C33" s="63">
        <v>14739.71</v>
      </c>
    </row>
    <row r="34" spans="1:246" ht="27.75" customHeight="1" x14ac:dyDescent="0.25">
      <c r="A34" s="60" t="s">
        <v>231</v>
      </c>
      <c r="B34" s="61" t="s">
        <v>235</v>
      </c>
      <c r="C34" s="63">
        <v>845</v>
      </c>
    </row>
    <row r="35" spans="1:246" ht="44.25" customHeight="1" x14ac:dyDescent="0.25">
      <c r="A35" s="60" t="s">
        <v>231</v>
      </c>
      <c r="B35" s="61" t="s">
        <v>236</v>
      </c>
      <c r="C35" s="63">
        <v>1873.84</v>
      </c>
    </row>
    <row r="36" spans="1:246" ht="150" customHeight="1" x14ac:dyDescent="0.25">
      <c r="A36" s="60" t="s">
        <v>231</v>
      </c>
      <c r="B36" s="61" t="s">
        <v>237</v>
      </c>
      <c r="C36" s="62">
        <v>284837.14</v>
      </c>
    </row>
    <row r="37" spans="1:246" ht="59.25" customHeight="1" x14ac:dyDescent="0.25">
      <c r="A37" s="60" t="s">
        <v>231</v>
      </c>
      <c r="B37" s="61" t="s">
        <v>238</v>
      </c>
      <c r="C37" s="62">
        <v>6.25</v>
      </c>
    </row>
    <row r="38" spans="1:246" ht="45.6" customHeight="1" x14ac:dyDescent="0.25">
      <c r="A38" s="60" t="s">
        <v>231</v>
      </c>
      <c r="B38" s="61" t="s">
        <v>239</v>
      </c>
      <c r="C38" s="63">
        <v>0.22</v>
      </c>
    </row>
    <row r="39" spans="1:246" ht="45" x14ac:dyDescent="0.25">
      <c r="A39" s="60" t="s">
        <v>231</v>
      </c>
      <c r="B39" s="61" t="s">
        <v>240</v>
      </c>
      <c r="C39" s="63">
        <v>3099.02</v>
      </c>
    </row>
    <row r="40" spans="1:246" ht="119.25" customHeight="1" x14ac:dyDescent="0.25">
      <c r="A40" s="60" t="s">
        <v>231</v>
      </c>
      <c r="B40" s="61" t="s">
        <v>241</v>
      </c>
      <c r="C40" s="63">
        <v>332.61</v>
      </c>
    </row>
    <row r="41" spans="1:246" ht="73.5" customHeight="1" x14ac:dyDescent="0.25">
      <c r="A41" s="60" t="s">
        <v>242</v>
      </c>
      <c r="B41" s="61" t="s">
        <v>243</v>
      </c>
      <c r="C41" s="63">
        <v>20264.77</v>
      </c>
      <c r="D41" s="54"/>
    </row>
    <row r="42" spans="1:246" ht="75" customHeight="1" x14ac:dyDescent="0.25">
      <c r="A42" s="60" t="s">
        <v>244</v>
      </c>
      <c r="B42" s="61" t="s">
        <v>245</v>
      </c>
      <c r="C42" s="63">
        <v>203.1</v>
      </c>
      <c r="D42" s="54"/>
    </row>
    <row r="43" spans="1:246" s="59" customFormat="1" ht="45.75" customHeight="1" x14ac:dyDescent="0.25">
      <c r="A43" s="60" t="s">
        <v>246</v>
      </c>
      <c r="B43" s="61" t="s">
        <v>247</v>
      </c>
      <c r="C43" s="63">
        <v>1638.5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</row>
    <row r="44" spans="1:246" ht="22.15" customHeight="1" x14ac:dyDescent="0.25">
      <c r="A44" s="64" t="s">
        <v>248</v>
      </c>
      <c r="B44" s="75" t="s">
        <v>249</v>
      </c>
      <c r="C44" s="76">
        <f>SUM(C45)</f>
        <v>6285.7</v>
      </c>
    </row>
    <row r="45" spans="1:246" ht="29.45" customHeight="1" x14ac:dyDescent="0.25">
      <c r="A45" s="60" t="s">
        <v>250</v>
      </c>
      <c r="B45" s="61" t="s">
        <v>251</v>
      </c>
      <c r="C45" s="63">
        <v>6285.7</v>
      </c>
    </row>
    <row r="46" spans="1:246" s="59" customFormat="1" ht="15.6" customHeight="1" x14ac:dyDescent="0.2">
      <c r="A46" s="64" t="s">
        <v>252</v>
      </c>
      <c r="B46" s="73" t="s">
        <v>253</v>
      </c>
      <c r="C46" s="76">
        <f>SUM(C47)</f>
        <v>11300</v>
      </c>
    </row>
    <row r="47" spans="1:246" ht="28.5" customHeight="1" x14ac:dyDescent="0.25">
      <c r="A47" s="60" t="s">
        <v>254</v>
      </c>
      <c r="B47" s="61" t="s">
        <v>255</v>
      </c>
      <c r="C47" s="63">
        <v>11300</v>
      </c>
    </row>
    <row r="48" spans="1:246" s="82" customFormat="1" ht="56.25" customHeight="1" x14ac:dyDescent="0.25">
      <c r="A48" s="77" t="s">
        <v>256</v>
      </c>
      <c r="B48" s="78" t="s">
        <v>257</v>
      </c>
      <c r="C48" s="79">
        <f>SUM(C49+C50)</f>
        <v>22</v>
      </c>
      <c r="D48" s="80"/>
      <c r="E48" s="81"/>
    </row>
    <row r="49" spans="1:246" s="87" customFormat="1" ht="44.25" customHeight="1" x14ac:dyDescent="0.25">
      <c r="A49" s="83" t="s">
        <v>258</v>
      </c>
      <c r="B49" s="84" t="s">
        <v>259</v>
      </c>
      <c r="C49" s="85">
        <v>22</v>
      </c>
      <c r="D49" s="80"/>
      <c r="E49" s="86"/>
    </row>
    <row r="50" spans="1:246" s="69" customFormat="1" x14ac:dyDescent="0.25">
      <c r="A50" s="45"/>
      <c r="B50" s="44"/>
      <c r="C50" s="48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</row>
    <row r="51" spans="1:246" s="69" customFormat="1" x14ac:dyDescent="0.25">
      <c r="A51" s="45"/>
      <c r="B51" s="44"/>
      <c r="C51" s="48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</row>
    <row r="52" spans="1:246" s="69" customFormat="1" x14ac:dyDescent="0.25">
      <c r="A52" s="45"/>
      <c r="B52" s="44"/>
      <c r="C52" s="48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</row>
    <row r="53" spans="1:246" s="69" customFormat="1" x14ac:dyDescent="0.25">
      <c r="A53" s="45"/>
      <c r="B53" s="44"/>
      <c r="C53" s="48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</row>
    <row r="54" spans="1:246" s="69" customFormat="1" x14ac:dyDescent="0.25">
      <c r="A54" s="45"/>
      <c r="B54" s="44"/>
      <c r="C54" s="48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</row>
    <row r="55" spans="1:246" s="69" customFormat="1" x14ac:dyDescent="0.25">
      <c r="A55" s="45"/>
      <c r="B55" s="44"/>
      <c r="C55" s="48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</row>
    <row r="56" spans="1:246" s="69" customFormat="1" x14ac:dyDescent="0.25">
      <c r="A56" s="45"/>
      <c r="B56" s="44"/>
      <c r="C56" s="48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</row>
    <row r="57" spans="1:246" s="69" customFormat="1" ht="15.75" customHeight="1" x14ac:dyDescent="0.25">
      <c r="A57" s="45"/>
      <c r="B57" s="44"/>
      <c r="C57" s="48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</row>
    <row r="58" spans="1:246" s="69" customFormat="1" x14ac:dyDescent="0.25">
      <c r="A58" s="45"/>
      <c r="B58" s="44"/>
      <c r="C58" s="48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</row>
    <row r="59" spans="1:246" s="69" customFormat="1" x14ac:dyDescent="0.25">
      <c r="A59" s="45"/>
      <c r="B59" s="44"/>
      <c r="C59" s="48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</row>
    <row r="60" spans="1:246" s="69" customFormat="1" x14ac:dyDescent="0.25">
      <c r="A60" s="45"/>
      <c r="B60" s="44"/>
      <c r="C60" s="48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</row>
    <row r="61" spans="1:246" s="69" customFormat="1" x14ac:dyDescent="0.25">
      <c r="A61" s="45"/>
      <c r="B61" s="44"/>
      <c r="C61" s="48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</row>
    <row r="62" spans="1:246" s="69" customFormat="1" x14ac:dyDescent="0.25">
      <c r="A62" s="45"/>
      <c r="B62" s="44"/>
      <c r="C62" s="48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</row>
    <row r="63" spans="1:246" s="69" customFormat="1" x14ac:dyDescent="0.25">
      <c r="A63" s="45"/>
      <c r="B63" s="44"/>
      <c r="C63" s="48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</row>
    <row r="64" spans="1:246" s="69" customFormat="1" x14ac:dyDescent="0.25">
      <c r="A64" s="45"/>
      <c r="B64" s="44"/>
      <c r="C64" s="48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</row>
    <row r="65" spans="1:246" s="69" customFormat="1" x14ac:dyDescent="0.25">
      <c r="A65" s="45"/>
      <c r="B65" s="44"/>
      <c r="C65" s="48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</row>
    <row r="66" spans="1:246" s="69" customFormat="1" x14ac:dyDescent="0.25">
      <c r="A66" s="45"/>
      <c r="B66" s="44"/>
      <c r="C66" s="48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</row>
    <row r="67" spans="1:246" s="69" customFormat="1" x14ac:dyDescent="0.25">
      <c r="A67" s="45"/>
      <c r="B67" s="44"/>
      <c r="C67" s="48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</row>
    <row r="68" spans="1:246" s="69" customFormat="1" x14ac:dyDescent="0.25">
      <c r="A68" s="45"/>
      <c r="B68" s="44"/>
      <c r="C68" s="48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</row>
    <row r="69" spans="1:246" s="69" customFormat="1" x14ac:dyDescent="0.25">
      <c r="A69" s="45"/>
      <c r="B69" s="44"/>
      <c r="C69" s="48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</row>
    <row r="70" spans="1:246" s="69" customFormat="1" x14ac:dyDescent="0.25">
      <c r="A70" s="45"/>
      <c r="B70" s="44"/>
      <c r="C70" s="48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</row>
    <row r="71" spans="1:246" s="69" customFormat="1" x14ac:dyDescent="0.25">
      <c r="A71" s="45"/>
      <c r="B71" s="44"/>
      <c r="C71" s="48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</row>
    <row r="72" spans="1:246" s="69" customFormat="1" x14ac:dyDescent="0.25">
      <c r="A72" s="45"/>
      <c r="B72" s="44"/>
      <c r="C72" s="48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</row>
    <row r="73" spans="1:246" s="69" customFormat="1" x14ac:dyDescent="0.25">
      <c r="A73" s="45"/>
      <c r="B73" s="44"/>
      <c r="C73" s="48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</row>
    <row r="74" spans="1:246" s="69" customFormat="1" x14ac:dyDescent="0.25">
      <c r="A74" s="45"/>
      <c r="B74" s="44"/>
      <c r="C74" s="48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</row>
    <row r="75" spans="1:246" s="69" customFormat="1" x14ac:dyDescent="0.25">
      <c r="A75" s="45"/>
      <c r="B75" s="44"/>
      <c r="C75" s="48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</row>
    <row r="76" spans="1:246" s="69" customFormat="1" x14ac:dyDescent="0.25">
      <c r="A76" s="45"/>
      <c r="B76" s="44"/>
      <c r="C76" s="48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</row>
    <row r="77" spans="1:246" s="69" customFormat="1" x14ac:dyDescent="0.25">
      <c r="A77" s="45"/>
      <c r="B77" s="44"/>
      <c r="C77" s="48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</row>
    <row r="78" spans="1:246" s="69" customFormat="1" x14ac:dyDescent="0.25">
      <c r="A78" s="45"/>
      <c r="B78" s="44"/>
      <c r="C78" s="48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</row>
    <row r="79" spans="1:246" s="69" customFormat="1" x14ac:dyDescent="0.25">
      <c r="A79" s="45"/>
      <c r="B79" s="44"/>
      <c r="C79" s="48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</row>
    <row r="80" spans="1:246" s="69" customFormat="1" x14ac:dyDescent="0.25">
      <c r="A80" s="45"/>
      <c r="B80" s="44"/>
      <c r="C80" s="48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</row>
    <row r="81" spans="1:246" s="69" customFormat="1" x14ac:dyDescent="0.25">
      <c r="A81" s="45"/>
      <c r="B81" s="44"/>
      <c r="C81" s="48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</row>
    <row r="82" spans="1:246" s="69" customFormat="1" x14ac:dyDescent="0.25">
      <c r="A82" s="45"/>
      <c r="B82" s="44"/>
      <c r="C82" s="48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</row>
    <row r="83" spans="1:246" s="69" customFormat="1" x14ac:dyDescent="0.25">
      <c r="A83" s="45"/>
      <c r="B83" s="44"/>
      <c r="C83" s="48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</row>
    <row r="84" spans="1:246" s="69" customFormat="1" x14ac:dyDescent="0.25">
      <c r="A84" s="45"/>
      <c r="B84" s="44"/>
      <c r="C84" s="48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</row>
    <row r="85" spans="1:246" s="69" customFormat="1" x14ac:dyDescent="0.25">
      <c r="A85" s="45"/>
      <c r="B85" s="44"/>
      <c r="C85" s="48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</row>
    <row r="86" spans="1:246" s="69" customFormat="1" x14ac:dyDescent="0.25">
      <c r="A86" s="45"/>
      <c r="B86" s="44"/>
      <c r="C86" s="48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</row>
    <row r="87" spans="1:246" s="69" customFormat="1" x14ac:dyDescent="0.25">
      <c r="A87" s="45"/>
      <c r="B87" s="44"/>
      <c r="C87" s="48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</row>
    <row r="88" spans="1:246" s="69" customFormat="1" x14ac:dyDescent="0.25">
      <c r="A88" s="45"/>
      <c r="B88" s="44"/>
      <c r="C88" s="48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</row>
    <row r="89" spans="1:246" s="69" customFormat="1" x14ac:dyDescent="0.25">
      <c r="A89" s="45"/>
      <c r="B89" s="44"/>
      <c r="C89" s="48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</row>
    <row r="90" spans="1:246" s="69" customFormat="1" x14ac:dyDescent="0.25">
      <c r="A90" s="45"/>
      <c r="B90" s="44"/>
      <c r="C90" s="48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</row>
    <row r="91" spans="1:246" s="69" customFormat="1" x14ac:dyDescent="0.25">
      <c r="A91" s="45"/>
      <c r="B91" s="44"/>
      <c r="C91" s="48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</row>
    <row r="92" spans="1:246" s="69" customFormat="1" x14ac:dyDescent="0.25">
      <c r="A92" s="45"/>
      <c r="B92" s="44"/>
      <c r="C92" s="48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</row>
    <row r="93" spans="1:246" s="69" customFormat="1" x14ac:dyDescent="0.25">
      <c r="A93" s="45"/>
      <c r="B93" s="44"/>
      <c r="C93" s="48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</row>
    <row r="94" spans="1:246" s="69" customFormat="1" x14ac:dyDescent="0.25">
      <c r="A94" s="45"/>
      <c r="B94" s="44"/>
      <c r="C94" s="48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</row>
    <row r="95" spans="1:246" s="69" customFormat="1" x14ac:dyDescent="0.25">
      <c r="A95" s="45"/>
      <c r="B95" s="44"/>
      <c r="C95" s="48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</row>
    <row r="96" spans="1:246" s="69" customFormat="1" x14ac:dyDescent="0.25">
      <c r="A96" s="45"/>
      <c r="B96" s="44"/>
      <c r="C96" s="48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</row>
    <row r="97" spans="1:246" s="69" customFormat="1" x14ac:dyDescent="0.25">
      <c r="A97" s="45"/>
      <c r="B97" s="44"/>
      <c r="C97" s="48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</row>
    <row r="98" spans="1:246" s="69" customFormat="1" x14ac:dyDescent="0.25">
      <c r="A98" s="45"/>
      <c r="B98" s="44"/>
      <c r="C98" s="48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</row>
    <row r="99" spans="1:246" s="69" customFormat="1" x14ac:dyDescent="0.25">
      <c r="A99" s="45"/>
      <c r="B99" s="44"/>
      <c r="C99" s="48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</row>
    <row r="100" spans="1:246" s="69" customFormat="1" x14ac:dyDescent="0.25">
      <c r="A100" s="45"/>
      <c r="B100" s="44"/>
      <c r="C100" s="48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</row>
    <row r="101" spans="1:246" s="69" customFormat="1" x14ac:dyDescent="0.25">
      <c r="A101" s="45"/>
      <c r="B101" s="44"/>
      <c r="C101" s="48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</row>
    <row r="102" spans="1:246" s="69" customFormat="1" x14ac:dyDescent="0.25">
      <c r="A102" s="45"/>
      <c r="B102" s="44"/>
      <c r="C102" s="48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</row>
    <row r="103" spans="1:246" s="69" customFormat="1" x14ac:dyDescent="0.25">
      <c r="A103" s="45"/>
      <c r="B103" s="44"/>
      <c r="C103" s="48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</row>
    <row r="104" spans="1:246" s="69" customFormat="1" x14ac:dyDescent="0.25">
      <c r="A104" s="45"/>
      <c r="B104" s="44"/>
      <c r="C104" s="48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</row>
    <row r="105" spans="1:246" s="69" customFormat="1" x14ac:dyDescent="0.25">
      <c r="A105" s="45"/>
      <c r="B105" s="44"/>
      <c r="C105" s="48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</row>
    <row r="106" spans="1:246" s="69" customFormat="1" x14ac:dyDescent="0.25">
      <c r="A106" s="45"/>
      <c r="B106" s="44"/>
      <c r="C106" s="48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</row>
    <row r="107" spans="1:246" s="69" customFormat="1" x14ac:dyDescent="0.25">
      <c r="A107" s="45"/>
      <c r="B107" s="44"/>
      <c r="C107" s="48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  <c r="IK107" s="44"/>
      <c r="IL107" s="44"/>
    </row>
    <row r="108" spans="1:246" s="69" customFormat="1" x14ac:dyDescent="0.25">
      <c r="A108" s="45"/>
      <c r="B108" s="44"/>
      <c r="C108" s="48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</row>
    <row r="109" spans="1:246" s="69" customFormat="1" x14ac:dyDescent="0.25">
      <c r="A109" s="45"/>
      <c r="B109" s="44"/>
      <c r="C109" s="48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</row>
    <row r="110" spans="1:246" s="69" customFormat="1" x14ac:dyDescent="0.25">
      <c r="A110" s="45"/>
      <c r="B110" s="44"/>
      <c r="C110" s="48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</row>
    <row r="111" spans="1:246" s="69" customFormat="1" x14ac:dyDescent="0.25">
      <c r="A111" s="45"/>
      <c r="B111" s="44"/>
      <c r="C111" s="48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</row>
    <row r="112" spans="1:246" s="69" customFormat="1" x14ac:dyDescent="0.25">
      <c r="A112" s="45"/>
      <c r="B112" s="44"/>
      <c r="C112" s="48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</row>
    <row r="113" spans="1:246" s="69" customFormat="1" x14ac:dyDescent="0.25">
      <c r="A113" s="45"/>
      <c r="B113" s="44"/>
      <c r="C113" s="48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</row>
    <row r="114" spans="1:246" s="69" customFormat="1" x14ac:dyDescent="0.25">
      <c r="A114" s="45"/>
      <c r="B114" s="44"/>
      <c r="C114" s="48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</row>
    <row r="115" spans="1:246" s="69" customFormat="1" x14ac:dyDescent="0.25">
      <c r="A115" s="45"/>
      <c r="B115" s="44"/>
      <c r="C115" s="48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</row>
    <row r="116" spans="1:246" s="69" customFormat="1" x14ac:dyDescent="0.25">
      <c r="A116" s="45"/>
      <c r="B116" s="44"/>
      <c r="C116" s="48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</row>
    <row r="117" spans="1:246" s="69" customFormat="1" x14ac:dyDescent="0.25">
      <c r="A117" s="45"/>
      <c r="B117" s="44"/>
      <c r="C117" s="48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</row>
    <row r="118" spans="1:246" s="69" customFormat="1" x14ac:dyDescent="0.25">
      <c r="A118" s="45"/>
      <c r="B118" s="44"/>
      <c r="C118" s="48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</row>
    <row r="119" spans="1:246" s="69" customFormat="1" x14ac:dyDescent="0.25">
      <c r="A119" s="45"/>
      <c r="B119" s="44"/>
      <c r="C119" s="48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</row>
    <row r="120" spans="1:246" s="69" customFormat="1" x14ac:dyDescent="0.25">
      <c r="A120" s="45"/>
      <c r="B120" s="44"/>
      <c r="C120" s="48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</row>
    <row r="121" spans="1:246" s="69" customFormat="1" x14ac:dyDescent="0.25">
      <c r="A121" s="45"/>
      <c r="B121" s="44"/>
      <c r="C121" s="48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</row>
    <row r="122" spans="1:246" s="69" customFormat="1" x14ac:dyDescent="0.25">
      <c r="A122" s="45"/>
      <c r="B122" s="44"/>
      <c r="C122" s="48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</row>
    <row r="123" spans="1:246" s="69" customFormat="1" x14ac:dyDescent="0.25">
      <c r="A123" s="45"/>
      <c r="B123" s="44"/>
      <c r="C123" s="48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</row>
    <row r="124" spans="1:246" s="69" customFormat="1" x14ac:dyDescent="0.25">
      <c r="A124" s="45"/>
      <c r="B124" s="44"/>
      <c r="C124" s="48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</row>
    <row r="125" spans="1:246" s="69" customFormat="1" x14ac:dyDescent="0.25">
      <c r="A125" s="45"/>
      <c r="B125" s="44"/>
      <c r="C125" s="48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</row>
    <row r="126" spans="1:246" s="69" customFormat="1" x14ac:dyDescent="0.25">
      <c r="A126" s="45"/>
      <c r="B126" s="44"/>
      <c r="C126" s="48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</row>
    <row r="127" spans="1:246" s="69" customFormat="1" x14ac:dyDescent="0.25">
      <c r="A127" s="45"/>
      <c r="B127" s="44"/>
      <c r="C127" s="48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</row>
    <row r="128" spans="1:246" s="69" customFormat="1" x14ac:dyDescent="0.25">
      <c r="A128" s="45"/>
      <c r="B128" s="44"/>
      <c r="C128" s="48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</row>
    <row r="129" spans="1:246" s="69" customFormat="1" x14ac:dyDescent="0.25">
      <c r="A129" s="45"/>
      <c r="B129" s="44"/>
      <c r="C129" s="48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</row>
    <row r="130" spans="1:246" s="69" customFormat="1" x14ac:dyDescent="0.25">
      <c r="A130" s="45"/>
      <c r="B130" s="44"/>
      <c r="C130" s="48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</row>
    <row r="131" spans="1:246" s="69" customFormat="1" x14ac:dyDescent="0.25">
      <c r="A131" s="45"/>
      <c r="B131" s="44"/>
      <c r="C131" s="48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</row>
    <row r="132" spans="1:246" s="69" customFormat="1" x14ac:dyDescent="0.25">
      <c r="A132" s="45"/>
      <c r="B132" s="44"/>
      <c r="C132" s="48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</row>
    <row r="133" spans="1:246" s="69" customFormat="1" x14ac:dyDescent="0.25">
      <c r="A133" s="45"/>
      <c r="B133" s="44"/>
      <c r="C133" s="48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</row>
    <row r="134" spans="1:246" s="69" customFormat="1" x14ac:dyDescent="0.25">
      <c r="A134" s="45"/>
      <c r="B134" s="44"/>
      <c r="C134" s="48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</row>
    <row r="135" spans="1:246" s="69" customFormat="1" x14ac:dyDescent="0.25">
      <c r="A135" s="45"/>
      <c r="B135" s="44"/>
      <c r="C135" s="48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</row>
    <row r="136" spans="1:246" s="69" customFormat="1" x14ac:dyDescent="0.25">
      <c r="A136" s="45"/>
      <c r="B136" s="44"/>
      <c r="C136" s="48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</row>
    <row r="137" spans="1:246" s="69" customFormat="1" x14ac:dyDescent="0.25">
      <c r="A137" s="45"/>
      <c r="B137" s="44"/>
      <c r="C137" s="48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</row>
    <row r="138" spans="1:246" s="69" customFormat="1" x14ac:dyDescent="0.25">
      <c r="A138" s="45"/>
      <c r="B138" s="44"/>
      <c r="C138" s="48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</row>
    <row r="139" spans="1:246" s="69" customFormat="1" x14ac:dyDescent="0.25">
      <c r="A139" s="45"/>
      <c r="B139" s="44"/>
      <c r="C139" s="48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</row>
    <row r="140" spans="1:246" s="69" customFormat="1" x14ac:dyDescent="0.25">
      <c r="A140" s="45"/>
      <c r="B140" s="44"/>
      <c r="C140" s="48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</row>
    <row r="141" spans="1:246" s="69" customFormat="1" x14ac:dyDescent="0.25">
      <c r="A141" s="45"/>
      <c r="B141" s="44"/>
      <c r="C141" s="48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</row>
    <row r="142" spans="1:246" s="69" customFormat="1" x14ac:dyDescent="0.25">
      <c r="A142" s="45"/>
      <c r="B142" s="44"/>
      <c r="C142" s="48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</row>
    <row r="143" spans="1:246" s="69" customFormat="1" x14ac:dyDescent="0.25">
      <c r="A143" s="45"/>
      <c r="B143" s="44"/>
      <c r="C143" s="48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</row>
    <row r="144" spans="1:246" s="69" customFormat="1" x14ac:dyDescent="0.25">
      <c r="A144" s="45"/>
      <c r="B144" s="44"/>
      <c r="C144" s="48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</row>
    <row r="145" spans="1:246" s="69" customFormat="1" x14ac:dyDescent="0.25">
      <c r="A145" s="45"/>
      <c r="B145" s="44"/>
      <c r="C145" s="48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</row>
    <row r="146" spans="1:246" s="69" customFormat="1" x14ac:dyDescent="0.25">
      <c r="A146" s="45"/>
      <c r="B146" s="44"/>
      <c r="C146" s="48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/>
      <c r="HN146" s="44"/>
      <c r="HO146" s="44"/>
      <c r="HP146" s="44"/>
      <c r="HQ146" s="44"/>
      <c r="HR146" s="44"/>
      <c r="HS146" s="44"/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  <c r="IH146" s="44"/>
      <c r="II146" s="44"/>
      <c r="IJ146" s="44"/>
      <c r="IK146" s="44"/>
      <c r="IL146" s="44"/>
    </row>
    <row r="147" spans="1:246" s="69" customFormat="1" x14ac:dyDescent="0.25">
      <c r="A147" s="45"/>
      <c r="B147" s="44"/>
      <c r="C147" s="48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</row>
    <row r="148" spans="1:246" s="69" customFormat="1" x14ac:dyDescent="0.25">
      <c r="A148" s="45"/>
      <c r="B148" s="44"/>
      <c r="C148" s="48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</row>
    <row r="149" spans="1:246" s="69" customFormat="1" x14ac:dyDescent="0.25">
      <c r="A149" s="45"/>
      <c r="B149" s="44"/>
      <c r="C149" s="48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</row>
    <row r="150" spans="1:246" s="69" customFormat="1" x14ac:dyDescent="0.25">
      <c r="A150" s="45"/>
      <c r="B150" s="44"/>
      <c r="C150" s="48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</row>
    <row r="151" spans="1:246" s="69" customFormat="1" x14ac:dyDescent="0.25">
      <c r="A151" s="45"/>
      <c r="B151" s="44"/>
      <c r="C151" s="48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</row>
    <row r="152" spans="1:246" s="69" customFormat="1" x14ac:dyDescent="0.25">
      <c r="A152" s="45"/>
      <c r="B152" s="44"/>
      <c r="C152" s="48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</row>
    <row r="153" spans="1:246" s="69" customFormat="1" x14ac:dyDescent="0.25">
      <c r="A153" s="45"/>
      <c r="B153" s="44"/>
      <c r="C153" s="48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/>
      <c r="HO153" s="44"/>
      <c r="HP153" s="44"/>
      <c r="HQ153" s="44"/>
      <c r="HR153" s="44"/>
      <c r="HS153" s="44"/>
      <c r="HT153" s="44"/>
      <c r="HU153" s="44"/>
      <c r="HV153" s="44"/>
      <c r="HW153" s="44"/>
      <c r="HX153" s="44"/>
      <c r="HY153" s="44"/>
      <c r="HZ153" s="44"/>
      <c r="IA153" s="44"/>
      <c r="IB153" s="44"/>
      <c r="IC153" s="44"/>
      <c r="ID153" s="44"/>
      <c r="IE153" s="44"/>
      <c r="IF153" s="44"/>
      <c r="IG153" s="44"/>
      <c r="IH153" s="44"/>
      <c r="II153" s="44"/>
      <c r="IJ153" s="44"/>
      <c r="IK153" s="44"/>
      <c r="IL153" s="44"/>
    </row>
    <row r="154" spans="1:246" s="69" customFormat="1" x14ac:dyDescent="0.25">
      <c r="A154" s="45"/>
      <c r="B154" s="44"/>
      <c r="C154" s="48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</row>
    <row r="155" spans="1:246" s="69" customFormat="1" x14ac:dyDescent="0.25">
      <c r="A155" s="45"/>
      <c r="B155" s="44"/>
      <c r="C155" s="48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  <c r="IK155" s="44"/>
      <c r="IL155" s="44"/>
    </row>
    <row r="156" spans="1:246" s="69" customFormat="1" x14ac:dyDescent="0.25">
      <c r="A156" s="45"/>
      <c r="B156" s="44"/>
      <c r="C156" s="48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</row>
    <row r="157" spans="1:246" s="69" customFormat="1" x14ac:dyDescent="0.25">
      <c r="A157" s="45"/>
      <c r="B157" s="44"/>
      <c r="C157" s="48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</row>
    <row r="158" spans="1:246" s="69" customFormat="1" x14ac:dyDescent="0.25">
      <c r="A158" s="45"/>
      <c r="B158" s="44"/>
      <c r="C158" s="48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</row>
    <row r="159" spans="1:246" s="69" customFormat="1" x14ac:dyDescent="0.25">
      <c r="A159" s="45"/>
      <c r="B159" s="44"/>
      <c r="C159" s="48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</row>
    <row r="160" spans="1:246" s="69" customFormat="1" x14ac:dyDescent="0.25">
      <c r="A160" s="45"/>
      <c r="B160" s="44"/>
      <c r="C160" s="48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  <c r="HG160" s="44"/>
      <c r="HH160" s="44"/>
      <c r="HI160" s="44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44"/>
      <c r="HV160" s="44"/>
      <c r="HW160" s="44"/>
      <c r="HX160" s="44"/>
      <c r="HY160" s="44"/>
      <c r="HZ160" s="44"/>
      <c r="IA160" s="44"/>
      <c r="IB160" s="44"/>
      <c r="IC160" s="44"/>
      <c r="ID160" s="44"/>
      <c r="IE160" s="44"/>
      <c r="IF160" s="44"/>
      <c r="IG160" s="44"/>
      <c r="IH160" s="44"/>
      <c r="II160" s="44"/>
      <c r="IJ160" s="44"/>
      <c r="IK160" s="44"/>
      <c r="IL160" s="44"/>
    </row>
    <row r="161" spans="1:246" s="69" customFormat="1" x14ac:dyDescent="0.25">
      <c r="A161" s="45"/>
      <c r="B161" s="44"/>
      <c r="C161" s="48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</row>
    <row r="162" spans="1:246" s="69" customFormat="1" x14ac:dyDescent="0.25">
      <c r="A162" s="45"/>
      <c r="B162" s="44"/>
      <c r="C162" s="48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</row>
    <row r="163" spans="1:246" s="69" customFormat="1" x14ac:dyDescent="0.25">
      <c r="A163" s="45"/>
      <c r="B163" s="44"/>
      <c r="C163" s="48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</row>
    <row r="164" spans="1:246" s="69" customFormat="1" x14ac:dyDescent="0.25">
      <c r="A164" s="45"/>
      <c r="B164" s="44"/>
      <c r="C164" s="48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  <c r="HG164" s="44"/>
      <c r="HH164" s="44"/>
      <c r="HI164" s="44"/>
      <c r="HJ164" s="44"/>
      <c r="HK164" s="44"/>
      <c r="HL164" s="44"/>
      <c r="HM164" s="44"/>
      <c r="HN164" s="44"/>
      <c r="HO164" s="44"/>
      <c r="HP164" s="44"/>
      <c r="HQ164" s="44"/>
      <c r="HR164" s="44"/>
      <c r="HS164" s="44"/>
      <c r="HT164" s="44"/>
      <c r="HU164" s="44"/>
      <c r="HV164" s="44"/>
      <c r="HW164" s="44"/>
      <c r="HX164" s="44"/>
      <c r="HY164" s="44"/>
      <c r="HZ164" s="44"/>
      <c r="IA164" s="44"/>
      <c r="IB164" s="44"/>
      <c r="IC164" s="44"/>
      <c r="ID164" s="44"/>
      <c r="IE164" s="44"/>
      <c r="IF164" s="44"/>
      <c r="IG164" s="44"/>
      <c r="IH164" s="44"/>
      <c r="II164" s="44"/>
      <c r="IJ164" s="44"/>
      <c r="IK164" s="44"/>
      <c r="IL164" s="44"/>
    </row>
    <row r="165" spans="1:246" s="69" customFormat="1" x14ac:dyDescent="0.25">
      <c r="A165" s="45"/>
      <c r="B165" s="44"/>
      <c r="C165" s="48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  <c r="HG165" s="44"/>
      <c r="HH165" s="44"/>
      <c r="HI165" s="44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/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</row>
    <row r="166" spans="1:246" s="69" customFormat="1" x14ac:dyDescent="0.25">
      <c r="A166" s="45"/>
      <c r="B166" s="44"/>
      <c r="C166" s="48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/>
      <c r="FB166" s="44"/>
      <c r="FC166" s="44"/>
      <c r="FD166" s="44"/>
      <c r="FE166" s="44"/>
      <c r="FF166" s="44"/>
      <c r="FG166" s="44"/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  <c r="FW166" s="44"/>
      <c r="FX166" s="44"/>
      <c r="FY166" s="44"/>
      <c r="FZ166" s="44"/>
      <c r="GA166" s="44"/>
      <c r="GB166" s="44"/>
      <c r="GC166" s="44"/>
      <c r="GD166" s="44"/>
      <c r="GE166" s="44"/>
      <c r="GF166" s="44"/>
      <c r="GG166" s="44"/>
      <c r="GH166" s="44"/>
      <c r="GI166" s="44"/>
      <c r="GJ166" s="44"/>
      <c r="GK166" s="44"/>
      <c r="GL166" s="44"/>
      <c r="GM166" s="44"/>
      <c r="GN166" s="44"/>
      <c r="GO166" s="44"/>
      <c r="GP166" s="44"/>
      <c r="GQ166" s="44"/>
      <c r="GR166" s="44"/>
      <c r="GS166" s="44"/>
      <c r="GT166" s="44"/>
      <c r="GU166" s="44"/>
      <c r="GV166" s="44"/>
      <c r="GW166" s="44"/>
      <c r="GX166" s="44"/>
      <c r="GY166" s="44"/>
      <c r="GZ166" s="44"/>
      <c r="HA166" s="44"/>
      <c r="HB166" s="44"/>
      <c r="HC166" s="44"/>
      <c r="HD166" s="44"/>
      <c r="HE166" s="44"/>
      <c r="HF166" s="44"/>
      <c r="HG166" s="44"/>
      <c r="HH166" s="44"/>
      <c r="HI166" s="44"/>
      <c r="HJ166" s="44"/>
      <c r="HK166" s="44"/>
      <c r="HL166" s="44"/>
      <c r="HM166" s="44"/>
      <c r="HN166" s="44"/>
      <c r="HO166" s="44"/>
      <c r="HP166" s="44"/>
      <c r="HQ166" s="44"/>
      <c r="HR166" s="44"/>
      <c r="HS166" s="44"/>
      <c r="HT166" s="44"/>
      <c r="HU166" s="44"/>
      <c r="HV166" s="44"/>
      <c r="HW166" s="44"/>
      <c r="HX166" s="44"/>
      <c r="HY166" s="44"/>
      <c r="HZ166" s="44"/>
      <c r="IA166" s="44"/>
      <c r="IB166" s="44"/>
      <c r="IC166" s="44"/>
      <c r="ID166" s="44"/>
      <c r="IE166" s="44"/>
      <c r="IF166" s="44"/>
      <c r="IG166" s="44"/>
      <c r="IH166" s="44"/>
      <c r="II166" s="44"/>
      <c r="IJ166" s="44"/>
      <c r="IK166" s="44"/>
      <c r="IL166" s="44"/>
    </row>
    <row r="167" spans="1:246" s="69" customFormat="1" x14ac:dyDescent="0.25">
      <c r="A167" s="45"/>
      <c r="B167" s="44"/>
      <c r="C167" s="48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/>
      <c r="IH167" s="44"/>
      <c r="II167" s="44"/>
      <c r="IJ167" s="44"/>
      <c r="IK167" s="44"/>
      <c r="IL167" s="44"/>
    </row>
    <row r="168" spans="1:246" s="69" customFormat="1" x14ac:dyDescent="0.25">
      <c r="A168" s="45"/>
      <c r="B168" s="44"/>
      <c r="C168" s="48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4"/>
      <c r="IG168" s="44"/>
      <c r="IH168" s="44"/>
      <c r="II168" s="44"/>
      <c r="IJ168" s="44"/>
      <c r="IK168" s="44"/>
      <c r="IL168" s="44"/>
    </row>
    <row r="169" spans="1:246" s="69" customFormat="1" x14ac:dyDescent="0.25">
      <c r="A169" s="45"/>
      <c r="B169" s="44"/>
      <c r="C169" s="48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</row>
    <row r="170" spans="1:246" s="69" customFormat="1" x14ac:dyDescent="0.25">
      <c r="A170" s="45"/>
      <c r="B170" s="44"/>
      <c r="C170" s="48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</row>
    <row r="171" spans="1:246" s="69" customFormat="1" x14ac:dyDescent="0.25">
      <c r="A171" s="45"/>
      <c r="B171" s="44"/>
      <c r="C171" s="48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  <c r="HG171" s="44"/>
      <c r="HH171" s="44"/>
      <c r="HI171" s="44"/>
      <c r="HJ171" s="44"/>
      <c r="HK171" s="44"/>
      <c r="HL171" s="44"/>
      <c r="HM171" s="44"/>
      <c r="HN171" s="44"/>
      <c r="HO171" s="44"/>
      <c r="HP171" s="44"/>
      <c r="HQ171" s="44"/>
      <c r="HR171" s="44"/>
      <c r="HS171" s="44"/>
      <c r="HT171" s="44"/>
      <c r="HU171" s="44"/>
      <c r="HV171" s="44"/>
      <c r="HW171" s="44"/>
      <c r="HX171" s="44"/>
      <c r="HY171" s="44"/>
      <c r="HZ171" s="44"/>
      <c r="IA171" s="44"/>
      <c r="IB171" s="44"/>
      <c r="IC171" s="44"/>
      <c r="ID171" s="44"/>
      <c r="IE171" s="44"/>
      <c r="IF171" s="44"/>
      <c r="IG171" s="44"/>
      <c r="IH171" s="44"/>
      <c r="II171" s="44"/>
      <c r="IJ171" s="44"/>
      <c r="IK171" s="44"/>
      <c r="IL171" s="44"/>
    </row>
    <row r="172" spans="1:246" s="69" customFormat="1" x14ac:dyDescent="0.25">
      <c r="A172" s="45"/>
      <c r="B172" s="44"/>
      <c r="C172" s="48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</row>
    <row r="173" spans="1:246" s="69" customFormat="1" x14ac:dyDescent="0.25">
      <c r="A173" s="45"/>
      <c r="B173" s="44"/>
      <c r="C173" s="48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  <c r="IJ173" s="44"/>
      <c r="IK173" s="44"/>
      <c r="IL173" s="44"/>
    </row>
    <row r="174" spans="1:246" s="69" customFormat="1" x14ac:dyDescent="0.25">
      <c r="A174" s="45"/>
      <c r="B174" s="44"/>
      <c r="C174" s="48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/>
    </row>
    <row r="175" spans="1:246" s="69" customFormat="1" x14ac:dyDescent="0.25">
      <c r="A175" s="45"/>
      <c r="B175" s="44"/>
      <c r="C175" s="48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44"/>
      <c r="HV175" s="44"/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  <c r="IK175" s="44"/>
      <c r="IL175" s="44"/>
    </row>
    <row r="176" spans="1:246" s="69" customFormat="1" x14ac:dyDescent="0.25">
      <c r="A176" s="45"/>
      <c r="B176" s="44"/>
      <c r="C176" s="48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/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  <c r="IK176" s="44"/>
      <c r="IL176" s="44"/>
    </row>
    <row r="177" spans="1:246" s="69" customFormat="1" x14ac:dyDescent="0.25">
      <c r="A177" s="45"/>
      <c r="B177" s="44"/>
      <c r="C177" s="48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  <c r="HG177" s="44"/>
      <c r="HH177" s="44"/>
      <c r="HI177" s="44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/>
      <c r="HT177" s="44"/>
      <c r="HU177" s="44"/>
      <c r="HV177" s="44"/>
      <c r="HW177" s="44"/>
      <c r="HX177" s="44"/>
      <c r="HY177" s="44"/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  <c r="IJ177" s="44"/>
      <c r="IK177" s="44"/>
      <c r="IL177" s="44"/>
    </row>
    <row r="178" spans="1:246" s="69" customFormat="1" x14ac:dyDescent="0.25">
      <c r="A178" s="45"/>
      <c r="B178" s="44"/>
      <c r="C178" s="48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  <c r="HG178" s="44"/>
      <c r="HH178" s="44"/>
      <c r="HI178" s="44"/>
      <c r="HJ178" s="44"/>
      <c r="HK178" s="44"/>
      <c r="HL178" s="44"/>
      <c r="HM178" s="44"/>
      <c r="HN178" s="44"/>
      <c r="HO178" s="44"/>
      <c r="HP178" s="44"/>
      <c r="HQ178" s="44"/>
      <c r="HR178" s="44"/>
      <c r="HS178" s="44"/>
      <c r="HT178" s="44"/>
      <c r="HU178" s="44"/>
      <c r="HV178" s="44"/>
      <c r="HW178" s="44"/>
      <c r="HX178" s="44"/>
      <c r="HY178" s="44"/>
      <c r="HZ178" s="44"/>
      <c r="IA178" s="44"/>
      <c r="IB178" s="44"/>
      <c r="IC178" s="44"/>
      <c r="ID178" s="44"/>
      <c r="IE178" s="44"/>
      <c r="IF178" s="44"/>
      <c r="IG178" s="44"/>
      <c r="IH178" s="44"/>
      <c r="II178" s="44"/>
      <c r="IJ178" s="44"/>
      <c r="IK178" s="44"/>
      <c r="IL178" s="44"/>
    </row>
    <row r="179" spans="1:246" s="69" customFormat="1" x14ac:dyDescent="0.25">
      <c r="A179" s="45"/>
      <c r="B179" s="44"/>
      <c r="C179" s="48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/>
      <c r="HX179" s="44"/>
      <c r="HY179" s="44"/>
      <c r="HZ179" s="44"/>
      <c r="IA179" s="44"/>
      <c r="IB179" s="44"/>
      <c r="IC179" s="44"/>
      <c r="ID179" s="44"/>
      <c r="IE179" s="44"/>
      <c r="IF179" s="44"/>
      <c r="IG179" s="44"/>
      <c r="IH179" s="44"/>
      <c r="II179" s="44"/>
      <c r="IJ179" s="44"/>
      <c r="IK179" s="44"/>
      <c r="IL179" s="44"/>
    </row>
    <row r="180" spans="1:246" s="69" customFormat="1" x14ac:dyDescent="0.25">
      <c r="A180" s="45"/>
      <c r="B180" s="44"/>
      <c r="C180" s="48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/>
    </row>
    <row r="181" spans="1:246" s="69" customFormat="1" x14ac:dyDescent="0.25">
      <c r="A181" s="45"/>
      <c r="B181" s="44"/>
      <c r="C181" s="48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</row>
    <row r="182" spans="1:246" s="69" customFormat="1" x14ac:dyDescent="0.25">
      <c r="A182" s="45"/>
      <c r="B182" s="44"/>
      <c r="C182" s="48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  <c r="IJ182" s="44"/>
      <c r="IK182" s="44"/>
      <c r="IL182" s="44"/>
    </row>
    <row r="183" spans="1:246" s="69" customFormat="1" x14ac:dyDescent="0.25">
      <c r="A183" s="45"/>
      <c r="B183" s="44"/>
      <c r="C183" s="48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</row>
    <row r="184" spans="1:246" s="69" customFormat="1" x14ac:dyDescent="0.25">
      <c r="A184" s="45"/>
      <c r="B184" s="44"/>
      <c r="C184" s="48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  <c r="HG184" s="44"/>
      <c r="HH184" s="44"/>
      <c r="HI184" s="44"/>
      <c r="HJ184" s="44"/>
      <c r="HK184" s="44"/>
      <c r="HL184" s="44"/>
      <c r="HM184" s="44"/>
      <c r="HN184" s="44"/>
      <c r="HO184" s="44"/>
      <c r="HP184" s="44"/>
      <c r="HQ184" s="44"/>
      <c r="HR184" s="44"/>
      <c r="HS184" s="44"/>
      <c r="HT184" s="44"/>
      <c r="HU184" s="44"/>
      <c r="HV184" s="44"/>
      <c r="HW184" s="44"/>
      <c r="HX184" s="44"/>
      <c r="HY184" s="44"/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  <c r="IJ184" s="44"/>
      <c r="IK184" s="44"/>
      <c r="IL184" s="44"/>
    </row>
    <row r="185" spans="1:246" s="69" customFormat="1" x14ac:dyDescent="0.25">
      <c r="A185" s="45"/>
      <c r="B185" s="44"/>
      <c r="C185" s="48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44"/>
      <c r="HV185" s="44"/>
      <c r="HW185" s="44"/>
      <c r="HX185" s="44"/>
      <c r="HY185" s="44"/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  <c r="IJ185" s="44"/>
      <c r="IK185" s="44"/>
      <c r="IL185" s="44"/>
    </row>
    <row r="186" spans="1:246" s="69" customFormat="1" x14ac:dyDescent="0.25">
      <c r="A186" s="45"/>
      <c r="B186" s="44"/>
      <c r="C186" s="48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  <c r="IK186" s="44"/>
      <c r="IL186" s="44"/>
    </row>
    <row r="187" spans="1:246" s="69" customFormat="1" x14ac:dyDescent="0.25">
      <c r="A187" s="45"/>
      <c r="B187" s="44"/>
      <c r="C187" s="48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  <c r="IK187" s="44"/>
      <c r="IL187" s="44"/>
    </row>
    <row r="188" spans="1:246" s="69" customFormat="1" x14ac:dyDescent="0.25">
      <c r="A188" s="45"/>
      <c r="B188" s="44"/>
      <c r="C188" s="48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  <c r="IK188" s="44"/>
      <c r="IL188" s="44"/>
    </row>
    <row r="189" spans="1:246" s="69" customFormat="1" x14ac:dyDescent="0.25">
      <c r="A189" s="45"/>
      <c r="B189" s="44"/>
      <c r="C189" s="48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  <c r="HG189" s="44"/>
      <c r="HH189" s="44"/>
      <c r="HI189" s="44"/>
      <c r="HJ189" s="44"/>
      <c r="HK189" s="44"/>
      <c r="HL189" s="44"/>
      <c r="HM189" s="44"/>
      <c r="HN189" s="44"/>
      <c r="HO189" s="44"/>
      <c r="HP189" s="44"/>
      <c r="HQ189" s="44"/>
      <c r="HR189" s="44"/>
      <c r="HS189" s="44"/>
      <c r="HT189" s="44"/>
      <c r="HU189" s="44"/>
      <c r="HV189" s="44"/>
      <c r="HW189" s="44"/>
      <c r="HX189" s="44"/>
      <c r="HY189" s="44"/>
      <c r="HZ189" s="44"/>
      <c r="IA189" s="44"/>
      <c r="IB189" s="44"/>
      <c r="IC189" s="44"/>
      <c r="ID189" s="44"/>
      <c r="IE189" s="44"/>
      <c r="IF189" s="44"/>
      <c r="IG189" s="44"/>
      <c r="IH189" s="44"/>
      <c r="II189" s="44"/>
      <c r="IJ189" s="44"/>
      <c r="IK189" s="44"/>
      <c r="IL189" s="44"/>
    </row>
    <row r="190" spans="1:246" s="69" customFormat="1" x14ac:dyDescent="0.25">
      <c r="A190" s="45"/>
      <c r="B190" s="44"/>
      <c r="C190" s="48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  <c r="HG190" s="44"/>
      <c r="HH190" s="44"/>
      <c r="HI190" s="44"/>
      <c r="HJ190" s="44"/>
      <c r="HK190" s="44"/>
      <c r="HL190" s="44"/>
      <c r="HM190" s="44"/>
      <c r="HN190" s="44"/>
      <c r="HO190" s="44"/>
      <c r="HP190" s="44"/>
      <c r="HQ190" s="44"/>
      <c r="HR190" s="44"/>
      <c r="HS190" s="44"/>
      <c r="HT190" s="44"/>
      <c r="HU190" s="44"/>
      <c r="HV190" s="44"/>
      <c r="HW190" s="44"/>
      <c r="HX190" s="44"/>
      <c r="HY190" s="44"/>
      <c r="HZ190" s="44"/>
      <c r="IA190" s="44"/>
      <c r="IB190" s="44"/>
      <c r="IC190" s="44"/>
      <c r="ID190" s="44"/>
      <c r="IE190" s="44"/>
      <c r="IF190" s="44"/>
      <c r="IG190" s="44"/>
      <c r="IH190" s="44"/>
      <c r="II190" s="44"/>
      <c r="IJ190" s="44"/>
      <c r="IK190" s="44"/>
      <c r="IL190" s="44"/>
    </row>
    <row r="191" spans="1:246" s="69" customFormat="1" x14ac:dyDescent="0.25">
      <c r="A191" s="45"/>
      <c r="B191" s="44"/>
      <c r="C191" s="48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  <c r="HG191" s="44"/>
      <c r="HH191" s="44"/>
      <c r="HI191" s="44"/>
      <c r="HJ191" s="44"/>
      <c r="HK191" s="44"/>
      <c r="HL191" s="44"/>
      <c r="HM191" s="44"/>
      <c r="HN191" s="44"/>
      <c r="HO191" s="44"/>
      <c r="HP191" s="44"/>
      <c r="HQ191" s="44"/>
      <c r="HR191" s="44"/>
      <c r="HS191" s="44"/>
      <c r="HT191" s="44"/>
      <c r="HU191" s="44"/>
      <c r="HV191" s="44"/>
      <c r="HW191" s="44"/>
      <c r="HX191" s="44"/>
      <c r="HY191" s="44"/>
      <c r="HZ191" s="44"/>
      <c r="IA191" s="44"/>
      <c r="IB191" s="44"/>
      <c r="IC191" s="44"/>
      <c r="ID191" s="44"/>
      <c r="IE191" s="44"/>
      <c r="IF191" s="44"/>
      <c r="IG191" s="44"/>
      <c r="IH191" s="44"/>
      <c r="II191" s="44"/>
      <c r="IJ191" s="44"/>
      <c r="IK191" s="44"/>
      <c r="IL191" s="44"/>
    </row>
    <row r="192" spans="1:246" s="69" customFormat="1" x14ac:dyDescent="0.25">
      <c r="A192" s="45"/>
      <c r="B192" s="44"/>
      <c r="C192" s="48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4"/>
      <c r="GV192" s="44"/>
      <c r="GW192" s="44"/>
      <c r="GX192" s="44"/>
      <c r="GY192" s="44"/>
      <c r="GZ192" s="44"/>
      <c r="HA192" s="44"/>
      <c r="HB192" s="44"/>
      <c r="HC192" s="44"/>
      <c r="HD192" s="44"/>
      <c r="HE192" s="44"/>
      <c r="HF192" s="44"/>
      <c r="HG192" s="44"/>
      <c r="HH192" s="44"/>
      <c r="HI192" s="44"/>
      <c r="HJ192" s="44"/>
      <c r="HK192" s="44"/>
      <c r="HL192" s="44"/>
      <c r="HM192" s="44"/>
      <c r="HN192" s="44"/>
      <c r="HO192" s="44"/>
      <c r="HP192" s="44"/>
      <c r="HQ192" s="44"/>
      <c r="HR192" s="44"/>
      <c r="HS192" s="44"/>
      <c r="HT192" s="44"/>
      <c r="HU192" s="44"/>
      <c r="HV192" s="44"/>
      <c r="HW192" s="44"/>
      <c r="HX192" s="44"/>
      <c r="HY192" s="44"/>
      <c r="HZ192" s="44"/>
      <c r="IA192" s="44"/>
      <c r="IB192" s="44"/>
      <c r="IC192" s="44"/>
      <c r="ID192" s="44"/>
      <c r="IE192" s="44"/>
      <c r="IF192" s="44"/>
      <c r="IG192" s="44"/>
      <c r="IH192" s="44"/>
      <c r="II192" s="44"/>
      <c r="IJ192" s="44"/>
      <c r="IK192" s="44"/>
      <c r="IL192" s="44"/>
    </row>
    <row r="193" spans="1:246" s="69" customFormat="1" x14ac:dyDescent="0.25">
      <c r="A193" s="45"/>
      <c r="B193" s="44"/>
      <c r="C193" s="48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4"/>
      <c r="GV193" s="44"/>
      <c r="GW193" s="44"/>
      <c r="GX193" s="44"/>
      <c r="GY193" s="44"/>
      <c r="GZ193" s="44"/>
      <c r="HA193" s="44"/>
      <c r="HB193" s="44"/>
      <c r="HC193" s="44"/>
      <c r="HD193" s="44"/>
      <c r="HE193" s="44"/>
      <c r="HF193" s="44"/>
      <c r="HG193" s="44"/>
      <c r="HH193" s="44"/>
      <c r="HI193" s="44"/>
      <c r="HJ193" s="44"/>
      <c r="HK193" s="44"/>
      <c r="HL193" s="44"/>
      <c r="HM193" s="44"/>
      <c r="HN193" s="44"/>
      <c r="HO193" s="44"/>
      <c r="HP193" s="44"/>
      <c r="HQ193" s="44"/>
      <c r="HR193" s="44"/>
      <c r="HS193" s="44"/>
      <c r="HT193" s="44"/>
      <c r="HU193" s="44"/>
      <c r="HV193" s="44"/>
      <c r="HW193" s="44"/>
      <c r="HX193" s="44"/>
      <c r="HY193" s="44"/>
      <c r="HZ193" s="44"/>
      <c r="IA193" s="44"/>
      <c r="IB193" s="44"/>
      <c r="IC193" s="44"/>
      <c r="ID193" s="44"/>
      <c r="IE193" s="44"/>
      <c r="IF193" s="44"/>
      <c r="IG193" s="44"/>
      <c r="IH193" s="44"/>
      <c r="II193" s="44"/>
      <c r="IJ193" s="44"/>
      <c r="IK193" s="44"/>
      <c r="IL193" s="44"/>
    </row>
    <row r="194" spans="1:246" s="69" customFormat="1" x14ac:dyDescent="0.25">
      <c r="A194" s="45"/>
      <c r="B194" s="44"/>
      <c r="C194" s="48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  <c r="HG194" s="44"/>
      <c r="HH194" s="44"/>
      <c r="HI194" s="44"/>
      <c r="HJ194" s="44"/>
      <c r="HK194" s="44"/>
      <c r="HL194" s="44"/>
      <c r="HM194" s="44"/>
      <c r="HN194" s="44"/>
      <c r="HO194" s="44"/>
      <c r="HP194" s="44"/>
      <c r="HQ194" s="44"/>
      <c r="HR194" s="44"/>
      <c r="HS194" s="44"/>
      <c r="HT194" s="44"/>
      <c r="HU194" s="44"/>
      <c r="HV194" s="44"/>
      <c r="HW194" s="44"/>
      <c r="HX194" s="44"/>
      <c r="HY194" s="44"/>
      <c r="HZ194" s="44"/>
      <c r="IA194" s="44"/>
      <c r="IB194" s="44"/>
      <c r="IC194" s="44"/>
      <c r="ID194" s="44"/>
      <c r="IE194" s="44"/>
      <c r="IF194" s="44"/>
      <c r="IG194" s="44"/>
      <c r="IH194" s="44"/>
      <c r="II194" s="44"/>
      <c r="IJ194" s="44"/>
      <c r="IK194" s="44"/>
      <c r="IL194" s="44"/>
    </row>
    <row r="195" spans="1:246" s="69" customFormat="1" x14ac:dyDescent="0.25">
      <c r="A195" s="45"/>
      <c r="B195" s="44"/>
      <c r="C195" s="48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  <c r="FW195" s="44"/>
      <c r="FX195" s="44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/>
      <c r="GR195" s="44"/>
      <c r="GS195" s="44"/>
      <c r="GT195" s="44"/>
      <c r="GU195" s="44"/>
      <c r="GV195" s="44"/>
      <c r="GW195" s="44"/>
      <c r="GX195" s="44"/>
      <c r="GY195" s="44"/>
      <c r="GZ195" s="44"/>
      <c r="HA195" s="44"/>
      <c r="HB195" s="44"/>
      <c r="HC195" s="44"/>
      <c r="HD195" s="44"/>
      <c r="HE195" s="44"/>
      <c r="HF195" s="44"/>
      <c r="HG195" s="44"/>
      <c r="HH195" s="44"/>
      <c r="HI195" s="44"/>
      <c r="HJ195" s="44"/>
      <c r="HK195" s="44"/>
      <c r="HL195" s="44"/>
      <c r="HM195" s="44"/>
      <c r="HN195" s="44"/>
      <c r="HO195" s="44"/>
      <c r="HP195" s="44"/>
      <c r="HQ195" s="44"/>
      <c r="HR195" s="44"/>
      <c r="HS195" s="44"/>
      <c r="HT195" s="44"/>
      <c r="HU195" s="44"/>
      <c r="HV195" s="44"/>
      <c r="HW195" s="44"/>
      <c r="HX195" s="44"/>
      <c r="HY195" s="44"/>
      <c r="HZ195" s="44"/>
      <c r="IA195" s="44"/>
      <c r="IB195" s="44"/>
      <c r="IC195" s="44"/>
      <c r="ID195" s="44"/>
      <c r="IE195" s="44"/>
      <c r="IF195" s="44"/>
      <c r="IG195" s="44"/>
      <c r="IH195" s="44"/>
      <c r="II195" s="44"/>
      <c r="IJ195" s="44"/>
      <c r="IK195" s="44"/>
      <c r="IL195" s="44"/>
    </row>
    <row r="196" spans="1:246" s="69" customFormat="1" x14ac:dyDescent="0.25">
      <c r="A196" s="45"/>
      <c r="B196" s="44"/>
      <c r="C196" s="48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  <c r="HG196" s="44"/>
      <c r="HH196" s="44"/>
      <c r="HI196" s="44"/>
      <c r="HJ196" s="44"/>
      <c r="HK196" s="44"/>
      <c r="HL196" s="44"/>
      <c r="HM196" s="44"/>
      <c r="HN196" s="44"/>
      <c r="HO196" s="44"/>
      <c r="HP196" s="44"/>
      <c r="HQ196" s="44"/>
      <c r="HR196" s="44"/>
      <c r="HS196" s="44"/>
      <c r="HT196" s="44"/>
      <c r="HU196" s="44"/>
      <c r="HV196" s="44"/>
      <c r="HW196" s="44"/>
      <c r="HX196" s="44"/>
      <c r="HY196" s="44"/>
      <c r="HZ196" s="44"/>
      <c r="IA196" s="44"/>
      <c r="IB196" s="44"/>
      <c r="IC196" s="44"/>
      <c r="ID196" s="44"/>
      <c r="IE196" s="44"/>
      <c r="IF196" s="44"/>
      <c r="IG196" s="44"/>
      <c r="IH196" s="44"/>
      <c r="II196" s="44"/>
      <c r="IJ196" s="44"/>
      <c r="IK196" s="44"/>
      <c r="IL196" s="44"/>
    </row>
    <row r="197" spans="1:246" s="69" customFormat="1" x14ac:dyDescent="0.25">
      <c r="A197" s="45"/>
      <c r="B197" s="44"/>
      <c r="C197" s="48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  <c r="HG197" s="44"/>
      <c r="HH197" s="44"/>
      <c r="HI197" s="44"/>
      <c r="HJ197" s="44"/>
      <c r="HK197" s="44"/>
      <c r="HL197" s="44"/>
      <c r="HM197" s="44"/>
      <c r="HN197" s="44"/>
      <c r="HO197" s="44"/>
      <c r="HP197" s="44"/>
      <c r="HQ197" s="44"/>
      <c r="HR197" s="44"/>
      <c r="HS197" s="44"/>
      <c r="HT197" s="44"/>
      <c r="HU197" s="44"/>
      <c r="HV197" s="44"/>
      <c r="HW197" s="44"/>
      <c r="HX197" s="44"/>
      <c r="HY197" s="44"/>
      <c r="HZ197" s="44"/>
      <c r="IA197" s="44"/>
      <c r="IB197" s="44"/>
      <c r="IC197" s="44"/>
      <c r="ID197" s="44"/>
      <c r="IE197" s="44"/>
      <c r="IF197" s="44"/>
      <c r="IG197" s="44"/>
      <c r="IH197" s="44"/>
      <c r="II197" s="44"/>
      <c r="IJ197" s="44"/>
      <c r="IK197" s="44"/>
      <c r="IL197" s="44"/>
    </row>
    <row r="198" spans="1:246" s="69" customFormat="1" x14ac:dyDescent="0.25">
      <c r="A198" s="45"/>
      <c r="B198" s="44"/>
      <c r="C198" s="48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4"/>
      <c r="GV198" s="44"/>
      <c r="GW198" s="44"/>
      <c r="GX198" s="44"/>
      <c r="GY198" s="44"/>
      <c r="GZ198" s="44"/>
      <c r="HA198" s="44"/>
      <c r="HB198" s="44"/>
      <c r="HC198" s="44"/>
      <c r="HD198" s="44"/>
      <c r="HE198" s="44"/>
      <c r="HF198" s="44"/>
      <c r="HG198" s="44"/>
      <c r="HH198" s="44"/>
      <c r="HI198" s="44"/>
      <c r="HJ198" s="44"/>
      <c r="HK198" s="44"/>
      <c r="HL198" s="44"/>
      <c r="HM198" s="44"/>
      <c r="HN198" s="44"/>
      <c r="HO198" s="44"/>
      <c r="HP198" s="44"/>
      <c r="HQ198" s="44"/>
      <c r="HR198" s="44"/>
      <c r="HS198" s="44"/>
      <c r="HT198" s="44"/>
      <c r="HU198" s="44"/>
      <c r="HV198" s="44"/>
      <c r="HW198" s="44"/>
      <c r="HX198" s="44"/>
      <c r="HY198" s="44"/>
      <c r="HZ198" s="44"/>
      <c r="IA198" s="44"/>
      <c r="IB198" s="44"/>
      <c r="IC198" s="44"/>
      <c r="ID198" s="44"/>
      <c r="IE198" s="44"/>
      <c r="IF198" s="44"/>
      <c r="IG198" s="44"/>
      <c r="IH198" s="44"/>
      <c r="II198" s="44"/>
      <c r="IJ198" s="44"/>
      <c r="IK198" s="44"/>
      <c r="IL198" s="44"/>
    </row>
    <row r="199" spans="1:246" s="69" customFormat="1" x14ac:dyDescent="0.25">
      <c r="A199" s="45"/>
      <c r="B199" s="44"/>
      <c r="C199" s="48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4"/>
      <c r="GV199" s="44"/>
      <c r="GW199" s="44"/>
      <c r="GX199" s="44"/>
      <c r="GY199" s="44"/>
      <c r="GZ199" s="44"/>
      <c r="HA199" s="44"/>
      <c r="HB199" s="44"/>
      <c r="HC199" s="44"/>
      <c r="HD199" s="44"/>
      <c r="HE199" s="44"/>
      <c r="HF199" s="44"/>
      <c r="HG199" s="44"/>
      <c r="HH199" s="44"/>
      <c r="HI199" s="44"/>
      <c r="HJ199" s="44"/>
      <c r="HK199" s="44"/>
      <c r="HL199" s="44"/>
      <c r="HM199" s="44"/>
      <c r="HN199" s="44"/>
      <c r="HO199" s="44"/>
      <c r="HP199" s="44"/>
      <c r="HQ199" s="44"/>
      <c r="HR199" s="44"/>
      <c r="HS199" s="44"/>
      <c r="HT199" s="44"/>
      <c r="HU199" s="44"/>
      <c r="HV199" s="44"/>
      <c r="HW199" s="44"/>
      <c r="HX199" s="44"/>
      <c r="HY199" s="44"/>
      <c r="HZ199" s="44"/>
      <c r="IA199" s="44"/>
      <c r="IB199" s="44"/>
      <c r="IC199" s="44"/>
      <c r="ID199" s="44"/>
      <c r="IE199" s="44"/>
      <c r="IF199" s="44"/>
      <c r="IG199" s="44"/>
      <c r="IH199" s="44"/>
      <c r="II199" s="44"/>
      <c r="IJ199" s="44"/>
      <c r="IK199" s="44"/>
      <c r="IL199" s="44"/>
    </row>
    <row r="200" spans="1:246" s="69" customFormat="1" x14ac:dyDescent="0.25">
      <c r="A200" s="45"/>
      <c r="B200" s="44"/>
      <c r="C200" s="48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4"/>
      <c r="GO200" s="44"/>
      <c r="GP200" s="44"/>
      <c r="GQ200" s="44"/>
      <c r="GR200" s="44"/>
      <c r="GS200" s="44"/>
      <c r="GT200" s="44"/>
      <c r="GU200" s="44"/>
      <c r="GV200" s="44"/>
      <c r="GW200" s="44"/>
      <c r="GX200" s="44"/>
      <c r="GY200" s="44"/>
      <c r="GZ200" s="44"/>
      <c r="HA200" s="44"/>
      <c r="HB200" s="44"/>
      <c r="HC200" s="44"/>
      <c r="HD200" s="44"/>
      <c r="HE200" s="44"/>
      <c r="HF200" s="44"/>
      <c r="HG200" s="44"/>
      <c r="HH200" s="44"/>
      <c r="HI200" s="44"/>
      <c r="HJ200" s="44"/>
      <c r="HK200" s="44"/>
      <c r="HL200" s="44"/>
      <c r="HM200" s="44"/>
      <c r="HN200" s="44"/>
      <c r="HO200" s="44"/>
      <c r="HP200" s="44"/>
      <c r="HQ200" s="44"/>
      <c r="HR200" s="44"/>
      <c r="HS200" s="44"/>
      <c r="HT200" s="44"/>
      <c r="HU200" s="44"/>
      <c r="HV200" s="44"/>
      <c r="HW200" s="44"/>
      <c r="HX200" s="44"/>
      <c r="HY200" s="44"/>
      <c r="HZ200" s="44"/>
      <c r="IA200" s="44"/>
      <c r="IB200" s="44"/>
      <c r="IC200" s="44"/>
      <c r="ID200" s="44"/>
      <c r="IE200" s="44"/>
      <c r="IF200" s="44"/>
      <c r="IG200" s="44"/>
      <c r="IH200" s="44"/>
      <c r="II200" s="44"/>
      <c r="IJ200" s="44"/>
      <c r="IK200" s="44"/>
      <c r="IL200" s="44"/>
    </row>
    <row r="201" spans="1:246" s="69" customFormat="1" x14ac:dyDescent="0.25">
      <c r="A201" s="45"/>
      <c r="B201" s="44"/>
      <c r="C201" s="48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  <c r="HG201" s="44"/>
      <c r="HH201" s="44"/>
      <c r="HI201" s="44"/>
      <c r="HJ201" s="44"/>
      <c r="HK201" s="44"/>
      <c r="HL201" s="44"/>
      <c r="HM201" s="44"/>
      <c r="HN201" s="44"/>
      <c r="HO201" s="44"/>
      <c r="HP201" s="44"/>
      <c r="HQ201" s="44"/>
      <c r="HR201" s="44"/>
      <c r="HS201" s="44"/>
      <c r="HT201" s="44"/>
      <c r="HU201" s="44"/>
      <c r="HV201" s="44"/>
      <c r="HW201" s="44"/>
      <c r="HX201" s="44"/>
      <c r="HY201" s="44"/>
      <c r="HZ201" s="44"/>
      <c r="IA201" s="44"/>
      <c r="IB201" s="44"/>
      <c r="IC201" s="44"/>
      <c r="ID201" s="44"/>
      <c r="IE201" s="44"/>
      <c r="IF201" s="44"/>
      <c r="IG201" s="44"/>
      <c r="IH201" s="44"/>
      <c r="II201" s="44"/>
      <c r="IJ201" s="44"/>
      <c r="IK201" s="44"/>
      <c r="IL201" s="44"/>
    </row>
    <row r="202" spans="1:246" s="69" customFormat="1" x14ac:dyDescent="0.25">
      <c r="A202" s="45"/>
      <c r="B202" s="44"/>
      <c r="C202" s="48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  <c r="FW202" s="44"/>
      <c r="FX202" s="44"/>
      <c r="FY202" s="44"/>
      <c r="FZ202" s="44"/>
      <c r="GA202" s="44"/>
      <c r="GB202" s="44"/>
      <c r="GC202" s="44"/>
      <c r="GD202" s="44"/>
      <c r="GE202" s="44"/>
      <c r="GF202" s="44"/>
      <c r="GG202" s="44"/>
      <c r="GH202" s="44"/>
      <c r="GI202" s="44"/>
      <c r="GJ202" s="44"/>
      <c r="GK202" s="44"/>
      <c r="GL202" s="44"/>
      <c r="GM202" s="44"/>
      <c r="GN202" s="44"/>
      <c r="GO202" s="44"/>
      <c r="GP202" s="44"/>
      <c r="GQ202" s="44"/>
      <c r="GR202" s="44"/>
      <c r="GS202" s="44"/>
      <c r="GT202" s="44"/>
      <c r="GU202" s="44"/>
      <c r="GV202" s="44"/>
      <c r="GW202" s="44"/>
      <c r="GX202" s="44"/>
      <c r="GY202" s="44"/>
      <c r="GZ202" s="44"/>
      <c r="HA202" s="44"/>
      <c r="HB202" s="44"/>
      <c r="HC202" s="44"/>
      <c r="HD202" s="44"/>
      <c r="HE202" s="44"/>
      <c r="HF202" s="44"/>
      <c r="HG202" s="44"/>
      <c r="HH202" s="44"/>
      <c r="HI202" s="44"/>
      <c r="HJ202" s="44"/>
      <c r="HK202" s="44"/>
      <c r="HL202" s="44"/>
      <c r="HM202" s="44"/>
      <c r="HN202" s="44"/>
      <c r="HO202" s="44"/>
      <c r="HP202" s="44"/>
      <c r="HQ202" s="44"/>
      <c r="HR202" s="44"/>
      <c r="HS202" s="44"/>
      <c r="HT202" s="44"/>
      <c r="HU202" s="44"/>
      <c r="HV202" s="44"/>
      <c r="HW202" s="44"/>
      <c r="HX202" s="44"/>
      <c r="HY202" s="44"/>
      <c r="HZ202" s="44"/>
      <c r="IA202" s="44"/>
      <c r="IB202" s="44"/>
      <c r="IC202" s="44"/>
      <c r="ID202" s="44"/>
      <c r="IE202" s="44"/>
      <c r="IF202" s="44"/>
      <c r="IG202" s="44"/>
      <c r="IH202" s="44"/>
      <c r="II202" s="44"/>
      <c r="IJ202" s="44"/>
      <c r="IK202" s="44"/>
      <c r="IL202" s="44"/>
    </row>
    <row r="203" spans="1:246" s="69" customFormat="1" x14ac:dyDescent="0.25">
      <c r="A203" s="45"/>
      <c r="B203" s="44"/>
      <c r="C203" s="48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</row>
    <row r="204" spans="1:246" s="69" customFormat="1" x14ac:dyDescent="0.25">
      <c r="A204" s="45"/>
      <c r="B204" s="44"/>
      <c r="C204" s="48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</row>
    <row r="205" spans="1:246" s="69" customFormat="1" x14ac:dyDescent="0.25">
      <c r="A205" s="45"/>
      <c r="B205" s="44"/>
      <c r="C205" s="48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</row>
    <row r="206" spans="1:246" s="69" customFormat="1" x14ac:dyDescent="0.25">
      <c r="A206" s="45"/>
      <c r="B206" s="44"/>
      <c r="C206" s="48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</row>
    <row r="207" spans="1:246" s="69" customFormat="1" x14ac:dyDescent="0.25">
      <c r="A207" s="45"/>
      <c r="B207" s="44"/>
      <c r="C207" s="48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</row>
    <row r="208" spans="1:246" s="69" customFormat="1" x14ac:dyDescent="0.25">
      <c r="A208" s="45"/>
      <c r="B208" s="44"/>
      <c r="C208" s="48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</row>
    <row r="209" spans="1:246" s="69" customFormat="1" x14ac:dyDescent="0.25">
      <c r="A209" s="45"/>
      <c r="B209" s="44"/>
      <c r="C209" s="48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</row>
    <row r="210" spans="1:246" s="69" customFormat="1" x14ac:dyDescent="0.25">
      <c r="A210" s="45"/>
      <c r="B210" s="44"/>
      <c r="C210" s="48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</row>
    <row r="211" spans="1:246" s="69" customFormat="1" x14ac:dyDescent="0.25">
      <c r="A211" s="45"/>
      <c r="B211" s="44"/>
      <c r="C211" s="48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</row>
    <row r="212" spans="1:246" s="69" customFormat="1" x14ac:dyDescent="0.25">
      <c r="A212" s="45"/>
      <c r="B212" s="44"/>
      <c r="C212" s="48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</row>
    <row r="213" spans="1:246" s="69" customFormat="1" x14ac:dyDescent="0.25">
      <c r="A213" s="45"/>
      <c r="B213" s="44"/>
      <c r="C213" s="48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</row>
    <row r="214" spans="1:246" s="69" customFormat="1" x14ac:dyDescent="0.25">
      <c r="A214" s="45"/>
      <c r="B214" s="44"/>
      <c r="C214" s="48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</row>
    <row r="215" spans="1:246" s="69" customFormat="1" x14ac:dyDescent="0.25">
      <c r="A215" s="45"/>
      <c r="B215" s="44"/>
      <c r="C215" s="48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</row>
    <row r="216" spans="1:246" s="69" customFormat="1" x14ac:dyDescent="0.25">
      <c r="A216" s="45"/>
      <c r="B216" s="44"/>
      <c r="C216" s="48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</row>
    <row r="217" spans="1:246" s="69" customFormat="1" x14ac:dyDescent="0.25">
      <c r="A217" s="45"/>
      <c r="B217" s="44"/>
      <c r="C217" s="48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4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  <c r="IK217" s="44"/>
      <c r="IL217" s="44"/>
    </row>
    <row r="218" spans="1:246" s="69" customFormat="1" x14ac:dyDescent="0.25">
      <c r="A218" s="45"/>
      <c r="B218" s="44"/>
      <c r="C218" s="48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  <c r="FJ218" s="44"/>
      <c r="FK218" s="44"/>
      <c r="FL218" s="44"/>
      <c r="FM218" s="44"/>
      <c r="FN218" s="44"/>
      <c r="FO218" s="44"/>
      <c r="FP218" s="44"/>
      <c r="FQ218" s="44"/>
      <c r="FR218" s="44"/>
      <c r="FS218" s="44"/>
      <c r="FT218" s="44"/>
      <c r="FU218" s="44"/>
      <c r="FV218" s="44"/>
      <c r="FW218" s="44"/>
      <c r="FX218" s="44"/>
      <c r="FY218" s="44"/>
      <c r="FZ218" s="44"/>
      <c r="GA218" s="44"/>
      <c r="GB218" s="44"/>
      <c r="GC218" s="44"/>
      <c r="GD218" s="44"/>
      <c r="GE218" s="44"/>
      <c r="GF218" s="44"/>
      <c r="GG218" s="44"/>
      <c r="GH218" s="44"/>
      <c r="GI218" s="44"/>
      <c r="GJ218" s="44"/>
      <c r="GK218" s="44"/>
      <c r="GL218" s="44"/>
      <c r="GM218" s="44"/>
      <c r="GN218" s="44"/>
      <c r="GO218" s="44"/>
      <c r="GP218" s="44"/>
      <c r="GQ218" s="44"/>
      <c r="GR218" s="44"/>
      <c r="GS218" s="44"/>
      <c r="GT218" s="44"/>
      <c r="GU218" s="44"/>
      <c r="GV218" s="44"/>
      <c r="GW218" s="44"/>
      <c r="GX218" s="44"/>
      <c r="GY218" s="44"/>
      <c r="GZ218" s="44"/>
      <c r="HA218" s="44"/>
      <c r="HB218" s="44"/>
      <c r="HC218" s="44"/>
      <c r="HD218" s="44"/>
      <c r="HE218" s="44"/>
      <c r="HF218" s="44"/>
      <c r="HG218" s="44"/>
      <c r="HH218" s="44"/>
      <c r="HI218" s="44"/>
      <c r="HJ218" s="44"/>
      <c r="HK218" s="44"/>
      <c r="HL218" s="44"/>
      <c r="HM218" s="44"/>
      <c r="HN218" s="44"/>
      <c r="HO218" s="44"/>
      <c r="HP218" s="44"/>
      <c r="HQ218" s="44"/>
      <c r="HR218" s="44"/>
      <c r="HS218" s="44"/>
      <c r="HT218" s="44"/>
      <c r="HU218" s="44"/>
      <c r="HV218" s="44"/>
      <c r="HW218" s="44"/>
      <c r="HX218" s="44"/>
      <c r="HY218" s="44"/>
      <c r="HZ218" s="44"/>
      <c r="IA218" s="44"/>
      <c r="IB218" s="44"/>
      <c r="IC218" s="44"/>
      <c r="ID218" s="44"/>
      <c r="IE218" s="44"/>
      <c r="IF218" s="44"/>
      <c r="IG218" s="44"/>
      <c r="IH218" s="44"/>
      <c r="II218" s="44"/>
      <c r="IJ218" s="44"/>
      <c r="IK218" s="44"/>
      <c r="IL218" s="44"/>
    </row>
    <row r="219" spans="1:246" s="69" customFormat="1" x14ac:dyDescent="0.25">
      <c r="A219" s="45"/>
      <c r="B219" s="44"/>
      <c r="C219" s="48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  <c r="FW219" s="44"/>
      <c r="FX219" s="44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4"/>
      <c r="GO219" s="44"/>
      <c r="GP219" s="44"/>
      <c r="GQ219" s="44"/>
      <c r="GR219" s="44"/>
      <c r="GS219" s="44"/>
      <c r="GT219" s="44"/>
      <c r="GU219" s="44"/>
      <c r="GV219" s="44"/>
      <c r="GW219" s="44"/>
      <c r="GX219" s="44"/>
      <c r="GY219" s="44"/>
      <c r="GZ219" s="44"/>
      <c r="HA219" s="44"/>
      <c r="HB219" s="44"/>
      <c r="HC219" s="44"/>
      <c r="HD219" s="44"/>
      <c r="HE219" s="44"/>
      <c r="HF219" s="44"/>
      <c r="HG219" s="44"/>
      <c r="HH219" s="44"/>
      <c r="HI219" s="44"/>
      <c r="HJ219" s="44"/>
      <c r="HK219" s="44"/>
      <c r="HL219" s="44"/>
      <c r="HM219" s="44"/>
      <c r="HN219" s="44"/>
      <c r="HO219" s="44"/>
      <c r="HP219" s="44"/>
      <c r="HQ219" s="44"/>
      <c r="HR219" s="44"/>
      <c r="HS219" s="44"/>
      <c r="HT219" s="44"/>
      <c r="HU219" s="44"/>
      <c r="HV219" s="44"/>
      <c r="HW219" s="44"/>
      <c r="HX219" s="44"/>
      <c r="HY219" s="44"/>
      <c r="HZ219" s="44"/>
      <c r="IA219" s="44"/>
      <c r="IB219" s="44"/>
      <c r="IC219" s="44"/>
      <c r="ID219" s="44"/>
      <c r="IE219" s="44"/>
      <c r="IF219" s="44"/>
      <c r="IG219" s="44"/>
      <c r="IH219" s="44"/>
      <c r="II219" s="44"/>
      <c r="IJ219" s="44"/>
      <c r="IK219" s="44"/>
      <c r="IL219" s="44"/>
    </row>
    <row r="220" spans="1:246" s="69" customFormat="1" x14ac:dyDescent="0.25">
      <c r="A220" s="45"/>
      <c r="B220" s="44"/>
      <c r="C220" s="48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  <c r="HG220" s="44"/>
      <c r="HH220" s="44"/>
      <c r="HI220" s="44"/>
      <c r="HJ220" s="44"/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44"/>
      <c r="HV220" s="44"/>
      <c r="HW220" s="44"/>
      <c r="HX220" s="44"/>
      <c r="HY220" s="44"/>
      <c r="HZ220" s="44"/>
      <c r="IA220" s="44"/>
      <c r="IB220" s="44"/>
      <c r="IC220" s="44"/>
      <c r="ID220" s="44"/>
      <c r="IE220" s="44"/>
      <c r="IF220" s="44"/>
      <c r="IG220" s="44"/>
      <c r="IH220" s="44"/>
      <c r="II220" s="44"/>
      <c r="IJ220" s="44"/>
      <c r="IK220" s="44"/>
      <c r="IL220" s="44"/>
    </row>
    <row r="221" spans="1:246" s="69" customFormat="1" x14ac:dyDescent="0.25">
      <c r="A221" s="45"/>
      <c r="B221" s="44"/>
      <c r="C221" s="48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4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</row>
    <row r="222" spans="1:246" s="69" customFormat="1" x14ac:dyDescent="0.25">
      <c r="A222" s="45"/>
      <c r="B222" s="44"/>
      <c r="C222" s="48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</row>
    <row r="223" spans="1:246" s="69" customFormat="1" x14ac:dyDescent="0.25">
      <c r="A223" s="45"/>
      <c r="B223" s="44"/>
      <c r="C223" s="48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</row>
    <row r="224" spans="1:246" s="69" customFormat="1" x14ac:dyDescent="0.25">
      <c r="A224" s="45"/>
      <c r="B224" s="44"/>
      <c r="C224" s="48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</row>
    <row r="225" spans="1:246" s="69" customFormat="1" x14ac:dyDescent="0.25">
      <c r="A225" s="45"/>
      <c r="B225" s="44"/>
      <c r="C225" s="48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</row>
    <row r="226" spans="1:246" s="69" customFormat="1" x14ac:dyDescent="0.25">
      <c r="A226" s="45"/>
      <c r="B226" s="44"/>
      <c r="C226" s="48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</row>
    <row r="227" spans="1:246" s="69" customFormat="1" x14ac:dyDescent="0.25">
      <c r="A227" s="45"/>
      <c r="B227" s="44"/>
      <c r="C227" s="48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</row>
    <row r="228" spans="1:246" s="69" customFormat="1" x14ac:dyDescent="0.25">
      <c r="A228" s="45"/>
      <c r="B228" s="44"/>
      <c r="C228" s="48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</row>
    <row r="229" spans="1:246" s="69" customFormat="1" x14ac:dyDescent="0.25">
      <c r="A229" s="45"/>
      <c r="B229" s="44"/>
      <c r="C229" s="48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</row>
    <row r="230" spans="1:246" s="69" customFormat="1" x14ac:dyDescent="0.25">
      <c r="A230" s="45"/>
      <c r="B230" s="44"/>
      <c r="C230" s="48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</row>
    <row r="231" spans="1:246" s="69" customFormat="1" x14ac:dyDescent="0.25">
      <c r="A231" s="45"/>
      <c r="B231" s="44"/>
      <c r="C231" s="48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  <c r="HG231" s="44"/>
      <c r="HH231" s="44"/>
      <c r="HI231" s="44"/>
      <c r="HJ231" s="44"/>
      <c r="HK231" s="44"/>
      <c r="HL231" s="44"/>
      <c r="HM231" s="44"/>
      <c r="HN231" s="44"/>
      <c r="HO231" s="44"/>
      <c r="HP231" s="44"/>
      <c r="HQ231" s="44"/>
      <c r="HR231" s="44"/>
      <c r="HS231" s="44"/>
      <c r="HT231" s="44"/>
      <c r="HU231" s="44"/>
      <c r="HV231" s="44"/>
      <c r="HW231" s="44"/>
      <c r="HX231" s="44"/>
      <c r="HY231" s="44"/>
      <c r="HZ231" s="44"/>
      <c r="IA231" s="44"/>
      <c r="IB231" s="44"/>
      <c r="IC231" s="44"/>
      <c r="ID231" s="44"/>
      <c r="IE231" s="44"/>
      <c r="IF231" s="44"/>
      <c r="IG231" s="44"/>
      <c r="IH231" s="44"/>
      <c r="II231" s="44"/>
      <c r="IJ231" s="44"/>
      <c r="IK231" s="44"/>
      <c r="IL231" s="44"/>
    </row>
    <row r="232" spans="1:246" s="69" customFormat="1" x14ac:dyDescent="0.25">
      <c r="A232" s="45"/>
      <c r="B232" s="44"/>
      <c r="C232" s="48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  <c r="HG232" s="44"/>
      <c r="HH232" s="44"/>
      <c r="HI232" s="44"/>
      <c r="HJ232" s="44"/>
      <c r="HK232" s="44"/>
      <c r="HL232" s="44"/>
      <c r="HM232" s="44"/>
      <c r="HN232" s="44"/>
      <c r="HO232" s="44"/>
      <c r="HP232" s="44"/>
      <c r="HQ232" s="44"/>
      <c r="HR232" s="44"/>
      <c r="HS232" s="44"/>
      <c r="HT232" s="44"/>
      <c r="HU232" s="44"/>
      <c r="HV232" s="44"/>
      <c r="HW232" s="44"/>
      <c r="HX232" s="44"/>
      <c r="HY232" s="44"/>
      <c r="HZ232" s="44"/>
      <c r="IA232" s="44"/>
      <c r="IB232" s="44"/>
      <c r="IC232" s="44"/>
      <c r="ID232" s="44"/>
      <c r="IE232" s="44"/>
      <c r="IF232" s="44"/>
      <c r="IG232" s="44"/>
      <c r="IH232" s="44"/>
      <c r="II232" s="44"/>
      <c r="IJ232" s="44"/>
      <c r="IK232" s="44"/>
      <c r="IL232" s="44"/>
    </row>
    <row r="233" spans="1:246" s="69" customFormat="1" x14ac:dyDescent="0.25">
      <c r="A233" s="45"/>
      <c r="B233" s="44"/>
      <c r="C233" s="48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  <c r="FW233" s="44"/>
      <c r="FX233" s="44"/>
      <c r="FY233" s="44"/>
      <c r="FZ233" s="44"/>
      <c r="GA233" s="44"/>
      <c r="GB233" s="44"/>
      <c r="GC233" s="44"/>
      <c r="GD233" s="44"/>
      <c r="GE233" s="44"/>
      <c r="GF233" s="44"/>
      <c r="GG233" s="44"/>
      <c r="GH233" s="44"/>
      <c r="GI233" s="44"/>
      <c r="GJ233" s="44"/>
      <c r="GK233" s="44"/>
      <c r="GL233" s="44"/>
      <c r="GM233" s="44"/>
      <c r="GN233" s="44"/>
      <c r="GO233" s="44"/>
      <c r="GP233" s="44"/>
      <c r="GQ233" s="44"/>
      <c r="GR233" s="44"/>
      <c r="GS233" s="44"/>
      <c r="GT233" s="44"/>
      <c r="GU233" s="44"/>
      <c r="GV233" s="44"/>
      <c r="GW233" s="44"/>
      <c r="GX233" s="44"/>
      <c r="GY233" s="44"/>
      <c r="GZ233" s="44"/>
      <c r="HA233" s="44"/>
      <c r="HB233" s="44"/>
      <c r="HC233" s="44"/>
      <c r="HD233" s="44"/>
      <c r="HE233" s="44"/>
      <c r="HF233" s="44"/>
      <c r="HG233" s="44"/>
      <c r="HH233" s="44"/>
      <c r="HI233" s="44"/>
      <c r="HJ233" s="44"/>
      <c r="HK233" s="44"/>
      <c r="HL233" s="44"/>
      <c r="HM233" s="44"/>
      <c r="HN233" s="44"/>
      <c r="HO233" s="44"/>
      <c r="HP233" s="44"/>
      <c r="HQ233" s="44"/>
      <c r="HR233" s="44"/>
      <c r="HS233" s="44"/>
      <c r="HT233" s="44"/>
      <c r="HU233" s="44"/>
      <c r="HV233" s="44"/>
      <c r="HW233" s="44"/>
      <c r="HX233" s="44"/>
      <c r="HY233" s="44"/>
      <c r="HZ233" s="44"/>
      <c r="IA233" s="44"/>
      <c r="IB233" s="44"/>
      <c r="IC233" s="44"/>
      <c r="ID233" s="44"/>
      <c r="IE233" s="44"/>
      <c r="IF233" s="44"/>
      <c r="IG233" s="44"/>
      <c r="IH233" s="44"/>
      <c r="II233" s="44"/>
      <c r="IJ233" s="44"/>
      <c r="IK233" s="44"/>
      <c r="IL233" s="44"/>
    </row>
    <row r="234" spans="1:246" s="69" customFormat="1" x14ac:dyDescent="0.25">
      <c r="A234" s="45"/>
      <c r="B234" s="44"/>
      <c r="C234" s="48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44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4"/>
      <c r="GO234" s="44"/>
      <c r="GP234" s="44"/>
      <c r="GQ234" s="44"/>
      <c r="GR234" s="44"/>
      <c r="GS234" s="44"/>
      <c r="GT234" s="44"/>
      <c r="GU234" s="44"/>
      <c r="GV234" s="44"/>
      <c r="GW234" s="44"/>
      <c r="GX234" s="44"/>
      <c r="GY234" s="44"/>
      <c r="GZ234" s="44"/>
      <c r="HA234" s="44"/>
      <c r="HB234" s="44"/>
      <c r="HC234" s="44"/>
      <c r="HD234" s="44"/>
      <c r="HE234" s="44"/>
      <c r="HF234" s="44"/>
      <c r="HG234" s="44"/>
      <c r="HH234" s="44"/>
      <c r="HI234" s="44"/>
      <c r="HJ234" s="44"/>
      <c r="HK234" s="44"/>
      <c r="HL234" s="44"/>
      <c r="HM234" s="44"/>
      <c r="HN234" s="44"/>
      <c r="HO234" s="44"/>
      <c r="HP234" s="44"/>
      <c r="HQ234" s="44"/>
      <c r="HR234" s="44"/>
      <c r="HS234" s="44"/>
      <c r="HT234" s="44"/>
      <c r="HU234" s="44"/>
      <c r="HV234" s="44"/>
      <c r="HW234" s="44"/>
      <c r="HX234" s="44"/>
      <c r="HY234" s="44"/>
      <c r="HZ234" s="44"/>
      <c r="IA234" s="44"/>
      <c r="IB234" s="44"/>
      <c r="IC234" s="44"/>
      <c r="ID234" s="44"/>
      <c r="IE234" s="44"/>
      <c r="IF234" s="44"/>
      <c r="IG234" s="44"/>
      <c r="IH234" s="44"/>
      <c r="II234" s="44"/>
      <c r="IJ234" s="44"/>
      <c r="IK234" s="44"/>
      <c r="IL234" s="44"/>
    </row>
    <row r="235" spans="1:246" s="69" customFormat="1" x14ac:dyDescent="0.25">
      <c r="A235" s="45"/>
      <c r="B235" s="44"/>
      <c r="C235" s="48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  <c r="HG235" s="44"/>
      <c r="HH235" s="44"/>
      <c r="HI235" s="44"/>
      <c r="HJ235" s="44"/>
      <c r="HK235" s="44"/>
      <c r="HL235" s="44"/>
      <c r="HM235" s="44"/>
      <c r="HN235" s="44"/>
      <c r="HO235" s="44"/>
      <c r="HP235" s="44"/>
      <c r="HQ235" s="44"/>
      <c r="HR235" s="44"/>
      <c r="HS235" s="44"/>
      <c r="HT235" s="44"/>
      <c r="HU235" s="44"/>
      <c r="HV235" s="44"/>
      <c r="HW235" s="44"/>
      <c r="HX235" s="44"/>
      <c r="HY235" s="44"/>
      <c r="HZ235" s="44"/>
      <c r="IA235" s="44"/>
      <c r="IB235" s="44"/>
      <c r="IC235" s="44"/>
      <c r="ID235" s="44"/>
      <c r="IE235" s="44"/>
      <c r="IF235" s="44"/>
      <c r="IG235" s="44"/>
      <c r="IH235" s="44"/>
      <c r="II235" s="44"/>
      <c r="IJ235" s="44"/>
      <c r="IK235" s="44"/>
      <c r="IL235" s="44"/>
    </row>
    <row r="236" spans="1:246" s="69" customFormat="1" x14ac:dyDescent="0.25">
      <c r="A236" s="45"/>
      <c r="B236" s="44"/>
      <c r="C236" s="48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4"/>
      <c r="GO236" s="44"/>
      <c r="GP236" s="44"/>
      <c r="GQ236" s="44"/>
      <c r="GR236" s="44"/>
      <c r="GS236" s="44"/>
      <c r="GT236" s="44"/>
      <c r="GU236" s="44"/>
      <c r="GV236" s="44"/>
      <c r="GW236" s="44"/>
      <c r="GX236" s="44"/>
      <c r="GY236" s="44"/>
      <c r="GZ236" s="44"/>
      <c r="HA236" s="44"/>
      <c r="HB236" s="44"/>
      <c r="HC236" s="44"/>
      <c r="HD236" s="44"/>
      <c r="HE236" s="44"/>
      <c r="HF236" s="44"/>
      <c r="HG236" s="44"/>
      <c r="HH236" s="44"/>
      <c r="HI236" s="44"/>
      <c r="HJ236" s="44"/>
      <c r="HK236" s="44"/>
      <c r="HL236" s="44"/>
      <c r="HM236" s="44"/>
      <c r="HN236" s="44"/>
      <c r="HO236" s="44"/>
      <c r="HP236" s="44"/>
      <c r="HQ236" s="44"/>
      <c r="HR236" s="44"/>
      <c r="HS236" s="44"/>
      <c r="HT236" s="44"/>
      <c r="HU236" s="44"/>
      <c r="HV236" s="44"/>
      <c r="HW236" s="44"/>
      <c r="HX236" s="44"/>
      <c r="HY236" s="44"/>
      <c r="HZ236" s="44"/>
      <c r="IA236" s="44"/>
      <c r="IB236" s="44"/>
      <c r="IC236" s="44"/>
      <c r="ID236" s="44"/>
      <c r="IE236" s="44"/>
      <c r="IF236" s="44"/>
      <c r="IG236" s="44"/>
      <c r="IH236" s="44"/>
      <c r="II236" s="44"/>
      <c r="IJ236" s="44"/>
      <c r="IK236" s="44"/>
      <c r="IL236" s="44"/>
    </row>
    <row r="237" spans="1:246" s="69" customFormat="1" x14ac:dyDescent="0.25">
      <c r="A237" s="45"/>
      <c r="B237" s="44"/>
      <c r="C237" s="48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44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4"/>
      <c r="GO237" s="44"/>
      <c r="GP237" s="44"/>
      <c r="GQ237" s="44"/>
      <c r="GR237" s="44"/>
      <c r="GS237" s="44"/>
      <c r="GT237" s="44"/>
      <c r="GU237" s="44"/>
      <c r="GV237" s="44"/>
      <c r="GW237" s="44"/>
      <c r="GX237" s="44"/>
      <c r="GY237" s="44"/>
      <c r="GZ237" s="44"/>
      <c r="HA237" s="44"/>
      <c r="HB237" s="44"/>
      <c r="HC237" s="44"/>
      <c r="HD237" s="44"/>
      <c r="HE237" s="44"/>
      <c r="HF237" s="44"/>
      <c r="HG237" s="44"/>
      <c r="HH237" s="44"/>
      <c r="HI237" s="44"/>
      <c r="HJ237" s="44"/>
      <c r="HK237" s="44"/>
      <c r="HL237" s="44"/>
      <c r="HM237" s="44"/>
      <c r="HN237" s="44"/>
      <c r="HO237" s="44"/>
      <c r="HP237" s="44"/>
      <c r="HQ237" s="44"/>
      <c r="HR237" s="44"/>
      <c r="HS237" s="44"/>
      <c r="HT237" s="44"/>
      <c r="HU237" s="44"/>
      <c r="HV237" s="44"/>
      <c r="HW237" s="44"/>
      <c r="HX237" s="44"/>
      <c r="HY237" s="44"/>
      <c r="HZ237" s="44"/>
      <c r="IA237" s="44"/>
      <c r="IB237" s="44"/>
      <c r="IC237" s="44"/>
      <c r="ID237" s="44"/>
      <c r="IE237" s="44"/>
      <c r="IF237" s="44"/>
      <c r="IG237" s="44"/>
      <c r="IH237" s="44"/>
      <c r="II237" s="44"/>
      <c r="IJ237" s="44"/>
      <c r="IK237" s="44"/>
      <c r="IL237" s="44"/>
    </row>
    <row r="238" spans="1:246" s="69" customFormat="1" x14ac:dyDescent="0.25">
      <c r="A238" s="45"/>
      <c r="B238" s="44"/>
      <c r="C238" s="48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4"/>
      <c r="GO238" s="44"/>
      <c r="GP238" s="44"/>
      <c r="GQ238" s="44"/>
      <c r="GR238" s="44"/>
      <c r="GS238" s="44"/>
      <c r="GT238" s="44"/>
      <c r="GU238" s="44"/>
      <c r="GV238" s="44"/>
      <c r="GW238" s="44"/>
      <c r="GX238" s="44"/>
      <c r="GY238" s="44"/>
      <c r="GZ238" s="44"/>
      <c r="HA238" s="44"/>
      <c r="HB238" s="44"/>
      <c r="HC238" s="44"/>
      <c r="HD238" s="44"/>
      <c r="HE238" s="44"/>
      <c r="HF238" s="44"/>
      <c r="HG238" s="44"/>
      <c r="HH238" s="44"/>
      <c r="HI238" s="44"/>
      <c r="HJ238" s="44"/>
      <c r="HK238" s="44"/>
      <c r="HL238" s="44"/>
      <c r="HM238" s="44"/>
      <c r="HN238" s="44"/>
      <c r="HO238" s="44"/>
      <c r="HP238" s="44"/>
      <c r="HQ238" s="44"/>
      <c r="HR238" s="44"/>
      <c r="HS238" s="44"/>
      <c r="HT238" s="44"/>
      <c r="HU238" s="44"/>
      <c r="HV238" s="44"/>
      <c r="HW238" s="44"/>
      <c r="HX238" s="44"/>
      <c r="HY238" s="44"/>
      <c r="HZ238" s="44"/>
      <c r="IA238" s="44"/>
      <c r="IB238" s="44"/>
      <c r="IC238" s="44"/>
      <c r="ID238" s="44"/>
      <c r="IE238" s="44"/>
      <c r="IF238" s="44"/>
      <c r="IG238" s="44"/>
      <c r="IH238" s="44"/>
      <c r="II238" s="44"/>
      <c r="IJ238" s="44"/>
      <c r="IK238" s="44"/>
      <c r="IL238" s="44"/>
    </row>
    <row r="239" spans="1:246" s="69" customFormat="1" x14ac:dyDescent="0.25">
      <c r="A239" s="45"/>
      <c r="B239" s="44"/>
      <c r="C239" s="48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  <c r="HG239" s="44"/>
      <c r="HH239" s="44"/>
      <c r="HI239" s="44"/>
      <c r="HJ239" s="44"/>
      <c r="HK239" s="44"/>
      <c r="HL239" s="44"/>
      <c r="HM239" s="44"/>
      <c r="HN239" s="44"/>
      <c r="HO239" s="44"/>
      <c r="HP239" s="44"/>
      <c r="HQ239" s="44"/>
      <c r="HR239" s="44"/>
      <c r="HS239" s="44"/>
      <c r="HT239" s="44"/>
      <c r="HU239" s="44"/>
      <c r="HV239" s="44"/>
      <c r="HW239" s="44"/>
      <c r="HX239" s="44"/>
      <c r="HY239" s="44"/>
      <c r="HZ239" s="44"/>
      <c r="IA239" s="44"/>
      <c r="IB239" s="44"/>
      <c r="IC239" s="44"/>
      <c r="ID239" s="44"/>
      <c r="IE239" s="44"/>
      <c r="IF239" s="44"/>
      <c r="IG239" s="44"/>
      <c r="IH239" s="44"/>
      <c r="II239" s="44"/>
      <c r="IJ239" s="44"/>
      <c r="IK239" s="44"/>
      <c r="IL239" s="44"/>
    </row>
    <row r="240" spans="1:246" s="69" customFormat="1" x14ac:dyDescent="0.25">
      <c r="A240" s="45"/>
      <c r="B240" s="44"/>
      <c r="C240" s="48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4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  <c r="IK240" s="44"/>
      <c r="IL240" s="44"/>
    </row>
    <row r="241" spans="1:246" s="69" customFormat="1" x14ac:dyDescent="0.25">
      <c r="A241" s="45"/>
      <c r="B241" s="44"/>
      <c r="C241" s="48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4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  <c r="IK241" s="44"/>
      <c r="IL241" s="44"/>
    </row>
    <row r="242" spans="1:246" s="69" customFormat="1" x14ac:dyDescent="0.25">
      <c r="A242" s="45"/>
      <c r="B242" s="44"/>
      <c r="C242" s="48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</row>
    <row r="243" spans="1:246" s="69" customFormat="1" x14ac:dyDescent="0.25">
      <c r="A243" s="45"/>
      <c r="B243" s="44"/>
      <c r="C243" s="48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</row>
    <row r="244" spans="1:246" s="69" customFormat="1" x14ac:dyDescent="0.25">
      <c r="A244" s="45"/>
      <c r="B244" s="44"/>
      <c r="C244" s="48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</row>
    <row r="245" spans="1:246" s="69" customFormat="1" x14ac:dyDescent="0.25">
      <c r="A245" s="45"/>
      <c r="B245" s="44"/>
      <c r="C245" s="48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</row>
    <row r="246" spans="1:246" s="69" customFormat="1" x14ac:dyDescent="0.25">
      <c r="A246" s="45"/>
      <c r="B246" s="44"/>
      <c r="C246" s="48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</row>
    <row r="247" spans="1:246" s="69" customFormat="1" x14ac:dyDescent="0.25">
      <c r="A247" s="45"/>
      <c r="B247" s="44"/>
      <c r="C247" s="48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</row>
    <row r="248" spans="1:246" s="69" customFormat="1" x14ac:dyDescent="0.25">
      <c r="A248" s="45"/>
      <c r="B248" s="44"/>
      <c r="C248" s="48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</row>
    <row r="249" spans="1:246" s="69" customFormat="1" x14ac:dyDescent="0.25">
      <c r="A249" s="45"/>
      <c r="B249" s="44"/>
      <c r="C249" s="48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</row>
    <row r="250" spans="1:246" s="69" customFormat="1" x14ac:dyDescent="0.25">
      <c r="A250" s="45"/>
      <c r="B250" s="44"/>
      <c r="C250" s="48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</row>
    <row r="251" spans="1:246" s="69" customFormat="1" x14ac:dyDescent="0.25">
      <c r="A251" s="45"/>
      <c r="B251" s="44"/>
      <c r="C251" s="48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  <c r="HG251" s="44"/>
      <c r="HH251" s="44"/>
      <c r="HI251" s="44"/>
      <c r="HJ251" s="44"/>
      <c r="HK251" s="44"/>
      <c r="HL251" s="44"/>
      <c r="HM251" s="44"/>
      <c r="HN251" s="44"/>
      <c r="HO251" s="44"/>
      <c r="HP251" s="44"/>
      <c r="HQ251" s="44"/>
      <c r="HR251" s="44"/>
      <c r="HS251" s="44"/>
      <c r="HT251" s="44"/>
      <c r="HU251" s="44"/>
      <c r="HV251" s="44"/>
      <c r="HW251" s="44"/>
      <c r="HX251" s="44"/>
      <c r="HY251" s="44"/>
      <c r="HZ251" s="44"/>
      <c r="IA251" s="44"/>
      <c r="IB251" s="44"/>
      <c r="IC251" s="44"/>
      <c r="ID251" s="44"/>
      <c r="IE251" s="44"/>
      <c r="IF251" s="44"/>
      <c r="IG251" s="44"/>
      <c r="IH251" s="44"/>
      <c r="II251" s="44"/>
      <c r="IJ251" s="44"/>
      <c r="IK251" s="44"/>
      <c r="IL251" s="44"/>
    </row>
    <row r="252" spans="1:246" s="69" customFormat="1" x14ac:dyDescent="0.25">
      <c r="A252" s="45"/>
      <c r="B252" s="44"/>
      <c r="C252" s="48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  <c r="FW252" s="44"/>
      <c r="FX252" s="44"/>
      <c r="FY252" s="44"/>
      <c r="FZ252" s="44"/>
      <c r="GA252" s="44"/>
      <c r="GB252" s="44"/>
      <c r="GC252" s="44"/>
      <c r="GD252" s="44"/>
      <c r="GE252" s="44"/>
      <c r="GF252" s="44"/>
      <c r="GG252" s="44"/>
      <c r="GH252" s="44"/>
      <c r="GI252" s="44"/>
      <c r="GJ252" s="44"/>
      <c r="GK252" s="44"/>
      <c r="GL252" s="44"/>
      <c r="GM252" s="44"/>
      <c r="GN252" s="44"/>
      <c r="GO252" s="44"/>
      <c r="GP252" s="44"/>
      <c r="GQ252" s="44"/>
      <c r="GR252" s="44"/>
      <c r="GS252" s="44"/>
      <c r="GT252" s="44"/>
      <c r="GU252" s="44"/>
      <c r="GV252" s="44"/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44"/>
      <c r="HO252" s="44"/>
      <c r="HP252" s="44"/>
      <c r="HQ252" s="44"/>
      <c r="HR252" s="44"/>
      <c r="HS252" s="44"/>
      <c r="HT252" s="44"/>
      <c r="HU252" s="44"/>
      <c r="HV252" s="44"/>
      <c r="HW252" s="44"/>
      <c r="HX252" s="44"/>
      <c r="HY252" s="44"/>
      <c r="HZ252" s="44"/>
      <c r="IA252" s="44"/>
      <c r="IB252" s="44"/>
      <c r="IC252" s="44"/>
      <c r="ID252" s="44"/>
      <c r="IE252" s="44"/>
      <c r="IF252" s="44"/>
      <c r="IG252" s="44"/>
      <c r="IH252" s="44"/>
      <c r="II252" s="44"/>
      <c r="IJ252" s="44"/>
      <c r="IK252" s="44"/>
      <c r="IL252" s="44"/>
    </row>
    <row r="253" spans="1:246" s="69" customFormat="1" x14ac:dyDescent="0.25">
      <c r="A253" s="45"/>
      <c r="B253" s="44"/>
      <c r="C253" s="48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4"/>
      <c r="GO253" s="44"/>
      <c r="GP253" s="44"/>
      <c r="GQ253" s="44"/>
      <c r="GR253" s="44"/>
      <c r="GS253" s="44"/>
      <c r="GT253" s="44"/>
      <c r="GU253" s="44"/>
      <c r="GV253" s="44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44"/>
      <c r="HO253" s="44"/>
      <c r="HP253" s="44"/>
      <c r="HQ253" s="44"/>
      <c r="HR253" s="44"/>
      <c r="HS253" s="44"/>
      <c r="HT253" s="44"/>
      <c r="HU253" s="44"/>
      <c r="HV253" s="44"/>
      <c r="HW253" s="44"/>
      <c r="HX253" s="44"/>
      <c r="HY253" s="44"/>
      <c r="HZ253" s="44"/>
      <c r="IA253" s="44"/>
      <c r="IB253" s="44"/>
      <c r="IC253" s="44"/>
      <c r="ID253" s="44"/>
      <c r="IE253" s="44"/>
      <c r="IF253" s="44"/>
      <c r="IG253" s="44"/>
      <c r="IH253" s="44"/>
      <c r="II253" s="44"/>
      <c r="IJ253" s="44"/>
      <c r="IK253" s="44"/>
      <c r="IL253" s="44"/>
    </row>
    <row r="254" spans="1:246" s="69" customFormat="1" x14ac:dyDescent="0.25">
      <c r="A254" s="45"/>
      <c r="B254" s="44"/>
      <c r="C254" s="48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44"/>
      <c r="HO254" s="44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44"/>
      <c r="IH254" s="44"/>
      <c r="II254" s="44"/>
      <c r="IJ254" s="44"/>
      <c r="IK254" s="44"/>
      <c r="IL254" s="44"/>
    </row>
    <row r="255" spans="1:246" s="69" customFormat="1" x14ac:dyDescent="0.25">
      <c r="A255" s="45"/>
      <c r="B255" s="44"/>
      <c r="C255" s="48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  <c r="GA255" s="44"/>
      <c r="GB255" s="44"/>
      <c r="GC255" s="44"/>
      <c r="GD255" s="44"/>
      <c r="GE255" s="44"/>
      <c r="GF255" s="44"/>
      <c r="GG255" s="44"/>
      <c r="GH255" s="44"/>
      <c r="GI255" s="44"/>
      <c r="GJ255" s="44"/>
      <c r="GK255" s="44"/>
      <c r="GL255" s="44"/>
      <c r="GM255" s="44"/>
      <c r="GN255" s="44"/>
      <c r="GO255" s="44"/>
      <c r="GP255" s="44"/>
      <c r="GQ255" s="44"/>
      <c r="GR255" s="44"/>
      <c r="GS255" s="44"/>
      <c r="GT255" s="44"/>
      <c r="GU255" s="44"/>
      <c r="GV255" s="44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  <c r="HG255" s="44"/>
      <c r="HH255" s="44"/>
      <c r="HI255" s="44"/>
      <c r="HJ255" s="44"/>
      <c r="HK255" s="44"/>
      <c r="HL255" s="44"/>
      <c r="HM255" s="44"/>
      <c r="HN255" s="44"/>
      <c r="HO255" s="44"/>
      <c r="HP255" s="44"/>
      <c r="HQ255" s="44"/>
      <c r="HR255" s="44"/>
      <c r="HS255" s="44"/>
      <c r="HT255" s="44"/>
      <c r="HU255" s="44"/>
      <c r="HV255" s="44"/>
      <c r="HW255" s="44"/>
      <c r="HX255" s="44"/>
      <c r="HY255" s="44"/>
      <c r="HZ255" s="44"/>
      <c r="IA255" s="44"/>
      <c r="IB255" s="44"/>
      <c r="IC255" s="44"/>
      <c r="ID255" s="44"/>
      <c r="IE255" s="44"/>
      <c r="IF255" s="44"/>
      <c r="IG255" s="44"/>
      <c r="IH255" s="44"/>
      <c r="II255" s="44"/>
      <c r="IJ255" s="44"/>
      <c r="IK255" s="44"/>
      <c r="IL255" s="44"/>
    </row>
    <row r="256" spans="1:246" s="69" customFormat="1" x14ac:dyDescent="0.25">
      <c r="A256" s="45"/>
      <c r="B256" s="44"/>
      <c r="C256" s="48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4"/>
      <c r="GO256" s="44"/>
      <c r="GP256" s="44"/>
      <c r="GQ256" s="44"/>
      <c r="GR256" s="44"/>
      <c r="GS256" s="44"/>
      <c r="GT256" s="44"/>
      <c r="GU256" s="44"/>
      <c r="GV256" s="44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44"/>
      <c r="HO256" s="44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44"/>
      <c r="IH256" s="44"/>
      <c r="II256" s="44"/>
      <c r="IJ256" s="44"/>
      <c r="IK256" s="44"/>
      <c r="IL256" s="44"/>
    </row>
    <row r="257" spans="1:246" s="69" customFormat="1" x14ac:dyDescent="0.25">
      <c r="A257" s="45"/>
      <c r="B257" s="44"/>
      <c r="C257" s="48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4"/>
      <c r="GO257" s="44"/>
      <c r="GP257" s="44"/>
      <c r="GQ257" s="44"/>
      <c r="GR257" s="44"/>
      <c r="GS257" s="44"/>
      <c r="GT257" s="44"/>
      <c r="GU257" s="44"/>
      <c r="GV257" s="44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44"/>
      <c r="HO257" s="44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44"/>
      <c r="IH257" s="44"/>
      <c r="II257" s="44"/>
      <c r="IJ257" s="44"/>
      <c r="IK257" s="44"/>
      <c r="IL257" s="44"/>
    </row>
    <row r="258" spans="1:246" s="69" customFormat="1" x14ac:dyDescent="0.25">
      <c r="A258" s="45"/>
      <c r="B258" s="44"/>
      <c r="C258" s="48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  <c r="GA258" s="44"/>
      <c r="GB258" s="44"/>
      <c r="GC258" s="44"/>
      <c r="GD258" s="44"/>
      <c r="GE258" s="44"/>
      <c r="GF258" s="44"/>
      <c r="GG258" s="44"/>
      <c r="GH258" s="44"/>
      <c r="GI258" s="44"/>
      <c r="GJ258" s="44"/>
      <c r="GK258" s="44"/>
      <c r="GL258" s="44"/>
      <c r="GM258" s="44"/>
      <c r="GN258" s="44"/>
      <c r="GO258" s="44"/>
      <c r="GP258" s="44"/>
      <c r="GQ258" s="44"/>
      <c r="GR258" s="44"/>
      <c r="GS258" s="44"/>
      <c r="GT258" s="44"/>
      <c r="GU258" s="44"/>
      <c r="GV258" s="44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44"/>
      <c r="HO258" s="44"/>
      <c r="HP258" s="44"/>
      <c r="HQ258" s="44"/>
      <c r="HR258" s="44"/>
      <c r="HS258" s="44"/>
      <c r="HT258" s="44"/>
      <c r="HU258" s="44"/>
      <c r="HV258" s="44"/>
      <c r="HW258" s="44"/>
      <c r="HX258" s="44"/>
      <c r="HY258" s="44"/>
      <c r="HZ258" s="44"/>
      <c r="IA258" s="44"/>
      <c r="IB258" s="44"/>
      <c r="IC258" s="44"/>
      <c r="ID258" s="44"/>
      <c r="IE258" s="44"/>
      <c r="IF258" s="44"/>
      <c r="IG258" s="44"/>
      <c r="IH258" s="44"/>
      <c r="II258" s="44"/>
      <c r="IJ258" s="44"/>
      <c r="IK258" s="44"/>
      <c r="IL258" s="44"/>
    </row>
    <row r="259" spans="1:246" s="69" customFormat="1" x14ac:dyDescent="0.25">
      <c r="A259" s="45"/>
      <c r="B259" s="44"/>
      <c r="C259" s="48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  <c r="GA259" s="44"/>
      <c r="GB259" s="44"/>
      <c r="GC259" s="44"/>
      <c r="GD259" s="44"/>
      <c r="GE259" s="44"/>
      <c r="GF259" s="44"/>
      <c r="GG259" s="44"/>
      <c r="GH259" s="44"/>
      <c r="GI259" s="44"/>
      <c r="GJ259" s="44"/>
      <c r="GK259" s="44"/>
      <c r="GL259" s="44"/>
      <c r="GM259" s="44"/>
      <c r="GN259" s="44"/>
      <c r="GO259" s="44"/>
      <c r="GP259" s="44"/>
      <c r="GQ259" s="44"/>
      <c r="GR259" s="44"/>
      <c r="GS259" s="44"/>
      <c r="GT259" s="44"/>
      <c r="GU259" s="44"/>
      <c r="GV259" s="44"/>
      <c r="GW259" s="44"/>
      <c r="GX259" s="44"/>
      <c r="GY259" s="44"/>
      <c r="GZ259" s="44"/>
      <c r="HA259" s="44"/>
      <c r="HB259" s="44"/>
      <c r="HC259" s="44"/>
      <c r="HD259" s="44"/>
      <c r="HE259" s="44"/>
      <c r="HF259" s="44"/>
      <c r="HG259" s="44"/>
      <c r="HH259" s="44"/>
      <c r="HI259" s="44"/>
      <c r="HJ259" s="44"/>
      <c r="HK259" s="44"/>
      <c r="HL259" s="44"/>
      <c r="HM259" s="44"/>
      <c r="HN259" s="44"/>
      <c r="HO259" s="44"/>
      <c r="HP259" s="44"/>
      <c r="HQ259" s="44"/>
      <c r="HR259" s="44"/>
      <c r="HS259" s="44"/>
      <c r="HT259" s="44"/>
      <c r="HU259" s="44"/>
      <c r="HV259" s="44"/>
      <c r="HW259" s="44"/>
      <c r="HX259" s="44"/>
      <c r="HY259" s="44"/>
      <c r="HZ259" s="44"/>
      <c r="IA259" s="44"/>
      <c r="IB259" s="44"/>
      <c r="IC259" s="44"/>
      <c r="ID259" s="44"/>
      <c r="IE259" s="44"/>
      <c r="IF259" s="44"/>
      <c r="IG259" s="44"/>
      <c r="IH259" s="44"/>
      <c r="II259" s="44"/>
      <c r="IJ259" s="44"/>
      <c r="IK259" s="44"/>
      <c r="IL259" s="44"/>
    </row>
    <row r="260" spans="1:246" s="69" customFormat="1" x14ac:dyDescent="0.25">
      <c r="A260" s="45"/>
      <c r="B260" s="44"/>
      <c r="C260" s="48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  <c r="GZ260" s="44"/>
      <c r="HA260" s="44"/>
      <c r="HB260" s="44"/>
      <c r="HC260" s="44"/>
      <c r="HD260" s="44"/>
      <c r="HE260" s="44"/>
      <c r="HF260" s="44"/>
      <c r="HG260" s="44"/>
      <c r="HH260" s="44"/>
      <c r="HI260" s="44"/>
      <c r="HJ260" s="44"/>
      <c r="HK260" s="44"/>
      <c r="HL260" s="44"/>
      <c r="HM260" s="44"/>
      <c r="HN260" s="44"/>
      <c r="HO260" s="44"/>
      <c r="HP260" s="44"/>
      <c r="HQ260" s="44"/>
      <c r="HR260" s="44"/>
      <c r="HS260" s="44"/>
      <c r="HT260" s="44"/>
      <c r="HU260" s="44"/>
      <c r="HV260" s="44"/>
      <c r="HW260" s="44"/>
      <c r="HX260" s="44"/>
      <c r="HY260" s="44"/>
      <c r="HZ260" s="44"/>
      <c r="IA260" s="44"/>
      <c r="IB260" s="44"/>
      <c r="IC260" s="44"/>
      <c r="ID260" s="44"/>
      <c r="IE260" s="44"/>
      <c r="IF260" s="44"/>
      <c r="IG260" s="44"/>
      <c r="IH260" s="44"/>
      <c r="II260" s="44"/>
      <c r="IJ260" s="44"/>
      <c r="IK260" s="44"/>
      <c r="IL260" s="44"/>
    </row>
    <row r="261" spans="1:246" s="69" customFormat="1" x14ac:dyDescent="0.25">
      <c r="A261" s="45"/>
      <c r="B261" s="44"/>
      <c r="C261" s="48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</row>
    <row r="262" spans="1:246" s="69" customFormat="1" x14ac:dyDescent="0.25">
      <c r="A262" s="45"/>
      <c r="B262" s="44"/>
      <c r="C262" s="48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  <c r="HG262" s="44"/>
      <c r="HH262" s="44"/>
      <c r="HI262" s="44"/>
      <c r="HJ262" s="44"/>
      <c r="HK262" s="44"/>
      <c r="HL262" s="44"/>
      <c r="HM262" s="44"/>
      <c r="HN262" s="44"/>
      <c r="HO262" s="44"/>
      <c r="HP262" s="44"/>
      <c r="HQ262" s="44"/>
      <c r="HR262" s="44"/>
      <c r="HS262" s="44"/>
      <c r="HT262" s="44"/>
      <c r="HU262" s="44"/>
      <c r="HV262" s="44"/>
      <c r="HW262" s="44"/>
      <c r="HX262" s="44"/>
      <c r="HY262" s="44"/>
      <c r="HZ262" s="44"/>
      <c r="IA262" s="44"/>
      <c r="IB262" s="44"/>
      <c r="IC262" s="44"/>
      <c r="ID262" s="44"/>
      <c r="IE262" s="44"/>
      <c r="IF262" s="44"/>
      <c r="IG262" s="44"/>
      <c r="IH262" s="44"/>
      <c r="II262" s="44"/>
      <c r="IJ262" s="44"/>
      <c r="IK262" s="44"/>
      <c r="IL262" s="44"/>
    </row>
    <row r="263" spans="1:246" s="69" customFormat="1" x14ac:dyDescent="0.25">
      <c r="A263" s="45"/>
      <c r="B263" s="44"/>
      <c r="C263" s="48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  <c r="HG263" s="44"/>
      <c r="HH263" s="44"/>
      <c r="HI263" s="44"/>
      <c r="HJ263" s="44"/>
      <c r="HK263" s="44"/>
      <c r="HL263" s="44"/>
      <c r="HM263" s="44"/>
      <c r="HN263" s="44"/>
      <c r="HO263" s="44"/>
      <c r="HP263" s="44"/>
      <c r="HQ263" s="44"/>
      <c r="HR263" s="44"/>
      <c r="HS263" s="44"/>
      <c r="HT263" s="44"/>
      <c r="HU263" s="44"/>
      <c r="HV263" s="44"/>
      <c r="HW263" s="44"/>
      <c r="HX263" s="44"/>
      <c r="HY263" s="44"/>
      <c r="HZ263" s="44"/>
      <c r="IA263" s="44"/>
      <c r="IB263" s="44"/>
      <c r="IC263" s="44"/>
      <c r="ID263" s="44"/>
      <c r="IE263" s="44"/>
      <c r="IF263" s="44"/>
      <c r="IG263" s="44"/>
      <c r="IH263" s="44"/>
      <c r="II263" s="44"/>
      <c r="IJ263" s="44"/>
      <c r="IK263" s="44"/>
      <c r="IL263" s="44"/>
    </row>
    <row r="264" spans="1:246" s="69" customFormat="1" x14ac:dyDescent="0.25">
      <c r="A264" s="45"/>
      <c r="B264" s="44"/>
      <c r="C264" s="48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  <c r="FW264" s="44"/>
      <c r="FX264" s="44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4"/>
      <c r="GO264" s="44"/>
      <c r="GP264" s="44"/>
      <c r="GQ264" s="44"/>
      <c r="GR264" s="44"/>
      <c r="GS264" s="44"/>
      <c r="GT264" s="44"/>
      <c r="GU264" s="44"/>
      <c r="GV264" s="44"/>
      <c r="GW264" s="44"/>
      <c r="GX264" s="44"/>
      <c r="GY264" s="44"/>
      <c r="GZ264" s="44"/>
      <c r="HA264" s="44"/>
      <c r="HB264" s="44"/>
      <c r="HC264" s="44"/>
      <c r="HD264" s="44"/>
      <c r="HE264" s="44"/>
      <c r="HF264" s="44"/>
      <c r="HG264" s="44"/>
      <c r="HH264" s="44"/>
      <c r="HI264" s="44"/>
      <c r="HJ264" s="44"/>
      <c r="HK264" s="44"/>
      <c r="HL264" s="44"/>
      <c r="HM264" s="44"/>
      <c r="HN264" s="44"/>
      <c r="HO264" s="44"/>
      <c r="HP264" s="44"/>
      <c r="HQ264" s="44"/>
      <c r="HR264" s="44"/>
      <c r="HS264" s="44"/>
      <c r="HT264" s="44"/>
      <c r="HU264" s="44"/>
      <c r="HV264" s="44"/>
      <c r="HW264" s="44"/>
      <c r="HX264" s="44"/>
      <c r="HY264" s="44"/>
      <c r="HZ264" s="44"/>
      <c r="IA264" s="44"/>
      <c r="IB264" s="44"/>
      <c r="IC264" s="44"/>
      <c r="ID264" s="44"/>
      <c r="IE264" s="44"/>
      <c r="IF264" s="44"/>
      <c r="IG264" s="44"/>
      <c r="IH264" s="44"/>
      <c r="II264" s="44"/>
      <c r="IJ264" s="44"/>
      <c r="IK264" s="44"/>
      <c r="IL264" s="44"/>
    </row>
    <row r="265" spans="1:246" s="69" customFormat="1" x14ac:dyDescent="0.25">
      <c r="A265" s="45"/>
      <c r="B265" s="44"/>
      <c r="C265" s="48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  <c r="HG265" s="44"/>
      <c r="HH265" s="44"/>
      <c r="HI265" s="44"/>
      <c r="HJ265" s="44"/>
      <c r="HK265" s="44"/>
      <c r="HL265" s="44"/>
      <c r="HM265" s="44"/>
      <c r="HN265" s="44"/>
      <c r="HO265" s="44"/>
      <c r="HP265" s="44"/>
      <c r="HQ265" s="44"/>
      <c r="HR265" s="44"/>
      <c r="HS265" s="44"/>
      <c r="HT265" s="44"/>
      <c r="HU265" s="44"/>
      <c r="HV265" s="44"/>
      <c r="HW265" s="44"/>
      <c r="HX265" s="44"/>
      <c r="HY265" s="44"/>
      <c r="HZ265" s="44"/>
      <c r="IA265" s="44"/>
      <c r="IB265" s="44"/>
      <c r="IC265" s="44"/>
      <c r="ID265" s="44"/>
      <c r="IE265" s="44"/>
      <c r="IF265" s="44"/>
      <c r="IG265" s="44"/>
      <c r="IH265" s="44"/>
      <c r="II265" s="44"/>
      <c r="IJ265" s="44"/>
      <c r="IK265" s="44"/>
      <c r="IL265" s="44"/>
    </row>
    <row r="266" spans="1:246" s="69" customFormat="1" x14ac:dyDescent="0.25">
      <c r="A266" s="45"/>
      <c r="B266" s="44"/>
      <c r="C266" s="48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  <c r="GZ266" s="44"/>
      <c r="HA266" s="44"/>
      <c r="HB266" s="44"/>
      <c r="HC266" s="44"/>
      <c r="HD266" s="44"/>
      <c r="HE266" s="44"/>
      <c r="HF266" s="44"/>
      <c r="HG266" s="44"/>
      <c r="HH266" s="44"/>
      <c r="HI266" s="44"/>
      <c r="HJ266" s="44"/>
      <c r="HK266" s="44"/>
      <c r="HL266" s="44"/>
      <c r="HM266" s="44"/>
      <c r="HN266" s="44"/>
      <c r="HO266" s="44"/>
      <c r="HP266" s="44"/>
      <c r="HQ266" s="44"/>
      <c r="HR266" s="44"/>
      <c r="HS266" s="44"/>
      <c r="HT266" s="44"/>
      <c r="HU266" s="44"/>
      <c r="HV266" s="44"/>
      <c r="HW266" s="44"/>
      <c r="HX266" s="44"/>
      <c r="HY266" s="44"/>
      <c r="HZ266" s="44"/>
      <c r="IA266" s="44"/>
      <c r="IB266" s="44"/>
      <c r="IC266" s="44"/>
      <c r="ID266" s="44"/>
      <c r="IE266" s="44"/>
      <c r="IF266" s="44"/>
      <c r="IG266" s="44"/>
      <c r="IH266" s="44"/>
      <c r="II266" s="44"/>
      <c r="IJ266" s="44"/>
      <c r="IK266" s="44"/>
      <c r="IL266" s="44"/>
    </row>
    <row r="267" spans="1:246" s="69" customFormat="1" x14ac:dyDescent="0.25">
      <c r="A267" s="45"/>
      <c r="B267" s="44"/>
      <c r="C267" s="48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4"/>
      <c r="GO267" s="44"/>
      <c r="GP267" s="44"/>
      <c r="GQ267" s="44"/>
      <c r="GR267" s="44"/>
      <c r="GS267" s="44"/>
      <c r="GT267" s="44"/>
      <c r="GU267" s="44"/>
      <c r="GV267" s="44"/>
      <c r="GW267" s="44"/>
      <c r="GX267" s="44"/>
      <c r="GY267" s="44"/>
      <c r="GZ267" s="44"/>
      <c r="HA267" s="44"/>
      <c r="HB267" s="44"/>
      <c r="HC267" s="44"/>
      <c r="HD267" s="44"/>
      <c r="HE267" s="44"/>
      <c r="HF267" s="44"/>
      <c r="HG267" s="44"/>
      <c r="HH267" s="44"/>
      <c r="HI267" s="44"/>
      <c r="HJ267" s="44"/>
      <c r="HK267" s="44"/>
      <c r="HL267" s="44"/>
      <c r="HM267" s="44"/>
      <c r="HN267" s="44"/>
      <c r="HO267" s="44"/>
      <c r="HP267" s="44"/>
      <c r="HQ267" s="44"/>
      <c r="HR267" s="44"/>
      <c r="HS267" s="44"/>
      <c r="HT267" s="44"/>
      <c r="HU267" s="44"/>
      <c r="HV267" s="44"/>
      <c r="HW267" s="44"/>
      <c r="HX267" s="44"/>
      <c r="HY267" s="44"/>
      <c r="HZ267" s="44"/>
      <c r="IA267" s="44"/>
      <c r="IB267" s="44"/>
      <c r="IC267" s="44"/>
      <c r="ID267" s="44"/>
      <c r="IE267" s="44"/>
      <c r="IF267" s="44"/>
      <c r="IG267" s="44"/>
      <c r="IH267" s="44"/>
      <c r="II267" s="44"/>
      <c r="IJ267" s="44"/>
      <c r="IK267" s="44"/>
      <c r="IL267" s="44"/>
    </row>
    <row r="268" spans="1:246" s="69" customFormat="1" x14ac:dyDescent="0.25">
      <c r="A268" s="45"/>
      <c r="B268" s="44"/>
      <c r="C268" s="48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  <c r="FW268" s="44"/>
      <c r="FX268" s="44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4"/>
      <c r="GO268" s="44"/>
      <c r="GP268" s="44"/>
      <c r="GQ268" s="44"/>
      <c r="GR268" s="44"/>
      <c r="GS268" s="44"/>
      <c r="GT268" s="44"/>
      <c r="GU268" s="44"/>
      <c r="GV268" s="44"/>
      <c r="GW268" s="44"/>
      <c r="GX268" s="44"/>
      <c r="GY268" s="44"/>
      <c r="GZ268" s="44"/>
      <c r="HA268" s="44"/>
      <c r="HB268" s="44"/>
      <c r="HC268" s="44"/>
      <c r="HD268" s="44"/>
      <c r="HE268" s="44"/>
      <c r="HF268" s="44"/>
      <c r="HG268" s="44"/>
      <c r="HH268" s="44"/>
      <c r="HI268" s="44"/>
      <c r="HJ268" s="44"/>
      <c r="HK268" s="44"/>
      <c r="HL268" s="44"/>
      <c r="HM268" s="44"/>
      <c r="HN268" s="44"/>
      <c r="HO268" s="44"/>
      <c r="HP268" s="44"/>
      <c r="HQ268" s="44"/>
      <c r="HR268" s="44"/>
      <c r="HS268" s="44"/>
      <c r="HT268" s="44"/>
      <c r="HU268" s="44"/>
      <c r="HV268" s="44"/>
      <c r="HW268" s="44"/>
      <c r="HX268" s="44"/>
      <c r="HY268" s="44"/>
      <c r="HZ268" s="44"/>
      <c r="IA268" s="44"/>
      <c r="IB268" s="44"/>
      <c r="IC268" s="44"/>
      <c r="ID268" s="44"/>
      <c r="IE268" s="44"/>
      <c r="IF268" s="44"/>
      <c r="IG268" s="44"/>
      <c r="IH268" s="44"/>
      <c r="II268" s="44"/>
      <c r="IJ268" s="44"/>
      <c r="IK268" s="44"/>
      <c r="IL268" s="44"/>
    </row>
    <row r="269" spans="1:246" s="69" customFormat="1" x14ac:dyDescent="0.25">
      <c r="A269" s="45"/>
      <c r="B269" s="44"/>
      <c r="C269" s="48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  <c r="FW269" s="44"/>
      <c r="FX269" s="44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4"/>
      <c r="GO269" s="44"/>
      <c r="GP269" s="44"/>
      <c r="GQ269" s="44"/>
      <c r="GR269" s="44"/>
      <c r="GS269" s="44"/>
      <c r="GT269" s="44"/>
      <c r="GU269" s="44"/>
      <c r="GV269" s="44"/>
      <c r="GW269" s="44"/>
      <c r="GX269" s="44"/>
      <c r="GY269" s="44"/>
      <c r="GZ269" s="44"/>
      <c r="HA269" s="44"/>
      <c r="HB269" s="44"/>
      <c r="HC269" s="44"/>
      <c r="HD269" s="44"/>
      <c r="HE269" s="44"/>
      <c r="HF269" s="44"/>
      <c r="HG269" s="44"/>
      <c r="HH269" s="44"/>
      <c r="HI269" s="44"/>
      <c r="HJ269" s="44"/>
      <c r="HK269" s="44"/>
      <c r="HL269" s="44"/>
      <c r="HM269" s="44"/>
      <c r="HN269" s="44"/>
      <c r="HO269" s="44"/>
      <c r="HP269" s="44"/>
      <c r="HQ269" s="44"/>
      <c r="HR269" s="44"/>
      <c r="HS269" s="44"/>
      <c r="HT269" s="44"/>
      <c r="HU269" s="44"/>
      <c r="HV269" s="44"/>
      <c r="HW269" s="44"/>
      <c r="HX269" s="44"/>
      <c r="HY269" s="44"/>
      <c r="HZ269" s="44"/>
      <c r="IA269" s="44"/>
      <c r="IB269" s="44"/>
      <c r="IC269" s="44"/>
      <c r="ID269" s="44"/>
      <c r="IE269" s="44"/>
      <c r="IF269" s="44"/>
      <c r="IG269" s="44"/>
      <c r="IH269" s="44"/>
      <c r="II269" s="44"/>
      <c r="IJ269" s="44"/>
      <c r="IK269" s="44"/>
      <c r="IL269" s="44"/>
    </row>
    <row r="270" spans="1:246" s="69" customFormat="1" x14ac:dyDescent="0.25">
      <c r="A270" s="45"/>
      <c r="B270" s="44"/>
      <c r="C270" s="48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  <c r="GZ270" s="44"/>
      <c r="HA270" s="44"/>
      <c r="HB270" s="44"/>
      <c r="HC270" s="44"/>
      <c r="HD270" s="44"/>
      <c r="HE270" s="44"/>
      <c r="HF270" s="44"/>
      <c r="HG270" s="44"/>
      <c r="HH270" s="44"/>
      <c r="HI270" s="44"/>
      <c r="HJ270" s="44"/>
      <c r="HK270" s="44"/>
      <c r="HL270" s="44"/>
      <c r="HM270" s="44"/>
      <c r="HN270" s="44"/>
      <c r="HO270" s="44"/>
      <c r="HP270" s="44"/>
      <c r="HQ270" s="44"/>
      <c r="HR270" s="44"/>
      <c r="HS270" s="44"/>
      <c r="HT270" s="44"/>
      <c r="HU270" s="44"/>
      <c r="HV270" s="44"/>
      <c r="HW270" s="44"/>
      <c r="HX270" s="44"/>
      <c r="HY270" s="44"/>
      <c r="HZ270" s="44"/>
      <c r="IA270" s="44"/>
      <c r="IB270" s="44"/>
      <c r="IC270" s="44"/>
      <c r="ID270" s="44"/>
      <c r="IE270" s="44"/>
      <c r="IF270" s="44"/>
      <c r="IG270" s="44"/>
      <c r="IH270" s="44"/>
      <c r="II270" s="44"/>
      <c r="IJ270" s="44"/>
      <c r="IK270" s="44"/>
      <c r="IL270" s="44"/>
    </row>
    <row r="271" spans="1:246" s="69" customFormat="1" x14ac:dyDescent="0.25">
      <c r="A271" s="45"/>
      <c r="B271" s="44"/>
      <c r="C271" s="48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  <c r="FT271" s="44"/>
      <c r="FU271" s="44"/>
      <c r="FV271" s="44"/>
      <c r="FW271" s="44"/>
      <c r="FX271" s="44"/>
      <c r="FY271" s="44"/>
      <c r="FZ271" s="44"/>
      <c r="GA271" s="44"/>
      <c r="GB271" s="44"/>
      <c r="GC271" s="44"/>
      <c r="GD271" s="44"/>
      <c r="GE271" s="44"/>
      <c r="GF271" s="44"/>
      <c r="GG271" s="44"/>
      <c r="GH271" s="44"/>
      <c r="GI271" s="44"/>
      <c r="GJ271" s="44"/>
      <c r="GK271" s="44"/>
      <c r="GL271" s="44"/>
      <c r="GM271" s="44"/>
      <c r="GN271" s="44"/>
      <c r="GO271" s="44"/>
      <c r="GP271" s="44"/>
      <c r="GQ271" s="44"/>
      <c r="GR271" s="44"/>
      <c r="GS271" s="44"/>
      <c r="GT271" s="44"/>
      <c r="GU271" s="44"/>
      <c r="GV271" s="44"/>
      <c r="GW271" s="44"/>
      <c r="GX271" s="44"/>
      <c r="GY271" s="44"/>
      <c r="GZ271" s="44"/>
      <c r="HA271" s="44"/>
      <c r="HB271" s="44"/>
      <c r="HC271" s="44"/>
      <c r="HD271" s="44"/>
      <c r="HE271" s="44"/>
      <c r="HF271" s="44"/>
      <c r="HG271" s="44"/>
      <c r="HH271" s="44"/>
      <c r="HI271" s="44"/>
      <c r="HJ271" s="44"/>
      <c r="HK271" s="44"/>
      <c r="HL271" s="44"/>
      <c r="HM271" s="44"/>
      <c r="HN271" s="44"/>
      <c r="HO271" s="44"/>
      <c r="HP271" s="44"/>
      <c r="HQ271" s="44"/>
      <c r="HR271" s="44"/>
      <c r="HS271" s="44"/>
      <c r="HT271" s="44"/>
      <c r="HU271" s="44"/>
      <c r="HV271" s="44"/>
      <c r="HW271" s="44"/>
      <c r="HX271" s="44"/>
      <c r="HY271" s="44"/>
      <c r="HZ271" s="44"/>
      <c r="IA271" s="44"/>
      <c r="IB271" s="44"/>
      <c r="IC271" s="44"/>
      <c r="ID271" s="44"/>
      <c r="IE271" s="44"/>
      <c r="IF271" s="44"/>
      <c r="IG271" s="44"/>
      <c r="IH271" s="44"/>
      <c r="II271" s="44"/>
      <c r="IJ271" s="44"/>
      <c r="IK271" s="44"/>
      <c r="IL271" s="44"/>
    </row>
    <row r="272" spans="1:246" s="69" customFormat="1" x14ac:dyDescent="0.25">
      <c r="A272" s="45"/>
      <c r="B272" s="44"/>
      <c r="C272" s="48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4"/>
      <c r="FH272" s="44"/>
      <c r="FI272" s="44"/>
      <c r="FJ272" s="44"/>
      <c r="FK272" s="44"/>
      <c r="FL272" s="44"/>
      <c r="FM272" s="44"/>
      <c r="FN272" s="44"/>
      <c r="FO272" s="44"/>
      <c r="FP272" s="44"/>
      <c r="FQ272" s="44"/>
      <c r="FR272" s="44"/>
      <c r="FS272" s="44"/>
      <c r="FT272" s="44"/>
      <c r="FU272" s="44"/>
      <c r="FV272" s="44"/>
      <c r="FW272" s="44"/>
      <c r="FX272" s="44"/>
      <c r="FY272" s="44"/>
      <c r="FZ272" s="44"/>
      <c r="GA272" s="44"/>
      <c r="GB272" s="44"/>
      <c r="GC272" s="44"/>
      <c r="GD272" s="44"/>
      <c r="GE272" s="44"/>
      <c r="GF272" s="44"/>
      <c r="GG272" s="44"/>
      <c r="GH272" s="44"/>
      <c r="GI272" s="44"/>
      <c r="GJ272" s="44"/>
      <c r="GK272" s="44"/>
      <c r="GL272" s="44"/>
      <c r="GM272" s="44"/>
      <c r="GN272" s="44"/>
      <c r="GO272" s="44"/>
      <c r="GP272" s="44"/>
      <c r="GQ272" s="44"/>
      <c r="GR272" s="44"/>
      <c r="GS272" s="44"/>
      <c r="GT272" s="44"/>
      <c r="GU272" s="44"/>
      <c r="GV272" s="44"/>
      <c r="GW272" s="44"/>
      <c r="GX272" s="44"/>
      <c r="GY272" s="44"/>
      <c r="GZ272" s="44"/>
      <c r="HA272" s="44"/>
      <c r="HB272" s="44"/>
      <c r="HC272" s="44"/>
      <c r="HD272" s="44"/>
      <c r="HE272" s="44"/>
      <c r="HF272" s="44"/>
      <c r="HG272" s="44"/>
      <c r="HH272" s="44"/>
      <c r="HI272" s="44"/>
      <c r="HJ272" s="44"/>
      <c r="HK272" s="44"/>
      <c r="HL272" s="44"/>
      <c r="HM272" s="44"/>
      <c r="HN272" s="44"/>
      <c r="HO272" s="44"/>
      <c r="HP272" s="44"/>
      <c r="HQ272" s="44"/>
      <c r="HR272" s="44"/>
      <c r="HS272" s="44"/>
      <c r="HT272" s="44"/>
      <c r="HU272" s="44"/>
      <c r="HV272" s="44"/>
      <c r="HW272" s="44"/>
      <c r="HX272" s="44"/>
      <c r="HY272" s="44"/>
      <c r="HZ272" s="44"/>
      <c r="IA272" s="44"/>
      <c r="IB272" s="44"/>
      <c r="IC272" s="44"/>
      <c r="ID272" s="44"/>
      <c r="IE272" s="44"/>
      <c r="IF272" s="44"/>
      <c r="IG272" s="44"/>
      <c r="IH272" s="44"/>
      <c r="II272" s="44"/>
      <c r="IJ272" s="44"/>
      <c r="IK272" s="44"/>
      <c r="IL272" s="44"/>
    </row>
    <row r="273" spans="1:246" s="69" customFormat="1" x14ac:dyDescent="0.25">
      <c r="A273" s="45"/>
      <c r="B273" s="44"/>
      <c r="C273" s="48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  <c r="FW273" s="44"/>
      <c r="FX273" s="44"/>
      <c r="FY273" s="44"/>
      <c r="FZ273" s="44"/>
      <c r="GA273" s="44"/>
      <c r="GB273" s="44"/>
      <c r="GC273" s="44"/>
      <c r="GD273" s="44"/>
      <c r="GE273" s="44"/>
      <c r="GF273" s="44"/>
      <c r="GG273" s="44"/>
      <c r="GH273" s="44"/>
      <c r="GI273" s="44"/>
      <c r="GJ273" s="44"/>
      <c r="GK273" s="44"/>
      <c r="GL273" s="44"/>
      <c r="GM273" s="44"/>
      <c r="GN273" s="44"/>
      <c r="GO273" s="44"/>
      <c r="GP273" s="44"/>
      <c r="GQ273" s="44"/>
      <c r="GR273" s="44"/>
      <c r="GS273" s="44"/>
      <c r="GT273" s="44"/>
      <c r="GU273" s="44"/>
      <c r="GV273" s="44"/>
      <c r="GW273" s="44"/>
      <c r="GX273" s="44"/>
      <c r="GY273" s="44"/>
      <c r="GZ273" s="44"/>
      <c r="HA273" s="44"/>
      <c r="HB273" s="44"/>
      <c r="HC273" s="44"/>
      <c r="HD273" s="44"/>
      <c r="HE273" s="44"/>
      <c r="HF273" s="44"/>
      <c r="HG273" s="44"/>
      <c r="HH273" s="44"/>
      <c r="HI273" s="44"/>
      <c r="HJ273" s="44"/>
      <c r="HK273" s="44"/>
      <c r="HL273" s="44"/>
      <c r="HM273" s="44"/>
      <c r="HN273" s="44"/>
      <c r="HO273" s="44"/>
      <c r="HP273" s="44"/>
      <c r="HQ273" s="44"/>
      <c r="HR273" s="44"/>
      <c r="HS273" s="44"/>
      <c r="HT273" s="44"/>
      <c r="HU273" s="44"/>
      <c r="HV273" s="44"/>
      <c r="HW273" s="44"/>
      <c r="HX273" s="44"/>
      <c r="HY273" s="44"/>
      <c r="HZ273" s="44"/>
      <c r="IA273" s="44"/>
      <c r="IB273" s="44"/>
      <c r="IC273" s="44"/>
      <c r="ID273" s="44"/>
      <c r="IE273" s="44"/>
      <c r="IF273" s="44"/>
      <c r="IG273" s="44"/>
      <c r="IH273" s="44"/>
      <c r="II273" s="44"/>
      <c r="IJ273" s="44"/>
      <c r="IK273" s="44"/>
      <c r="IL273" s="44"/>
    </row>
    <row r="274" spans="1:246" s="69" customFormat="1" x14ac:dyDescent="0.25">
      <c r="A274" s="45"/>
      <c r="B274" s="44"/>
      <c r="C274" s="48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44"/>
      <c r="FU274" s="44"/>
      <c r="FV274" s="44"/>
      <c r="FW274" s="44"/>
      <c r="FX274" s="44"/>
      <c r="FY274" s="44"/>
      <c r="FZ274" s="44"/>
      <c r="GA274" s="44"/>
      <c r="GB274" s="44"/>
      <c r="GC274" s="44"/>
      <c r="GD274" s="44"/>
      <c r="GE274" s="44"/>
      <c r="GF274" s="44"/>
      <c r="GG274" s="44"/>
      <c r="GH274" s="44"/>
      <c r="GI274" s="44"/>
      <c r="GJ274" s="44"/>
      <c r="GK274" s="44"/>
      <c r="GL274" s="44"/>
      <c r="GM274" s="44"/>
      <c r="GN274" s="44"/>
      <c r="GO274" s="44"/>
      <c r="GP274" s="44"/>
      <c r="GQ274" s="44"/>
      <c r="GR274" s="44"/>
      <c r="GS274" s="44"/>
      <c r="GT274" s="44"/>
      <c r="GU274" s="44"/>
      <c r="GV274" s="44"/>
      <c r="GW274" s="44"/>
      <c r="GX274" s="44"/>
      <c r="GY274" s="44"/>
      <c r="GZ274" s="44"/>
      <c r="HA274" s="44"/>
      <c r="HB274" s="44"/>
      <c r="HC274" s="44"/>
      <c r="HD274" s="44"/>
      <c r="HE274" s="44"/>
      <c r="HF274" s="44"/>
      <c r="HG274" s="44"/>
      <c r="HH274" s="44"/>
      <c r="HI274" s="44"/>
      <c r="HJ274" s="44"/>
      <c r="HK274" s="44"/>
      <c r="HL274" s="44"/>
      <c r="HM274" s="44"/>
      <c r="HN274" s="44"/>
      <c r="HO274" s="44"/>
      <c r="HP274" s="44"/>
      <c r="HQ274" s="44"/>
      <c r="HR274" s="44"/>
      <c r="HS274" s="44"/>
      <c r="HT274" s="44"/>
      <c r="HU274" s="44"/>
      <c r="HV274" s="44"/>
      <c r="HW274" s="44"/>
      <c r="HX274" s="44"/>
      <c r="HY274" s="44"/>
      <c r="HZ274" s="44"/>
      <c r="IA274" s="44"/>
      <c r="IB274" s="44"/>
      <c r="IC274" s="44"/>
      <c r="ID274" s="44"/>
      <c r="IE274" s="44"/>
      <c r="IF274" s="44"/>
      <c r="IG274" s="44"/>
      <c r="IH274" s="44"/>
      <c r="II274" s="44"/>
      <c r="IJ274" s="44"/>
      <c r="IK274" s="44"/>
      <c r="IL274" s="44"/>
    </row>
    <row r="275" spans="1:246" s="69" customFormat="1" x14ac:dyDescent="0.25">
      <c r="A275" s="45"/>
      <c r="B275" s="44"/>
      <c r="C275" s="48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  <c r="GZ275" s="44"/>
      <c r="HA275" s="44"/>
      <c r="HB275" s="44"/>
      <c r="HC275" s="44"/>
      <c r="HD275" s="44"/>
      <c r="HE275" s="44"/>
      <c r="HF275" s="44"/>
      <c r="HG275" s="44"/>
      <c r="HH275" s="44"/>
      <c r="HI275" s="44"/>
      <c r="HJ275" s="44"/>
      <c r="HK275" s="44"/>
      <c r="HL275" s="44"/>
      <c r="HM275" s="44"/>
      <c r="HN275" s="44"/>
      <c r="HO275" s="44"/>
      <c r="HP275" s="44"/>
      <c r="HQ275" s="44"/>
      <c r="HR275" s="44"/>
      <c r="HS275" s="44"/>
      <c r="HT275" s="44"/>
      <c r="HU275" s="44"/>
      <c r="HV275" s="44"/>
      <c r="HW275" s="44"/>
      <c r="HX275" s="44"/>
      <c r="HY275" s="44"/>
      <c r="HZ275" s="44"/>
      <c r="IA275" s="44"/>
      <c r="IB275" s="44"/>
      <c r="IC275" s="44"/>
      <c r="ID275" s="44"/>
      <c r="IE275" s="44"/>
      <c r="IF275" s="44"/>
      <c r="IG275" s="44"/>
      <c r="IH275" s="44"/>
      <c r="II275" s="44"/>
      <c r="IJ275" s="44"/>
      <c r="IK275" s="44"/>
      <c r="IL275" s="44"/>
    </row>
    <row r="276" spans="1:246" s="69" customFormat="1" x14ac:dyDescent="0.25">
      <c r="A276" s="45"/>
      <c r="B276" s="44"/>
      <c r="C276" s="48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4"/>
      <c r="FH276" s="44"/>
      <c r="FI276" s="44"/>
      <c r="FJ276" s="44"/>
      <c r="FK276" s="44"/>
      <c r="FL276" s="44"/>
      <c r="FM276" s="44"/>
      <c r="FN276" s="44"/>
      <c r="FO276" s="44"/>
      <c r="FP276" s="44"/>
      <c r="FQ276" s="44"/>
      <c r="FR276" s="44"/>
      <c r="FS276" s="44"/>
      <c r="FT276" s="44"/>
      <c r="FU276" s="44"/>
      <c r="FV276" s="44"/>
      <c r="FW276" s="44"/>
      <c r="FX276" s="44"/>
      <c r="FY276" s="44"/>
      <c r="FZ276" s="44"/>
      <c r="GA276" s="44"/>
      <c r="GB276" s="44"/>
      <c r="GC276" s="44"/>
      <c r="GD276" s="44"/>
      <c r="GE276" s="44"/>
      <c r="GF276" s="44"/>
      <c r="GG276" s="44"/>
      <c r="GH276" s="44"/>
      <c r="GI276" s="44"/>
      <c r="GJ276" s="44"/>
      <c r="GK276" s="44"/>
      <c r="GL276" s="44"/>
      <c r="GM276" s="44"/>
      <c r="GN276" s="44"/>
      <c r="GO276" s="44"/>
      <c r="GP276" s="44"/>
      <c r="GQ276" s="44"/>
      <c r="GR276" s="44"/>
      <c r="GS276" s="44"/>
      <c r="GT276" s="44"/>
      <c r="GU276" s="44"/>
      <c r="GV276" s="44"/>
      <c r="GW276" s="44"/>
      <c r="GX276" s="44"/>
      <c r="GY276" s="44"/>
      <c r="GZ276" s="44"/>
      <c r="HA276" s="44"/>
      <c r="HB276" s="44"/>
      <c r="HC276" s="44"/>
      <c r="HD276" s="44"/>
      <c r="HE276" s="44"/>
      <c r="HF276" s="44"/>
      <c r="HG276" s="44"/>
      <c r="HH276" s="44"/>
      <c r="HI276" s="44"/>
      <c r="HJ276" s="44"/>
      <c r="HK276" s="44"/>
      <c r="HL276" s="44"/>
      <c r="HM276" s="44"/>
      <c r="HN276" s="44"/>
      <c r="HO276" s="44"/>
      <c r="HP276" s="44"/>
      <c r="HQ276" s="44"/>
      <c r="HR276" s="44"/>
      <c r="HS276" s="44"/>
      <c r="HT276" s="44"/>
      <c r="HU276" s="44"/>
      <c r="HV276" s="44"/>
      <c r="HW276" s="44"/>
      <c r="HX276" s="44"/>
      <c r="HY276" s="44"/>
      <c r="HZ276" s="44"/>
      <c r="IA276" s="44"/>
      <c r="IB276" s="44"/>
      <c r="IC276" s="44"/>
      <c r="ID276" s="44"/>
      <c r="IE276" s="44"/>
      <c r="IF276" s="44"/>
      <c r="IG276" s="44"/>
      <c r="IH276" s="44"/>
      <c r="II276" s="44"/>
      <c r="IJ276" s="44"/>
      <c r="IK276" s="44"/>
      <c r="IL276" s="44"/>
    </row>
    <row r="277" spans="1:246" s="69" customFormat="1" x14ac:dyDescent="0.25">
      <c r="A277" s="45"/>
      <c r="B277" s="44"/>
      <c r="C277" s="48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44"/>
      <c r="FU277" s="44"/>
      <c r="FV277" s="44"/>
      <c r="FW277" s="44"/>
      <c r="FX277" s="44"/>
      <c r="FY277" s="44"/>
      <c r="FZ277" s="44"/>
      <c r="GA277" s="44"/>
      <c r="GB277" s="44"/>
      <c r="GC277" s="44"/>
      <c r="GD277" s="44"/>
      <c r="GE277" s="44"/>
      <c r="GF277" s="44"/>
      <c r="GG277" s="44"/>
      <c r="GH277" s="44"/>
      <c r="GI277" s="44"/>
      <c r="GJ277" s="44"/>
      <c r="GK277" s="44"/>
      <c r="GL277" s="44"/>
      <c r="GM277" s="44"/>
      <c r="GN277" s="44"/>
      <c r="GO277" s="44"/>
      <c r="GP277" s="44"/>
      <c r="GQ277" s="44"/>
      <c r="GR277" s="44"/>
      <c r="GS277" s="44"/>
      <c r="GT277" s="44"/>
      <c r="GU277" s="44"/>
      <c r="GV277" s="44"/>
      <c r="GW277" s="44"/>
      <c r="GX277" s="44"/>
      <c r="GY277" s="44"/>
      <c r="GZ277" s="44"/>
      <c r="HA277" s="44"/>
      <c r="HB277" s="44"/>
      <c r="HC277" s="44"/>
      <c r="HD277" s="44"/>
      <c r="HE277" s="44"/>
      <c r="HF277" s="44"/>
      <c r="HG277" s="44"/>
      <c r="HH277" s="44"/>
      <c r="HI277" s="44"/>
      <c r="HJ277" s="44"/>
      <c r="HK277" s="44"/>
      <c r="HL277" s="44"/>
      <c r="HM277" s="44"/>
      <c r="HN277" s="44"/>
      <c r="HO277" s="44"/>
      <c r="HP277" s="44"/>
      <c r="HQ277" s="44"/>
      <c r="HR277" s="44"/>
      <c r="HS277" s="44"/>
      <c r="HT277" s="44"/>
      <c r="HU277" s="44"/>
      <c r="HV277" s="44"/>
      <c r="HW277" s="44"/>
      <c r="HX277" s="44"/>
      <c r="HY277" s="44"/>
      <c r="HZ277" s="44"/>
      <c r="IA277" s="44"/>
      <c r="IB277" s="44"/>
      <c r="IC277" s="44"/>
      <c r="ID277" s="44"/>
      <c r="IE277" s="44"/>
      <c r="IF277" s="44"/>
      <c r="IG277" s="44"/>
      <c r="IH277" s="44"/>
      <c r="II277" s="44"/>
      <c r="IJ277" s="44"/>
      <c r="IK277" s="44"/>
      <c r="IL277" s="44"/>
    </row>
    <row r="278" spans="1:246" s="69" customFormat="1" x14ac:dyDescent="0.25">
      <c r="A278" s="45"/>
      <c r="B278" s="44"/>
      <c r="C278" s="48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4"/>
      <c r="FH278" s="44"/>
      <c r="FI278" s="44"/>
      <c r="FJ278" s="44"/>
      <c r="FK278" s="44"/>
      <c r="FL278" s="44"/>
      <c r="FM278" s="44"/>
      <c r="FN278" s="44"/>
      <c r="FO278" s="44"/>
      <c r="FP278" s="44"/>
      <c r="FQ278" s="44"/>
      <c r="FR278" s="44"/>
      <c r="FS278" s="44"/>
      <c r="FT278" s="44"/>
      <c r="FU278" s="44"/>
      <c r="FV278" s="44"/>
      <c r="FW278" s="44"/>
      <c r="FX278" s="44"/>
      <c r="FY278" s="44"/>
      <c r="FZ278" s="44"/>
      <c r="GA278" s="44"/>
      <c r="GB278" s="44"/>
      <c r="GC278" s="44"/>
      <c r="GD278" s="44"/>
      <c r="GE278" s="44"/>
      <c r="GF278" s="44"/>
      <c r="GG278" s="44"/>
      <c r="GH278" s="44"/>
      <c r="GI278" s="44"/>
      <c r="GJ278" s="44"/>
      <c r="GK278" s="44"/>
      <c r="GL278" s="44"/>
      <c r="GM278" s="44"/>
      <c r="GN278" s="44"/>
      <c r="GO278" s="44"/>
      <c r="GP278" s="44"/>
      <c r="GQ278" s="44"/>
      <c r="GR278" s="44"/>
      <c r="GS278" s="44"/>
      <c r="GT278" s="44"/>
      <c r="GU278" s="44"/>
      <c r="GV278" s="44"/>
      <c r="GW278" s="44"/>
      <c r="GX278" s="44"/>
      <c r="GY278" s="44"/>
      <c r="GZ278" s="44"/>
      <c r="HA278" s="44"/>
      <c r="HB278" s="44"/>
      <c r="HC278" s="44"/>
      <c r="HD278" s="44"/>
      <c r="HE278" s="44"/>
      <c r="HF278" s="44"/>
      <c r="HG278" s="44"/>
      <c r="HH278" s="44"/>
      <c r="HI278" s="44"/>
      <c r="HJ278" s="44"/>
      <c r="HK278" s="44"/>
      <c r="HL278" s="44"/>
      <c r="HM278" s="44"/>
      <c r="HN278" s="44"/>
      <c r="HO278" s="44"/>
      <c r="HP278" s="44"/>
      <c r="HQ278" s="44"/>
      <c r="HR278" s="44"/>
      <c r="HS278" s="44"/>
      <c r="HT278" s="44"/>
      <c r="HU278" s="44"/>
      <c r="HV278" s="44"/>
      <c r="HW278" s="44"/>
      <c r="HX278" s="44"/>
      <c r="HY278" s="44"/>
      <c r="HZ278" s="44"/>
      <c r="IA278" s="44"/>
      <c r="IB278" s="44"/>
      <c r="IC278" s="44"/>
      <c r="ID278" s="44"/>
      <c r="IE278" s="44"/>
      <c r="IF278" s="44"/>
      <c r="IG278" s="44"/>
      <c r="IH278" s="44"/>
      <c r="II278" s="44"/>
      <c r="IJ278" s="44"/>
      <c r="IK278" s="44"/>
      <c r="IL278" s="44"/>
    </row>
    <row r="279" spans="1:246" s="69" customFormat="1" x14ac:dyDescent="0.25">
      <c r="A279" s="45"/>
      <c r="B279" s="44"/>
      <c r="C279" s="48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4"/>
      <c r="FH279" s="44"/>
      <c r="FI279" s="44"/>
      <c r="FJ279" s="44"/>
      <c r="FK279" s="44"/>
      <c r="FL279" s="44"/>
      <c r="FM279" s="44"/>
      <c r="FN279" s="44"/>
      <c r="FO279" s="44"/>
      <c r="FP279" s="44"/>
      <c r="FQ279" s="44"/>
      <c r="FR279" s="44"/>
      <c r="FS279" s="44"/>
      <c r="FT279" s="44"/>
      <c r="FU279" s="44"/>
      <c r="FV279" s="44"/>
      <c r="FW279" s="44"/>
      <c r="FX279" s="44"/>
      <c r="FY279" s="44"/>
      <c r="FZ279" s="44"/>
      <c r="GA279" s="44"/>
      <c r="GB279" s="44"/>
      <c r="GC279" s="44"/>
      <c r="GD279" s="44"/>
      <c r="GE279" s="44"/>
      <c r="GF279" s="44"/>
      <c r="GG279" s="44"/>
      <c r="GH279" s="44"/>
      <c r="GI279" s="44"/>
      <c r="GJ279" s="44"/>
      <c r="GK279" s="44"/>
      <c r="GL279" s="44"/>
      <c r="GM279" s="44"/>
      <c r="GN279" s="44"/>
      <c r="GO279" s="44"/>
      <c r="GP279" s="44"/>
      <c r="GQ279" s="44"/>
      <c r="GR279" s="44"/>
      <c r="GS279" s="44"/>
      <c r="GT279" s="44"/>
      <c r="GU279" s="44"/>
      <c r="GV279" s="44"/>
      <c r="GW279" s="44"/>
      <c r="GX279" s="44"/>
      <c r="GY279" s="44"/>
      <c r="GZ279" s="44"/>
      <c r="HA279" s="44"/>
      <c r="HB279" s="44"/>
      <c r="HC279" s="44"/>
      <c r="HD279" s="44"/>
      <c r="HE279" s="44"/>
      <c r="HF279" s="44"/>
      <c r="HG279" s="44"/>
      <c r="HH279" s="44"/>
      <c r="HI279" s="44"/>
      <c r="HJ279" s="44"/>
      <c r="HK279" s="44"/>
      <c r="HL279" s="44"/>
      <c r="HM279" s="44"/>
      <c r="HN279" s="44"/>
      <c r="HO279" s="44"/>
      <c r="HP279" s="44"/>
      <c r="HQ279" s="44"/>
      <c r="HR279" s="44"/>
      <c r="HS279" s="44"/>
      <c r="HT279" s="44"/>
      <c r="HU279" s="44"/>
      <c r="HV279" s="44"/>
      <c r="HW279" s="44"/>
      <c r="HX279" s="44"/>
      <c r="HY279" s="44"/>
      <c r="HZ279" s="44"/>
      <c r="IA279" s="44"/>
      <c r="IB279" s="44"/>
      <c r="IC279" s="44"/>
      <c r="ID279" s="44"/>
      <c r="IE279" s="44"/>
      <c r="IF279" s="44"/>
      <c r="IG279" s="44"/>
      <c r="IH279" s="44"/>
      <c r="II279" s="44"/>
      <c r="IJ279" s="44"/>
      <c r="IK279" s="44"/>
      <c r="IL279" s="44"/>
    </row>
    <row r="280" spans="1:246" s="69" customFormat="1" x14ac:dyDescent="0.25">
      <c r="A280" s="45"/>
      <c r="B280" s="44"/>
      <c r="C280" s="48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44"/>
      <c r="FU280" s="44"/>
      <c r="FV280" s="44"/>
      <c r="FW280" s="44"/>
      <c r="FX280" s="44"/>
      <c r="FY280" s="44"/>
      <c r="FZ280" s="44"/>
      <c r="GA280" s="44"/>
      <c r="GB280" s="44"/>
      <c r="GC280" s="44"/>
      <c r="GD280" s="44"/>
      <c r="GE280" s="44"/>
      <c r="GF280" s="44"/>
      <c r="GG280" s="44"/>
      <c r="GH280" s="44"/>
      <c r="GI280" s="44"/>
      <c r="GJ280" s="44"/>
      <c r="GK280" s="44"/>
      <c r="GL280" s="44"/>
      <c r="GM280" s="44"/>
      <c r="GN280" s="44"/>
      <c r="GO280" s="44"/>
      <c r="GP280" s="44"/>
      <c r="GQ280" s="44"/>
      <c r="GR280" s="44"/>
      <c r="GS280" s="44"/>
      <c r="GT280" s="44"/>
      <c r="GU280" s="44"/>
      <c r="GV280" s="44"/>
      <c r="GW280" s="44"/>
      <c r="GX280" s="44"/>
      <c r="GY280" s="44"/>
      <c r="GZ280" s="44"/>
      <c r="HA280" s="44"/>
      <c r="HB280" s="44"/>
      <c r="HC280" s="44"/>
      <c r="HD280" s="44"/>
      <c r="HE280" s="44"/>
      <c r="HF280" s="44"/>
      <c r="HG280" s="44"/>
      <c r="HH280" s="44"/>
      <c r="HI280" s="44"/>
      <c r="HJ280" s="44"/>
      <c r="HK280" s="44"/>
      <c r="HL280" s="44"/>
      <c r="HM280" s="44"/>
      <c r="HN280" s="44"/>
      <c r="HO280" s="44"/>
      <c r="HP280" s="44"/>
      <c r="HQ280" s="44"/>
      <c r="HR280" s="44"/>
      <c r="HS280" s="44"/>
      <c r="HT280" s="44"/>
      <c r="HU280" s="44"/>
      <c r="HV280" s="44"/>
      <c r="HW280" s="44"/>
      <c r="HX280" s="44"/>
      <c r="HY280" s="44"/>
      <c r="HZ280" s="44"/>
      <c r="IA280" s="44"/>
      <c r="IB280" s="44"/>
      <c r="IC280" s="44"/>
      <c r="ID280" s="44"/>
      <c r="IE280" s="44"/>
      <c r="IF280" s="44"/>
      <c r="IG280" s="44"/>
      <c r="IH280" s="44"/>
      <c r="II280" s="44"/>
      <c r="IJ280" s="44"/>
      <c r="IK280" s="44"/>
      <c r="IL280" s="44"/>
    </row>
    <row r="281" spans="1:246" s="69" customFormat="1" x14ac:dyDescent="0.25">
      <c r="A281" s="45"/>
      <c r="B281" s="44"/>
      <c r="C281" s="48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44"/>
      <c r="EA281" s="44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44"/>
      <c r="EW281" s="44"/>
      <c r="EX281" s="44"/>
      <c r="EY281" s="44"/>
      <c r="EZ281" s="44"/>
      <c r="FA281" s="44"/>
      <c r="FB281" s="44"/>
      <c r="FC281" s="44"/>
      <c r="FD281" s="44"/>
      <c r="FE281" s="44"/>
      <c r="FF281" s="44"/>
      <c r="FG281" s="44"/>
      <c r="FH281" s="44"/>
      <c r="FI281" s="44"/>
      <c r="FJ281" s="44"/>
      <c r="FK281" s="44"/>
      <c r="FL281" s="44"/>
      <c r="FM281" s="44"/>
      <c r="FN281" s="44"/>
      <c r="FO281" s="44"/>
      <c r="FP281" s="44"/>
      <c r="FQ281" s="44"/>
      <c r="FR281" s="44"/>
      <c r="FS281" s="44"/>
      <c r="FT281" s="44"/>
      <c r="FU281" s="44"/>
      <c r="FV281" s="44"/>
      <c r="FW281" s="44"/>
      <c r="FX281" s="44"/>
      <c r="FY281" s="44"/>
      <c r="FZ281" s="44"/>
      <c r="GA281" s="44"/>
      <c r="GB281" s="44"/>
      <c r="GC281" s="44"/>
      <c r="GD281" s="44"/>
      <c r="GE281" s="44"/>
      <c r="GF281" s="44"/>
      <c r="GG281" s="44"/>
      <c r="GH281" s="44"/>
      <c r="GI281" s="44"/>
      <c r="GJ281" s="44"/>
      <c r="GK281" s="44"/>
      <c r="GL281" s="44"/>
      <c r="GM281" s="44"/>
      <c r="GN281" s="44"/>
      <c r="GO281" s="44"/>
      <c r="GP281" s="44"/>
      <c r="GQ281" s="44"/>
      <c r="GR281" s="44"/>
      <c r="GS281" s="44"/>
      <c r="GT281" s="44"/>
      <c r="GU281" s="44"/>
      <c r="GV281" s="44"/>
      <c r="GW281" s="44"/>
      <c r="GX281" s="44"/>
      <c r="GY281" s="44"/>
      <c r="GZ281" s="44"/>
      <c r="HA281" s="44"/>
      <c r="HB281" s="44"/>
      <c r="HC281" s="44"/>
      <c r="HD281" s="44"/>
      <c r="HE281" s="44"/>
      <c r="HF281" s="44"/>
      <c r="HG281" s="44"/>
      <c r="HH281" s="44"/>
      <c r="HI281" s="44"/>
      <c r="HJ281" s="44"/>
      <c r="HK281" s="44"/>
      <c r="HL281" s="44"/>
      <c r="HM281" s="44"/>
      <c r="HN281" s="44"/>
      <c r="HO281" s="44"/>
      <c r="HP281" s="44"/>
      <c r="HQ281" s="44"/>
      <c r="HR281" s="44"/>
      <c r="HS281" s="44"/>
      <c r="HT281" s="44"/>
      <c r="HU281" s="44"/>
      <c r="HV281" s="44"/>
      <c r="HW281" s="44"/>
      <c r="HX281" s="44"/>
      <c r="HY281" s="44"/>
      <c r="HZ281" s="44"/>
      <c r="IA281" s="44"/>
      <c r="IB281" s="44"/>
      <c r="IC281" s="44"/>
      <c r="ID281" s="44"/>
      <c r="IE281" s="44"/>
      <c r="IF281" s="44"/>
      <c r="IG281" s="44"/>
      <c r="IH281" s="44"/>
      <c r="II281" s="44"/>
      <c r="IJ281" s="44"/>
      <c r="IK281" s="44"/>
      <c r="IL281" s="44"/>
    </row>
    <row r="282" spans="1:246" s="69" customFormat="1" x14ac:dyDescent="0.25">
      <c r="A282" s="45"/>
      <c r="B282" s="44"/>
      <c r="C282" s="48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  <c r="DU282" s="44"/>
      <c r="DV282" s="44"/>
      <c r="DW282" s="44"/>
      <c r="DX282" s="44"/>
      <c r="DY282" s="44"/>
      <c r="DZ282" s="44"/>
      <c r="EA282" s="44"/>
      <c r="EB282" s="44"/>
      <c r="EC282" s="44"/>
      <c r="ED282" s="44"/>
      <c r="EE282" s="44"/>
      <c r="EF282" s="44"/>
      <c r="EG282" s="44"/>
      <c r="EH282" s="44"/>
      <c r="EI282" s="44"/>
      <c r="EJ282" s="44"/>
      <c r="EK282" s="44"/>
      <c r="EL282" s="44"/>
      <c r="EM282" s="44"/>
      <c r="EN282" s="44"/>
      <c r="EO282" s="44"/>
      <c r="EP282" s="44"/>
      <c r="EQ282" s="44"/>
      <c r="ER282" s="44"/>
      <c r="ES282" s="44"/>
      <c r="ET282" s="44"/>
      <c r="EU282" s="44"/>
      <c r="EV282" s="44"/>
      <c r="EW282" s="44"/>
      <c r="EX282" s="44"/>
      <c r="EY282" s="44"/>
      <c r="EZ282" s="44"/>
      <c r="FA282" s="44"/>
      <c r="FB282" s="44"/>
      <c r="FC282" s="44"/>
      <c r="FD282" s="44"/>
      <c r="FE282" s="44"/>
      <c r="FF282" s="44"/>
      <c r="FG282" s="44"/>
      <c r="FH282" s="44"/>
      <c r="FI282" s="44"/>
      <c r="FJ282" s="44"/>
      <c r="FK282" s="44"/>
      <c r="FL282" s="44"/>
      <c r="FM282" s="44"/>
      <c r="FN282" s="44"/>
      <c r="FO282" s="44"/>
      <c r="FP282" s="44"/>
      <c r="FQ282" s="44"/>
      <c r="FR282" s="44"/>
      <c r="FS282" s="44"/>
      <c r="FT282" s="44"/>
      <c r="FU282" s="44"/>
      <c r="FV282" s="44"/>
      <c r="FW282" s="44"/>
      <c r="FX282" s="44"/>
      <c r="FY282" s="44"/>
      <c r="FZ282" s="44"/>
      <c r="GA282" s="44"/>
      <c r="GB282" s="44"/>
      <c r="GC282" s="44"/>
      <c r="GD282" s="44"/>
      <c r="GE282" s="44"/>
      <c r="GF282" s="44"/>
      <c r="GG282" s="44"/>
      <c r="GH282" s="44"/>
      <c r="GI282" s="44"/>
      <c r="GJ282" s="44"/>
      <c r="GK282" s="44"/>
      <c r="GL282" s="44"/>
      <c r="GM282" s="44"/>
      <c r="GN282" s="44"/>
      <c r="GO282" s="44"/>
      <c r="GP282" s="44"/>
      <c r="GQ282" s="44"/>
      <c r="GR282" s="44"/>
      <c r="GS282" s="44"/>
      <c r="GT282" s="44"/>
      <c r="GU282" s="44"/>
      <c r="GV282" s="44"/>
      <c r="GW282" s="44"/>
      <c r="GX282" s="44"/>
      <c r="GY282" s="44"/>
      <c r="GZ282" s="44"/>
      <c r="HA282" s="44"/>
      <c r="HB282" s="44"/>
      <c r="HC282" s="44"/>
      <c r="HD282" s="44"/>
      <c r="HE282" s="44"/>
      <c r="HF282" s="44"/>
      <c r="HG282" s="44"/>
      <c r="HH282" s="44"/>
      <c r="HI282" s="44"/>
      <c r="HJ282" s="44"/>
      <c r="HK282" s="44"/>
      <c r="HL282" s="44"/>
      <c r="HM282" s="44"/>
      <c r="HN282" s="44"/>
      <c r="HO282" s="44"/>
      <c r="HP282" s="44"/>
      <c r="HQ282" s="44"/>
      <c r="HR282" s="44"/>
      <c r="HS282" s="44"/>
      <c r="HT282" s="44"/>
      <c r="HU282" s="44"/>
      <c r="HV282" s="44"/>
      <c r="HW282" s="44"/>
      <c r="HX282" s="44"/>
      <c r="HY282" s="44"/>
      <c r="HZ282" s="44"/>
      <c r="IA282" s="44"/>
      <c r="IB282" s="44"/>
      <c r="IC282" s="44"/>
      <c r="ID282" s="44"/>
      <c r="IE282" s="44"/>
      <c r="IF282" s="44"/>
      <c r="IG282" s="44"/>
      <c r="IH282" s="44"/>
      <c r="II282" s="44"/>
      <c r="IJ282" s="44"/>
      <c r="IK282" s="44"/>
      <c r="IL282" s="44"/>
    </row>
    <row r="283" spans="1:246" s="69" customFormat="1" x14ac:dyDescent="0.25">
      <c r="A283" s="45"/>
      <c r="B283" s="44"/>
      <c r="C283" s="48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44"/>
      <c r="EA283" s="44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44"/>
      <c r="EW283" s="44"/>
      <c r="EX283" s="44"/>
      <c r="EY283" s="44"/>
      <c r="EZ283" s="44"/>
      <c r="FA283" s="44"/>
      <c r="FB283" s="44"/>
      <c r="FC283" s="44"/>
      <c r="FD283" s="44"/>
      <c r="FE283" s="44"/>
      <c r="FF283" s="44"/>
      <c r="FG283" s="44"/>
      <c r="FH283" s="44"/>
      <c r="FI283" s="44"/>
      <c r="FJ283" s="44"/>
      <c r="FK283" s="44"/>
      <c r="FL283" s="44"/>
      <c r="FM283" s="44"/>
      <c r="FN283" s="44"/>
      <c r="FO283" s="44"/>
      <c r="FP283" s="44"/>
      <c r="FQ283" s="44"/>
      <c r="FR283" s="44"/>
      <c r="FS283" s="44"/>
      <c r="FT283" s="44"/>
      <c r="FU283" s="44"/>
      <c r="FV283" s="44"/>
      <c r="FW283" s="44"/>
      <c r="FX283" s="44"/>
      <c r="FY283" s="44"/>
      <c r="FZ283" s="44"/>
      <c r="GA283" s="44"/>
      <c r="GB283" s="44"/>
      <c r="GC283" s="44"/>
      <c r="GD283" s="44"/>
      <c r="GE283" s="44"/>
      <c r="GF283" s="44"/>
      <c r="GG283" s="44"/>
      <c r="GH283" s="44"/>
      <c r="GI283" s="44"/>
      <c r="GJ283" s="44"/>
      <c r="GK283" s="44"/>
      <c r="GL283" s="44"/>
      <c r="GM283" s="44"/>
      <c r="GN283" s="44"/>
      <c r="GO283" s="44"/>
      <c r="GP283" s="44"/>
      <c r="GQ283" s="44"/>
      <c r="GR283" s="44"/>
      <c r="GS283" s="44"/>
      <c r="GT283" s="44"/>
      <c r="GU283" s="44"/>
      <c r="GV283" s="44"/>
      <c r="GW283" s="44"/>
      <c r="GX283" s="44"/>
      <c r="GY283" s="44"/>
      <c r="GZ283" s="44"/>
      <c r="HA283" s="44"/>
      <c r="HB283" s="44"/>
      <c r="HC283" s="44"/>
      <c r="HD283" s="44"/>
      <c r="HE283" s="44"/>
      <c r="HF283" s="44"/>
      <c r="HG283" s="44"/>
      <c r="HH283" s="44"/>
      <c r="HI283" s="44"/>
      <c r="HJ283" s="44"/>
      <c r="HK283" s="44"/>
      <c r="HL283" s="44"/>
      <c r="HM283" s="44"/>
      <c r="HN283" s="44"/>
      <c r="HO283" s="44"/>
      <c r="HP283" s="44"/>
      <c r="HQ283" s="44"/>
      <c r="HR283" s="44"/>
      <c r="HS283" s="44"/>
      <c r="HT283" s="44"/>
      <c r="HU283" s="44"/>
      <c r="HV283" s="44"/>
      <c r="HW283" s="44"/>
      <c r="HX283" s="44"/>
      <c r="HY283" s="44"/>
      <c r="HZ283" s="44"/>
      <c r="IA283" s="44"/>
      <c r="IB283" s="44"/>
      <c r="IC283" s="44"/>
      <c r="ID283" s="44"/>
      <c r="IE283" s="44"/>
      <c r="IF283" s="44"/>
      <c r="IG283" s="44"/>
      <c r="IH283" s="44"/>
      <c r="II283" s="44"/>
      <c r="IJ283" s="44"/>
      <c r="IK283" s="44"/>
      <c r="IL283" s="44"/>
    </row>
    <row r="284" spans="1:246" s="69" customFormat="1" x14ac:dyDescent="0.25">
      <c r="A284" s="45"/>
      <c r="B284" s="44"/>
      <c r="C284" s="48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  <c r="DU284" s="44"/>
      <c r="DV284" s="44"/>
      <c r="DW284" s="44"/>
      <c r="DX284" s="44"/>
      <c r="DY284" s="44"/>
      <c r="DZ284" s="44"/>
      <c r="EA284" s="44"/>
      <c r="EB284" s="44"/>
      <c r="EC284" s="44"/>
      <c r="ED284" s="44"/>
      <c r="EE284" s="44"/>
      <c r="EF284" s="44"/>
      <c r="EG284" s="44"/>
      <c r="EH284" s="44"/>
      <c r="EI284" s="44"/>
      <c r="EJ284" s="44"/>
      <c r="EK284" s="44"/>
      <c r="EL284" s="44"/>
      <c r="EM284" s="44"/>
      <c r="EN284" s="44"/>
      <c r="EO284" s="44"/>
      <c r="EP284" s="44"/>
      <c r="EQ284" s="44"/>
      <c r="ER284" s="44"/>
      <c r="ES284" s="44"/>
      <c r="ET284" s="44"/>
      <c r="EU284" s="44"/>
      <c r="EV284" s="44"/>
      <c r="EW284" s="44"/>
      <c r="EX284" s="44"/>
      <c r="EY284" s="44"/>
      <c r="EZ284" s="44"/>
      <c r="FA284" s="44"/>
      <c r="FB284" s="44"/>
      <c r="FC284" s="44"/>
      <c r="FD284" s="44"/>
      <c r="FE284" s="44"/>
      <c r="FF284" s="44"/>
      <c r="FG284" s="44"/>
      <c r="FH284" s="44"/>
      <c r="FI284" s="44"/>
      <c r="FJ284" s="44"/>
      <c r="FK284" s="44"/>
      <c r="FL284" s="44"/>
      <c r="FM284" s="44"/>
      <c r="FN284" s="44"/>
      <c r="FO284" s="44"/>
      <c r="FP284" s="44"/>
      <c r="FQ284" s="44"/>
      <c r="FR284" s="44"/>
      <c r="FS284" s="44"/>
      <c r="FT284" s="44"/>
      <c r="FU284" s="44"/>
      <c r="FV284" s="44"/>
      <c r="FW284" s="44"/>
      <c r="FX284" s="44"/>
      <c r="FY284" s="44"/>
      <c r="FZ284" s="44"/>
      <c r="GA284" s="44"/>
      <c r="GB284" s="44"/>
      <c r="GC284" s="44"/>
      <c r="GD284" s="44"/>
      <c r="GE284" s="44"/>
      <c r="GF284" s="44"/>
      <c r="GG284" s="44"/>
      <c r="GH284" s="44"/>
      <c r="GI284" s="44"/>
      <c r="GJ284" s="44"/>
      <c r="GK284" s="44"/>
      <c r="GL284" s="44"/>
      <c r="GM284" s="44"/>
      <c r="GN284" s="44"/>
      <c r="GO284" s="44"/>
      <c r="GP284" s="44"/>
      <c r="GQ284" s="44"/>
      <c r="GR284" s="44"/>
      <c r="GS284" s="44"/>
      <c r="GT284" s="44"/>
      <c r="GU284" s="44"/>
      <c r="GV284" s="44"/>
      <c r="GW284" s="44"/>
      <c r="GX284" s="44"/>
      <c r="GY284" s="44"/>
      <c r="GZ284" s="44"/>
      <c r="HA284" s="44"/>
      <c r="HB284" s="44"/>
      <c r="HC284" s="44"/>
      <c r="HD284" s="44"/>
      <c r="HE284" s="44"/>
      <c r="HF284" s="44"/>
      <c r="HG284" s="44"/>
      <c r="HH284" s="44"/>
      <c r="HI284" s="44"/>
      <c r="HJ284" s="44"/>
      <c r="HK284" s="44"/>
      <c r="HL284" s="44"/>
      <c r="HM284" s="44"/>
      <c r="HN284" s="44"/>
      <c r="HO284" s="44"/>
      <c r="HP284" s="44"/>
      <c r="HQ284" s="44"/>
      <c r="HR284" s="44"/>
      <c r="HS284" s="44"/>
      <c r="HT284" s="44"/>
      <c r="HU284" s="44"/>
      <c r="HV284" s="44"/>
      <c r="HW284" s="44"/>
      <c r="HX284" s="44"/>
      <c r="HY284" s="44"/>
      <c r="HZ284" s="44"/>
      <c r="IA284" s="44"/>
      <c r="IB284" s="44"/>
      <c r="IC284" s="44"/>
      <c r="ID284" s="44"/>
      <c r="IE284" s="44"/>
      <c r="IF284" s="44"/>
      <c r="IG284" s="44"/>
      <c r="IH284" s="44"/>
      <c r="II284" s="44"/>
      <c r="IJ284" s="44"/>
      <c r="IK284" s="44"/>
      <c r="IL284" s="44"/>
    </row>
    <row r="285" spans="1:246" s="69" customFormat="1" x14ac:dyDescent="0.25">
      <c r="A285" s="45"/>
      <c r="B285" s="44"/>
      <c r="C285" s="48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44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44"/>
      <c r="EX285" s="44"/>
      <c r="EY285" s="44"/>
      <c r="EZ285" s="44"/>
      <c r="FA285" s="44"/>
      <c r="FB285" s="44"/>
      <c r="FC285" s="44"/>
      <c r="FD285" s="44"/>
      <c r="FE285" s="44"/>
      <c r="FF285" s="44"/>
      <c r="FG285" s="44"/>
      <c r="FH285" s="44"/>
      <c r="FI285" s="44"/>
      <c r="FJ285" s="44"/>
      <c r="FK285" s="44"/>
      <c r="FL285" s="44"/>
      <c r="FM285" s="44"/>
      <c r="FN285" s="44"/>
      <c r="FO285" s="44"/>
      <c r="FP285" s="44"/>
      <c r="FQ285" s="44"/>
      <c r="FR285" s="44"/>
      <c r="FS285" s="44"/>
      <c r="FT285" s="44"/>
      <c r="FU285" s="44"/>
      <c r="FV285" s="44"/>
      <c r="FW285" s="44"/>
      <c r="FX285" s="44"/>
      <c r="FY285" s="44"/>
      <c r="FZ285" s="44"/>
      <c r="GA285" s="44"/>
      <c r="GB285" s="44"/>
      <c r="GC285" s="44"/>
      <c r="GD285" s="44"/>
      <c r="GE285" s="44"/>
      <c r="GF285" s="44"/>
      <c r="GG285" s="44"/>
      <c r="GH285" s="44"/>
      <c r="GI285" s="44"/>
      <c r="GJ285" s="44"/>
      <c r="GK285" s="44"/>
      <c r="GL285" s="44"/>
      <c r="GM285" s="44"/>
      <c r="GN285" s="44"/>
      <c r="GO285" s="44"/>
      <c r="GP285" s="44"/>
      <c r="GQ285" s="44"/>
      <c r="GR285" s="44"/>
      <c r="GS285" s="44"/>
      <c r="GT285" s="44"/>
      <c r="GU285" s="44"/>
      <c r="GV285" s="44"/>
      <c r="GW285" s="44"/>
      <c r="GX285" s="44"/>
      <c r="GY285" s="44"/>
      <c r="GZ285" s="44"/>
      <c r="HA285" s="44"/>
      <c r="HB285" s="44"/>
      <c r="HC285" s="44"/>
      <c r="HD285" s="44"/>
      <c r="HE285" s="44"/>
      <c r="HF285" s="44"/>
      <c r="HG285" s="44"/>
      <c r="HH285" s="44"/>
      <c r="HI285" s="44"/>
      <c r="HJ285" s="44"/>
      <c r="HK285" s="44"/>
      <c r="HL285" s="44"/>
      <c r="HM285" s="44"/>
      <c r="HN285" s="44"/>
      <c r="HO285" s="44"/>
      <c r="HP285" s="44"/>
      <c r="HQ285" s="44"/>
      <c r="HR285" s="44"/>
      <c r="HS285" s="44"/>
      <c r="HT285" s="44"/>
      <c r="HU285" s="44"/>
      <c r="HV285" s="44"/>
      <c r="HW285" s="44"/>
      <c r="HX285" s="44"/>
      <c r="HY285" s="44"/>
      <c r="HZ285" s="44"/>
      <c r="IA285" s="44"/>
      <c r="IB285" s="44"/>
      <c r="IC285" s="44"/>
      <c r="ID285" s="44"/>
      <c r="IE285" s="44"/>
      <c r="IF285" s="44"/>
      <c r="IG285" s="44"/>
      <c r="IH285" s="44"/>
      <c r="II285" s="44"/>
      <c r="IJ285" s="44"/>
      <c r="IK285" s="44"/>
      <c r="IL285" s="44"/>
    </row>
    <row r="286" spans="1:246" s="69" customFormat="1" x14ac:dyDescent="0.25">
      <c r="A286" s="45"/>
      <c r="B286" s="44"/>
      <c r="C286" s="48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44"/>
      <c r="EA286" s="44"/>
      <c r="EB286" s="44"/>
      <c r="EC286" s="44"/>
      <c r="ED286" s="44"/>
      <c r="EE286" s="44"/>
      <c r="EF286" s="44"/>
      <c r="EG286" s="44"/>
      <c r="EH286" s="44"/>
      <c r="EI286" s="44"/>
      <c r="EJ286" s="44"/>
      <c r="EK286" s="44"/>
      <c r="EL286" s="44"/>
      <c r="EM286" s="44"/>
      <c r="EN286" s="44"/>
      <c r="EO286" s="44"/>
      <c r="EP286" s="44"/>
      <c r="EQ286" s="44"/>
      <c r="ER286" s="44"/>
      <c r="ES286" s="44"/>
      <c r="ET286" s="44"/>
      <c r="EU286" s="44"/>
      <c r="EV286" s="44"/>
      <c r="EW286" s="44"/>
      <c r="EX286" s="44"/>
      <c r="EY286" s="44"/>
      <c r="EZ286" s="44"/>
      <c r="FA286" s="44"/>
      <c r="FB286" s="44"/>
      <c r="FC286" s="44"/>
      <c r="FD286" s="44"/>
      <c r="FE286" s="44"/>
      <c r="FF286" s="44"/>
      <c r="FG286" s="44"/>
      <c r="FH286" s="44"/>
      <c r="FI286" s="44"/>
      <c r="FJ286" s="44"/>
      <c r="FK286" s="44"/>
      <c r="FL286" s="44"/>
      <c r="FM286" s="44"/>
      <c r="FN286" s="44"/>
      <c r="FO286" s="44"/>
      <c r="FP286" s="44"/>
      <c r="FQ286" s="44"/>
      <c r="FR286" s="44"/>
      <c r="FS286" s="44"/>
      <c r="FT286" s="44"/>
      <c r="FU286" s="44"/>
      <c r="FV286" s="44"/>
      <c r="FW286" s="44"/>
      <c r="FX286" s="44"/>
      <c r="FY286" s="44"/>
      <c r="FZ286" s="44"/>
      <c r="GA286" s="44"/>
      <c r="GB286" s="44"/>
      <c r="GC286" s="44"/>
      <c r="GD286" s="44"/>
      <c r="GE286" s="44"/>
      <c r="GF286" s="44"/>
      <c r="GG286" s="44"/>
      <c r="GH286" s="44"/>
      <c r="GI286" s="44"/>
      <c r="GJ286" s="44"/>
      <c r="GK286" s="44"/>
      <c r="GL286" s="44"/>
      <c r="GM286" s="44"/>
      <c r="GN286" s="44"/>
      <c r="GO286" s="44"/>
      <c r="GP286" s="44"/>
      <c r="GQ286" s="44"/>
      <c r="GR286" s="44"/>
      <c r="GS286" s="44"/>
      <c r="GT286" s="44"/>
      <c r="GU286" s="44"/>
      <c r="GV286" s="44"/>
      <c r="GW286" s="44"/>
      <c r="GX286" s="44"/>
      <c r="GY286" s="44"/>
      <c r="GZ286" s="44"/>
      <c r="HA286" s="44"/>
      <c r="HB286" s="44"/>
      <c r="HC286" s="44"/>
      <c r="HD286" s="44"/>
      <c r="HE286" s="44"/>
      <c r="HF286" s="44"/>
      <c r="HG286" s="44"/>
      <c r="HH286" s="44"/>
      <c r="HI286" s="44"/>
      <c r="HJ286" s="44"/>
      <c r="HK286" s="44"/>
      <c r="HL286" s="44"/>
      <c r="HM286" s="44"/>
      <c r="HN286" s="44"/>
      <c r="HO286" s="44"/>
      <c r="HP286" s="44"/>
      <c r="HQ286" s="44"/>
      <c r="HR286" s="44"/>
      <c r="HS286" s="44"/>
      <c r="HT286" s="44"/>
      <c r="HU286" s="44"/>
      <c r="HV286" s="44"/>
      <c r="HW286" s="44"/>
      <c r="HX286" s="44"/>
      <c r="HY286" s="44"/>
      <c r="HZ286" s="44"/>
      <c r="IA286" s="44"/>
      <c r="IB286" s="44"/>
      <c r="IC286" s="44"/>
      <c r="ID286" s="44"/>
      <c r="IE286" s="44"/>
      <c r="IF286" s="44"/>
      <c r="IG286" s="44"/>
      <c r="IH286" s="44"/>
      <c r="II286" s="44"/>
      <c r="IJ286" s="44"/>
      <c r="IK286" s="44"/>
      <c r="IL286" s="44"/>
    </row>
    <row r="287" spans="1:246" s="69" customFormat="1" x14ac:dyDescent="0.25">
      <c r="A287" s="45"/>
      <c r="B287" s="44"/>
      <c r="C287" s="48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4"/>
      <c r="FH287" s="44"/>
      <c r="FI287" s="44"/>
      <c r="FJ287" s="44"/>
      <c r="FK287" s="44"/>
      <c r="FL287" s="44"/>
      <c r="FM287" s="44"/>
      <c r="FN287" s="44"/>
      <c r="FO287" s="44"/>
      <c r="FP287" s="44"/>
      <c r="FQ287" s="44"/>
      <c r="FR287" s="44"/>
      <c r="FS287" s="44"/>
      <c r="FT287" s="44"/>
      <c r="FU287" s="44"/>
      <c r="FV287" s="44"/>
      <c r="FW287" s="44"/>
      <c r="FX287" s="44"/>
      <c r="FY287" s="44"/>
      <c r="FZ287" s="44"/>
      <c r="GA287" s="44"/>
      <c r="GB287" s="44"/>
      <c r="GC287" s="44"/>
      <c r="GD287" s="44"/>
      <c r="GE287" s="44"/>
      <c r="GF287" s="44"/>
      <c r="GG287" s="44"/>
      <c r="GH287" s="44"/>
      <c r="GI287" s="44"/>
      <c r="GJ287" s="44"/>
      <c r="GK287" s="44"/>
      <c r="GL287" s="44"/>
      <c r="GM287" s="44"/>
      <c r="GN287" s="44"/>
      <c r="GO287" s="44"/>
      <c r="GP287" s="44"/>
      <c r="GQ287" s="44"/>
      <c r="GR287" s="44"/>
      <c r="GS287" s="44"/>
      <c r="GT287" s="44"/>
      <c r="GU287" s="44"/>
      <c r="GV287" s="44"/>
      <c r="GW287" s="44"/>
      <c r="GX287" s="44"/>
      <c r="GY287" s="44"/>
      <c r="GZ287" s="44"/>
      <c r="HA287" s="44"/>
      <c r="HB287" s="44"/>
      <c r="HC287" s="44"/>
      <c r="HD287" s="44"/>
      <c r="HE287" s="44"/>
      <c r="HF287" s="44"/>
      <c r="HG287" s="44"/>
      <c r="HH287" s="44"/>
      <c r="HI287" s="44"/>
      <c r="HJ287" s="44"/>
      <c r="HK287" s="44"/>
      <c r="HL287" s="44"/>
      <c r="HM287" s="44"/>
      <c r="HN287" s="44"/>
      <c r="HO287" s="44"/>
      <c r="HP287" s="44"/>
      <c r="HQ287" s="44"/>
      <c r="HR287" s="44"/>
      <c r="HS287" s="44"/>
      <c r="HT287" s="44"/>
      <c r="HU287" s="44"/>
      <c r="HV287" s="44"/>
      <c r="HW287" s="44"/>
      <c r="HX287" s="44"/>
      <c r="HY287" s="44"/>
      <c r="HZ287" s="44"/>
      <c r="IA287" s="44"/>
      <c r="IB287" s="44"/>
      <c r="IC287" s="44"/>
      <c r="ID287" s="44"/>
      <c r="IE287" s="44"/>
      <c r="IF287" s="44"/>
      <c r="IG287" s="44"/>
      <c r="IH287" s="44"/>
      <c r="II287" s="44"/>
      <c r="IJ287" s="44"/>
      <c r="IK287" s="44"/>
      <c r="IL287" s="44"/>
    </row>
    <row r="288" spans="1:246" s="69" customFormat="1" x14ac:dyDescent="0.25">
      <c r="A288" s="45"/>
      <c r="B288" s="44"/>
      <c r="C288" s="48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4"/>
      <c r="FH288" s="44"/>
      <c r="FI288" s="44"/>
      <c r="FJ288" s="44"/>
      <c r="FK288" s="44"/>
      <c r="FL288" s="44"/>
      <c r="FM288" s="44"/>
      <c r="FN288" s="44"/>
      <c r="FO288" s="44"/>
      <c r="FP288" s="44"/>
      <c r="FQ288" s="44"/>
      <c r="FR288" s="44"/>
      <c r="FS288" s="44"/>
      <c r="FT288" s="44"/>
      <c r="FU288" s="44"/>
      <c r="FV288" s="44"/>
      <c r="FW288" s="44"/>
      <c r="FX288" s="44"/>
      <c r="FY288" s="44"/>
      <c r="FZ288" s="44"/>
      <c r="GA288" s="44"/>
      <c r="GB288" s="44"/>
      <c r="GC288" s="44"/>
      <c r="GD288" s="44"/>
      <c r="GE288" s="44"/>
      <c r="GF288" s="44"/>
      <c r="GG288" s="44"/>
      <c r="GH288" s="44"/>
      <c r="GI288" s="44"/>
      <c r="GJ288" s="44"/>
      <c r="GK288" s="44"/>
      <c r="GL288" s="44"/>
      <c r="GM288" s="44"/>
      <c r="GN288" s="44"/>
      <c r="GO288" s="44"/>
      <c r="GP288" s="44"/>
      <c r="GQ288" s="44"/>
      <c r="GR288" s="44"/>
      <c r="GS288" s="44"/>
      <c r="GT288" s="44"/>
      <c r="GU288" s="44"/>
      <c r="GV288" s="44"/>
      <c r="GW288" s="44"/>
      <c r="GX288" s="44"/>
      <c r="GY288" s="44"/>
      <c r="GZ288" s="44"/>
      <c r="HA288" s="44"/>
      <c r="HB288" s="44"/>
      <c r="HC288" s="44"/>
      <c r="HD288" s="44"/>
      <c r="HE288" s="44"/>
      <c r="HF288" s="44"/>
      <c r="HG288" s="44"/>
      <c r="HH288" s="44"/>
      <c r="HI288" s="44"/>
      <c r="HJ288" s="44"/>
      <c r="HK288" s="44"/>
      <c r="HL288" s="44"/>
      <c r="HM288" s="44"/>
      <c r="HN288" s="44"/>
      <c r="HO288" s="44"/>
      <c r="HP288" s="44"/>
      <c r="HQ288" s="44"/>
      <c r="HR288" s="44"/>
      <c r="HS288" s="44"/>
      <c r="HT288" s="44"/>
      <c r="HU288" s="44"/>
      <c r="HV288" s="44"/>
      <c r="HW288" s="44"/>
      <c r="HX288" s="44"/>
      <c r="HY288" s="44"/>
      <c r="HZ288" s="44"/>
      <c r="IA288" s="44"/>
      <c r="IB288" s="44"/>
      <c r="IC288" s="44"/>
      <c r="ID288" s="44"/>
      <c r="IE288" s="44"/>
      <c r="IF288" s="44"/>
      <c r="IG288" s="44"/>
      <c r="IH288" s="44"/>
      <c r="II288" s="44"/>
      <c r="IJ288" s="44"/>
      <c r="IK288" s="44"/>
      <c r="IL288" s="44"/>
    </row>
    <row r="289" spans="1:246" s="69" customFormat="1" x14ac:dyDescent="0.25">
      <c r="A289" s="45"/>
      <c r="B289" s="44"/>
      <c r="C289" s="48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4"/>
      <c r="FH289" s="44"/>
      <c r="FI289" s="44"/>
      <c r="FJ289" s="44"/>
      <c r="FK289" s="44"/>
      <c r="FL289" s="44"/>
      <c r="FM289" s="44"/>
      <c r="FN289" s="44"/>
      <c r="FO289" s="44"/>
      <c r="FP289" s="44"/>
      <c r="FQ289" s="44"/>
      <c r="FR289" s="44"/>
      <c r="FS289" s="44"/>
      <c r="FT289" s="44"/>
      <c r="FU289" s="44"/>
      <c r="FV289" s="44"/>
      <c r="FW289" s="44"/>
      <c r="FX289" s="44"/>
      <c r="FY289" s="44"/>
      <c r="FZ289" s="44"/>
      <c r="GA289" s="44"/>
      <c r="GB289" s="44"/>
      <c r="GC289" s="44"/>
      <c r="GD289" s="44"/>
      <c r="GE289" s="44"/>
      <c r="GF289" s="44"/>
      <c r="GG289" s="44"/>
      <c r="GH289" s="44"/>
      <c r="GI289" s="44"/>
      <c r="GJ289" s="44"/>
      <c r="GK289" s="44"/>
      <c r="GL289" s="44"/>
      <c r="GM289" s="44"/>
      <c r="GN289" s="44"/>
      <c r="GO289" s="44"/>
      <c r="GP289" s="44"/>
      <c r="GQ289" s="44"/>
      <c r="GR289" s="44"/>
      <c r="GS289" s="44"/>
      <c r="GT289" s="44"/>
      <c r="GU289" s="44"/>
      <c r="GV289" s="44"/>
      <c r="GW289" s="44"/>
      <c r="GX289" s="44"/>
      <c r="GY289" s="44"/>
      <c r="GZ289" s="44"/>
      <c r="HA289" s="44"/>
      <c r="HB289" s="44"/>
      <c r="HC289" s="44"/>
      <c r="HD289" s="44"/>
      <c r="HE289" s="44"/>
      <c r="HF289" s="44"/>
      <c r="HG289" s="44"/>
      <c r="HH289" s="44"/>
      <c r="HI289" s="44"/>
      <c r="HJ289" s="44"/>
      <c r="HK289" s="44"/>
      <c r="HL289" s="44"/>
      <c r="HM289" s="44"/>
      <c r="HN289" s="44"/>
      <c r="HO289" s="44"/>
      <c r="HP289" s="44"/>
      <c r="HQ289" s="44"/>
      <c r="HR289" s="44"/>
      <c r="HS289" s="44"/>
      <c r="HT289" s="44"/>
      <c r="HU289" s="44"/>
      <c r="HV289" s="44"/>
      <c r="HW289" s="44"/>
      <c r="HX289" s="44"/>
      <c r="HY289" s="44"/>
      <c r="HZ289" s="44"/>
      <c r="IA289" s="44"/>
      <c r="IB289" s="44"/>
      <c r="IC289" s="44"/>
      <c r="ID289" s="44"/>
      <c r="IE289" s="44"/>
      <c r="IF289" s="44"/>
      <c r="IG289" s="44"/>
      <c r="IH289" s="44"/>
      <c r="II289" s="44"/>
      <c r="IJ289" s="44"/>
      <c r="IK289" s="44"/>
      <c r="IL289" s="44"/>
    </row>
    <row r="290" spans="1:246" s="69" customFormat="1" x14ac:dyDescent="0.25">
      <c r="A290" s="45"/>
      <c r="B290" s="44"/>
      <c r="C290" s="48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  <c r="DU290" s="44"/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44"/>
      <c r="EW290" s="44"/>
      <c r="EX290" s="44"/>
      <c r="EY290" s="44"/>
      <c r="EZ290" s="44"/>
      <c r="FA290" s="44"/>
      <c r="FB290" s="44"/>
      <c r="FC290" s="44"/>
      <c r="FD290" s="44"/>
      <c r="FE290" s="44"/>
      <c r="FF290" s="44"/>
      <c r="FG290" s="44"/>
      <c r="FH290" s="44"/>
      <c r="FI290" s="44"/>
      <c r="FJ290" s="44"/>
      <c r="FK290" s="44"/>
      <c r="FL290" s="44"/>
      <c r="FM290" s="44"/>
      <c r="FN290" s="44"/>
      <c r="FO290" s="44"/>
      <c r="FP290" s="44"/>
      <c r="FQ290" s="44"/>
      <c r="FR290" s="44"/>
      <c r="FS290" s="44"/>
      <c r="FT290" s="44"/>
      <c r="FU290" s="44"/>
      <c r="FV290" s="44"/>
      <c r="FW290" s="44"/>
      <c r="FX290" s="44"/>
      <c r="FY290" s="44"/>
      <c r="FZ290" s="44"/>
      <c r="GA290" s="44"/>
      <c r="GB290" s="44"/>
      <c r="GC290" s="44"/>
      <c r="GD290" s="44"/>
      <c r="GE290" s="44"/>
      <c r="GF290" s="44"/>
      <c r="GG290" s="44"/>
      <c r="GH290" s="44"/>
      <c r="GI290" s="44"/>
      <c r="GJ290" s="44"/>
      <c r="GK290" s="44"/>
      <c r="GL290" s="44"/>
      <c r="GM290" s="44"/>
      <c r="GN290" s="44"/>
      <c r="GO290" s="44"/>
      <c r="GP290" s="44"/>
      <c r="GQ290" s="44"/>
      <c r="GR290" s="44"/>
      <c r="GS290" s="44"/>
      <c r="GT290" s="44"/>
      <c r="GU290" s="44"/>
      <c r="GV290" s="44"/>
      <c r="GW290" s="44"/>
      <c r="GX290" s="44"/>
      <c r="GY290" s="44"/>
      <c r="GZ290" s="44"/>
      <c r="HA290" s="44"/>
      <c r="HB290" s="44"/>
      <c r="HC290" s="44"/>
      <c r="HD290" s="44"/>
      <c r="HE290" s="44"/>
      <c r="HF290" s="44"/>
      <c r="HG290" s="44"/>
      <c r="HH290" s="44"/>
      <c r="HI290" s="44"/>
      <c r="HJ290" s="44"/>
      <c r="HK290" s="44"/>
      <c r="HL290" s="44"/>
      <c r="HM290" s="44"/>
      <c r="HN290" s="44"/>
      <c r="HO290" s="44"/>
      <c r="HP290" s="44"/>
      <c r="HQ290" s="44"/>
      <c r="HR290" s="44"/>
      <c r="HS290" s="44"/>
      <c r="HT290" s="44"/>
      <c r="HU290" s="44"/>
      <c r="HV290" s="44"/>
      <c r="HW290" s="44"/>
      <c r="HX290" s="44"/>
      <c r="HY290" s="44"/>
      <c r="HZ290" s="44"/>
      <c r="IA290" s="44"/>
      <c r="IB290" s="44"/>
      <c r="IC290" s="44"/>
      <c r="ID290" s="44"/>
      <c r="IE290" s="44"/>
      <c r="IF290" s="44"/>
      <c r="IG290" s="44"/>
      <c r="IH290" s="44"/>
      <c r="II290" s="44"/>
      <c r="IJ290" s="44"/>
      <c r="IK290" s="44"/>
      <c r="IL290" s="44"/>
    </row>
    <row r="291" spans="1:246" s="69" customFormat="1" x14ac:dyDescent="0.25">
      <c r="A291" s="45"/>
      <c r="B291" s="44"/>
      <c r="C291" s="48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  <c r="DU291" s="44"/>
      <c r="DV291" s="44"/>
      <c r="DW291" s="44"/>
      <c r="DX291" s="44"/>
      <c r="DY291" s="44"/>
      <c r="DZ291" s="44"/>
      <c r="EA291" s="44"/>
      <c r="EB291" s="44"/>
      <c r="EC291" s="44"/>
      <c r="ED291" s="44"/>
      <c r="EE291" s="44"/>
      <c r="EF291" s="44"/>
      <c r="EG291" s="44"/>
      <c r="EH291" s="44"/>
      <c r="EI291" s="44"/>
      <c r="EJ291" s="44"/>
      <c r="EK291" s="44"/>
      <c r="EL291" s="44"/>
      <c r="EM291" s="44"/>
      <c r="EN291" s="44"/>
      <c r="EO291" s="44"/>
      <c r="EP291" s="44"/>
      <c r="EQ291" s="44"/>
      <c r="ER291" s="44"/>
      <c r="ES291" s="44"/>
      <c r="ET291" s="44"/>
      <c r="EU291" s="44"/>
      <c r="EV291" s="44"/>
      <c r="EW291" s="44"/>
      <c r="EX291" s="44"/>
      <c r="EY291" s="44"/>
      <c r="EZ291" s="44"/>
      <c r="FA291" s="44"/>
      <c r="FB291" s="44"/>
      <c r="FC291" s="44"/>
      <c r="FD291" s="44"/>
      <c r="FE291" s="44"/>
      <c r="FF291" s="44"/>
      <c r="FG291" s="44"/>
      <c r="FH291" s="44"/>
      <c r="FI291" s="44"/>
      <c r="FJ291" s="44"/>
      <c r="FK291" s="44"/>
      <c r="FL291" s="44"/>
      <c r="FM291" s="44"/>
      <c r="FN291" s="44"/>
      <c r="FO291" s="44"/>
      <c r="FP291" s="44"/>
      <c r="FQ291" s="44"/>
      <c r="FR291" s="44"/>
      <c r="FS291" s="44"/>
      <c r="FT291" s="44"/>
      <c r="FU291" s="44"/>
      <c r="FV291" s="44"/>
      <c r="FW291" s="44"/>
      <c r="FX291" s="44"/>
      <c r="FY291" s="44"/>
      <c r="FZ291" s="44"/>
      <c r="GA291" s="44"/>
      <c r="GB291" s="44"/>
      <c r="GC291" s="44"/>
      <c r="GD291" s="44"/>
      <c r="GE291" s="44"/>
      <c r="GF291" s="44"/>
      <c r="GG291" s="44"/>
      <c r="GH291" s="44"/>
      <c r="GI291" s="44"/>
      <c r="GJ291" s="44"/>
      <c r="GK291" s="44"/>
      <c r="GL291" s="44"/>
      <c r="GM291" s="44"/>
      <c r="GN291" s="44"/>
      <c r="GO291" s="44"/>
      <c r="GP291" s="44"/>
      <c r="GQ291" s="44"/>
      <c r="GR291" s="44"/>
      <c r="GS291" s="44"/>
      <c r="GT291" s="44"/>
      <c r="GU291" s="44"/>
      <c r="GV291" s="44"/>
      <c r="GW291" s="44"/>
      <c r="GX291" s="44"/>
      <c r="GY291" s="44"/>
      <c r="GZ291" s="44"/>
      <c r="HA291" s="44"/>
      <c r="HB291" s="44"/>
      <c r="HC291" s="44"/>
      <c r="HD291" s="44"/>
      <c r="HE291" s="44"/>
      <c r="HF291" s="44"/>
      <c r="HG291" s="44"/>
      <c r="HH291" s="44"/>
      <c r="HI291" s="44"/>
      <c r="HJ291" s="44"/>
      <c r="HK291" s="44"/>
      <c r="HL291" s="44"/>
      <c r="HM291" s="44"/>
      <c r="HN291" s="44"/>
      <c r="HO291" s="44"/>
      <c r="HP291" s="44"/>
      <c r="HQ291" s="44"/>
      <c r="HR291" s="44"/>
      <c r="HS291" s="44"/>
      <c r="HT291" s="44"/>
      <c r="HU291" s="44"/>
      <c r="HV291" s="44"/>
      <c r="HW291" s="44"/>
      <c r="HX291" s="44"/>
      <c r="HY291" s="44"/>
      <c r="HZ291" s="44"/>
      <c r="IA291" s="44"/>
      <c r="IB291" s="44"/>
      <c r="IC291" s="44"/>
      <c r="ID291" s="44"/>
      <c r="IE291" s="44"/>
      <c r="IF291" s="44"/>
      <c r="IG291" s="44"/>
      <c r="IH291" s="44"/>
      <c r="II291" s="44"/>
      <c r="IJ291" s="44"/>
      <c r="IK291" s="44"/>
      <c r="IL291" s="44"/>
    </row>
    <row r="292" spans="1:246" s="69" customFormat="1" x14ac:dyDescent="0.25">
      <c r="A292" s="45"/>
      <c r="B292" s="44"/>
      <c r="C292" s="48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44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4"/>
      <c r="FH292" s="44"/>
      <c r="FI292" s="44"/>
      <c r="FJ292" s="44"/>
      <c r="FK292" s="44"/>
      <c r="FL292" s="44"/>
      <c r="FM292" s="44"/>
      <c r="FN292" s="44"/>
      <c r="FO292" s="44"/>
      <c r="FP292" s="44"/>
      <c r="FQ292" s="44"/>
      <c r="FR292" s="44"/>
      <c r="FS292" s="44"/>
      <c r="FT292" s="44"/>
      <c r="FU292" s="44"/>
      <c r="FV292" s="44"/>
      <c r="FW292" s="44"/>
      <c r="FX292" s="44"/>
      <c r="FY292" s="44"/>
      <c r="FZ292" s="44"/>
      <c r="GA292" s="44"/>
      <c r="GB292" s="44"/>
      <c r="GC292" s="44"/>
      <c r="GD292" s="44"/>
      <c r="GE292" s="44"/>
      <c r="GF292" s="44"/>
      <c r="GG292" s="44"/>
      <c r="GH292" s="44"/>
      <c r="GI292" s="44"/>
      <c r="GJ292" s="44"/>
      <c r="GK292" s="44"/>
      <c r="GL292" s="44"/>
      <c r="GM292" s="44"/>
      <c r="GN292" s="44"/>
      <c r="GO292" s="44"/>
      <c r="GP292" s="44"/>
      <c r="GQ292" s="44"/>
      <c r="GR292" s="44"/>
      <c r="GS292" s="44"/>
      <c r="GT292" s="44"/>
      <c r="GU292" s="44"/>
      <c r="GV292" s="44"/>
      <c r="GW292" s="44"/>
      <c r="GX292" s="44"/>
      <c r="GY292" s="44"/>
      <c r="GZ292" s="44"/>
      <c r="HA292" s="44"/>
      <c r="HB292" s="44"/>
      <c r="HC292" s="44"/>
      <c r="HD292" s="44"/>
      <c r="HE292" s="44"/>
      <c r="HF292" s="44"/>
      <c r="HG292" s="44"/>
      <c r="HH292" s="44"/>
      <c r="HI292" s="44"/>
      <c r="HJ292" s="44"/>
      <c r="HK292" s="44"/>
      <c r="HL292" s="44"/>
      <c r="HM292" s="44"/>
      <c r="HN292" s="44"/>
      <c r="HO292" s="44"/>
      <c r="HP292" s="44"/>
      <c r="HQ292" s="44"/>
      <c r="HR292" s="44"/>
      <c r="HS292" s="44"/>
      <c r="HT292" s="44"/>
      <c r="HU292" s="44"/>
      <c r="HV292" s="44"/>
      <c r="HW292" s="44"/>
      <c r="HX292" s="44"/>
      <c r="HY292" s="44"/>
      <c r="HZ292" s="44"/>
      <c r="IA292" s="44"/>
      <c r="IB292" s="44"/>
      <c r="IC292" s="44"/>
      <c r="ID292" s="44"/>
      <c r="IE292" s="44"/>
      <c r="IF292" s="44"/>
      <c r="IG292" s="44"/>
      <c r="IH292" s="44"/>
      <c r="II292" s="44"/>
      <c r="IJ292" s="44"/>
      <c r="IK292" s="44"/>
      <c r="IL292" s="44"/>
    </row>
    <row r="293" spans="1:246" s="69" customFormat="1" x14ac:dyDescent="0.25">
      <c r="A293" s="45"/>
      <c r="B293" s="44"/>
      <c r="C293" s="48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  <c r="FT293" s="44"/>
      <c r="FU293" s="44"/>
      <c r="FV293" s="44"/>
      <c r="FW293" s="44"/>
      <c r="FX293" s="44"/>
      <c r="FY293" s="44"/>
      <c r="FZ293" s="44"/>
      <c r="GA293" s="44"/>
      <c r="GB293" s="44"/>
      <c r="GC293" s="44"/>
      <c r="GD293" s="44"/>
      <c r="GE293" s="44"/>
      <c r="GF293" s="44"/>
      <c r="GG293" s="44"/>
      <c r="GH293" s="44"/>
      <c r="GI293" s="44"/>
      <c r="GJ293" s="44"/>
      <c r="GK293" s="44"/>
      <c r="GL293" s="44"/>
      <c r="GM293" s="44"/>
      <c r="GN293" s="44"/>
      <c r="GO293" s="44"/>
      <c r="GP293" s="44"/>
      <c r="GQ293" s="44"/>
      <c r="GR293" s="44"/>
      <c r="GS293" s="44"/>
      <c r="GT293" s="44"/>
      <c r="GU293" s="44"/>
      <c r="GV293" s="44"/>
      <c r="GW293" s="44"/>
      <c r="GX293" s="44"/>
      <c r="GY293" s="44"/>
      <c r="GZ293" s="44"/>
      <c r="HA293" s="44"/>
      <c r="HB293" s="44"/>
      <c r="HC293" s="44"/>
      <c r="HD293" s="44"/>
      <c r="HE293" s="44"/>
      <c r="HF293" s="44"/>
      <c r="HG293" s="44"/>
      <c r="HH293" s="44"/>
      <c r="HI293" s="44"/>
      <c r="HJ293" s="44"/>
      <c r="HK293" s="44"/>
      <c r="HL293" s="44"/>
      <c r="HM293" s="44"/>
      <c r="HN293" s="44"/>
      <c r="HO293" s="44"/>
      <c r="HP293" s="44"/>
      <c r="HQ293" s="44"/>
      <c r="HR293" s="44"/>
      <c r="HS293" s="44"/>
      <c r="HT293" s="44"/>
      <c r="HU293" s="44"/>
      <c r="HV293" s="44"/>
      <c r="HW293" s="44"/>
      <c r="HX293" s="44"/>
      <c r="HY293" s="44"/>
      <c r="HZ293" s="44"/>
      <c r="IA293" s="44"/>
      <c r="IB293" s="44"/>
      <c r="IC293" s="44"/>
      <c r="ID293" s="44"/>
      <c r="IE293" s="44"/>
      <c r="IF293" s="44"/>
      <c r="IG293" s="44"/>
      <c r="IH293" s="44"/>
      <c r="II293" s="44"/>
      <c r="IJ293" s="44"/>
      <c r="IK293" s="44"/>
      <c r="IL293" s="44"/>
    </row>
    <row r="294" spans="1:246" s="69" customFormat="1" x14ac:dyDescent="0.25">
      <c r="A294" s="45"/>
      <c r="B294" s="44"/>
      <c r="C294" s="48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  <c r="FT294" s="44"/>
      <c r="FU294" s="44"/>
      <c r="FV294" s="44"/>
      <c r="FW294" s="44"/>
      <c r="FX294" s="44"/>
      <c r="FY294" s="44"/>
      <c r="FZ294" s="44"/>
      <c r="GA294" s="44"/>
      <c r="GB294" s="44"/>
      <c r="GC294" s="44"/>
      <c r="GD294" s="44"/>
      <c r="GE294" s="44"/>
      <c r="GF294" s="44"/>
      <c r="GG294" s="44"/>
      <c r="GH294" s="44"/>
      <c r="GI294" s="44"/>
      <c r="GJ294" s="44"/>
      <c r="GK294" s="44"/>
      <c r="GL294" s="44"/>
      <c r="GM294" s="44"/>
      <c r="GN294" s="44"/>
      <c r="GO294" s="44"/>
      <c r="GP294" s="44"/>
      <c r="GQ294" s="44"/>
      <c r="GR294" s="44"/>
      <c r="GS294" s="44"/>
      <c r="GT294" s="44"/>
      <c r="GU294" s="44"/>
      <c r="GV294" s="44"/>
      <c r="GW294" s="44"/>
      <c r="GX294" s="44"/>
      <c r="GY294" s="44"/>
      <c r="GZ294" s="44"/>
      <c r="HA294" s="44"/>
      <c r="HB294" s="44"/>
      <c r="HC294" s="44"/>
      <c r="HD294" s="44"/>
      <c r="HE294" s="44"/>
      <c r="HF294" s="44"/>
      <c r="HG294" s="44"/>
      <c r="HH294" s="44"/>
      <c r="HI294" s="44"/>
      <c r="HJ294" s="44"/>
      <c r="HK294" s="44"/>
      <c r="HL294" s="44"/>
      <c r="HM294" s="44"/>
      <c r="HN294" s="44"/>
      <c r="HO294" s="44"/>
      <c r="HP294" s="44"/>
      <c r="HQ294" s="44"/>
      <c r="HR294" s="44"/>
      <c r="HS294" s="44"/>
      <c r="HT294" s="44"/>
      <c r="HU294" s="44"/>
      <c r="HV294" s="44"/>
      <c r="HW294" s="44"/>
      <c r="HX294" s="44"/>
      <c r="HY294" s="44"/>
      <c r="HZ294" s="44"/>
      <c r="IA294" s="44"/>
      <c r="IB294" s="44"/>
      <c r="IC294" s="44"/>
      <c r="ID294" s="44"/>
      <c r="IE294" s="44"/>
      <c r="IF294" s="44"/>
      <c r="IG294" s="44"/>
      <c r="IH294" s="44"/>
      <c r="II294" s="44"/>
      <c r="IJ294" s="44"/>
      <c r="IK294" s="44"/>
      <c r="IL294" s="44"/>
    </row>
    <row r="295" spans="1:246" s="69" customFormat="1" x14ac:dyDescent="0.25">
      <c r="A295" s="45"/>
      <c r="B295" s="44"/>
      <c r="C295" s="48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  <c r="FW295" s="44"/>
      <c r="FX295" s="44"/>
      <c r="FY295" s="44"/>
      <c r="FZ295" s="44"/>
      <c r="GA295" s="44"/>
      <c r="GB295" s="44"/>
      <c r="GC295" s="44"/>
      <c r="GD295" s="44"/>
      <c r="GE295" s="44"/>
      <c r="GF295" s="44"/>
      <c r="GG295" s="44"/>
      <c r="GH295" s="44"/>
      <c r="GI295" s="44"/>
      <c r="GJ295" s="44"/>
      <c r="GK295" s="44"/>
      <c r="GL295" s="44"/>
      <c r="GM295" s="44"/>
      <c r="GN295" s="44"/>
      <c r="GO295" s="44"/>
      <c r="GP295" s="44"/>
      <c r="GQ295" s="44"/>
      <c r="GR295" s="44"/>
      <c r="GS295" s="44"/>
      <c r="GT295" s="44"/>
      <c r="GU295" s="44"/>
      <c r="GV295" s="44"/>
      <c r="GW295" s="44"/>
      <c r="GX295" s="44"/>
      <c r="GY295" s="44"/>
      <c r="GZ295" s="44"/>
      <c r="HA295" s="44"/>
      <c r="HB295" s="44"/>
      <c r="HC295" s="44"/>
      <c r="HD295" s="44"/>
      <c r="HE295" s="44"/>
      <c r="HF295" s="44"/>
      <c r="HG295" s="44"/>
      <c r="HH295" s="44"/>
      <c r="HI295" s="44"/>
      <c r="HJ295" s="44"/>
      <c r="HK295" s="44"/>
      <c r="HL295" s="44"/>
      <c r="HM295" s="44"/>
      <c r="HN295" s="44"/>
      <c r="HO295" s="44"/>
      <c r="HP295" s="44"/>
      <c r="HQ295" s="44"/>
      <c r="HR295" s="44"/>
      <c r="HS295" s="44"/>
      <c r="HT295" s="44"/>
      <c r="HU295" s="44"/>
      <c r="HV295" s="44"/>
      <c r="HW295" s="44"/>
      <c r="HX295" s="44"/>
      <c r="HY295" s="44"/>
      <c r="HZ295" s="44"/>
      <c r="IA295" s="44"/>
      <c r="IB295" s="44"/>
      <c r="IC295" s="44"/>
      <c r="ID295" s="44"/>
      <c r="IE295" s="44"/>
      <c r="IF295" s="44"/>
      <c r="IG295" s="44"/>
      <c r="IH295" s="44"/>
      <c r="II295" s="44"/>
      <c r="IJ295" s="44"/>
      <c r="IK295" s="44"/>
      <c r="IL295" s="44"/>
    </row>
    <row r="296" spans="1:246" s="69" customFormat="1" x14ac:dyDescent="0.25">
      <c r="A296" s="45"/>
      <c r="B296" s="44"/>
      <c r="C296" s="48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  <c r="FW296" s="44"/>
      <c r="FX296" s="44"/>
      <c r="FY296" s="44"/>
      <c r="FZ296" s="44"/>
      <c r="GA296" s="44"/>
      <c r="GB296" s="44"/>
      <c r="GC296" s="44"/>
      <c r="GD296" s="44"/>
      <c r="GE296" s="44"/>
      <c r="GF296" s="44"/>
      <c r="GG296" s="44"/>
      <c r="GH296" s="44"/>
      <c r="GI296" s="44"/>
      <c r="GJ296" s="44"/>
      <c r="GK296" s="44"/>
      <c r="GL296" s="44"/>
      <c r="GM296" s="44"/>
      <c r="GN296" s="44"/>
      <c r="GO296" s="44"/>
      <c r="GP296" s="44"/>
      <c r="GQ296" s="44"/>
      <c r="GR296" s="44"/>
      <c r="GS296" s="44"/>
      <c r="GT296" s="44"/>
      <c r="GU296" s="44"/>
      <c r="GV296" s="44"/>
      <c r="GW296" s="44"/>
      <c r="GX296" s="44"/>
      <c r="GY296" s="44"/>
      <c r="GZ296" s="44"/>
      <c r="HA296" s="44"/>
      <c r="HB296" s="44"/>
      <c r="HC296" s="44"/>
      <c r="HD296" s="44"/>
      <c r="HE296" s="44"/>
      <c r="HF296" s="44"/>
      <c r="HG296" s="44"/>
      <c r="HH296" s="44"/>
      <c r="HI296" s="44"/>
      <c r="HJ296" s="44"/>
      <c r="HK296" s="44"/>
      <c r="HL296" s="44"/>
      <c r="HM296" s="44"/>
      <c r="HN296" s="44"/>
      <c r="HO296" s="44"/>
      <c r="HP296" s="44"/>
      <c r="HQ296" s="44"/>
      <c r="HR296" s="44"/>
      <c r="HS296" s="44"/>
      <c r="HT296" s="44"/>
      <c r="HU296" s="44"/>
      <c r="HV296" s="44"/>
      <c r="HW296" s="44"/>
      <c r="HX296" s="44"/>
      <c r="HY296" s="44"/>
      <c r="HZ296" s="44"/>
      <c r="IA296" s="44"/>
      <c r="IB296" s="44"/>
      <c r="IC296" s="44"/>
      <c r="ID296" s="44"/>
      <c r="IE296" s="44"/>
      <c r="IF296" s="44"/>
      <c r="IG296" s="44"/>
      <c r="IH296" s="44"/>
      <c r="II296" s="44"/>
      <c r="IJ296" s="44"/>
      <c r="IK296" s="44"/>
      <c r="IL296" s="44"/>
    </row>
    <row r="297" spans="1:246" s="69" customFormat="1" x14ac:dyDescent="0.25">
      <c r="A297" s="45"/>
      <c r="B297" s="44"/>
      <c r="C297" s="48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  <c r="FW297" s="44"/>
      <c r="FX297" s="44"/>
      <c r="FY297" s="44"/>
      <c r="FZ297" s="44"/>
      <c r="GA297" s="44"/>
      <c r="GB297" s="44"/>
      <c r="GC297" s="44"/>
      <c r="GD297" s="44"/>
      <c r="GE297" s="44"/>
      <c r="GF297" s="44"/>
      <c r="GG297" s="44"/>
      <c r="GH297" s="44"/>
      <c r="GI297" s="44"/>
      <c r="GJ297" s="44"/>
      <c r="GK297" s="44"/>
      <c r="GL297" s="44"/>
      <c r="GM297" s="44"/>
      <c r="GN297" s="44"/>
      <c r="GO297" s="44"/>
      <c r="GP297" s="44"/>
      <c r="GQ297" s="44"/>
      <c r="GR297" s="44"/>
      <c r="GS297" s="44"/>
      <c r="GT297" s="44"/>
      <c r="GU297" s="44"/>
      <c r="GV297" s="44"/>
      <c r="GW297" s="44"/>
      <c r="GX297" s="44"/>
      <c r="GY297" s="44"/>
      <c r="GZ297" s="44"/>
      <c r="HA297" s="44"/>
      <c r="HB297" s="44"/>
      <c r="HC297" s="44"/>
      <c r="HD297" s="44"/>
      <c r="HE297" s="44"/>
      <c r="HF297" s="44"/>
      <c r="HG297" s="44"/>
      <c r="HH297" s="44"/>
      <c r="HI297" s="44"/>
      <c r="HJ297" s="44"/>
      <c r="HK297" s="44"/>
      <c r="HL297" s="44"/>
      <c r="HM297" s="44"/>
      <c r="HN297" s="44"/>
      <c r="HO297" s="44"/>
      <c r="HP297" s="44"/>
      <c r="HQ297" s="44"/>
      <c r="HR297" s="44"/>
      <c r="HS297" s="44"/>
      <c r="HT297" s="44"/>
      <c r="HU297" s="44"/>
      <c r="HV297" s="44"/>
      <c r="HW297" s="44"/>
      <c r="HX297" s="44"/>
      <c r="HY297" s="44"/>
      <c r="HZ297" s="44"/>
      <c r="IA297" s="44"/>
      <c r="IB297" s="44"/>
      <c r="IC297" s="44"/>
      <c r="ID297" s="44"/>
      <c r="IE297" s="44"/>
      <c r="IF297" s="44"/>
      <c r="IG297" s="44"/>
      <c r="IH297" s="44"/>
      <c r="II297" s="44"/>
      <c r="IJ297" s="44"/>
      <c r="IK297" s="44"/>
      <c r="IL297" s="44"/>
    </row>
    <row r="298" spans="1:246" s="69" customFormat="1" x14ac:dyDescent="0.25">
      <c r="A298" s="45"/>
      <c r="B298" s="44"/>
      <c r="C298" s="48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  <c r="FT298" s="44"/>
      <c r="FU298" s="44"/>
      <c r="FV298" s="44"/>
      <c r="FW298" s="44"/>
      <c r="FX298" s="44"/>
      <c r="FY298" s="44"/>
      <c r="FZ298" s="44"/>
      <c r="GA298" s="44"/>
      <c r="GB298" s="44"/>
      <c r="GC298" s="44"/>
      <c r="GD298" s="44"/>
      <c r="GE298" s="44"/>
      <c r="GF298" s="44"/>
      <c r="GG298" s="44"/>
      <c r="GH298" s="44"/>
      <c r="GI298" s="44"/>
      <c r="GJ298" s="44"/>
      <c r="GK298" s="44"/>
      <c r="GL298" s="44"/>
      <c r="GM298" s="44"/>
      <c r="GN298" s="44"/>
      <c r="GO298" s="44"/>
      <c r="GP298" s="44"/>
      <c r="GQ298" s="44"/>
      <c r="GR298" s="44"/>
      <c r="GS298" s="44"/>
      <c r="GT298" s="44"/>
      <c r="GU298" s="44"/>
      <c r="GV298" s="44"/>
      <c r="GW298" s="44"/>
      <c r="GX298" s="44"/>
      <c r="GY298" s="44"/>
      <c r="GZ298" s="44"/>
      <c r="HA298" s="44"/>
      <c r="HB298" s="44"/>
      <c r="HC298" s="44"/>
      <c r="HD298" s="44"/>
      <c r="HE298" s="44"/>
      <c r="HF298" s="44"/>
      <c r="HG298" s="44"/>
      <c r="HH298" s="44"/>
      <c r="HI298" s="44"/>
      <c r="HJ298" s="44"/>
      <c r="HK298" s="44"/>
      <c r="HL298" s="44"/>
      <c r="HM298" s="44"/>
      <c r="HN298" s="44"/>
      <c r="HO298" s="44"/>
      <c r="HP298" s="44"/>
      <c r="HQ298" s="44"/>
      <c r="HR298" s="44"/>
      <c r="HS298" s="44"/>
      <c r="HT298" s="44"/>
      <c r="HU298" s="44"/>
      <c r="HV298" s="44"/>
      <c r="HW298" s="44"/>
      <c r="HX298" s="44"/>
      <c r="HY298" s="44"/>
      <c r="HZ298" s="44"/>
      <c r="IA298" s="44"/>
      <c r="IB298" s="44"/>
      <c r="IC298" s="44"/>
      <c r="ID298" s="44"/>
      <c r="IE298" s="44"/>
      <c r="IF298" s="44"/>
      <c r="IG298" s="44"/>
      <c r="IH298" s="44"/>
      <c r="II298" s="44"/>
      <c r="IJ298" s="44"/>
      <c r="IK298" s="44"/>
      <c r="IL298" s="44"/>
    </row>
    <row r="299" spans="1:246" s="69" customFormat="1" x14ac:dyDescent="0.25">
      <c r="A299" s="45"/>
      <c r="B299" s="44"/>
      <c r="C299" s="48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  <c r="FW299" s="44"/>
      <c r="FX299" s="44"/>
      <c r="FY299" s="44"/>
      <c r="FZ299" s="44"/>
      <c r="GA299" s="44"/>
      <c r="GB299" s="44"/>
      <c r="GC299" s="44"/>
      <c r="GD299" s="44"/>
      <c r="GE299" s="44"/>
      <c r="GF299" s="44"/>
      <c r="GG299" s="44"/>
      <c r="GH299" s="44"/>
      <c r="GI299" s="44"/>
      <c r="GJ299" s="44"/>
      <c r="GK299" s="44"/>
      <c r="GL299" s="44"/>
      <c r="GM299" s="44"/>
      <c r="GN299" s="44"/>
      <c r="GO299" s="44"/>
      <c r="GP299" s="44"/>
      <c r="GQ299" s="44"/>
      <c r="GR299" s="44"/>
      <c r="GS299" s="44"/>
      <c r="GT299" s="44"/>
      <c r="GU299" s="44"/>
      <c r="GV299" s="44"/>
      <c r="GW299" s="44"/>
      <c r="GX299" s="44"/>
      <c r="GY299" s="44"/>
      <c r="GZ299" s="44"/>
      <c r="HA299" s="44"/>
      <c r="HB299" s="44"/>
      <c r="HC299" s="44"/>
      <c r="HD299" s="44"/>
      <c r="HE299" s="44"/>
      <c r="HF299" s="44"/>
      <c r="HG299" s="44"/>
      <c r="HH299" s="44"/>
      <c r="HI299" s="44"/>
      <c r="HJ299" s="44"/>
      <c r="HK299" s="44"/>
      <c r="HL299" s="44"/>
      <c r="HM299" s="44"/>
      <c r="HN299" s="44"/>
      <c r="HO299" s="44"/>
      <c r="HP299" s="44"/>
      <c r="HQ299" s="44"/>
      <c r="HR299" s="44"/>
      <c r="HS299" s="44"/>
      <c r="HT299" s="44"/>
      <c r="HU299" s="44"/>
      <c r="HV299" s="44"/>
      <c r="HW299" s="44"/>
      <c r="HX299" s="44"/>
      <c r="HY299" s="44"/>
      <c r="HZ299" s="44"/>
      <c r="IA299" s="44"/>
      <c r="IB299" s="44"/>
      <c r="IC299" s="44"/>
      <c r="ID299" s="44"/>
      <c r="IE299" s="44"/>
      <c r="IF299" s="44"/>
      <c r="IG299" s="44"/>
      <c r="IH299" s="44"/>
      <c r="II299" s="44"/>
      <c r="IJ299" s="44"/>
      <c r="IK299" s="44"/>
      <c r="IL299" s="44"/>
    </row>
    <row r="300" spans="1:246" s="69" customFormat="1" x14ac:dyDescent="0.25">
      <c r="A300" s="45"/>
      <c r="B300" s="44"/>
      <c r="C300" s="48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44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4"/>
      <c r="GO300" s="44"/>
      <c r="GP300" s="44"/>
      <c r="GQ300" s="44"/>
      <c r="GR300" s="44"/>
      <c r="GS300" s="44"/>
      <c r="GT300" s="44"/>
      <c r="GU300" s="44"/>
      <c r="GV300" s="44"/>
      <c r="GW300" s="44"/>
      <c r="GX300" s="44"/>
      <c r="GY300" s="44"/>
      <c r="GZ300" s="44"/>
      <c r="HA300" s="44"/>
      <c r="HB300" s="44"/>
      <c r="HC300" s="44"/>
      <c r="HD300" s="44"/>
      <c r="HE300" s="44"/>
      <c r="HF300" s="44"/>
      <c r="HG300" s="44"/>
      <c r="HH300" s="44"/>
      <c r="HI300" s="44"/>
      <c r="HJ300" s="44"/>
      <c r="HK300" s="44"/>
      <c r="HL300" s="44"/>
      <c r="HM300" s="44"/>
      <c r="HN300" s="44"/>
      <c r="HO300" s="44"/>
      <c r="HP300" s="44"/>
      <c r="HQ300" s="44"/>
      <c r="HR300" s="44"/>
      <c r="HS300" s="44"/>
      <c r="HT300" s="44"/>
      <c r="HU300" s="44"/>
      <c r="HV300" s="44"/>
      <c r="HW300" s="44"/>
      <c r="HX300" s="44"/>
      <c r="HY300" s="44"/>
      <c r="HZ300" s="44"/>
      <c r="IA300" s="44"/>
      <c r="IB300" s="44"/>
      <c r="IC300" s="44"/>
      <c r="ID300" s="44"/>
      <c r="IE300" s="44"/>
      <c r="IF300" s="44"/>
      <c r="IG300" s="44"/>
      <c r="IH300" s="44"/>
      <c r="II300" s="44"/>
      <c r="IJ300" s="44"/>
      <c r="IK300" s="44"/>
      <c r="IL300" s="44"/>
    </row>
    <row r="301" spans="1:246" s="69" customFormat="1" x14ac:dyDescent="0.25">
      <c r="A301" s="45"/>
      <c r="B301" s="44"/>
      <c r="C301" s="48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  <c r="FW301" s="44"/>
      <c r="FX301" s="44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4"/>
      <c r="GO301" s="44"/>
      <c r="GP301" s="44"/>
      <c r="GQ301" s="44"/>
      <c r="GR301" s="44"/>
      <c r="GS301" s="44"/>
      <c r="GT301" s="44"/>
      <c r="GU301" s="44"/>
      <c r="GV301" s="44"/>
      <c r="GW301" s="44"/>
      <c r="GX301" s="44"/>
      <c r="GY301" s="44"/>
      <c r="GZ301" s="44"/>
      <c r="HA301" s="44"/>
      <c r="HB301" s="44"/>
      <c r="HC301" s="44"/>
      <c r="HD301" s="44"/>
      <c r="HE301" s="44"/>
      <c r="HF301" s="44"/>
      <c r="HG301" s="44"/>
      <c r="HH301" s="44"/>
      <c r="HI301" s="44"/>
      <c r="HJ301" s="44"/>
      <c r="HK301" s="44"/>
      <c r="HL301" s="44"/>
      <c r="HM301" s="44"/>
      <c r="HN301" s="44"/>
      <c r="HO301" s="44"/>
      <c r="HP301" s="44"/>
      <c r="HQ301" s="44"/>
      <c r="HR301" s="44"/>
      <c r="HS301" s="44"/>
      <c r="HT301" s="44"/>
      <c r="HU301" s="44"/>
      <c r="HV301" s="44"/>
      <c r="HW301" s="44"/>
      <c r="HX301" s="44"/>
      <c r="HY301" s="44"/>
      <c r="HZ301" s="44"/>
      <c r="IA301" s="44"/>
      <c r="IB301" s="44"/>
      <c r="IC301" s="44"/>
      <c r="ID301" s="44"/>
      <c r="IE301" s="44"/>
      <c r="IF301" s="44"/>
      <c r="IG301" s="44"/>
      <c r="IH301" s="44"/>
      <c r="II301" s="44"/>
      <c r="IJ301" s="44"/>
      <c r="IK301" s="44"/>
      <c r="IL301" s="44"/>
    </row>
    <row r="302" spans="1:246" s="69" customFormat="1" x14ac:dyDescent="0.25">
      <c r="A302" s="45"/>
      <c r="B302" s="44"/>
      <c r="C302" s="48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44"/>
      <c r="GA302" s="44"/>
      <c r="GB302" s="44"/>
      <c r="GC302" s="44"/>
      <c r="GD302" s="44"/>
      <c r="GE302" s="44"/>
      <c r="GF302" s="44"/>
      <c r="GG302" s="44"/>
      <c r="GH302" s="44"/>
      <c r="GI302" s="44"/>
      <c r="GJ302" s="44"/>
      <c r="GK302" s="44"/>
      <c r="GL302" s="44"/>
      <c r="GM302" s="44"/>
      <c r="GN302" s="44"/>
      <c r="GO302" s="44"/>
      <c r="GP302" s="44"/>
      <c r="GQ302" s="44"/>
      <c r="GR302" s="44"/>
      <c r="GS302" s="44"/>
      <c r="GT302" s="44"/>
      <c r="GU302" s="44"/>
      <c r="GV302" s="44"/>
      <c r="GW302" s="44"/>
      <c r="GX302" s="44"/>
      <c r="GY302" s="44"/>
      <c r="GZ302" s="44"/>
      <c r="HA302" s="44"/>
      <c r="HB302" s="44"/>
      <c r="HC302" s="44"/>
      <c r="HD302" s="44"/>
      <c r="HE302" s="44"/>
      <c r="HF302" s="44"/>
      <c r="HG302" s="44"/>
      <c r="HH302" s="44"/>
      <c r="HI302" s="44"/>
      <c r="HJ302" s="44"/>
      <c r="HK302" s="44"/>
      <c r="HL302" s="44"/>
      <c r="HM302" s="44"/>
      <c r="HN302" s="44"/>
      <c r="HO302" s="44"/>
      <c r="HP302" s="44"/>
      <c r="HQ302" s="44"/>
      <c r="HR302" s="44"/>
      <c r="HS302" s="44"/>
      <c r="HT302" s="44"/>
      <c r="HU302" s="44"/>
      <c r="HV302" s="44"/>
      <c r="HW302" s="44"/>
      <c r="HX302" s="44"/>
      <c r="HY302" s="44"/>
      <c r="HZ302" s="44"/>
      <c r="IA302" s="44"/>
      <c r="IB302" s="44"/>
      <c r="IC302" s="44"/>
      <c r="ID302" s="44"/>
      <c r="IE302" s="44"/>
      <c r="IF302" s="44"/>
      <c r="IG302" s="44"/>
      <c r="IH302" s="44"/>
      <c r="II302" s="44"/>
      <c r="IJ302" s="44"/>
      <c r="IK302" s="44"/>
      <c r="IL302" s="44"/>
    </row>
    <row r="303" spans="1:246" s="69" customFormat="1" x14ac:dyDescent="0.25">
      <c r="A303" s="45"/>
      <c r="B303" s="44"/>
      <c r="C303" s="48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  <c r="FW303" s="44"/>
      <c r="FX303" s="44"/>
      <c r="FY303" s="44"/>
      <c r="FZ303" s="44"/>
      <c r="GA303" s="44"/>
      <c r="GB303" s="44"/>
      <c r="GC303" s="44"/>
      <c r="GD303" s="44"/>
      <c r="GE303" s="44"/>
      <c r="GF303" s="44"/>
      <c r="GG303" s="44"/>
      <c r="GH303" s="44"/>
      <c r="GI303" s="44"/>
      <c r="GJ303" s="44"/>
      <c r="GK303" s="44"/>
      <c r="GL303" s="44"/>
      <c r="GM303" s="44"/>
      <c r="GN303" s="44"/>
      <c r="GO303" s="44"/>
      <c r="GP303" s="44"/>
      <c r="GQ303" s="44"/>
      <c r="GR303" s="44"/>
      <c r="GS303" s="44"/>
      <c r="GT303" s="44"/>
      <c r="GU303" s="44"/>
      <c r="GV303" s="44"/>
      <c r="GW303" s="44"/>
      <c r="GX303" s="44"/>
      <c r="GY303" s="44"/>
      <c r="GZ303" s="44"/>
      <c r="HA303" s="44"/>
      <c r="HB303" s="44"/>
      <c r="HC303" s="44"/>
      <c r="HD303" s="44"/>
      <c r="HE303" s="44"/>
      <c r="HF303" s="44"/>
      <c r="HG303" s="44"/>
      <c r="HH303" s="44"/>
      <c r="HI303" s="44"/>
      <c r="HJ303" s="44"/>
      <c r="HK303" s="44"/>
      <c r="HL303" s="44"/>
      <c r="HM303" s="44"/>
      <c r="HN303" s="44"/>
      <c r="HO303" s="44"/>
      <c r="HP303" s="44"/>
      <c r="HQ303" s="44"/>
      <c r="HR303" s="44"/>
      <c r="HS303" s="44"/>
      <c r="HT303" s="44"/>
      <c r="HU303" s="44"/>
      <c r="HV303" s="44"/>
      <c r="HW303" s="44"/>
      <c r="HX303" s="44"/>
      <c r="HY303" s="44"/>
      <c r="HZ303" s="44"/>
      <c r="IA303" s="44"/>
      <c r="IB303" s="44"/>
      <c r="IC303" s="44"/>
      <c r="ID303" s="44"/>
      <c r="IE303" s="44"/>
      <c r="IF303" s="44"/>
      <c r="IG303" s="44"/>
      <c r="IH303" s="44"/>
      <c r="II303" s="44"/>
      <c r="IJ303" s="44"/>
      <c r="IK303" s="44"/>
      <c r="IL303" s="44"/>
    </row>
    <row r="304" spans="1:246" s="69" customFormat="1" x14ac:dyDescent="0.25">
      <c r="A304" s="45"/>
      <c r="B304" s="44"/>
      <c r="C304" s="48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  <c r="FT304" s="44"/>
      <c r="FU304" s="44"/>
      <c r="FV304" s="44"/>
      <c r="FW304" s="44"/>
      <c r="FX304" s="44"/>
      <c r="FY304" s="44"/>
      <c r="FZ304" s="44"/>
      <c r="GA304" s="44"/>
      <c r="GB304" s="44"/>
      <c r="GC304" s="44"/>
      <c r="GD304" s="44"/>
      <c r="GE304" s="44"/>
      <c r="GF304" s="44"/>
      <c r="GG304" s="44"/>
      <c r="GH304" s="44"/>
      <c r="GI304" s="44"/>
      <c r="GJ304" s="44"/>
      <c r="GK304" s="44"/>
      <c r="GL304" s="44"/>
      <c r="GM304" s="44"/>
      <c r="GN304" s="44"/>
      <c r="GO304" s="44"/>
      <c r="GP304" s="44"/>
      <c r="GQ304" s="44"/>
      <c r="GR304" s="44"/>
      <c r="GS304" s="44"/>
      <c r="GT304" s="44"/>
      <c r="GU304" s="44"/>
      <c r="GV304" s="44"/>
      <c r="GW304" s="44"/>
      <c r="GX304" s="44"/>
      <c r="GY304" s="44"/>
      <c r="GZ304" s="44"/>
      <c r="HA304" s="44"/>
      <c r="HB304" s="44"/>
      <c r="HC304" s="44"/>
      <c r="HD304" s="44"/>
      <c r="HE304" s="44"/>
      <c r="HF304" s="44"/>
      <c r="HG304" s="44"/>
      <c r="HH304" s="44"/>
      <c r="HI304" s="44"/>
      <c r="HJ304" s="44"/>
      <c r="HK304" s="44"/>
      <c r="HL304" s="44"/>
      <c r="HM304" s="44"/>
      <c r="HN304" s="44"/>
      <c r="HO304" s="44"/>
      <c r="HP304" s="44"/>
      <c r="HQ304" s="44"/>
      <c r="HR304" s="44"/>
      <c r="HS304" s="44"/>
      <c r="HT304" s="44"/>
      <c r="HU304" s="44"/>
      <c r="HV304" s="44"/>
      <c r="HW304" s="44"/>
      <c r="HX304" s="44"/>
      <c r="HY304" s="44"/>
      <c r="HZ304" s="44"/>
      <c r="IA304" s="44"/>
      <c r="IB304" s="44"/>
      <c r="IC304" s="44"/>
      <c r="ID304" s="44"/>
      <c r="IE304" s="44"/>
      <c r="IF304" s="44"/>
      <c r="IG304" s="44"/>
      <c r="IH304" s="44"/>
      <c r="II304" s="44"/>
      <c r="IJ304" s="44"/>
      <c r="IK304" s="44"/>
      <c r="IL304" s="44"/>
    </row>
    <row r="305" spans="1:246" s="69" customFormat="1" x14ac:dyDescent="0.25">
      <c r="A305" s="45"/>
      <c r="B305" s="44"/>
      <c r="C305" s="48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  <c r="FT305" s="44"/>
      <c r="FU305" s="44"/>
      <c r="FV305" s="44"/>
      <c r="FW305" s="44"/>
      <c r="FX305" s="44"/>
      <c r="FY305" s="44"/>
      <c r="FZ305" s="44"/>
      <c r="GA305" s="44"/>
      <c r="GB305" s="44"/>
      <c r="GC305" s="44"/>
      <c r="GD305" s="44"/>
      <c r="GE305" s="44"/>
      <c r="GF305" s="44"/>
      <c r="GG305" s="44"/>
      <c r="GH305" s="44"/>
      <c r="GI305" s="44"/>
      <c r="GJ305" s="44"/>
      <c r="GK305" s="44"/>
      <c r="GL305" s="44"/>
      <c r="GM305" s="44"/>
      <c r="GN305" s="44"/>
      <c r="GO305" s="44"/>
      <c r="GP305" s="44"/>
      <c r="GQ305" s="44"/>
      <c r="GR305" s="44"/>
      <c r="GS305" s="44"/>
      <c r="GT305" s="44"/>
      <c r="GU305" s="44"/>
      <c r="GV305" s="44"/>
      <c r="GW305" s="44"/>
      <c r="GX305" s="44"/>
      <c r="GY305" s="44"/>
      <c r="GZ305" s="44"/>
      <c r="HA305" s="44"/>
      <c r="HB305" s="44"/>
      <c r="HC305" s="44"/>
      <c r="HD305" s="44"/>
      <c r="HE305" s="44"/>
      <c r="HF305" s="44"/>
      <c r="HG305" s="44"/>
      <c r="HH305" s="44"/>
      <c r="HI305" s="44"/>
      <c r="HJ305" s="44"/>
      <c r="HK305" s="44"/>
      <c r="HL305" s="44"/>
      <c r="HM305" s="44"/>
      <c r="HN305" s="44"/>
      <c r="HO305" s="44"/>
      <c r="HP305" s="44"/>
      <c r="HQ305" s="44"/>
      <c r="HR305" s="44"/>
      <c r="HS305" s="44"/>
      <c r="HT305" s="44"/>
      <c r="HU305" s="44"/>
      <c r="HV305" s="44"/>
      <c r="HW305" s="44"/>
      <c r="HX305" s="44"/>
      <c r="HY305" s="44"/>
      <c r="HZ305" s="44"/>
      <c r="IA305" s="44"/>
      <c r="IB305" s="44"/>
      <c r="IC305" s="44"/>
      <c r="ID305" s="44"/>
      <c r="IE305" s="44"/>
      <c r="IF305" s="44"/>
      <c r="IG305" s="44"/>
      <c r="IH305" s="44"/>
      <c r="II305" s="44"/>
      <c r="IJ305" s="44"/>
      <c r="IK305" s="44"/>
      <c r="IL305" s="44"/>
    </row>
    <row r="306" spans="1:246" s="69" customFormat="1" x14ac:dyDescent="0.25">
      <c r="A306" s="45"/>
      <c r="B306" s="44"/>
      <c r="C306" s="48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  <c r="FT306" s="44"/>
      <c r="FU306" s="44"/>
      <c r="FV306" s="44"/>
      <c r="FW306" s="44"/>
      <c r="FX306" s="44"/>
      <c r="FY306" s="44"/>
      <c r="FZ306" s="44"/>
      <c r="GA306" s="44"/>
      <c r="GB306" s="44"/>
      <c r="GC306" s="44"/>
      <c r="GD306" s="44"/>
      <c r="GE306" s="44"/>
      <c r="GF306" s="44"/>
      <c r="GG306" s="44"/>
      <c r="GH306" s="44"/>
      <c r="GI306" s="44"/>
      <c r="GJ306" s="44"/>
      <c r="GK306" s="44"/>
      <c r="GL306" s="44"/>
      <c r="GM306" s="44"/>
      <c r="GN306" s="44"/>
      <c r="GO306" s="44"/>
      <c r="GP306" s="44"/>
      <c r="GQ306" s="44"/>
      <c r="GR306" s="44"/>
      <c r="GS306" s="44"/>
      <c r="GT306" s="44"/>
      <c r="GU306" s="44"/>
      <c r="GV306" s="44"/>
      <c r="GW306" s="44"/>
      <c r="GX306" s="44"/>
      <c r="GY306" s="44"/>
      <c r="GZ306" s="44"/>
      <c r="HA306" s="44"/>
      <c r="HB306" s="44"/>
      <c r="HC306" s="44"/>
      <c r="HD306" s="44"/>
      <c r="HE306" s="44"/>
      <c r="HF306" s="44"/>
      <c r="HG306" s="44"/>
      <c r="HH306" s="44"/>
      <c r="HI306" s="44"/>
      <c r="HJ306" s="44"/>
      <c r="HK306" s="44"/>
      <c r="HL306" s="44"/>
      <c r="HM306" s="44"/>
      <c r="HN306" s="44"/>
      <c r="HO306" s="44"/>
      <c r="HP306" s="44"/>
      <c r="HQ306" s="44"/>
      <c r="HR306" s="44"/>
      <c r="HS306" s="44"/>
      <c r="HT306" s="44"/>
      <c r="HU306" s="44"/>
      <c r="HV306" s="44"/>
      <c r="HW306" s="44"/>
      <c r="HX306" s="44"/>
      <c r="HY306" s="44"/>
      <c r="HZ306" s="44"/>
      <c r="IA306" s="44"/>
      <c r="IB306" s="44"/>
      <c r="IC306" s="44"/>
      <c r="ID306" s="44"/>
      <c r="IE306" s="44"/>
      <c r="IF306" s="44"/>
      <c r="IG306" s="44"/>
      <c r="IH306" s="44"/>
      <c r="II306" s="44"/>
      <c r="IJ306" s="44"/>
      <c r="IK306" s="44"/>
      <c r="IL306" s="44"/>
    </row>
    <row r="307" spans="1:246" s="69" customFormat="1" x14ac:dyDescent="0.25">
      <c r="A307" s="45"/>
      <c r="B307" s="44"/>
      <c r="C307" s="48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  <c r="FT307" s="44"/>
      <c r="FU307" s="44"/>
      <c r="FV307" s="44"/>
      <c r="FW307" s="44"/>
      <c r="FX307" s="44"/>
      <c r="FY307" s="44"/>
      <c r="FZ307" s="44"/>
      <c r="GA307" s="44"/>
      <c r="GB307" s="44"/>
      <c r="GC307" s="44"/>
      <c r="GD307" s="44"/>
      <c r="GE307" s="44"/>
      <c r="GF307" s="44"/>
      <c r="GG307" s="44"/>
      <c r="GH307" s="44"/>
      <c r="GI307" s="44"/>
      <c r="GJ307" s="44"/>
      <c r="GK307" s="44"/>
      <c r="GL307" s="44"/>
      <c r="GM307" s="44"/>
      <c r="GN307" s="44"/>
      <c r="GO307" s="44"/>
      <c r="GP307" s="44"/>
      <c r="GQ307" s="44"/>
      <c r="GR307" s="44"/>
      <c r="GS307" s="44"/>
      <c r="GT307" s="44"/>
      <c r="GU307" s="44"/>
      <c r="GV307" s="44"/>
      <c r="GW307" s="44"/>
      <c r="GX307" s="44"/>
      <c r="GY307" s="44"/>
      <c r="GZ307" s="44"/>
      <c r="HA307" s="44"/>
      <c r="HB307" s="44"/>
      <c r="HC307" s="44"/>
      <c r="HD307" s="44"/>
      <c r="HE307" s="44"/>
      <c r="HF307" s="44"/>
      <c r="HG307" s="44"/>
      <c r="HH307" s="44"/>
      <c r="HI307" s="44"/>
      <c r="HJ307" s="44"/>
      <c r="HK307" s="44"/>
      <c r="HL307" s="44"/>
      <c r="HM307" s="44"/>
      <c r="HN307" s="44"/>
      <c r="HO307" s="44"/>
      <c r="HP307" s="44"/>
      <c r="HQ307" s="44"/>
      <c r="HR307" s="44"/>
      <c r="HS307" s="44"/>
      <c r="HT307" s="44"/>
      <c r="HU307" s="44"/>
      <c r="HV307" s="44"/>
      <c r="HW307" s="44"/>
      <c r="HX307" s="44"/>
      <c r="HY307" s="44"/>
      <c r="HZ307" s="44"/>
      <c r="IA307" s="44"/>
      <c r="IB307" s="44"/>
      <c r="IC307" s="44"/>
      <c r="ID307" s="44"/>
      <c r="IE307" s="44"/>
      <c r="IF307" s="44"/>
      <c r="IG307" s="44"/>
      <c r="IH307" s="44"/>
      <c r="II307" s="44"/>
      <c r="IJ307" s="44"/>
      <c r="IK307" s="44"/>
      <c r="IL307" s="44"/>
    </row>
    <row r="308" spans="1:246" s="69" customFormat="1" x14ac:dyDescent="0.25">
      <c r="A308" s="45"/>
      <c r="B308" s="44"/>
      <c r="C308" s="48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  <c r="FT308" s="44"/>
      <c r="FU308" s="44"/>
      <c r="FV308" s="44"/>
      <c r="FW308" s="44"/>
      <c r="FX308" s="44"/>
      <c r="FY308" s="44"/>
      <c r="FZ308" s="44"/>
      <c r="GA308" s="44"/>
      <c r="GB308" s="44"/>
      <c r="GC308" s="44"/>
      <c r="GD308" s="44"/>
      <c r="GE308" s="44"/>
      <c r="GF308" s="44"/>
      <c r="GG308" s="44"/>
      <c r="GH308" s="44"/>
      <c r="GI308" s="44"/>
      <c r="GJ308" s="44"/>
      <c r="GK308" s="44"/>
      <c r="GL308" s="44"/>
      <c r="GM308" s="44"/>
      <c r="GN308" s="44"/>
      <c r="GO308" s="44"/>
      <c r="GP308" s="44"/>
      <c r="GQ308" s="44"/>
      <c r="GR308" s="44"/>
      <c r="GS308" s="44"/>
      <c r="GT308" s="44"/>
      <c r="GU308" s="44"/>
      <c r="GV308" s="44"/>
      <c r="GW308" s="44"/>
      <c r="GX308" s="44"/>
      <c r="GY308" s="44"/>
      <c r="GZ308" s="44"/>
      <c r="HA308" s="44"/>
      <c r="HB308" s="44"/>
      <c r="HC308" s="44"/>
      <c r="HD308" s="44"/>
      <c r="HE308" s="44"/>
      <c r="HF308" s="44"/>
      <c r="HG308" s="44"/>
      <c r="HH308" s="44"/>
      <c r="HI308" s="44"/>
      <c r="HJ308" s="44"/>
      <c r="HK308" s="44"/>
      <c r="HL308" s="44"/>
      <c r="HM308" s="44"/>
      <c r="HN308" s="44"/>
      <c r="HO308" s="44"/>
      <c r="HP308" s="44"/>
      <c r="HQ308" s="44"/>
      <c r="HR308" s="44"/>
      <c r="HS308" s="44"/>
      <c r="HT308" s="44"/>
      <c r="HU308" s="44"/>
      <c r="HV308" s="44"/>
      <c r="HW308" s="44"/>
      <c r="HX308" s="44"/>
      <c r="HY308" s="44"/>
      <c r="HZ308" s="44"/>
      <c r="IA308" s="44"/>
      <c r="IB308" s="44"/>
      <c r="IC308" s="44"/>
      <c r="ID308" s="44"/>
      <c r="IE308" s="44"/>
      <c r="IF308" s="44"/>
      <c r="IG308" s="44"/>
      <c r="IH308" s="44"/>
      <c r="II308" s="44"/>
      <c r="IJ308" s="44"/>
      <c r="IK308" s="44"/>
      <c r="IL308" s="44"/>
    </row>
    <row r="309" spans="1:246" s="69" customFormat="1" x14ac:dyDescent="0.25">
      <c r="A309" s="45"/>
      <c r="B309" s="44"/>
      <c r="C309" s="48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  <c r="FW309" s="44"/>
      <c r="FX309" s="44"/>
      <c r="FY309" s="44"/>
      <c r="FZ309" s="44"/>
      <c r="GA309" s="44"/>
      <c r="GB309" s="44"/>
      <c r="GC309" s="44"/>
      <c r="GD309" s="44"/>
      <c r="GE309" s="44"/>
      <c r="GF309" s="44"/>
      <c r="GG309" s="44"/>
      <c r="GH309" s="44"/>
      <c r="GI309" s="44"/>
      <c r="GJ309" s="44"/>
      <c r="GK309" s="44"/>
      <c r="GL309" s="44"/>
      <c r="GM309" s="44"/>
      <c r="GN309" s="44"/>
      <c r="GO309" s="44"/>
      <c r="GP309" s="44"/>
      <c r="GQ309" s="44"/>
      <c r="GR309" s="44"/>
      <c r="GS309" s="44"/>
      <c r="GT309" s="44"/>
      <c r="GU309" s="44"/>
      <c r="GV309" s="44"/>
      <c r="GW309" s="44"/>
      <c r="GX309" s="44"/>
      <c r="GY309" s="44"/>
      <c r="GZ309" s="44"/>
      <c r="HA309" s="44"/>
      <c r="HB309" s="44"/>
      <c r="HC309" s="44"/>
      <c r="HD309" s="44"/>
      <c r="HE309" s="44"/>
      <c r="HF309" s="44"/>
      <c r="HG309" s="44"/>
      <c r="HH309" s="44"/>
      <c r="HI309" s="44"/>
      <c r="HJ309" s="44"/>
      <c r="HK309" s="44"/>
      <c r="HL309" s="44"/>
      <c r="HM309" s="44"/>
      <c r="HN309" s="44"/>
      <c r="HO309" s="44"/>
      <c r="HP309" s="44"/>
      <c r="HQ309" s="44"/>
      <c r="HR309" s="44"/>
      <c r="HS309" s="44"/>
      <c r="HT309" s="44"/>
      <c r="HU309" s="44"/>
      <c r="HV309" s="44"/>
      <c r="HW309" s="44"/>
      <c r="HX309" s="44"/>
      <c r="HY309" s="44"/>
      <c r="HZ309" s="44"/>
      <c r="IA309" s="44"/>
      <c r="IB309" s="44"/>
      <c r="IC309" s="44"/>
      <c r="ID309" s="44"/>
      <c r="IE309" s="44"/>
      <c r="IF309" s="44"/>
      <c r="IG309" s="44"/>
      <c r="IH309" s="44"/>
      <c r="II309" s="44"/>
      <c r="IJ309" s="44"/>
      <c r="IK309" s="44"/>
      <c r="IL309" s="44"/>
    </row>
    <row r="310" spans="1:246" s="69" customFormat="1" x14ac:dyDescent="0.25">
      <c r="A310" s="45"/>
      <c r="B310" s="44"/>
      <c r="C310" s="48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  <c r="FW310" s="44"/>
      <c r="FX310" s="44"/>
      <c r="FY310" s="44"/>
      <c r="FZ310" s="44"/>
      <c r="GA310" s="44"/>
      <c r="GB310" s="44"/>
      <c r="GC310" s="44"/>
      <c r="GD310" s="44"/>
      <c r="GE310" s="44"/>
      <c r="GF310" s="44"/>
      <c r="GG310" s="44"/>
      <c r="GH310" s="44"/>
      <c r="GI310" s="44"/>
      <c r="GJ310" s="44"/>
      <c r="GK310" s="44"/>
      <c r="GL310" s="44"/>
      <c r="GM310" s="44"/>
      <c r="GN310" s="44"/>
      <c r="GO310" s="44"/>
      <c r="GP310" s="44"/>
      <c r="GQ310" s="44"/>
      <c r="GR310" s="44"/>
      <c r="GS310" s="44"/>
      <c r="GT310" s="44"/>
      <c r="GU310" s="44"/>
      <c r="GV310" s="44"/>
      <c r="GW310" s="44"/>
      <c r="GX310" s="44"/>
      <c r="GY310" s="44"/>
      <c r="GZ310" s="44"/>
      <c r="HA310" s="44"/>
      <c r="HB310" s="44"/>
      <c r="HC310" s="44"/>
      <c r="HD310" s="44"/>
      <c r="HE310" s="44"/>
      <c r="HF310" s="44"/>
      <c r="HG310" s="44"/>
      <c r="HH310" s="44"/>
      <c r="HI310" s="44"/>
      <c r="HJ310" s="44"/>
      <c r="HK310" s="44"/>
      <c r="HL310" s="44"/>
      <c r="HM310" s="44"/>
      <c r="HN310" s="44"/>
      <c r="HO310" s="44"/>
      <c r="HP310" s="44"/>
      <c r="HQ310" s="44"/>
      <c r="HR310" s="44"/>
      <c r="HS310" s="44"/>
      <c r="HT310" s="44"/>
      <c r="HU310" s="44"/>
      <c r="HV310" s="44"/>
      <c r="HW310" s="44"/>
      <c r="HX310" s="44"/>
      <c r="HY310" s="44"/>
      <c r="HZ310" s="44"/>
      <c r="IA310" s="44"/>
      <c r="IB310" s="44"/>
      <c r="IC310" s="44"/>
      <c r="ID310" s="44"/>
      <c r="IE310" s="44"/>
      <c r="IF310" s="44"/>
      <c r="IG310" s="44"/>
      <c r="IH310" s="44"/>
      <c r="II310" s="44"/>
      <c r="IJ310" s="44"/>
      <c r="IK310" s="44"/>
      <c r="IL310" s="44"/>
    </row>
    <row r="311" spans="1:246" s="69" customFormat="1" x14ac:dyDescent="0.25">
      <c r="A311" s="45"/>
      <c r="B311" s="44"/>
      <c r="C311" s="48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44"/>
      <c r="GA311" s="44"/>
      <c r="GB311" s="44"/>
      <c r="GC311" s="44"/>
      <c r="GD311" s="44"/>
      <c r="GE311" s="44"/>
      <c r="GF311" s="44"/>
      <c r="GG311" s="44"/>
      <c r="GH311" s="44"/>
      <c r="GI311" s="44"/>
      <c r="GJ311" s="44"/>
      <c r="GK311" s="44"/>
      <c r="GL311" s="44"/>
      <c r="GM311" s="44"/>
      <c r="GN311" s="44"/>
      <c r="GO311" s="44"/>
      <c r="GP311" s="44"/>
      <c r="GQ311" s="44"/>
      <c r="GR311" s="44"/>
      <c r="GS311" s="44"/>
      <c r="GT311" s="44"/>
      <c r="GU311" s="44"/>
      <c r="GV311" s="44"/>
      <c r="GW311" s="44"/>
      <c r="GX311" s="44"/>
      <c r="GY311" s="44"/>
      <c r="GZ311" s="44"/>
      <c r="HA311" s="44"/>
      <c r="HB311" s="44"/>
      <c r="HC311" s="44"/>
      <c r="HD311" s="44"/>
      <c r="HE311" s="44"/>
      <c r="HF311" s="44"/>
      <c r="HG311" s="44"/>
      <c r="HH311" s="44"/>
      <c r="HI311" s="44"/>
      <c r="HJ311" s="44"/>
      <c r="HK311" s="44"/>
      <c r="HL311" s="44"/>
      <c r="HM311" s="44"/>
      <c r="HN311" s="44"/>
      <c r="HO311" s="44"/>
      <c r="HP311" s="44"/>
      <c r="HQ311" s="44"/>
      <c r="HR311" s="44"/>
      <c r="HS311" s="44"/>
      <c r="HT311" s="44"/>
      <c r="HU311" s="44"/>
      <c r="HV311" s="44"/>
      <c r="HW311" s="44"/>
      <c r="HX311" s="44"/>
      <c r="HY311" s="44"/>
      <c r="HZ311" s="44"/>
      <c r="IA311" s="44"/>
      <c r="IB311" s="44"/>
      <c r="IC311" s="44"/>
      <c r="ID311" s="44"/>
      <c r="IE311" s="44"/>
      <c r="IF311" s="44"/>
      <c r="IG311" s="44"/>
      <c r="IH311" s="44"/>
      <c r="II311" s="44"/>
      <c r="IJ311" s="44"/>
      <c r="IK311" s="44"/>
      <c r="IL311" s="44"/>
    </row>
    <row r="312" spans="1:246" s="69" customFormat="1" x14ac:dyDescent="0.25">
      <c r="A312" s="45"/>
      <c r="B312" s="44"/>
      <c r="C312" s="48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  <c r="FT312" s="44"/>
      <c r="FU312" s="44"/>
      <c r="FV312" s="44"/>
      <c r="FW312" s="44"/>
      <c r="FX312" s="44"/>
      <c r="FY312" s="44"/>
      <c r="FZ312" s="44"/>
      <c r="GA312" s="44"/>
      <c r="GB312" s="44"/>
      <c r="GC312" s="44"/>
      <c r="GD312" s="44"/>
      <c r="GE312" s="44"/>
      <c r="GF312" s="44"/>
      <c r="GG312" s="44"/>
      <c r="GH312" s="44"/>
      <c r="GI312" s="44"/>
      <c r="GJ312" s="44"/>
      <c r="GK312" s="44"/>
      <c r="GL312" s="44"/>
      <c r="GM312" s="44"/>
      <c r="GN312" s="44"/>
      <c r="GO312" s="44"/>
      <c r="GP312" s="44"/>
      <c r="GQ312" s="44"/>
      <c r="GR312" s="44"/>
      <c r="GS312" s="44"/>
      <c r="GT312" s="44"/>
      <c r="GU312" s="44"/>
      <c r="GV312" s="44"/>
      <c r="GW312" s="44"/>
      <c r="GX312" s="44"/>
      <c r="GY312" s="44"/>
      <c r="GZ312" s="44"/>
      <c r="HA312" s="44"/>
      <c r="HB312" s="44"/>
      <c r="HC312" s="44"/>
      <c r="HD312" s="44"/>
      <c r="HE312" s="44"/>
      <c r="HF312" s="44"/>
      <c r="HG312" s="44"/>
      <c r="HH312" s="44"/>
      <c r="HI312" s="44"/>
      <c r="HJ312" s="44"/>
      <c r="HK312" s="44"/>
      <c r="HL312" s="44"/>
      <c r="HM312" s="44"/>
      <c r="HN312" s="44"/>
      <c r="HO312" s="44"/>
      <c r="HP312" s="44"/>
      <c r="HQ312" s="44"/>
      <c r="HR312" s="44"/>
      <c r="HS312" s="44"/>
      <c r="HT312" s="44"/>
      <c r="HU312" s="44"/>
      <c r="HV312" s="44"/>
      <c r="HW312" s="44"/>
      <c r="HX312" s="44"/>
      <c r="HY312" s="44"/>
      <c r="HZ312" s="44"/>
      <c r="IA312" s="44"/>
      <c r="IB312" s="44"/>
      <c r="IC312" s="44"/>
      <c r="ID312" s="44"/>
      <c r="IE312" s="44"/>
      <c r="IF312" s="44"/>
      <c r="IG312" s="44"/>
      <c r="IH312" s="44"/>
      <c r="II312" s="44"/>
      <c r="IJ312" s="44"/>
      <c r="IK312" s="44"/>
      <c r="IL312" s="44"/>
    </row>
    <row r="313" spans="1:246" s="69" customFormat="1" x14ac:dyDescent="0.25">
      <c r="A313" s="45"/>
      <c r="B313" s="44"/>
      <c r="C313" s="48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  <c r="FT313" s="44"/>
      <c r="FU313" s="44"/>
      <c r="FV313" s="44"/>
      <c r="FW313" s="44"/>
      <c r="FX313" s="44"/>
      <c r="FY313" s="44"/>
      <c r="FZ313" s="44"/>
      <c r="GA313" s="44"/>
      <c r="GB313" s="44"/>
      <c r="GC313" s="44"/>
      <c r="GD313" s="44"/>
      <c r="GE313" s="44"/>
      <c r="GF313" s="44"/>
      <c r="GG313" s="44"/>
      <c r="GH313" s="44"/>
      <c r="GI313" s="44"/>
      <c r="GJ313" s="44"/>
      <c r="GK313" s="44"/>
      <c r="GL313" s="44"/>
      <c r="GM313" s="44"/>
      <c r="GN313" s="44"/>
      <c r="GO313" s="44"/>
      <c r="GP313" s="44"/>
      <c r="GQ313" s="44"/>
      <c r="GR313" s="44"/>
      <c r="GS313" s="44"/>
      <c r="GT313" s="44"/>
      <c r="GU313" s="44"/>
      <c r="GV313" s="44"/>
      <c r="GW313" s="44"/>
      <c r="GX313" s="44"/>
      <c r="GY313" s="44"/>
      <c r="GZ313" s="44"/>
      <c r="HA313" s="44"/>
      <c r="HB313" s="44"/>
      <c r="HC313" s="44"/>
      <c r="HD313" s="44"/>
      <c r="HE313" s="44"/>
      <c r="HF313" s="44"/>
      <c r="HG313" s="44"/>
      <c r="HH313" s="44"/>
      <c r="HI313" s="44"/>
      <c r="HJ313" s="44"/>
      <c r="HK313" s="44"/>
      <c r="HL313" s="44"/>
      <c r="HM313" s="44"/>
      <c r="HN313" s="44"/>
      <c r="HO313" s="44"/>
      <c r="HP313" s="44"/>
      <c r="HQ313" s="44"/>
      <c r="HR313" s="44"/>
      <c r="HS313" s="44"/>
      <c r="HT313" s="44"/>
      <c r="HU313" s="44"/>
      <c r="HV313" s="44"/>
      <c r="HW313" s="44"/>
      <c r="HX313" s="44"/>
      <c r="HY313" s="44"/>
      <c r="HZ313" s="44"/>
      <c r="IA313" s="44"/>
      <c r="IB313" s="44"/>
      <c r="IC313" s="44"/>
      <c r="ID313" s="44"/>
      <c r="IE313" s="44"/>
      <c r="IF313" s="44"/>
      <c r="IG313" s="44"/>
      <c r="IH313" s="44"/>
      <c r="II313" s="44"/>
      <c r="IJ313" s="44"/>
      <c r="IK313" s="44"/>
      <c r="IL313" s="44"/>
    </row>
    <row r="314" spans="1:246" s="69" customFormat="1" x14ac:dyDescent="0.25">
      <c r="A314" s="45"/>
      <c r="B314" s="44"/>
      <c r="C314" s="48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  <c r="FT314" s="44"/>
      <c r="FU314" s="44"/>
      <c r="FV314" s="44"/>
      <c r="FW314" s="44"/>
      <c r="FX314" s="44"/>
      <c r="FY314" s="44"/>
      <c r="FZ314" s="44"/>
      <c r="GA314" s="44"/>
      <c r="GB314" s="44"/>
      <c r="GC314" s="44"/>
      <c r="GD314" s="44"/>
      <c r="GE314" s="44"/>
      <c r="GF314" s="44"/>
      <c r="GG314" s="44"/>
      <c r="GH314" s="44"/>
      <c r="GI314" s="44"/>
      <c r="GJ314" s="44"/>
      <c r="GK314" s="44"/>
      <c r="GL314" s="44"/>
      <c r="GM314" s="44"/>
      <c r="GN314" s="44"/>
      <c r="GO314" s="44"/>
      <c r="GP314" s="44"/>
      <c r="GQ314" s="44"/>
      <c r="GR314" s="44"/>
      <c r="GS314" s="44"/>
      <c r="GT314" s="44"/>
      <c r="GU314" s="44"/>
      <c r="GV314" s="44"/>
      <c r="GW314" s="44"/>
      <c r="GX314" s="44"/>
      <c r="GY314" s="44"/>
      <c r="GZ314" s="44"/>
      <c r="HA314" s="44"/>
      <c r="HB314" s="44"/>
      <c r="HC314" s="44"/>
      <c r="HD314" s="44"/>
      <c r="HE314" s="44"/>
      <c r="HF314" s="44"/>
      <c r="HG314" s="44"/>
      <c r="HH314" s="44"/>
      <c r="HI314" s="44"/>
      <c r="HJ314" s="44"/>
      <c r="HK314" s="44"/>
      <c r="HL314" s="44"/>
      <c r="HM314" s="44"/>
      <c r="HN314" s="44"/>
      <c r="HO314" s="44"/>
      <c r="HP314" s="44"/>
      <c r="HQ314" s="44"/>
      <c r="HR314" s="44"/>
      <c r="HS314" s="44"/>
      <c r="HT314" s="44"/>
      <c r="HU314" s="44"/>
      <c r="HV314" s="44"/>
      <c r="HW314" s="44"/>
      <c r="HX314" s="44"/>
      <c r="HY314" s="44"/>
      <c r="HZ314" s="44"/>
      <c r="IA314" s="44"/>
      <c r="IB314" s="44"/>
      <c r="IC314" s="44"/>
      <c r="ID314" s="44"/>
      <c r="IE314" s="44"/>
      <c r="IF314" s="44"/>
      <c r="IG314" s="44"/>
      <c r="IH314" s="44"/>
      <c r="II314" s="44"/>
      <c r="IJ314" s="44"/>
      <c r="IK314" s="44"/>
      <c r="IL314" s="44"/>
    </row>
    <row r="315" spans="1:246" s="69" customFormat="1" x14ac:dyDescent="0.25">
      <c r="A315" s="45"/>
      <c r="B315" s="44"/>
      <c r="C315" s="48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  <c r="DU315" s="44"/>
      <c r="DV315" s="44"/>
      <c r="DW315" s="44"/>
      <c r="DX315" s="44"/>
      <c r="DY315" s="44"/>
      <c r="DZ315" s="44"/>
      <c r="EA315" s="44"/>
      <c r="EB315" s="44"/>
      <c r="EC315" s="44"/>
      <c r="ED315" s="44"/>
      <c r="EE315" s="44"/>
      <c r="EF315" s="44"/>
      <c r="EG315" s="44"/>
      <c r="EH315" s="44"/>
      <c r="EI315" s="44"/>
      <c r="EJ315" s="44"/>
      <c r="EK315" s="44"/>
      <c r="EL315" s="44"/>
      <c r="EM315" s="44"/>
      <c r="EN315" s="44"/>
      <c r="EO315" s="44"/>
      <c r="EP315" s="44"/>
      <c r="EQ315" s="44"/>
      <c r="ER315" s="44"/>
      <c r="ES315" s="44"/>
      <c r="ET315" s="44"/>
      <c r="EU315" s="44"/>
      <c r="EV315" s="44"/>
      <c r="EW315" s="44"/>
      <c r="EX315" s="44"/>
      <c r="EY315" s="44"/>
      <c r="EZ315" s="44"/>
      <c r="FA315" s="44"/>
      <c r="FB315" s="44"/>
      <c r="FC315" s="44"/>
      <c r="FD315" s="44"/>
      <c r="FE315" s="44"/>
      <c r="FF315" s="44"/>
      <c r="FG315" s="44"/>
      <c r="FH315" s="44"/>
      <c r="FI315" s="44"/>
      <c r="FJ315" s="44"/>
      <c r="FK315" s="44"/>
      <c r="FL315" s="44"/>
      <c r="FM315" s="44"/>
      <c r="FN315" s="44"/>
      <c r="FO315" s="44"/>
      <c r="FP315" s="44"/>
      <c r="FQ315" s="44"/>
      <c r="FR315" s="44"/>
      <c r="FS315" s="44"/>
      <c r="FT315" s="44"/>
      <c r="FU315" s="44"/>
      <c r="FV315" s="44"/>
      <c r="FW315" s="44"/>
      <c r="FX315" s="44"/>
      <c r="FY315" s="44"/>
      <c r="FZ315" s="44"/>
      <c r="GA315" s="44"/>
      <c r="GB315" s="44"/>
      <c r="GC315" s="44"/>
      <c r="GD315" s="44"/>
      <c r="GE315" s="44"/>
      <c r="GF315" s="44"/>
      <c r="GG315" s="44"/>
      <c r="GH315" s="44"/>
      <c r="GI315" s="44"/>
      <c r="GJ315" s="44"/>
      <c r="GK315" s="44"/>
      <c r="GL315" s="44"/>
      <c r="GM315" s="44"/>
      <c r="GN315" s="44"/>
      <c r="GO315" s="44"/>
      <c r="GP315" s="44"/>
      <c r="GQ315" s="44"/>
      <c r="GR315" s="44"/>
      <c r="GS315" s="44"/>
      <c r="GT315" s="44"/>
      <c r="GU315" s="44"/>
      <c r="GV315" s="44"/>
      <c r="GW315" s="44"/>
      <c r="GX315" s="44"/>
      <c r="GY315" s="44"/>
      <c r="GZ315" s="44"/>
      <c r="HA315" s="44"/>
      <c r="HB315" s="44"/>
      <c r="HC315" s="44"/>
      <c r="HD315" s="44"/>
      <c r="HE315" s="44"/>
      <c r="HF315" s="44"/>
      <c r="HG315" s="44"/>
      <c r="HH315" s="44"/>
      <c r="HI315" s="44"/>
      <c r="HJ315" s="44"/>
      <c r="HK315" s="44"/>
      <c r="HL315" s="44"/>
      <c r="HM315" s="44"/>
      <c r="HN315" s="44"/>
      <c r="HO315" s="44"/>
      <c r="HP315" s="44"/>
      <c r="HQ315" s="44"/>
      <c r="HR315" s="44"/>
      <c r="HS315" s="44"/>
      <c r="HT315" s="44"/>
      <c r="HU315" s="44"/>
      <c r="HV315" s="44"/>
      <c r="HW315" s="44"/>
      <c r="HX315" s="44"/>
      <c r="HY315" s="44"/>
      <c r="HZ315" s="44"/>
      <c r="IA315" s="44"/>
      <c r="IB315" s="44"/>
      <c r="IC315" s="44"/>
      <c r="ID315" s="44"/>
      <c r="IE315" s="44"/>
      <c r="IF315" s="44"/>
      <c r="IG315" s="44"/>
      <c r="IH315" s="44"/>
      <c r="II315" s="44"/>
      <c r="IJ315" s="44"/>
      <c r="IK315" s="44"/>
      <c r="IL315" s="44"/>
    </row>
    <row r="316" spans="1:246" s="69" customFormat="1" x14ac:dyDescent="0.25">
      <c r="A316" s="45"/>
      <c r="B316" s="44"/>
      <c r="C316" s="48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44"/>
      <c r="EA316" s="44"/>
      <c r="EB316" s="44"/>
      <c r="EC316" s="44"/>
      <c r="ED316" s="44"/>
      <c r="EE316" s="44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44"/>
      <c r="EQ316" s="44"/>
      <c r="ER316" s="44"/>
      <c r="ES316" s="44"/>
      <c r="ET316" s="44"/>
      <c r="EU316" s="44"/>
      <c r="EV316" s="44"/>
      <c r="EW316" s="44"/>
      <c r="EX316" s="44"/>
      <c r="EY316" s="44"/>
      <c r="EZ316" s="44"/>
      <c r="FA316" s="44"/>
      <c r="FB316" s="44"/>
      <c r="FC316" s="44"/>
      <c r="FD316" s="44"/>
      <c r="FE316" s="44"/>
      <c r="FF316" s="44"/>
      <c r="FG316" s="44"/>
      <c r="FH316" s="44"/>
      <c r="FI316" s="44"/>
      <c r="FJ316" s="44"/>
      <c r="FK316" s="44"/>
      <c r="FL316" s="44"/>
      <c r="FM316" s="44"/>
      <c r="FN316" s="44"/>
      <c r="FO316" s="44"/>
      <c r="FP316" s="44"/>
      <c r="FQ316" s="44"/>
      <c r="FR316" s="44"/>
      <c r="FS316" s="44"/>
      <c r="FT316" s="44"/>
      <c r="FU316" s="44"/>
      <c r="FV316" s="44"/>
      <c r="FW316" s="44"/>
      <c r="FX316" s="44"/>
      <c r="FY316" s="44"/>
      <c r="FZ316" s="44"/>
      <c r="GA316" s="44"/>
      <c r="GB316" s="44"/>
      <c r="GC316" s="44"/>
      <c r="GD316" s="44"/>
      <c r="GE316" s="44"/>
      <c r="GF316" s="44"/>
      <c r="GG316" s="44"/>
      <c r="GH316" s="44"/>
      <c r="GI316" s="44"/>
      <c r="GJ316" s="44"/>
      <c r="GK316" s="44"/>
      <c r="GL316" s="44"/>
      <c r="GM316" s="44"/>
      <c r="GN316" s="44"/>
      <c r="GO316" s="44"/>
      <c r="GP316" s="44"/>
      <c r="GQ316" s="44"/>
      <c r="GR316" s="44"/>
      <c r="GS316" s="44"/>
      <c r="GT316" s="44"/>
      <c r="GU316" s="44"/>
      <c r="GV316" s="44"/>
      <c r="GW316" s="44"/>
      <c r="GX316" s="44"/>
      <c r="GY316" s="44"/>
      <c r="GZ316" s="44"/>
      <c r="HA316" s="44"/>
      <c r="HB316" s="44"/>
      <c r="HC316" s="44"/>
      <c r="HD316" s="44"/>
      <c r="HE316" s="44"/>
      <c r="HF316" s="44"/>
      <c r="HG316" s="44"/>
      <c r="HH316" s="44"/>
      <c r="HI316" s="44"/>
      <c r="HJ316" s="44"/>
      <c r="HK316" s="44"/>
      <c r="HL316" s="44"/>
      <c r="HM316" s="44"/>
      <c r="HN316" s="44"/>
      <c r="HO316" s="44"/>
      <c r="HP316" s="44"/>
      <c r="HQ316" s="44"/>
      <c r="HR316" s="44"/>
      <c r="HS316" s="44"/>
      <c r="HT316" s="44"/>
      <c r="HU316" s="44"/>
      <c r="HV316" s="44"/>
      <c r="HW316" s="44"/>
      <c r="HX316" s="44"/>
      <c r="HY316" s="44"/>
      <c r="HZ316" s="44"/>
      <c r="IA316" s="44"/>
      <c r="IB316" s="44"/>
      <c r="IC316" s="44"/>
      <c r="ID316" s="44"/>
      <c r="IE316" s="44"/>
      <c r="IF316" s="44"/>
      <c r="IG316" s="44"/>
      <c r="IH316" s="44"/>
      <c r="II316" s="44"/>
      <c r="IJ316" s="44"/>
      <c r="IK316" s="44"/>
      <c r="IL316" s="44"/>
    </row>
    <row r="317" spans="1:246" s="69" customFormat="1" x14ac:dyDescent="0.25">
      <c r="A317" s="45"/>
      <c r="B317" s="44"/>
      <c r="C317" s="48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44"/>
      <c r="EA317" s="44"/>
      <c r="EB317" s="44"/>
      <c r="EC317" s="44"/>
      <c r="ED317" s="44"/>
      <c r="EE317" s="44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44"/>
      <c r="EQ317" s="44"/>
      <c r="ER317" s="44"/>
      <c r="ES317" s="44"/>
      <c r="ET317" s="44"/>
      <c r="EU317" s="44"/>
      <c r="EV317" s="44"/>
      <c r="EW317" s="44"/>
      <c r="EX317" s="44"/>
      <c r="EY317" s="44"/>
      <c r="EZ317" s="44"/>
      <c r="FA317" s="44"/>
      <c r="FB317" s="44"/>
      <c r="FC317" s="44"/>
      <c r="FD317" s="44"/>
      <c r="FE317" s="44"/>
      <c r="FF317" s="44"/>
      <c r="FG317" s="44"/>
      <c r="FH317" s="44"/>
      <c r="FI317" s="44"/>
      <c r="FJ317" s="44"/>
      <c r="FK317" s="44"/>
      <c r="FL317" s="44"/>
      <c r="FM317" s="44"/>
      <c r="FN317" s="44"/>
      <c r="FO317" s="44"/>
      <c r="FP317" s="44"/>
      <c r="FQ317" s="44"/>
      <c r="FR317" s="44"/>
      <c r="FS317" s="44"/>
      <c r="FT317" s="44"/>
      <c r="FU317" s="44"/>
      <c r="FV317" s="44"/>
      <c r="FW317" s="44"/>
      <c r="FX317" s="44"/>
      <c r="FY317" s="44"/>
      <c r="FZ317" s="44"/>
      <c r="GA317" s="44"/>
      <c r="GB317" s="44"/>
      <c r="GC317" s="44"/>
      <c r="GD317" s="44"/>
      <c r="GE317" s="44"/>
      <c r="GF317" s="44"/>
      <c r="GG317" s="44"/>
      <c r="GH317" s="44"/>
      <c r="GI317" s="44"/>
      <c r="GJ317" s="44"/>
      <c r="GK317" s="44"/>
      <c r="GL317" s="44"/>
      <c r="GM317" s="44"/>
      <c r="GN317" s="44"/>
      <c r="GO317" s="44"/>
      <c r="GP317" s="44"/>
      <c r="GQ317" s="44"/>
      <c r="GR317" s="44"/>
      <c r="GS317" s="44"/>
      <c r="GT317" s="44"/>
      <c r="GU317" s="44"/>
      <c r="GV317" s="44"/>
      <c r="GW317" s="44"/>
      <c r="GX317" s="44"/>
      <c r="GY317" s="44"/>
      <c r="GZ317" s="44"/>
      <c r="HA317" s="44"/>
      <c r="HB317" s="44"/>
      <c r="HC317" s="44"/>
      <c r="HD317" s="44"/>
      <c r="HE317" s="44"/>
      <c r="HF317" s="44"/>
      <c r="HG317" s="44"/>
      <c r="HH317" s="44"/>
      <c r="HI317" s="44"/>
      <c r="HJ317" s="44"/>
      <c r="HK317" s="44"/>
      <c r="HL317" s="44"/>
      <c r="HM317" s="44"/>
      <c r="HN317" s="44"/>
      <c r="HO317" s="44"/>
      <c r="HP317" s="44"/>
      <c r="HQ317" s="44"/>
      <c r="HR317" s="44"/>
      <c r="HS317" s="44"/>
      <c r="HT317" s="44"/>
      <c r="HU317" s="44"/>
      <c r="HV317" s="44"/>
      <c r="HW317" s="44"/>
      <c r="HX317" s="44"/>
      <c r="HY317" s="44"/>
      <c r="HZ317" s="44"/>
      <c r="IA317" s="44"/>
      <c r="IB317" s="44"/>
      <c r="IC317" s="44"/>
      <c r="ID317" s="44"/>
      <c r="IE317" s="44"/>
      <c r="IF317" s="44"/>
      <c r="IG317" s="44"/>
      <c r="IH317" s="44"/>
      <c r="II317" s="44"/>
      <c r="IJ317" s="44"/>
      <c r="IK317" s="44"/>
      <c r="IL317" s="44"/>
    </row>
    <row r="318" spans="1:246" s="69" customFormat="1" x14ac:dyDescent="0.25">
      <c r="A318" s="45"/>
      <c r="B318" s="44"/>
      <c r="C318" s="48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4"/>
      <c r="FH318" s="44"/>
      <c r="FI318" s="44"/>
      <c r="FJ318" s="44"/>
      <c r="FK318" s="44"/>
      <c r="FL318" s="44"/>
      <c r="FM318" s="44"/>
      <c r="FN318" s="44"/>
      <c r="FO318" s="44"/>
      <c r="FP318" s="44"/>
      <c r="FQ318" s="44"/>
      <c r="FR318" s="44"/>
      <c r="FS318" s="44"/>
      <c r="FT318" s="44"/>
      <c r="FU318" s="44"/>
      <c r="FV318" s="44"/>
      <c r="FW318" s="44"/>
      <c r="FX318" s="44"/>
      <c r="FY318" s="44"/>
      <c r="FZ318" s="44"/>
      <c r="GA318" s="44"/>
      <c r="GB318" s="44"/>
      <c r="GC318" s="44"/>
      <c r="GD318" s="44"/>
      <c r="GE318" s="44"/>
      <c r="GF318" s="44"/>
      <c r="GG318" s="44"/>
      <c r="GH318" s="44"/>
      <c r="GI318" s="44"/>
      <c r="GJ318" s="44"/>
      <c r="GK318" s="44"/>
      <c r="GL318" s="44"/>
      <c r="GM318" s="44"/>
      <c r="GN318" s="44"/>
      <c r="GO318" s="44"/>
      <c r="GP318" s="44"/>
      <c r="GQ318" s="44"/>
      <c r="GR318" s="44"/>
      <c r="GS318" s="44"/>
      <c r="GT318" s="44"/>
      <c r="GU318" s="44"/>
      <c r="GV318" s="44"/>
      <c r="GW318" s="44"/>
      <c r="GX318" s="44"/>
      <c r="GY318" s="44"/>
      <c r="GZ318" s="44"/>
      <c r="HA318" s="44"/>
      <c r="HB318" s="44"/>
      <c r="HC318" s="44"/>
      <c r="HD318" s="44"/>
      <c r="HE318" s="44"/>
      <c r="HF318" s="44"/>
      <c r="HG318" s="44"/>
      <c r="HH318" s="44"/>
      <c r="HI318" s="44"/>
      <c r="HJ318" s="44"/>
      <c r="HK318" s="44"/>
      <c r="HL318" s="44"/>
      <c r="HM318" s="44"/>
      <c r="HN318" s="44"/>
      <c r="HO318" s="44"/>
      <c r="HP318" s="44"/>
      <c r="HQ318" s="44"/>
      <c r="HR318" s="44"/>
      <c r="HS318" s="44"/>
      <c r="HT318" s="44"/>
      <c r="HU318" s="44"/>
      <c r="HV318" s="44"/>
      <c r="HW318" s="44"/>
      <c r="HX318" s="44"/>
      <c r="HY318" s="44"/>
      <c r="HZ318" s="44"/>
      <c r="IA318" s="44"/>
      <c r="IB318" s="44"/>
      <c r="IC318" s="44"/>
      <c r="ID318" s="44"/>
      <c r="IE318" s="44"/>
      <c r="IF318" s="44"/>
      <c r="IG318" s="44"/>
      <c r="IH318" s="44"/>
      <c r="II318" s="44"/>
      <c r="IJ318" s="44"/>
      <c r="IK318" s="44"/>
      <c r="IL318" s="44"/>
    </row>
    <row r="319" spans="1:246" s="69" customFormat="1" x14ac:dyDescent="0.25">
      <c r="A319" s="45"/>
      <c r="B319" s="44"/>
      <c r="C319" s="48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  <c r="DU319" s="44"/>
      <c r="DV319" s="44"/>
      <c r="DW319" s="44"/>
      <c r="DX319" s="44"/>
      <c r="DY319" s="44"/>
      <c r="DZ319" s="44"/>
      <c r="EA319" s="44"/>
      <c r="EB319" s="44"/>
      <c r="EC319" s="44"/>
      <c r="ED319" s="44"/>
      <c r="EE319" s="44"/>
      <c r="EF319" s="44"/>
      <c r="EG319" s="44"/>
      <c r="EH319" s="44"/>
      <c r="EI319" s="44"/>
      <c r="EJ319" s="44"/>
      <c r="EK319" s="44"/>
      <c r="EL319" s="44"/>
      <c r="EM319" s="44"/>
      <c r="EN319" s="44"/>
      <c r="EO319" s="44"/>
      <c r="EP319" s="44"/>
      <c r="EQ319" s="44"/>
      <c r="ER319" s="44"/>
      <c r="ES319" s="44"/>
      <c r="ET319" s="44"/>
      <c r="EU319" s="44"/>
      <c r="EV319" s="44"/>
      <c r="EW319" s="44"/>
      <c r="EX319" s="44"/>
      <c r="EY319" s="44"/>
      <c r="EZ319" s="44"/>
      <c r="FA319" s="44"/>
      <c r="FB319" s="44"/>
      <c r="FC319" s="44"/>
      <c r="FD319" s="44"/>
      <c r="FE319" s="44"/>
      <c r="FF319" s="44"/>
      <c r="FG319" s="44"/>
      <c r="FH319" s="44"/>
      <c r="FI319" s="44"/>
      <c r="FJ319" s="44"/>
      <c r="FK319" s="44"/>
      <c r="FL319" s="44"/>
      <c r="FM319" s="44"/>
      <c r="FN319" s="44"/>
      <c r="FO319" s="44"/>
      <c r="FP319" s="44"/>
      <c r="FQ319" s="44"/>
      <c r="FR319" s="44"/>
      <c r="FS319" s="44"/>
      <c r="FT319" s="44"/>
      <c r="FU319" s="44"/>
      <c r="FV319" s="44"/>
      <c r="FW319" s="44"/>
      <c r="FX319" s="44"/>
      <c r="FY319" s="44"/>
      <c r="FZ319" s="44"/>
      <c r="GA319" s="44"/>
      <c r="GB319" s="44"/>
      <c r="GC319" s="44"/>
      <c r="GD319" s="44"/>
      <c r="GE319" s="44"/>
      <c r="GF319" s="44"/>
      <c r="GG319" s="44"/>
      <c r="GH319" s="44"/>
      <c r="GI319" s="44"/>
      <c r="GJ319" s="44"/>
      <c r="GK319" s="44"/>
      <c r="GL319" s="44"/>
      <c r="GM319" s="44"/>
      <c r="GN319" s="44"/>
      <c r="GO319" s="44"/>
      <c r="GP319" s="44"/>
      <c r="GQ319" s="44"/>
      <c r="GR319" s="44"/>
      <c r="GS319" s="44"/>
      <c r="GT319" s="44"/>
      <c r="GU319" s="44"/>
      <c r="GV319" s="44"/>
      <c r="GW319" s="44"/>
      <c r="GX319" s="44"/>
      <c r="GY319" s="44"/>
      <c r="GZ319" s="44"/>
      <c r="HA319" s="44"/>
      <c r="HB319" s="44"/>
      <c r="HC319" s="44"/>
      <c r="HD319" s="44"/>
      <c r="HE319" s="44"/>
      <c r="HF319" s="44"/>
      <c r="HG319" s="44"/>
      <c r="HH319" s="44"/>
      <c r="HI319" s="44"/>
      <c r="HJ319" s="44"/>
      <c r="HK319" s="44"/>
      <c r="HL319" s="44"/>
      <c r="HM319" s="44"/>
      <c r="HN319" s="44"/>
      <c r="HO319" s="44"/>
      <c r="HP319" s="44"/>
      <c r="HQ319" s="44"/>
      <c r="HR319" s="44"/>
      <c r="HS319" s="44"/>
      <c r="HT319" s="44"/>
      <c r="HU319" s="44"/>
      <c r="HV319" s="44"/>
      <c r="HW319" s="44"/>
      <c r="HX319" s="44"/>
      <c r="HY319" s="44"/>
      <c r="HZ319" s="44"/>
      <c r="IA319" s="44"/>
      <c r="IB319" s="44"/>
      <c r="IC319" s="44"/>
      <c r="ID319" s="44"/>
      <c r="IE319" s="44"/>
      <c r="IF319" s="44"/>
      <c r="IG319" s="44"/>
      <c r="IH319" s="44"/>
      <c r="II319" s="44"/>
      <c r="IJ319" s="44"/>
      <c r="IK319" s="44"/>
      <c r="IL319" s="44"/>
    </row>
    <row r="320" spans="1:246" s="69" customFormat="1" x14ac:dyDescent="0.25">
      <c r="A320" s="45"/>
      <c r="B320" s="44"/>
      <c r="C320" s="48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4"/>
      <c r="FH320" s="44"/>
      <c r="FI320" s="44"/>
      <c r="FJ320" s="44"/>
      <c r="FK320" s="44"/>
      <c r="FL320" s="44"/>
      <c r="FM320" s="44"/>
      <c r="FN320" s="44"/>
      <c r="FO320" s="44"/>
      <c r="FP320" s="44"/>
      <c r="FQ320" s="44"/>
      <c r="FR320" s="44"/>
      <c r="FS320" s="44"/>
      <c r="FT320" s="44"/>
      <c r="FU320" s="44"/>
      <c r="FV320" s="44"/>
      <c r="FW320" s="44"/>
      <c r="FX320" s="44"/>
      <c r="FY320" s="44"/>
      <c r="FZ320" s="44"/>
      <c r="GA320" s="44"/>
      <c r="GB320" s="44"/>
      <c r="GC320" s="44"/>
      <c r="GD320" s="44"/>
      <c r="GE320" s="44"/>
      <c r="GF320" s="44"/>
      <c r="GG320" s="44"/>
      <c r="GH320" s="44"/>
      <c r="GI320" s="44"/>
      <c r="GJ320" s="44"/>
      <c r="GK320" s="44"/>
      <c r="GL320" s="44"/>
      <c r="GM320" s="44"/>
      <c r="GN320" s="44"/>
      <c r="GO320" s="44"/>
      <c r="GP320" s="44"/>
      <c r="GQ320" s="44"/>
      <c r="GR320" s="44"/>
      <c r="GS320" s="44"/>
      <c r="GT320" s="44"/>
      <c r="GU320" s="44"/>
      <c r="GV320" s="44"/>
      <c r="GW320" s="44"/>
      <c r="GX320" s="44"/>
      <c r="GY320" s="44"/>
      <c r="GZ320" s="44"/>
      <c r="HA320" s="44"/>
      <c r="HB320" s="44"/>
      <c r="HC320" s="44"/>
      <c r="HD320" s="44"/>
      <c r="HE320" s="44"/>
      <c r="HF320" s="44"/>
      <c r="HG320" s="44"/>
      <c r="HH320" s="44"/>
      <c r="HI320" s="44"/>
      <c r="HJ320" s="44"/>
      <c r="HK320" s="44"/>
      <c r="HL320" s="44"/>
      <c r="HM320" s="44"/>
      <c r="HN320" s="44"/>
      <c r="HO320" s="44"/>
      <c r="HP320" s="44"/>
      <c r="HQ320" s="44"/>
      <c r="HR320" s="44"/>
      <c r="HS320" s="44"/>
      <c r="HT320" s="44"/>
      <c r="HU320" s="44"/>
      <c r="HV320" s="44"/>
      <c r="HW320" s="44"/>
      <c r="HX320" s="44"/>
      <c r="HY320" s="44"/>
      <c r="HZ320" s="44"/>
      <c r="IA320" s="44"/>
      <c r="IB320" s="44"/>
      <c r="IC320" s="44"/>
      <c r="ID320" s="44"/>
      <c r="IE320" s="44"/>
      <c r="IF320" s="44"/>
      <c r="IG320" s="44"/>
      <c r="IH320" s="44"/>
      <c r="II320" s="44"/>
      <c r="IJ320" s="44"/>
      <c r="IK320" s="44"/>
      <c r="IL320" s="44"/>
    </row>
    <row r="321" spans="1:246" s="69" customFormat="1" x14ac:dyDescent="0.25">
      <c r="A321" s="45"/>
      <c r="B321" s="44"/>
      <c r="C321" s="48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  <c r="DU321" s="44"/>
      <c r="DV321" s="44"/>
      <c r="DW321" s="44"/>
      <c r="DX321" s="44"/>
      <c r="DY321" s="44"/>
      <c r="DZ321" s="44"/>
      <c r="EA321" s="44"/>
      <c r="EB321" s="44"/>
      <c r="EC321" s="44"/>
      <c r="ED321" s="44"/>
      <c r="EE321" s="44"/>
      <c r="EF321" s="44"/>
      <c r="EG321" s="44"/>
      <c r="EH321" s="44"/>
      <c r="EI321" s="44"/>
      <c r="EJ321" s="44"/>
      <c r="EK321" s="44"/>
      <c r="EL321" s="44"/>
      <c r="EM321" s="44"/>
      <c r="EN321" s="44"/>
      <c r="EO321" s="44"/>
      <c r="EP321" s="44"/>
      <c r="EQ321" s="44"/>
      <c r="ER321" s="44"/>
      <c r="ES321" s="44"/>
      <c r="ET321" s="44"/>
      <c r="EU321" s="44"/>
      <c r="EV321" s="44"/>
      <c r="EW321" s="44"/>
      <c r="EX321" s="44"/>
      <c r="EY321" s="44"/>
      <c r="EZ321" s="44"/>
      <c r="FA321" s="44"/>
      <c r="FB321" s="44"/>
      <c r="FC321" s="44"/>
      <c r="FD321" s="44"/>
      <c r="FE321" s="44"/>
      <c r="FF321" s="44"/>
      <c r="FG321" s="44"/>
      <c r="FH321" s="44"/>
      <c r="FI321" s="44"/>
      <c r="FJ321" s="44"/>
      <c r="FK321" s="44"/>
      <c r="FL321" s="44"/>
      <c r="FM321" s="44"/>
      <c r="FN321" s="44"/>
      <c r="FO321" s="44"/>
      <c r="FP321" s="44"/>
      <c r="FQ321" s="44"/>
      <c r="FR321" s="44"/>
      <c r="FS321" s="44"/>
      <c r="FT321" s="44"/>
      <c r="FU321" s="44"/>
      <c r="FV321" s="44"/>
      <c r="FW321" s="44"/>
      <c r="FX321" s="44"/>
      <c r="FY321" s="44"/>
      <c r="FZ321" s="44"/>
      <c r="GA321" s="44"/>
      <c r="GB321" s="44"/>
      <c r="GC321" s="44"/>
      <c r="GD321" s="44"/>
      <c r="GE321" s="44"/>
      <c r="GF321" s="44"/>
      <c r="GG321" s="44"/>
      <c r="GH321" s="44"/>
      <c r="GI321" s="44"/>
      <c r="GJ321" s="44"/>
      <c r="GK321" s="44"/>
      <c r="GL321" s="44"/>
      <c r="GM321" s="44"/>
      <c r="GN321" s="44"/>
      <c r="GO321" s="44"/>
      <c r="GP321" s="44"/>
      <c r="GQ321" s="44"/>
      <c r="GR321" s="44"/>
      <c r="GS321" s="44"/>
      <c r="GT321" s="44"/>
      <c r="GU321" s="44"/>
      <c r="GV321" s="44"/>
      <c r="GW321" s="44"/>
      <c r="GX321" s="44"/>
      <c r="GY321" s="44"/>
      <c r="GZ321" s="44"/>
      <c r="HA321" s="44"/>
      <c r="HB321" s="44"/>
      <c r="HC321" s="44"/>
      <c r="HD321" s="44"/>
      <c r="HE321" s="44"/>
      <c r="HF321" s="44"/>
      <c r="HG321" s="44"/>
      <c r="HH321" s="44"/>
      <c r="HI321" s="44"/>
      <c r="HJ321" s="44"/>
      <c r="HK321" s="44"/>
      <c r="HL321" s="44"/>
      <c r="HM321" s="44"/>
      <c r="HN321" s="44"/>
      <c r="HO321" s="44"/>
      <c r="HP321" s="44"/>
      <c r="HQ321" s="44"/>
      <c r="HR321" s="44"/>
      <c r="HS321" s="44"/>
      <c r="HT321" s="44"/>
      <c r="HU321" s="44"/>
      <c r="HV321" s="44"/>
      <c r="HW321" s="44"/>
      <c r="HX321" s="44"/>
      <c r="HY321" s="44"/>
      <c r="HZ321" s="44"/>
      <c r="IA321" s="44"/>
      <c r="IB321" s="44"/>
      <c r="IC321" s="44"/>
      <c r="ID321" s="44"/>
      <c r="IE321" s="44"/>
      <c r="IF321" s="44"/>
      <c r="IG321" s="44"/>
      <c r="IH321" s="44"/>
      <c r="II321" s="44"/>
      <c r="IJ321" s="44"/>
      <c r="IK321" s="44"/>
      <c r="IL321" s="44"/>
    </row>
    <row r="322" spans="1:246" s="69" customFormat="1" x14ac:dyDescent="0.25">
      <c r="A322" s="45"/>
      <c r="B322" s="44"/>
      <c r="C322" s="48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  <c r="DU322" s="44"/>
      <c r="DV322" s="44"/>
      <c r="DW322" s="44"/>
      <c r="DX322" s="44"/>
      <c r="DY322" s="44"/>
      <c r="DZ322" s="44"/>
      <c r="EA322" s="44"/>
      <c r="EB322" s="44"/>
      <c r="EC322" s="44"/>
      <c r="ED322" s="44"/>
      <c r="EE322" s="44"/>
      <c r="EF322" s="44"/>
      <c r="EG322" s="44"/>
      <c r="EH322" s="44"/>
      <c r="EI322" s="44"/>
      <c r="EJ322" s="44"/>
      <c r="EK322" s="44"/>
      <c r="EL322" s="44"/>
      <c r="EM322" s="44"/>
      <c r="EN322" s="44"/>
      <c r="EO322" s="44"/>
      <c r="EP322" s="44"/>
      <c r="EQ322" s="44"/>
      <c r="ER322" s="44"/>
      <c r="ES322" s="44"/>
      <c r="ET322" s="44"/>
      <c r="EU322" s="44"/>
      <c r="EV322" s="44"/>
      <c r="EW322" s="44"/>
      <c r="EX322" s="44"/>
      <c r="EY322" s="44"/>
      <c r="EZ322" s="44"/>
      <c r="FA322" s="44"/>
      <c r="FB322" s="44"/>
      <c r="FC322" s="44"/>
      <c r="FD322" s="44"/>
      <c r="FE322" s="44"/>
      <c r="FF322" s="44"/>
      <c r="FG322" s="44"/>
      <c r="FH322" s="44"/>
      <c r="FI322" s="44"/>
      <c r="FJ322" s="44"/>
      <c r="FK322" s="44"/>
      <c r="FL322" s="44"/>
      <c r="FM322" s="44"/>
      <c r="FN322" s="44"/>
      <c r="FO322" s="44"/>
      <c r="FP322" s="44"/>
      <c r="FQ322" s="44"/>
      <c r="FR322" s="44"/>
      <c r="FS322" s="44"/>
      <c r="FT322" s="44"/>
      <c r="FU322" s="44"/>
      <c r="FV322" s="44"/>
      <c r="FW322" s="44"/>
      <c r="FX322" s="44"/>
      <c r="FY322" s="44"/>
      <c r="FZ322" s="44"/>
      <c r="GA322" s="44"/>
      <c r="GB322" s="44"/>
      <c r="GC322" s="44"/>
      <c r="GD322" s="44"/>
      <c r="GE322" s="44"/>
      <c r="GF322" s="44"/>
      <c r="GG322" s="44"/>
      <c r="GH322" s="44"/>
      <c r="GI322" s="44"/>
      <c r="GJ322" s="44"/>
      <c r="GK322" s="44"/>
      <c r="GL322" s="44"/>
      <c r="GM322" s="44"/>
      <c r="GN322" s="44"/>
      <c r="GO322" s="44"/>
      <c r="GP322" s="44"/>
      <c r="GQ322" s="44"/>
      <c r="GR322" s="44"/>
      <c r="GS322" s="44"/>
      <c r="GT322" s="44"/>
      <c r="GU322" s="44"/>
      <c r="GV322" s="44"/>
      <c r="GW322" s="44"/>
      <c r="GX322" s="44"/>
      <c r="GY322" s="44"/>
      <c r="GZ322" s="44"/>
      <c r="HA322" s="44"/>
      <c r="HB322" s="44"/>
      <c r="HC322" s="44"/>
      <c r="HD322" s="44"/>
      <c r="HE322" s="44"/>
      <c r="HF322" s="44"/>
      <c r="HG322" s="44"/>
      <c r="HH322" s="44"/>
      <c r="HI322" s="44"/>
      <c r="HJ322" s="44"/>
      <c r="HK322" s="44"/>
      <c r="HL322" s="44"/>
      <c r="HM322" s="44"/>
      <c r="HN322" s="44"/>
      <c r="HO322" s="44"/>
      <c r="HP322" s="44"/>
      <c r="HQ322" s="44"/>
      <c r="HR322" s="44"/>
      <c r="HS322" s="44"/>
      <c r="HT322" s="44"/>
      <c r="HU322" s="44"/>
      <c r="HV322" s="44"/>
      <c r="HW322" s="44"/>
      <c r="HX322" s="44"/>
      <c r="HY322" s="44"/>
      <c r="HZ322" s="44"/>
      <c r="IA322" s="44"/>
      <c r="IB322" s="44"/>
      <c r="IC322" s="44"/>
      <c r="ID322" s="44"/>
      <c r="IE322" s="44"/>
      <c r="IF322" s="44"/>
      <c r="IG322" s="44"/>
      <c r="IH322" s="44"/>
      <c r="II322" s="44"/>
      <c r="IJ322" s="44"/>
      <c r="IK322" s="44"/>
      <c r="IL322" s="44"/>
    </row>
    <row r="323" spans="1:246" s="69" customFormat="1" x14ac:dyDescent="0.25">
      <c r="A323" s="45"/>
      <c r="B323" s="44"/>
      <c r="C323" s="48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  <c r="DU323" s="44"/>
      <c r="DV323" s="44"/>
      <c r="DW323" s="44"/>
      <c r="DX323" s="44"/>
      <c r="DY323" s="44"/>
      <c r="DZ323" s="44"/>
      <c r="EA323" s="44"/>
      <c r="EB323" s="44"/>
      <c r="EC323" s="44"/>
      <c r="ED323" s="44"/>
      <c r="EE323" s="44"/>
      <c r="EF323" s="44"/>
      <c r="EG323" s="44"/>
      <c r="EH323" s="44"/>
      <c r="EI323" s="44"/>
      <c r="EJ323" s="44"/>
      <c r="EK323" s="44"/>
      <c r="EL323" s="44"/>
      <c r="EM323" s="44"/>
      <c r="EN323" s="44"/>
      <c r="EO323" s="44"/>
      <c r="EP323" s="44"/>
      <c r="EQ323" s="44"/>
      <c r="ER323" s="44"/>
      <c r="ES323" s="44"/>
      <c r="ET323" s="44"/>
      <c r="EU323" s="44"/>
      <c r="EV323" s="44"/>
      <c r="EW323" s="44"/>
      <c r="EX323" s="44"/>
      <c r="EY323" s="44"/>
      <c r="EZ323" s="44"/>
      <c r="FA323" s="44"/>
      <c r="FB323" s="44"/>
      <c r="FC323" s="44"/>
      <c r="FD323" s="44"/>
      <c r="FE323" s="44"/>
      <c r="FF323" s="44"/>
      <c r="FG323" s="44"/>
      <c r="FH323" s="44"/>
      <c r="FI323" s="44"/>
      <c r="FJ323" s="44"/>
      <c r="FK323" s="44"/>
      <c r="FL323" s="44"/>
      <c r="FM323" s="44"/>
      <c r="FN323" s="44"/>
      <c r="FO323" s="44"/>
      <c r="FP323" s="44"/>
      <c r="FQ323" s="44"/>
      <c r="FR323" s="44"/>
      <c r="FS323" s="44"/>
      <c r="FT323" s="44"/>
      <c r="FU323" s="44"/>
      <c r="FV323" s="44"/>
      <c r="FW323" s="44"/>
      <c r="FX323" s="44"/>
      <c r="FY323" s="44"/>
      <c r="FZ323" s="44"/>
      <c r="GA323" s="44"/>
      <c r="GB323" s="44"/>
      <c r="GC323" s="44"/>
      <c r="GD323" s="44"/>
      <c r="GE323" s="44"/>
      <c r="GF323" s="44"/>
      <c r="GG323" s="44"/>
      <c r="GH323" s="44"/>
      <c r="GI323" s="44"/>
      <c r="GJ323" s="44"/>
      <c r="GK323" s="44"/>
      <c r="GL323" s="44"/>
      <c r="GM323" s="44"/>
      <c r="GN323" s="44"/>
      <c r="GO323" s="44"/>
      <c r="GP323" s="44"/>
      <c r="GQ323" s="44"/>
      <c r="GR323" s="44"/>
      <c r="GS323" s="44"/>
      <c r="GT323" s="44"/>
      <c r="GU323" s="44"/>
      <c r="GV323" s="44"/>
      <c r="GW323" s="44"/>
      <c r="GX323" s="44"/>
      <c r="GY323" s="44"/>
      <c r="GZ323" s="44"/>
      <c r="HA323" s="44"/>
      <c r="HB323" s="44"/>
      <c r="HC323" s="44"/>
      <c r="HD323" s="44"/>
      <c r="HE323" s="44"/>
      <c r="HF323" s="44"/>
      <c r="HG323" s="44"/>
      <c r="HH323" s="44"/>
      <c r="HI323" s="44"/>
      <c r="HJ323" s="44"/>
      <c r="HK323" s="44"/>
      <c r="HL323" s="44"/>
      <c r="HM323" s="44"/>
      <c r="HN323" s="44"/>
      <c r="HO323" s="44"/>
      <c r="HP323" s="44"/>
      <c r="HQ323" s="44"/>
      <c r="HR323" s="44"/>
      <c r="HS323" s="44"/>
      <c r="HT323" s="44"/>
      <c r="HU323" s="44"/>
      <c r="HV323" s="44"/>
      <c r="HW323" s="44"/>
      <c r="HX323" s="44"/>
      <c r="HY323" s="44"/>
      <c r="HZ323" s="44"/>
      <c r="IA323" s="44"/>
      <c r="IB323" s="44"/>
      <c r="IC323" s="44"/>
      <c r="ID323" s="44"/>
      <c r="IE323" s="44"/>
      <c r="IF323" s="44"/>
      <c r="IG323" s="44"/>
      <c r="IH323" s="44"/>
      <c r="II323" s="44"/>
      <c r="IJ323" s="44"/>
      <c r="IK323" s="44"/>
      <c r="IL323" s="44"/>
    </row>
    <row r="324" spans="1:246" s="69" customFormat="1" x14ac:dyDescent="0.25">
      <c r="A324" s="45"/>
      <c r="B324" s="44"/>
      <c r="C324" s="48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44"/>
      <c r="EA324" s="44"/>
      <c r="EB324" s="44"/>
      <c r="EC324" s="44"/>
      <c r="ED324" s="44"/>
      <c r="EE324" s="44"/>
      <c r="EF324" s="44"/>
      <c r="EG324" s="44"/>
      <c r="EH324" s="44"/>
      <c r="EI324" s="44"/>
      <c r="EJ324" s="44"/>
      <c r="EK324" s="44"/>
      <c r="EL324" s="44"/>
      <c r="EM324" s="44"/>
      <c r="EN324" s="44"/>
      <c r="EO324" s="44"/>
      <c r="EP324" s="44"/>
      <c r="EQ324" s="44"/>
      <c r="ER324" s="44"/>
      <c r="ES324" s="44"/>
      <c r="ET324" s="44"/>
      <c r="EU324" s="44"/>
      <c r="EV324" s="44"/>
      <c r="EW324" s="44"/>
      <c r="EX324" s="44"/>
      <c r="EY324" s="44"/>
      <c r="EZ324" s="44"/>
      <c r="FA324" s="44"/>
      <c r="FB324" s="44"/>
      <c r="FC324" s="44"/>
      <c r="FD324" s="44"/>
      <c r="FE324" s="44"/>
      <c r="FF324" s="44"/>
      <c r="FG324" s="44"/>
      <c r="FH324" s="44"/>
      <c r="FI324" s="44"/>
      <c r="FJ324" s="44"/>
      <c r="FK324" s="44"/>
      <c r="FL324" s="44"/>
      <c r="FM324" s="44"/>
      <c r="FN324" s="44"/>
      <c r="FO324" s="44"/>
      <c r="FP324" s="44"/>
      <c r="FQ324" s="44"/>
      <c r="FR324" s="44"/>
      <c r="FS324" s="44"/>
      <c r="FT324" s="44"/>
      <c r="FU324" s="44"/>
      <c r="FV324" s="44"/>
      <c r="FW324" s="44"/>
      <c r="FX324" s="44"/>
      <c r="FY324" s="44"/>
      <c r="FZ324" s="44"/>
      <c r="GA324" s="44"/>
      <c r="GB324" s="44"/>
      <c r="GC324" s="44"/>
      <c r="GD324" s="44"/>
      <c r="GE324" s="44"/>
      <c r="GF324" s="44"/>
      <c r="GG324" s="44"/>
      <c r="GH324" s="44"/>
      <c r="GI324" s="44"/>
      <c r="GJ324" s="44"/>
      <c r="GK324" s="44"/>
      <c r="GL324" s="44"/>
      <c r="GM324" s="44"/>
      <c r="GN324" s="44"/>
      <c r="GO324" s="44"/>
      <c r="GP324" s="44"/>
      <c r="GQ324" s="44"/>
      <c r="GR324" s="44"/>
      <c r="GS324" s="44"/>
      <c r="GT324" s="44"/>
      <c r="GU324" s="44"/>
      <c r="GV324" s="44"/>
      <c r="GW324" s="44"/>
      <c r="GX324" s="44"/>
      <c r="GY324" s="44"/>
      <c r="GZ324" s="44"/>
      <c r="HA324" s="44"/>
      <c r="HB324" s="44"/>
      <c r="HC324" s="44"/>
      <c r="HD324" s="44"/>
      <c r="HE324" s="44"/>
      <c r="HF324" s="44"/>
      <c r="HG324" s="44"/>
      <c r="HH324" s="44"/>
      <c r="HI324" s="44"/>
      <c r="HJ324" s="44"/>
      <c r="HK324" s="44"/>
      <c r="HL324" s="44"/>
      <c r="HM324" s="44"/>
      <c r="HN324" s="44"/>
      <c r="HO324" s="44"/>
      <c r="HP324" s="44"/>
      <c r="HQ324" s="44"/>
      <c r="HR324" s="44"/>
      <c r="HS324" s="44"/>
      <c r="HT324" s="44"/>
      <c r="HU324" s="44"/>
      <c r="HV324" s="44"/>
      <c r="HW324" s="44"/>
      <c r="HX324" s="44"/>
      <c r="HY324" s="44"/>
      <c r="HZ324" s="44"/>
      <c r="IA324" s="44"/>
      <c r="IB324" s="44"/>
      <c r="IC324" s="44"/>
      <c r="ID324" s="44"/>
      <c r="IE324" s="44"/>
      <c r="IF324" s="44"/>
      <c r="IG324" s="44"/>
      <c r="IH324" s="44"/>
      <c r="II324" s="44"/>
      <c r="IJ324" s="44"/>
      <c r="IK324" s="44"/>
      <c r="IL324" s="44"/>
    </row>
    <row r="325" spans="1:246" s="69" customFormat="1" x14ac:dyDescent="0.25">
      <c r="A325" s="45"/>
      <c r="B325" s="44"/>
      <c r="C325" s="48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4"/>
      <c r="FH325" s="44"/>
      <c r="FI325" s="44"/>
      <c r="FJ325" s="44"/>
      <c r="FK325" s="44"/>
      <c r="FL325" s="44"/>
      <c r="FM325" s="44"/>
      <c r="FN325" s="44"/>
      <c r="FO325" s="44"/>
      <c r="FP325" s="44"/>
      <c r="FQ325" s="44"/>
      <c r="FR325" s="44"/>
      <c r="FS325" s="44"/>
      <c r="FT325" s="44"/>
      <c r="FU325" s="44"/>
      <c r="FV325" s="44"/>
      <c r="FW325" s="44"/>
      <c r="FX325" s="44"/>
      <c r="FY325" s="44"/>
      <c r="FZ325" s="44"/>
      <c r="GA325" s="44"/>
      <c r="GB325" s="44"/>
      <c r="GC325" s="44"/>
      <c r="GD325" s="44"/>
      <c r="GE325" s="44"/>
      <c r="GF325" s="44"/>
      <c r="GG325" s="44"/>
      <c r="GH325" s="44"/>
      <c r="GI325" s="44"/>
      <c r="GJ325" s="44"/>
      <c r="GK325" s="44"/>
      <c r="GL325" s="44"/>
      <c r="GM325" s="44"/>
      <c r="GN325" s="44"/>
      <c r="GO325" s="44"/>
      <c r="GP325" s="44"/>
      <c r="GQ325" s="44"/>
      <c r="GR325" s="44"/>
      <c r="GS325" s="44"/>
      <c r="GT325" s="44"/>
      <c r="GU325" s="44"/>
      <c r="GV325" s="44"/>
      <c r="GW325" s="44"/>
      <c r="GX325" s="44"/>
      <c r="GY325" s="44"/>
      <c r="GZ325" s="44"/>
      <c r="HA325" s="44"/>
      <c r="HB325" s="44"/>
      <c r="HC325" s="44"/>
      <c r="HD325" s="44"/>
      <c r="HE325" s="44"/>
      <c r="HF325" s="44"/>
      <c r="HG325" s="44"/>
      <c r="HH325" s="44"/>
      <c r="HI325" s="44"/>
      <c r="HJ325" s="44"/>
      <c r="HK325" s="44"/>
      <c r="HL325" s="44"/>
      <c r="HM325" s="44"/>
      <c r="HN325" s="44"/>
      <c r="HO325" s="44"/>
      <c r="HP325" s="44"/>
      <c r="HQ325" s="44"/>
      <c r="HR325" s="44"/>
      <c r="HS325" s="44"/>
      <c r="HT325" s="44"/>
      <c r="HU325" s="44"/>
      <c r="HV325" s="44"/>
      <c r="HW325" s="44"/>
      <c r="HX325" s="44"/>
      <c r="HY325" s="44"/>
      <c r="HZ325" s="44"/>
      <c r="IA325" s="44"/>
      <c r="IB325" s="44"/>
      <c r="IC325" s="44"/>
      <c r="ID325" s="44"/>
      <c r="IE325" s="44"/>
      <c r="IF325" s="44"/>
      <c r="IG325" s="44"/>
      <c r="IH325" s="44"/>
      <c r="II325" s="44"/>
      <c r="IJ325" s="44"/>
      <c r="IK325" s="44"/>
      <c r="IL325" s="44"/>
    </row>
    <row r="326" spans="1:246" s="69" customFormat="1" x14ac:dyDescent="0.25">
      <c r="A326" s="45"/>
      <c r="B326" s="44"/>
      <c r="C326" s="48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  <c r="DU326" s="44"/>
      <c r="DV326" s="44"/>
      <c r="DW326" s="44"/>
      <c r="DX326" s="44"/>
      <c r="DY326" s="44"/>
      <c r="DZ326" s="44"/>
      <c r="EA326" s="44"/>
      <c r="EB326" s="44"/>
      <c r="EC326" s="44"/>
      <c r="ED326" s="44"/>
      <c r="EE326" s="44"/>
      <c r="EF326" s="44"/>
      <c r="EG326" s="44"/>
      <c r="EH326" s="44"/>
      <c r="EI326" s="44"/>
      <c r="EJ326" s="44"/>
      <c r="EK326" s="44"/>
      <c r="EL326" s="44"/>
      <c r="EM326" s="44"/>
      <c r="EN326" s="44"/>
      <c r="EO326" s="44"/>
      <c r="EP326" s="44"/>
      <c r="EQ326" s="44"/>
      <c r="ER326" s="44"/>
      <c r="ES326" s="44"/>
      <c r="ET326" s="44"/>
      <c r="EU326" s="44"/>
      <c r="EV326" s="44"/>
      <c r="EW326" s="44"/>
      <c r="EX326" s="44"/>
      <c r="EY326" s="44"/>
      <c r="EZ326" s="44"/>
      <c r="FA326" s="44"/>
      <c r="FB326" s="44"/>
      <c r="FC326" s="44"/>
      <c r="FD326" s="44"/>
      <c r="FE326" s="44"/>
      <c r="FF326" s="44"/>
      <c r="FG326" s="44"/>
      <c r="FH326" s="44"/>
      <c r="FI326" s="44"/>
      <c r="FJ326" s="44"/>
      <c r="FK326" s="44"/>
      <c r="FL326" s="44"/>
      <c r="FM326" s="44"/>
      <c r="FN326" s="44"/>
      <c r="FO326" s="44"/>
      <c r="FP326" s="44"/>
      <c r="FQ326" s="44"/>
      <c r="FR326" s="44"/>
      <c r="FS326" s="44"/>
      <c r="FT326" s="44"/>
      <c r="FU326" s="44"/>
      <c r="FV326" s="44"/>
      <c r="FW326" s="44"/>
      <c r="FX326" s="44"/>
      <c r="FY326" s="44"/>
      <c r="FZ326" s="44"/>
      <c r="GA326" s="44"/>
      <c r="GB326" s="44"/>
      <c r="GC326" s="44"/>
      <c r="GD326" s="44"/>
      <c r="GE326" s="44"/>
      <c r="GF326" s="44"/>
      <c r="GG326" s="44"/>
      <c r="GH326" s="44"/>
      <c r="GI326" s="44"/>
      <c r="GJ326" s="44"/>
      <c r="GK326" s="44"/>
      <c r="GL326" s="44"/>
      <c r="GM326" s="44"/>
      <c r="GN326" s="44"/>
      <c r="GO326" s="44"/>
      <c r="GP326" s="44"/>
      <c r="GQ326" s="44"/>
      <c r="GR326" s="44"/>
      <c r="GS326" s="44"/>
      <c r="GT326" s="44"/>
      <c r="GU326" s="44"/>
      <c r="GV326" s="44"/>
      <c r="GW326" s="44"/>
      <c r="GX326" s="44"/>
      <c r="GY326" s="44"/>
      <c r="GZ326" s="44"/>
      <c r="HA326" s="44"/>
      <c r="HB326" s="44"/>
      <c r="HC326" s="44"/>
      <c r="HD326" s="44"/>
      <c r="HE326" s="44"/>
      <c r="HF326" s="44"/>
      <c r="HG326" s="44"/>
      <c r="HH326" s="44"/>
      <c r="HI326" s="44"/>
      <c r="HJ326" s="44"/>
      <c r="HK326" s="44"/>
      <c r="HL326" s="44"/>
      <c r="HM326" s="44"/>
      <c r="HN326" s="44"/>
      <c r="HO326" s="44"/>
      <c r="HP326" s="44"/>
      <c r="HQ326" s="44"/>
      <c r="HR326" s="44"/>
      <c r="HS326" s="44"/>
      <c r="HT326" s="44"/>
      <c r="HU326" s="44"/>
      <c r="HV326" s="44"/>
      <c r="HW326" s="44"/>
      <c r="HX326" s="44"/>
      <c r="HY326" s="44"/>
      <c r="HZ326" s="44"/>
      <c r="IA326" s="44"/>
      <c r="IB326" s="44"/>
      <c r="IC326" s="44"/>
      <c r="ID326" s="44"/>
      <c r="IE326" s="44"/>
      <c r="IF326" s="44"/>
      <c r="IG326" s="44"/>
      <c r="IH326" s="44"/>
      <c r="II326" s="44"/>
      <c r="IJ326" s="44"/>
      <c r="IK326" s="44"/>
      <c r="IL326" s="44"/>
    </row>
    <row r="327" spans="1:246" s="69" customFormat="1" x14ac:dyDescent="0.25">
      <c r="A327" s="45"/>
      <c r="B327" s="44"/>
      <c r="C327" s="48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  <c r="DU327" s="44"/>
      <c r="DV327" s="44"/>
      <c r="DW327" s="44"/>
      <c r="DX327" s="44"/>
      <c r="DY327" s="44"/>
      <c r="DZ327" s="44"/>
      <c r="EA327" s="44"/>
      <c r="EB327" s="44"/>
      <c r="EC327" s="44"/>
      <c r="ED327" s="44"/>
      <c r="EE327" s="44"/>
      <c r="EF327" s="44"/>
      <c r="EG327" s="44"/>
      <c r="EH327" s="44"/>
      <c r="EI327" s="44"/>
      <c r="EJ327" s="44"/>
      <c r="EK327" s="44"/>
      <c r="EL327" s="44"/>
      <c r="EM327" s="44"/>
      <c r="EN327" s="44"/>
      <c r="EO327" s="44"/>
      <c r="EP327" s="44"/>
      <c r="EQ327" s="44"/>
      <c r="ER327" s="44"/>
      <c r="ES327" s="44"/>
      <c r="ET327" s="44"/>
      <c r="EU327" s="44"/>
      <c r="EV327" s="44"/>
      <c r="EW327" s="44"/>
      <c r="EX327" s="44"/>
      <c r="EY327" s="44"/>
      <c r="EZ327" s="44"/>
      <c r="FA327" s="44"/>
      <c r="FB327" s="44"/>
      <c r="FC327" s="44"/>
      <c r="FD327" s="44"/>
      <c r="FE327" s="44"/>
      <c r="FF327" s="44"/>
      <c r="FG327" s="44"/>
      <c r="FH327" s="44"/>
      <c r="FI327" s="44"/>
      <c r="FJ327" s="44"/>
      <c r="FK327" s="44"/>
      <c r="FL327" s="44"/>
      <c r="FM327" s="44"/>
      <c r="FN327" s="44"/>
      <c r="FO327" s="44"/>
      <c r="FP327" s="44"/>
      <c r="FQ327" s="44"/>
      <c r="FR327" s="44"/>
      <c r="FS327" s="44"/>
      <c r="FT327" s="44"/>
      <c r="FU327" s="44"/>
      <c r="FV327" s="44"/>
      <c r="FW327" s="44"/>
      <c r="FX327" s="44"/>
      <c r="FY327" s="44"/>
      <c r="FZ327" s="44"/>
      <c r="GA327" s="44"/>
      <c r="GB327" s="44"/>
      <c r="GC327" s="44"/>
      <c r="GD327" s="44"/>
      <c r="GE327" s="44"/>
      <c r="GF327" s="44"/>
      <c r="GG327" s="44"/>
      <c r="GH327" s="44"/>
      <c r="GI327" s="44"/>
      <c r="GJ327" s="44"/>
      <c r="GK327" s="44"/>
      <c r="GL327" s="44"/>
      <c r="GM327" s="44"/>
      <c r="GN327" s="44"/>
      <c r="GO327" s="44"/>
      <c r="GP327" s="44"/>
      <c r="GQ327" s="44"/>
      <c r="GR327" s="44"/>
      <c r="GS327" s="44"/>
      <c r="GT327" s="44"/>
      <c r="GU327" s="44"/>
      <c r="GV327" s="44"/>
      <c r="GW327" s="44"/>
      <c r="GX327" s="44"/>
      <c r="GY327" s="44"/>
      <c r="GZ327" s="44"/>
      <c r="HA327" s="44"/>
      <c r="HB327" s="44"/>
      <c r="HC327" s="44"/>
      <c r="HD327" s="44"/>
      <c r="HE327" s="44"/>
      <c r="HF327" s="44"/>
      <c r="HG327" s="44"/>
      <c r="HH327" s="44"/>
      <c r="HI327" s="44"/>
      <c r="HJ327" s="44"/>
      <c r="HK327" s="44"/>
      <c r="HL327" s="44"/>
      <c r="HM327" s="44"/>
      <c r="HN327" s="44"/>
      <c r="HO327" s="44"/>
      <c r="HP327" s="44"/>
      <c r="HQ327" s="44"/>
      <c r="HR327" s="44"/>
      <c r="HS327" s="44"/>
      <c r="HT327" s="44"/>
      <c r="HU327" s="44"/>
      <c r="HV327" s="44"/>
      <c r="HW327" s="44"/>
      <c r="HX327" s="44"/>
      <c r="HY327" s="44"/>
      <c r="HZ327" s="44"/>
      <c r="IA327" s="44"/>
      <c r="IB327" s="44"/>
      <c r="IC327" s="44"/>
      <c r="ID327" s="44"/>
      <c r="IE327" s="44"/>
      <c r="IF327" s="44"/>
      <c r="IG327" s="44"/>
      <c r="IH327" s="44"/>
      <c r="II327" s="44"/>
      <c r="IJ327" s="44"/>
      <c r="IK327" s="44"/>
      <c r="IL327" s="44"/>
    </row>
    <row r="328" spans="1:246" s="69" customFormat="1" x14ac:dyDescent="0.25">
      <c r="A328" s="45"/>
      <c r="B328" s="44"/>
      <c r="C328" s="48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  <c r="DU328" s="44"/>
      <c r="DV328" s="44"/>
      <c r="DW328" s="44"/>
      <c r="DX328" s="44"/>
      <c r="DY328" s="44"/>
      <c r="DZ328" s="44"/>
      <c r="EA328" s="44"/>
      <c r="EB328" s="44"/>
      <c r="EC328" s="44"/>
      <c r="ED328" s="44"/>
      <c r="EE328" s="44"/>
      <c r="EF328" s="44"/>
      <c r="EG328" s="44"/>
      <c r="EH328" s="44"/>
      <c r="EI328" s="44"/>
      <c r="EJ328" s="44"/>
      <c r="EK328" s="44"/>
      <c r="EL328" s="44"/>
      <c r="EM328" s="44"/>
      <c r="EN328" s="44"/>
      <c r="EO328" s="44"/>
      <c r="EP328" s="44"/>
      <c r="EQ328" s="44"/>
      <c r="ER328" s="44"/>
      <c r="ES328" s="44"/>
      <c r="ET328" s="44"/>
      <c r="EU328" s="44"/>
      <c r="EV328" s="44"/>
      <c r="EW328" s="44"/>
      <c r="EX328" s="44"/>
      <c r="EY328" s="44"/>
      <c r="EZ328" s="44"/>
      <c r="FA328" s="44"/>
      <c r="FB328" s="44"/>
      <c r="FC328" s="44"/>
      <c r="FD328" s="44"/>
      <c r="FE328" s="44"/>
      <c r="FF328" s="44"/>
      <c r="FG328" s="44"/>
      <c r="FH328" s="44"/>
      <c r="FI328" s="44"/>
      <c r="FJ328" s="44"/>
      <c r="FK328" s="44"/>
      <c r="FL328" s="44"/>
      <c r="FM328" s="44"/>
      <c r="FN328" s="44"/>
      <c r="FO328" s="44"/>
      <c r="FP328" s="44"/>
      <c r="FQ328" s="44"/>
      <c r="FR328" s="44"/>
      <c r="FS328" s="44"/>
      <c r="FT328" s="44"/>
      <c r="FU328" s="44"/>
      <c r="FV328" s="44"/>
      <c r="FW328" s="44"/>
      <c r="FX328" s="44"/>
      <c r="FY328" s="44"/>
      <c r="FZ328" s="44"/>
      <c r="GA328" s="44"/>
      <c r="GB328" s="44"/>
      <c r="GC328" s="44"/>
      <c r="GD328" s="44"/>
      <c r="GE328" s="44"/>
      <c r="GF328" s="44"/>
      <c r="GG328" s="44"/>
      <c r="GH328" s="44"/>
      <c r="GI328" s="44"/>
      <c r="GJ328" s="44"/>
      <c r="GK328" s="44"/>
      <c r="GL328" s="44"/>
      <c r="GM328" s="44"/>
      <c r="GN328" s="44"/>
      <c r="GO328" s="44"/>
      <c r="GP328" s="44"/>
      <c r="GQ328" s="44"/>
      <c r="GR328" s="44"/>
      <c r="GS328" s="44"/>
      <c r="GT328" s="44"/>
      <c r="GU328" s="44"/>
      <c r="GV328" s="44"/>
      <c r="GW328" s="44"/>
      <c r="GX328" s="44"/>
      <c r="GY328" s="44"/>
      <c r="GZ328" s="44"/>
      <c r="HA328" s="44"/>
      <c r="HB328" s="44"/>
      <c r="HC328" s="44"/>
      <c r="HD328" s="44"/>
      <c r="HE328" s="44"/>
      <c r="HF328" s="44"/>
      <c r="HG328" s="44"/>
      <c r="HH328" s="44"/>
      <c r="HI328" s="44"/>
      <c r="HJ328" s="44"/>
      <c r="HK328" s="44"/>
      <c r="HL328" s="44"/>
      <c r="HM328" s="44"/>
      <c r="HN328" s="44"/>
      <c r="HO328" s="44"/>
      <c r="HP328" s="44"/>
      <c r="HQ328" s="44"/>
      <c r="HR328" s="44"/>
      <c r="HS328" s="44"/>
      <c r="HT328" s="44"/>
      <c r="HU328" s="44"/>
      <c r="HV328" s="44"/>
      <c r="HW328" s="44"/>
      <c r="HX328" s="44"/>
      <c r="HY328" s="44"/>
      <c r="HZ328" s="44"/>
      <c r="IA328" s="44"/>
      <c r="IB328" s="44"/>
      <c r="IC328" s="44"/>
      <c r="ID328" s="44"/>
      <c r="IE328" s="44"/>
      <c r="IF328" s="44"/>
      <c r="IG328" s="44"/>
      <c r="IH328" s="44"/>
      <c r="II328" s="44"/>
      <c r="IJ328" s="44"/>
      <c r="IK328" s="44"/>
      <c r="IL328" s="44"/>
    </row>
    <row r="329" spans="1:246" s="69" customFormat="1" x14ac:dyDescent="0.25">
      <c r="A329" s="45"/>
      <c r="B329" s="44"/>
      <c r="C329" s="48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  <c r="DU329" s="44"/>
      <c r="DV329" s="44"/>
      <c r="DW329" s="44"/>
      <c r="DX329" s="44"/>
      <c r="DY329" s="44"/>
      <c r="DZ329" s="44"/>
      <c r="EA329" s="44"/>
      <c r="EB329" s="44"/>
      <c r="EC329" s="44"/>
      <c r="ED329" s="44"/>
      <c r="EE329" s="44"/>
      <c r="EF329" s="44"/>
      <c r="EG329" s="44"/>
      <c r="EH329" s="44"/>
      <c r="EI329" s="44"/>
      <c r="EJ329" s="44"/>
      <c r="EK329" s="44"/>
      <c r="EL329" s="44"/>
      <c r="EM329" s="44"/>
      <c r="EN329" s="44"/>
      <c r="EO329" s="44"/>
      <c r="EP329" s="44"/>
      <c r="EQ329" s="44"/>
      <c r="ER329" s="44"/>
      <c r="ES329" s="44"/>
      <c r="ET329" s="44"/>
      <c r="EU329" s="44"/>
      <c r="EV329" s="44"/>
      <c r="EW329" s="44"/>
      <c r="EX329" s="44"/>
      <c r="EY329" s="44"/>
      <c r="EZ329" s="44"/>
      <c r="FA329" s="44"/>
      <c r="FB329" s="44"/>
      <c r="FC329" s="44"/>
      <c r="FD329" s="44"/>
      <c r="FE329" s="44"/>
      <c r="FF329" s="44"/>
      <c r="FG329" s="44"/>
      <c r="FH329" s="44"/>
      <c r="FI329" s="44"/>
      <c r="FJ329" s="44"/>
      <c r="FK329" s="44"/>
      <c r="FL329" s="44"/>
      <c r="FM329" s="44"/>
      <c r="FN329" s="44"/>
      <c r="FO329" s="44"/>
      <c r="FP329" s="44"/>
      <c r="FQ329" s="44"/>
      <c r="FR329" s="44"/>
      <c r="FS329" s="44"/>
      <c r="FT329" s="44"/>
      <c r="FU329" s="44"/>
      <c r="FV329" s="44"/>
      <c r="FW329" s="44"/>
      <c r="FX329" s="44"/>
      <c r="FY329" s="44"/>
      <c r="FZ329" s="44"/>
      <c r="GA329" s="44"/>
      <c r="GB329" s="44"/>
      <c r="GC329" s="44"/>
      <c r="GD329" s="44"/>
      <c r="GE329" s="44"/>
      <c r="GF329" s="44"/>
      <c r="GG329" s="44"/>
      <c r="GH329" s="44"/>
      <c r="GI329" s="44"/>
      <c r="GJ329" s="44"/>
      <c r="GK329" s="44"/>
      <c r="GL329" s="44"/>
      <c r="GM329" s="44"/>
      <c r="GN329" s="44"/>
      <c r="GO329" s="44"/>
      <c r="GP329" s="44"/>
      <c r="GQ329" s="44"/>
      <c r="GR329" s="44"/>
      <c r="GS329" s="44"/>
      <c r="GT329" s="44"/>
      <c r="GU329" s="44"/>
      <c r="GV329" s="44"/>
      <c r="GW329" s="44"/>
      <c r="GX329" s="44"/>
      <c r="GY329" s="44"/>
      <c r="GZ329" s="44"/>
      <c r="HA329" s="44"/>
      <c r="HB329" s="44"/>
      <c r="HC329" s="44"/>
      <c r="HD329" s="44"/>
      <c r="HE329" s="44"/>
      <c r="HF329" s="44"/>
      <c r="HG329" s="44"/>
      <c r="HH329" s="44"/>
      <c r="HI329" s="44"/>
      <c r="HJ329" s="44"/>
      <c r="HK329" s="44"/>
      <c r="HL329" s="44"/>
      <c r="HM329" s="44"/>
      <c r="HN329" s="44"/>
      <c r="HO329" s="44"/>
      <c r="HP329" s="44"/>
      <c r="HQ329" s="44"/>
      <c r="HR329" s="44"/>
      <c r="HS329" s="44"/>
      <c r="HT329" s="44"/>
      <c r="HU329" s="44"/>
      <c r="HV329" s="44"/>
      <c r="HW329" s="44"/>
      <c r="HX329" s="44"/>
      <c r="HY329" s="44"/>
      <c r="HZ329" s="44"/>
      <c r="IA329" s="44"/>
      <c r="IB329" s="44"/>
      <c r="IC329" s="44"/>
      <c r="ID329" s="44"/>
      <c r="IE329" s="44"/>
      <c r="IF329" s="44"/>
      <c r="IG329" s="44"/>
      <c r="IH329" s="44"/>
      <c r="II329" s="44"/>
      <c r="IJ329" s="44"/>
      <c r="IK329" s="44"/>
      <c r="IL329" s="44"/>
    </row>
    <row r="330" spans="1:246" s="69" customFormat="1" x14ac:dyDescent="0.25">
      <c r="A330" s="45"/>
      <c r="B330" s="44"/>
      <c r="C330" s="48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  <c r="DU330" s="44"/>
      <c r="DV330" s="44"/>
      <c r="DW330" s="44"/>
      <c r="DX330" s="44"/>
      <c r="DY330" s="44"/>
      <c r="DZ330" s="44"/>
      <c r="EA330" s="44"/>
      <c r="EB330" s="44"/>
      <c r="EC330" s="44"/>
      <c r="ED330" s="44"/>
      <c r="EE330" s="44"/>
      <c r="EF330" s="44"/>
      <c r="EG330" s="44"/>
      <c r="EH330" s="44"/>
      <c r="EI330" s="44"/>
      <c r="EJ330" s="44"/>
      <c r="EK330" s="44"/>
      <c r="EL330" s="44"/>
      <c r="EM330" s="44"/>
      <c r="EN330" s="44"/>
      <c r="EO330" s="44"/>
      <c r="EP330" s="44"/>
      <c r="EQ330" s="44"/>
      <c r="ER330" s="44"/>
      <c r="ES330" s="44"/>
      <c r="ET330" s="44"/>
      <c r="EU330" s="44"/>
      <c r="EV330" s="44"/>
      <c r="EW330" s="44"/>
      <c r="EX330" s="44"/>
      <c r="EY330" s="44"/>
      <c r="EZ330" s="44"/>
      <c r="FA330" s="44"/>
      <c r="FB330" s="44"/>
      <c r="FC330" s="44"/>
      <c r="FD330" s="44"/>
      <c r="FE330" s="44"/>
      <c r="FF330" s="44"/>
      <c r="FG330" s="44"/>
      <c r="FH330" s="44"/>
      <c r="FI330" s="44"/>
      <c r="FJ330" s="44"/>
      <c r="FK330" s="44"/>
      <c r="FL330" s="44"/>
      <c r="FM330" s="44"/>
      <c r="FN330" s="44"/>
      <c r="FO330" s="44"/>
      <c r="FP330" s="44"/>
      <c r="FQ330" s="44"/>
      <c r="FR330" s="44"/>
      <c r="FS330" s="44"/>
      <c r="FT330" s="44"/>
      <c r="FU330" s="44"/>
      <c r="FV330" s="44"/>
      <c r="FW330" s="44"/>
      <c r="FX330" s="44"/>
      <c r="FY330" s="44"/>
      <c r="FZ330" s="44"/>
      <c r="GA330" s="44"/>
      <c r="GB330" s="44"/>
      <c r="GC330" s="44"/>
      <c r="GD330" s="44"/>
      <c r="GE330" s="44"/>
      <c r="GF330" s="44"/>
      <c r="GG330" s="44"/>
      <c r="GH330" s="44"/>
      <c r="GI330" s="44"/>
      <c r="GJ330" s="44"/>
      <c r="GK330" s="44"/>
      <c r="GL330" s="44"/>
      <c r="GM330" s="44"/>
      <c r="GN330" s="44"/>
      <c r="GO330" s="44"/>
      <c r="GP330" s="44"/>
      <c r="GQ330" s="44"/>
      <c r="GR330" s="44"/>
      <c r="GS330" s="44"/>
      <c r="GT330" s="44"/>
      <c r="GU330" s="44"/>
      <c r="GV330" s="44"/>
      <c r="GW330" s="44"/>
      <c r="GX330" s="44"/>
      <c r="GY330" s="44"/>
      <c r="GZ330" s="44"/>
      <c r="HA330" s="44"/>
      <c r="HB330" s="44"/>
      <c r="HC330" s="44"/>
      <c r="HD330" s="44"/>
      <c r="HE330" s="44"/>
      <c r="HF330" s="44"/>
      <c r="HG330" s="44"/>
      <c r="HH330" s="44"/>
      <c r="HI330" s="44"/>
      <c r="HJ330" s="44"/>
      <c r="HK330" s="44"/>
      <c r="HL330" s="44"/>
      <c r="HM330" s="44"/>
      <c r="HN330" s="44"/>
      <c r="HO330" s="44"/>
      <c r="HP330" s="44"/>
      <c r="HQ330" s="44"/>
      <c r="HR330" s="44"/>
      <c r="HS330" s="44"/>
      <c r="HT330" s="44"/>
      <c r="HU330" s="44"/>
      <c r="HV330" s="44"/>
      <c r="HW330" s="44"/>
      <c r="HX330" s="44"/>
      <c r="HY330" s="44"/>
      <c r="HZ330" s="44"/>
      <c r="IA330" s="44"/>
      <c r="IB330" s="44"/>
      <c r="IC330" s="44"/>
      <c r="ID330" s="44"/>
      <c r="IE330" s="44"/>
      <c r="IF330" s="44"/>
      <c r="IG330" s="44"/>
      <c r="IH330" s="44"/>
      <c r="II330" s="44"/>
      <c r="IJ330" s="44"/>
      <c r="IK330" s="44"/>
      <c r="IL330" s="44"/>
    </row>
    <row r="331" spans="1:246" s="69" customFormat="1" x14ac:dyDescent="0.25">
      <c r="A331" s="45"/>
      <c r="B331" s="44"/>
      <c r="C331" s="48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  <c r="DU331" s="44"/>
      <c r="DV331" s="44"/>
      <c r="DW331" s="44"/>
      <c r="DX331" s="44"/>
      <c r="DY331" s="44"/>
      <c r="DZ331" s="44"/>
      <c r="EA331" s="44"/>
      <c r="EB331" s="44"/>
      <c r="EC331" s="44"/>
      <c r="ED331" s="44"/>
      <c r="EE331" s="44"/>
      <c r="EF331" s="44"/>
      <c r="EG331" s="44"/>
      <c r="EH331" s="44"/>
      <c r="EI331" s="44"/>
      <c r="EJ331" s="44"/>
      <c r="EK331" s="44"/>
      <c r="EL331" s="44"/>
      <c r="EM331" s="44"/>
      <c r="EN331" s="44"/>
      <c r="EO331" s="44"/>
      <c r="EP331" s="44"/>
      <c r="EQ331" s="44"/>
      <c r="ER331" s="44"/>
      <c r="ES331" s="44"/>
      <c r="ET331" s="44"/>
      <c r="EU331" s="44"/>
      <c r="EV331" s="44"/>
      <c r="EW331" s="44"/>
      <c r="EX331" s="44"/>
      <c r="EY331" s="44"/>
      <c r="EZ331" s="44"/>
      <c r="FA331" s="44"/>
      <c r="FB331" s="44"/>
      <c r="FC331" s="44"/>
      <c r="FD331" s="44"/>
      <c r="FE331" s="44"/>
      <c r="FF331" s="44"/>
      <c r="FG331" s="44"/>
      <c r="FH331" s="44"/>
      <c r="FI331" s="44"/>
      <c r="FJ331" s="44"/>
      <c r="FK331" s="44"/>
      <c r="FL331" s="44"/>
      <c r="FM331" s="44"/>
      <c r="FN331" s="44"/>
      <c r="FO331" s="44"/>
      <c r="FP331" s="44"/>
      <c r="FQ331" s="44"/>
      <c r="FR331" s="44"/>
      <c r="FS331" s="44"/>
      <c r="FT331" s="44"/>
      <c r="FU331" s="44"/>
      <c r="FV331" s="44"/>
      <c r="FW331" s="44"/>
      <c r="FX331" s="44"/>
      <c r="FY331" s="44"/>
      <c r="FZ331" s="44"/>
      <c r="GA331" s="44"/>
      <c r="GB331" s="44"/>
      <c r="GC331" s="44"/>
      <c r="GD331" s="44"/>
      <c r="GE331" s="44"/>
      <c r="GF331" s="44"/>
      <c r="GG331" s="44"/>
      <c r="GH331" s="44"/>
      <c r="GI331" s="44"/>
      <c r="GJ331" s="44"/>
      <c r="GK331" s="44"/>
      <c r="GL331" s="44"/>
      <c r="GM331" s="44"/>
      <c r="GN331" s="44"/>
      <c r="GO331" s="44"/>
      <c r="GP331" s="44"/>
      <c r="GQ331" s="44"/>
      <c r="GR331" s="44"/>
      <c r="GS331" s="44"/>
      <c r="GT331" s="44"/>
      <c r="GU331" s="44"/>
      <c r="GV331" s="44"/>
      <c r="GW331" s="44"/>
      <c r="GX331" s="44"/>
      <c r="GY331" s="44"/>
      <c r="GZ331" s="44"/>
      <c r="HA331" s="44"/>
      <c r="HB331" s="44"/>
      <c r="HC331" s="44"/>
      <c r="HD331" s="44"/>
      <c r="HE331" s="44"/>
      <c r="HF331" s="44"/>
      <c r="HG331" s="44"/>
      <c r="HH331" s="44"/>
      <c r="HI331" s="44"/>
      <c r="HJ331" s="44"/>
      <c r="HK331" s="44"/>
      <c r="HL331" s="44"/>
      <c r="HM331" s="44"/>
      <c r="HN331" s="44"/>
      <c r="HO331" s="44"/>
      <c r="HP331" s="44"/>
      <c r="HQ331" s="44"/>
      <c r="HR331" s="44"/>
      <c r="HS331" s="44"/>
      <c r="HT331" s="44"/>
      <c r="HU331" s="44"/>
      <c r="HV331" s="44"/>
      <c r="HW331" s="44"/>
      <c r="HX331" s="44"/>
      <c r="HY331" s="44"/>
      <c r="HZ331" s="44"/>
      <c r="IA331" s="44"/>
      <c r="IB331" s="44"/>
      <c r="IC331" s="44"/>
      <c r="ID331" s="44"/>
      <c r="IE331" s="44"/>
      <c r="IF331" s="44"/>
      <c r="IG331" s="44"/>
      <c r="IH331" s="44"/>
      <c r="II331" s="44"/>
      <c r="IJ331" s="44"/>
      <c r="IK331" s="44"/>
      <c r="IL331" s="44"/>
    </row>
    <row r="332" spans="1:246" s="69" customFormat="1" x14ac:dyDescent="0.25">
      <c r="A332" s="45"/>
      <c r="B332" s="44"/>
      <c r="C332" s="48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  <c r="DU332" s="44"/>
      <c r="DV332" s="44"/>
      <c r="DW332" s="44"/>
      <c r="DX332" s="44"/>
      <c r="DY332" s="44"/>
      <c r="DZ332" s="44"/>
      <c r="EA332" s="44"/>
      <c r="EB332" s="44"/>
      <c r="EC332" s="44"/>
      <c r="ED332" s="44"/>
      <c r="EE332" s="44"/>
      <c r="EF332" s="44"/>
      <c r="EG332" s="44"/>
      <c r="EH332" s="44"/>
      <c r="EI332" s="44"/>
      <c r="EJ332" s="44"/>
      <c r="EK332" s="44"/>
      <c r="EL332" s="44"/>
      <c r="EM332" s="44"/>
      <c r="EN332" s="44"/>
      <c r="EO332" s="44"/>
      <c r="EP332" s="44"/>
      <c r="EQ332" s="44"/>
      <c r="ER332" s="44"/>
      <c r="ES332" s="44"/>
      <c r="ET332" s="44"/>
      <c r="EU332" s="44"/>
      <c r="EV332" s="44"/>
      <c r="EW332" s="44"/>
      <c r="EX332" s="44"/>
      <c r="EY332" s="44"/>
      <c r="EZ332" s="44"/>
      <c r="FA332" s="44"/>
      <c r="FB332" s="44"/>
      <c r="FC332" s="44"/>
      <c r="FD332" s="44"/>
      <c r="FE332" s="44"/>
      <c r="FF332" s="44"/>
      <c r="FG332" s="44"/>
      <c r="FH332" s="44"/>
      <c r="FI332" s="44"/>
      <c r="FJ332" s="44"/>
      <c r="FK332" s="44"/>
      <c r="FL332" s="44"/>
      <c r="FM332" s="44"/>
      <c r="FN332" s="44"/>
      <c r="FO332" s="44"/>
      <c r="FP332" s="44"/>
      <c r="FQ332" s="44"/>
      <c r="FR332" s="44"/>
      <c r="FS332" s="44"/>
      <c r="FT332" s="44"/>
      <c r="FU332" s="44"/>
      <c r="FV332" s="44"/>
      <c r="FW332" s="44"/>
      <c r="FX332" s="44"/>
      <c r="FY332" s="44"/>
      <c r="FZ332" s="44"/>
      <c r="GA332" s="44"/>
      <c r="GB332" s="44"/>
      <c r="GC332" s="44"/>
      <c r="GD332" s="44"/>
      <c r="GE332" s="44"/>
      <c r="GF332" s="44"/>
      <c r="GG332" s="44"/>
      <c r="GH332" s="44"/>
      <c r="GI332" s="44"/>
      <c r="GJ332" s="44"/>
      <c r="GK332" s="44"/>
      <c r="GL332" s="44"/>
      <c r="GM332" s="44"/>
      <c r="GN332" s="44"/>
      <c r="GO332" s="44"/>
      <c r="GP332" s="44"/>
      <c r="GQ332" s="44"/>
      <c r="GR332" s="44"/>
      <c r="GS332" s="44"/>
      <c r="GT332" s="44"/>
      <c r="GU332" s="44"/>
      <c r="GV332" s="44"/>
      <c r="GW332" s="44"/>
      <c r="GX332" s="44"/>
      <c r="GY332" s="44"/>
      <c r="GZ332" s="44"/>
      <c r="HA332" s="44"/>
      <c r="HB332" s="44"/>
      <c r="HC332" s="44"/>
      <c r="HD332" s="44"/>
      <c r="HE332" s="44"/>
      <c r="HF332" s="44"/>
      <c r="HG332" s="44"/>
      <c r="HH332" s="44"/>
      <c r="HI332" s="44"/>
      <c r="HJ332" s="44"/>
      <c r="HK332" s="44"/>
      <c r="HL332" s="44"/>
      <c r="HM332" s="44"/>
      <c r="HN332" s="44"/>
      <c r="HO332" s="44"/>
      <c r="HP332" s="44"/>
      <c r="HQ332" s="44"/>
      <c r="HR332" s="44"/>
      <c r="HS332" s="44"/>
      <c r="HT332" s="44"/>
      <c r="HU332" s="44"/>
      <c r="HV332" s="44"/>
      <c r="HW332" s="44"/>
      <c r="HX332" s="44"/>
      <c r="HY332" s="44"/>
      <c r="HZ332" s="44"/>
      <c r="IA332" s="44"/>
      <c r="IB332" s="44"/>
      <c r="IC332" s="44"/>
      <c r="ID332" s="44"/>
      <c r="IE332" s="44"/>
      <c r="IF332" s="44"/>
      <c r="IG332" s="44"/>
      <c r="IH332" s="44"/>
      <c r="II332" s="44"/>
      <c r="IJ332" s="44"/>
      <c r="IK332" s="44"/>
      <c r="IL332" s="44"/>
    </row>
    <row r="333" spans="1:246" s="69" customFormat="1" x14ac:dyDescent="0.25">
      <c r="A333" s="45"/>
      <c r="B333" s="44"/>
      <c r="C333" s="48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  <c r="DU333" s="44"/>
      <c r="DV333" s="44"/>
      <c r="DW333" s="44"/>
      <c r="DX333" s="44"/>
      <c r="DY333" s="44"/>
      <c r="DZ333" s="44"/>
      <c r="EA333" s="44"/>
      <c r="EB333" s="44"/>
      <c r="EC333" s="44"/>
      <c r="ED333" s="44"/>
      <c r="EE333" s="44"/>
      <c r="EF333" s="44"/>
      <c r="EG333" s="44"/>
      <c r="EH333" s="44"/>
      <c r="EI333" s="44"/>
      <c r="EJ333" s="44"/>
      <c r="EK333" s="44"/>
      <c r="EL333" s="44"/>
      <c r="EM333" s="44"/>
      <c r="EN333" s="44"/>
      <c r="EO333" s="44"/>
      <c r="EP333" s="44"/>
      <c r="EQ333" s="44"/>
      <c r="ER333" s="44"/>
      <c r="ES333" s="44"/>
      <c r="ET333" s="44"/>
      <c r="EU333" s="44"/>
      <c r="EV333" s="44"/>
      <c r="EW333" s="44"/>
      <c r="EX333" s="44"/>
      <c r="EY333" s="44"/>
      <c r="EZ333" s="44"/>
      <c r="FA333" s="44"/>
      <c r="FB333" s="44"/>
      <c r="FC333" s="44"/>
      <c r="FD333" s="44"/>
      <c r="FE333" s="44"/>
      <c r="FF333" s="44"/>
      <c r="FG333" s="44"/>
      <c r="FH333" s="44"/>
      <c r="FI333" s="44"/>
      <c r="FJ333" s="44"/>
      <c r="FK333" s="44"/>
      <c r="FL333" s="44"/>
      <c r="FM333" s="44"/>
      <c r="FN333" s="44"/>
      <c r="FO333" s="44"/>
      <c r="FP333" s="44"/>
      <c r="FQ333" s="44"/>
      <c r="FR333" s="44"/>
      <c r="FS333" s="44"/>
      <c r="FT333" s="44"/>
      <c r="FU333" s="44"/>
      <c r="FV333" s="44"/>
      <c r="FW333" s="44"/>
      <c r="FX333" s="44"/>
      <c r="FY333" s="44"/>
      <c r="FZ333" s="44"/>
      <c r="GA333" s="44"/>
      <c r="GB333" s="44"/>
      <c r="GC333" s="44"/>
      <c r="GD333" s="44"/>
      <c r="GE333" s="44"/>
      <c r="GF333" s="44"/>
      <c r="GG333" s="44"/>
      <c r="GH333" s="44"/>
      <c r="GI333" s="44"/>
      <c r="GJ333" s="44"/>
      <c r="GK333" s="44"/>
      <c r="GL333" s="44"/>
      <c r="GM333" s="44"/>
      <c r="GN333" s="44"/>
      <c r="GO333" s="44"/>
      <c r="GP333" s="44"/>
      <c r="GQ333" s="44"/>
      <c r="GR333" s="44"/>
      <c r="GS333" s="44"/>
      <c r="GT333" s="44"/>
      <c r="GU333" s="44"/>
      <c r="GV333" s="44"/>
      <c r="GW333" s="44"/>
      <c r="GX333" s="44"/>
      <c r="GY333" s="44"/>
      <c r="GZ333" s="44"/>
      <c r="HA333" s="44"/>
      <c r="HB333" s="44"/>
      <c r="HC333" s="44"/>
      <c r="HD333" s="44"/>
      <c r="HE333" s="44"/>
      <c r="HF333" s="44"/>
      <c r="HG333" s="44"/>
      <c r="HH333" s="44"/>
      <c r="HI333" s="44"/>
      <c r="HJ333" s="44"/>
      <c r="HK333" s="44"/>
      <c r="HL333" s="44"/>
      <c r="HM333" s="44"/>
      <c r="HN333" s="44"/>
      <c r="HO333" s="44"/>
      <c r="HP333" s="44"/>
      <c r="HQ333" s="44"/>
      <c r="HR333" s="44"/>
      <c r="HS333" s="44"/>
      <c r="HT333" s="44"/>
      <c r="HU333" s="44"/>
      <c r="HV333" s="44"/>
      <c r="HW333" s="44"/>
      <c r="HX333" s="44"/>
      <c r="HY333" s="44"/>
      <c r="HZ333" s="44"/>
      <c r="IA333" s="44"/>
      <c r="IB333" s="44"/>
      <c r="IC333" s="44"/>
      <c r="ID333" s="44"/>
      <c r="IE333" s="44"/>
      <c r="IF333" s="44"/>
      <c r="IG333" s="44"/>
      <c r="IH333" s="44"/>
      <c r="II333" s="44"/>
      <c r="IJ333" s="44"/>
      <c r="IK333" s="44"/>
      <c r="IL333" s="44"/>
    </row>
    <row r="334" spans="1:246" s="69" customFormat="1" x14ac:dyDescent="0.25">
      <c r="A334" s="45"/>
      <c r="B334" s="44"/>
      <c r="C334" s="48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  <c r="DU334" s="44"/>
      <c r="DV334" s="44"/>
      <c r="DW334" s="44"/>
      <c r="DX334" s="44"/>
      <c r="DY334" s="44"/>
      <c r="DZ334" s="44"/>
      <c r="EA334" s="44"/>
      <c r="EB334" s="44"/>
      <c r="EC334" s="44"/>
      <c r="ED334" s="44"/>
      <c r="EE334" s="44"/>
      <c r="EF334" s="44"/>
      <c r="EG334" s="44"/>
      <c r="EH334" s="44"/>
      <c r="EI334" s="44"/>
      <c r="EJ334" s="44"/>
      <c r="EK334" s="44"/>
      <c r="EL334" s="44"/>
      <c r="EM334" s="44"/>
      <c r="EN334" s="44"/>
      <c r="EO334" s="44"/>
      <c r="EP334" s="44"/>
      <c r="EQ334" s="44"/>
      <c r="ER334" s="44"/>
      <c r="ES334" s="44"/>
      <c r="ET334" s="44"/>
      <c r="EU334" s="44"/>
      <c r="EV334" s="44"/>
      <c r="EW334" s="44"/>
      <c r="EX334" s="44"/>
      <c r="EY334" s="44"/>
      <c r="EZ334" s="44"/>
      <c r="FA334" s="44"/>
      <c r="FB334" s="44"/>
      <c r="FC334" s="44"/>
      <c r="FD334" s="44"/>
      <c r="FE334" s="44"/>
      <c r="FF334" s="44"/>
      <c r="FG334" s="44"/>
      <c r="FH334" s="44"/>
      <c r="FI334" s="44"/>
      <c r="FJ334" s="44"/>
      <c r="FK334" s="44"/>
      <c r="FL334" s="44"/>
      <c r="FM334" s="44"/>
      <c r="FN334" s="44"/>
      <c r="FO334" s="44"/>
      <c r="FP334" s="44"/>
      <c r="FQ334" s="44"/>
      <c r="FR334" s="44"/>
      <c r="FS334" s="44"/>
      <c r="FT334" s="44"/>
      <c r="FU334" s="44"/>
      <c r="FV334" s="44"/>
      <c r="FW334" s="44"/>
      <c r="FX334" s="44"/>
      <c r="FY334" s="44"/>
      <c r="FZ334" s="44"/>
      <c r="GA334" s="44"/>
      <c r="GB334" s="44"/>
      <c r="GC334" s="44"/>
      <c r="GD334" s="44"/>
      <c r="GE334" s="44"/>
      <c r="GF334" s="44"/>
      <c r="GG334" s="44"/>
      <c r="GH334" s="44"/>
      <c r="GI334" s="44"/>
      <c r="GJ334" s="44"/>
      <c r="GK334" s="44"/>
      <c r="GL334" s="44"/>
      <c r="GM334" s="44"/>
      <c r="GN334" s="44"/>
      <c r="GO334" s="44"/>
      <c r="GP334" s="44"/>
      <c r="GQ334" s="44"/>
      <c r="GR334" s="44"/>
      <c r="GS334" s="44"/>
      <c r="GT334" s="44"/>
      <c r="GU334" s="44"/>
      <c r="GV334" s="44"/>
      <c r="GW334" s="44"/>
      <c r="GX334" s="44"/>
      <c r="GY334" s="44"/>
      <c r="GZ334" s="44"/>
      <c r="HA334" s="44"/>
      <c r="HB334" s="44"/>
      <c r="HC334" s="44"/>
      <c r="HD334" s="44"/>
      <c r="HE334" s="44"/>
      <c r="HF334" s="44"/>
      <c r="HG334" s="44"/>
      <c r="HH334" s="44"/>
      <c r="HI334" s="44"/>
      <c r="HJ334" s="44"/>
      <c r="HK334" s="44"/>
      <c r="HL334" s="44"/>
      <c r="HM334" s="44"/>
      <c r="HN334" s="44"/>
      <c r="HO334" s="44"/>
      <c r="HP334" s="44"/>
      <c r="HQ334" s="44"/>
      <c r="HR334" s="44"/>
      <c r="HS334" s="44"/>
      <c r="HT334" s="44"/>
      <c r="HU334" s="44"/>
      <c r="HV334" s="44"/>
      <c r="HW334" s="44"/>
      <c r="HX334" s="44"/>
      <c r="HY334" s="44"/>
      <c r="HZ334" s="44"/>
      <c r="IA334" s="44"/>
      <c r="IB334" s="44"/>
      <c r="IC334" s="44"/>
      <c r="ID334" s="44"/>
      <c r="IE334" s="44"/>
      <c r="IF334" s="44"/>
      <c r="IG334" s="44"/>
      <c r="IH334" s="44"/>
      <c r="II334" s="44"/>
      <c r="IJ334" s="44"/>
      <c r="IK334" s="44"/>
      <c r="IL334" s="44"/>
    </row>
    <row r="335" spans="1:246" s="69" customFormat="1" x14ac:dyDescent="0.25">
      <c r="A335" s="45"/>
      <c r="B335" s="44"/>
      <c r="C335" s="48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44"/>
      <c r="EH335" s="44"/>
      <c r="EI335" s="44"/>
      <c r="EJ335" s="44"/>
      <c r="EK335" s="44"/>
      <c r="EL335" s="44"/>
      <c r="EM335" s="44"/>
      <c r="EN335" s="44"/>
      <c r="EO335" s="44"/>
      <c r="EP335" s="44"/>
      <c r="EQ335" s="44"/>
      <c r="ER335" s="44"/>
      <c r="ES335" s="44"/>
      <c r="ET335" s="44"/>
      <c r="EU335" s="44"/>
      <c r="EV335" s="44"/>
      <c r="EW335" s="44"/>
      <c r="EX335" s="44"/>
      <c r="EY335" s="44"/>
      <c r="EZ335" s="44"/>
      <c r="FA335" s="44"/>
      <c r="FB335" s="44"/>
      <c r="FC335" s="44"/>
      <c r="FD335" s="44"/>
      <c r="FE335" s="44"/>
      <c r="FF335" s="44"/>
      <c r="FG335" s="44"/>
      <c r="FH335" s="44"/>
      <c r="FI335" s="44"/>
      <c r="FJ335" s="44"/>
      <c r="FK335" s="44"/>
      <c r="FL335" s="44"/>
      <c r="FM335" s="44"/>
      <c r="FN335" s="44"/>
      <c r="FO335" s="44"/>
      <c r="FP335" s="44"/>
      <c r="FQ335" s="44"/>
      <c r="FR335" s="44"/>
      <c r="FS335" s="44"/>
      <c r="FT335" s="44"/>
      <c r="FU335" s="44"/>
      <c r="FV335" s="44"/>
      <c r="FW335" s="44"/>
      <c r="FX335" s="44"/>
      <c r="FY335" s="44"/>
      <c r="FZ335" s="44"/>
      <c r="GA335" s="44"/>
      <c r="GB335" s="44"/>
      <c r="GC335" s="44"/>
      <c r="GD335" s="44"/>
      <c r="GE335" s="44"/>
      <c r="GF335" s="44"/>
      <c r="GG335" s="44"/>
      <c r="GH335" s="44"/>
      <c r="GI335" s="44"/>
      <c r="GJ335" s="44"/>
      <c r="GK335" s="44"/>
      <c r="GL335" s="44"/>
      <c r="GM335" s="44"/>
      <c r="GN335" s="44"/>
      <c r="GO335" s="44"/>
      <c r="GP335" s="44"/>
      <c r="GQ335" s="44"/>
      <c r="GR335" s="44"/>
      <c r="GS335" s="44"/>
      <c r="GT335" s="44"/>
      <c r="GU335" s="44"/>
      <c r="GV335" s="44"/>
      <c r="GW335" s="44"/>
      <c r="GX335" s="44"/>
      <c r="GY335" s="44"/>
      <c r="GZ335" s="44"/>
      <c r="HA335" s="44"/>
      <c r="HB335" s="44"/>
      <c r="HC335" s="44"/>
      <c r="HD335" s="44"/>
      <c r="HE335" s="44"/>
      <c r="HF335" s="44"/>
      <c r="HG335" s="44"/>
      <c r="HH335" s="44"/>
      <c r="HI335" s="44"/>
      <c r="HJ335" s="44"/>
      <c r="HK335" s="44"/>
      <c r="HL335" s="44"/>
      <c r="HM335" s="44"/>
      <c r="HN335" s="44"/>
      <c r="HO335" s="44"/>
      <c r="HP335" s="44"/>
      <c r="HQ335" s="44"/>
      <c r="HR335" s="44"/>
      <c r="HS335" s="44"/>
      <c r="HT335" s="44"/>
      <c r="HU335" s="44"/>
      <c r="HV335" s="44"/>
      <c r="HW335" s="44"/>
      <c r="HX335" s="44"/>
      <c r="HY335" s="44"/>
      <c r="HZ335" s="44"/>
      <c r="IA335" s="44"/>
      <c r="IB335" s="44"/>
      <c r="IC335" s="44"/>
      <c r="ID335" s="44"/>
      <c r="IE335" s="44"/>
      <c r="IF335" s="44"/>
      <c r="IG335" s="44"/>
      <c r="IH335" s="44"/>
      <c r="II335" s="44"/>
      <c r="IJ335" s="44"/>
      <c r="IK335" s="44"/>
      <c r="IL335" s="44"/>
    </row>
    <row r="336" spans="1:246" s="69" customFormat="1" x14ac:dyDescent="0.25">
      <c r="A336" s="45"/>
      <c r="B336" s="44"/>
      <c r="C336" s="48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  <c r="DU336" s="44"/>
      <c r="DV336" s="44"/>
      <c r="DW336" s="44"/>
      <c r="DX336" s="44"/>
      <c r="DY336" s="44"/>
      <c r="DZ336" s="44"/>
      <c r="EA336" s="44"/>
      <c r="EB336" s="44"/>
      <c r="EC336" s="44"/>
      <c r="ED336" s="44"/>
      <c r="EE336" s="44"/>
      <c r="EF336" s="44"/>
      <c r="EG336" s="44"/>
      <c r="EH336" s="44"/>
      <c r="EI336" s="44"/>
      <c r="EJ336" s="44"/>
      <c r="EK336" s="44"/>
      <c r="EL336" s="44"/>
      <c r="EM336" s="44"/>
      <c r="EN336" s="44"/>
      <c r="EO336" s="44"/>
      <c r="EP336" s="44"/>
      <c r="EQ336" s="44"/>
      <c r="ER336" s="44"/>
      <c r="ES336" s="44"/>
      <c r="ET336" s="44"/>
      <c r="EU336" s="44"/>
      <c r="EV336" s="44"/>
      <c r="EW336" s="44"/>
      <c r="EX336" s="44"/>
      <c r="EY336" s="44"/>
      <c r="EZ336" s="44"/>
      <c r="FA336" s="44"/>
      <c r="FB336" s="44"/>
      <c r="FC336" s="44"/>
      <c r="FD336" s="44"/>
      <c r="FE336" s="44"/>
      <c r="FF336" s="44"/>
      <c r="FG336" s="44"/>
      <c r="FH336" s="44"/>
      <c r="FI336" s="44"/>
      <c r="FJ336" s="44"/>
      <c r="FK336" s="44"/>
      <c r="FL336" s="44"/>
      <c r="FM336" s="44"/>
      <c r="FN336" s="44"/>
      <c r="FO336" s="44"/>
      <c r="FP336" s="44"/>
      <c r="FQ336" s="44"/>
      <c r="FR336" s="44"/>
      <c r="FS336" s="44"/>
      <c r="FT336" s="44"/>
      <c r="FU336" s="44"/>
      <c r="FV336" s="44"/>
      <c r="FW336" s="44"/>
      <c r="FX336" s="44"/>
      <c r="FY336" s="44"/>
      <c r="FZ336" s="44"/>
      <c r="GA336" s="44"/>
      <c r="GB336" s="44"/>
      <c r="GC336" s="44"/>
      <c r="GD336" s="44"/>
      <c r="GE336" s="44"/>
      <c r="GF336" s="44"/>
      <c r="GG336" s="44"/>
      <c r="GH336" s="44"/>
      <c r="GI336" s="44"/>
      <c r="GJ336" s="44"/>
      <c r="GK336" s="44"/>
      <c r="GL336" s="44"/>
      <c r="GM336" s="44"/>
      <c r="GN336" s="44"/>
      <c r="GO336" s="44"/>
      <c r="GP336" s="44"/>
      <c r="GQ336" s="44"/>
      <c r="GR336" s="44"/>
      <c r="GS336" s="44"/>
      <c r="GT336" s="44"/>
      <c r="GU336" s="44"/>
      <c r="GV336" s="44"/>
      <c r="GW336" s="44"/>
      <c r="GX336" s="44"/>
      <c r="GY336" s="44"/>
      <c r="GZ336" s="44"/>
      <c r="HA336" s="44"/>
      <c r="HB336" s="44"/>
      <c r="HC336" s="44"/>
      <c r="HD336" s="44"/>
      <c r="HE336" s="44"/>
      <c r="HF336" s="44"/>
      <c r="HG336" s="44"/>
      <c r="HH336" s="44"/>
      <c r="HI336" s="44"/>
      <c r="HJ336" s="44"/>
      <c r="HK336" s="44"/>
      <c r="HL336" s="44"/>
      <c r="HM336" s="44"/>
      <c r="HN336" s="44"/>
      <c r="HO336" s="44"/>
      <c r="HP336" s="44"/>
      <c r="HQ336" s="44"/>
      <c r="HR336" s="44"/>
      <c r="HS336" s="44"/>
      <c r="HT336" s="44"/>
      <c r="HU336" s="44"/>
      <c r="HV336" s="44"/>
      <c r="HW336" s="44"/>
      <c r="HX336" s="44"/>
      <c r="HY336" s="44"/>
      <c r="HZ336" s="44"/>
      <c r="IA336" s="44"/>
      <c r="IB336" s="44"/>
      <c r="IC336" s="44"/>
      <c r="ID336" s="44"/>
      <c r="IE336" s="44"/>
      <c r="IF336" s="44"/>
      <c r="IG336" s="44"/>
      <c r="IH336" s="44"/>
      <c r="II336" s="44"/>
      <c r="IJ336" s="44"/>
      <c r="IK336" s="44"/>
      <c r="IL336" s="44"/>
    </row>
    <row r="337" spans="1:246" s="69" customFormat="1" x14ac:dyDescent="0.25">
      <c r="A337" s="45"/>
      <c r="B337" s="44"/>
      <c r="C337" s="48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  <c r="FE337" s="44"/>
      <c r="FF337" s="44"/>
      <c r="FG337" s="44"/>
      <c r="FH337" s="44"/>
      <c r="FI337" s="44"/>
      <c r="FJ337" s="44"/>
      <c r="FK337" s="44"/>
      <c r="FL337" s="44"/>
      <c r="FM337" s="44"/>
      <c r="FN337" s="44"/>
      <c r="FO337" s="44"/>
      <c r="FP337" s="44"/>
      <c r="FQ337" s="44"/>
      <c r="FR337" s="44"/>
      <c r="FS337" s="44"/>
      <c r="FT337" s="44"/>
      <c r="FU337" s="44"/>
      <c r="FV337" s="44"/>
      <c r="FW337" s="44"/>
      <c r="FX337" s="44"/>
      <c r="FY337" s="44"/>
      <c r="FZ337" s="44"/>
      <c r="GA337" s="44"/>
      <c r="GB337" s="44"/>
      <c r="GC337" s="44"/>
      <c r="GD337" s="44"/>
      <c r="GE337" s="44"/>
      <c r="GF337" s="44"/>
      <c r="GG337" s="44"/>
      <c r="GH337" s="44"/>
      <c r="GI337" s="44"/>
      <c r="GJ337" s="44"/>
      <c r="GK337" s="44"/>
      <c r="GL337" s="44"/>
      <c r="GM337" s="44"/>
      <c r="GN337" s="44"/>
      <c r="GO337" s="44"/>
      <c r="GP337" s="44"/>
      <c r="GQ337" s="44"/>
      <c r="GR337" s="44"/>
      <c r="GS337" s="44"/>
      <c r="GT337" s="44"/>
      <c r="GU337" s="44"/>
      <c r="GV337" s="44"/>
      <c r="GW337" s="44"/>
      <c r="GX337" s="44"/>
      <c r="GY337" s="44"/>
      <c r="GZ337" s="44"/>
      <c r="HA337" s="44"/>
      <c r="HB337" s="44"/>
      <c r="HC337" s="44"/>
      <c r="HD337" s="44"/>
      <c r="HE337" s="44"/>
      <c r="HF337" s="44"/>
      <c r="HG337" s="44"/>
      <c r="HH337" s="44"/>
      <c r="HI337" s="44"/>
      <c r="HJ337" s="44"/>
      <c r="HK337" s="44"/>
      <c r="HL337" s="44"/>
      <c r="HM337" s="44"/>
      <c r="HN337" s="44"/>
      <c r="HO337" s="44"/>
      <c r="HP337" s="44"/>
      <c r="HQ337" s="44"/>
      <c r="HR337" s="44"/>
      <c r="HS337" s="44"/>
      <c r="HT337" s="44"/>
      <c r="HU337" s="44"/>
      <c r="HV337" s="44"/>
      <c r="HW337" s="44"/>
      <c r="HX337" s="44"/>
      <c r="HY337" s="44"/>
      <c r="HZ337" s="44"/>
      <c r="IA337" s="44"/>
      <c r="IB337" s="44"/>
      <c r="IC337" s="44"/>
      <c r="ID337" s="44"/>
      <c r="IE337" s="44"/>
      <c r="IF337" s="44"/>
      <c r="IG337" s="44"/>
      <c r="IH337" s="44"/>
      <c r="II337" s="44"/>
      <c r="IJ337" s="44"/>
      <c r="IK337" s="44"/>
      <c r="IL337" s="44"/>
    </row>
    <row r="338" spans="1:246" s="69" customFormat="1" x14ac:dyDescent="0.25">
      <c r="A338" s="45"/>
      <c r="B338" s="44"/>
      <c r="C338" s="48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  <c r="FE338" s="44"/>
      <c r="FF338" s="44"/>
      <c r="FG338" s="44"/>
      <c r="FH338" s="44"/>
      <c r="FI338" s="44"/>
      <c r="FJ338" s="44"/>
      <c r="FK338" s="44"/>
      <c r="FL338" s="44"/>
      <c r="FM338" s="44"/>
      <c r="FN338" s="44"/>
      <c r="FO338" s="44"/>
      <c r="FP338" s="44"/>
      <c r="FQ338" s="44"/>
      <c r="FR338" s="44"/>
      <c r="FS338" s="44"/>
      <c r="FT338" s="44"/>
      <c r="FU338" s="44"/>
      <c r="FV338" s="44"/>
      <c r="FW338" s="44"/>
      <c r="FX338" s="44"/>
      <c r="FY338" s="44"/>
      <c r="FZ338" s="44"/>
      <c r="GA338" s="44"/>
      <c r="GB338" s="44"/>
      <c r="GC338" s="44"/>
      <c r="GD338" s="44"/>
      <c r="GE338" s="44"/>
      <c r="GF338" s="44"/>
      <c r="GG338" s="44"/>
      <c r="GH338" s="44"/>
      <c r="GI338" s="44"/>
      <c r="GJ338" s="44"/>
      <c r="GK338" s="44"/>
      <c r="GL338" s="44"/>
      <c r="GM338" s="44"/>
      <c r="GN338" s="44"/>
      <c r="GO338" s="44"/>
      <c r="GP338" s="44"/>
      <c r="GQ338" s="44"/>
      <c r="GR338" s="44"/>
      <c r="GS338" s="44"/>
      <c r="GT338" s="44"/>
      <c r="GU338" s="44"/>
      <c r="GV338" s="44"/>
      <c r="GW338" s="44"/>
      <c r="GX338" s="44"/>
      <c r="GY338" s="44"/>
      <c r="GZ338" s="44"/>
      <c r="HA338" s="44"/>
      <c r="HB338" s="44"/>
      <c r="HC338" s="44"/>
      <c r="HD338" s="44"/>
      <c r="HE338" s="44"/>
      <c r="HF338" s="44"/>
      <c r="HG338" s="44"/>
      <c r="HH338" s="44"/>
      <c r="HI338" s="44"/>
      <c r="HJ338" s="44"/>
      <c r="HK338" s="44"/>
      <c r="HL338" s="44"/>
      <c r="HM338" s="44"/>
      <c r="HN338" s="44"/>
      <c r="HO338" s="44"/>
      <c r="HP338" s="44"/>
      <c r="HQ338" s="44"/>
      <c r="HR338" s="44"/>
      <c r="HS338" s="44"/>
      <c r="HT338" s="44"/>
      <c r="HU338" s="44"/>
      <c r="HV338" s="44"/>
      <c r="HW338" s="44"/>
      <c r="HX338" s="44"/>
      <c r="HY338" s="44"/>
      <c r="HZ338" s="44"/>
      <c r="IA338" s="44"/>
      <c r="IB338" s="44"/>
      <c r="IC338" s="44"/>
      <c r="ID338" s="44"/>
      <c r="IE338" s="44"/>
      <c r="IF338" s="44"/>
      <c r="IG338" s="44"/>
      <c r="IH338" s="44"/>
      <c r="II338" s="44"/>
      <c r="IJ338" s="44"/>
      <c r="IK338" s="44"/>
      <c r="IL338" s="44"/>
    </row>
    <row r="339" spans="1:246" s="69" customFormat="1" x14ac:dyDescent="0.25">
      <c r="A339" s="45"/>
      <c r="B339" s="44"/>
      <c r="C339" s="48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  <c r="FE339" s="44"/>
      <c r="FF339" s="44"/>
      <c r="FG339" s="44"/>
      <c r="FH339" s="44"/>
      <c r="FI339" s="44"/>
      <c r="FJ339" s="44"/>
      <c r="FK339" s="44"/>
      <c r="FL339" s="44"/>
      <c r="FM339" s="44"/>
      <c r="FN339" s="44"/>
      <c r="FO339" s="44"/>
      <c r="FP339" s="44"/>
      <c r="FQ339" s="44"/>
      <c r="FR339" s="44"/>
      <c r="FS339" s="44"/>
      <c r="FT339" s="44"/>
      <c r="FU339" s="44"/>
      <c r="FV339" s="44"/>
      <c r="FW339" s="44"/>
      <c r="FX339" s="44"/>
      <c r="FY339" s="44"/>
      <c r="FZ339" s="44"/>
      <c r="GA339" s="44"/>
      <c r="GB339" s="44"/>
      <c r="GC339" s="44"/>
      <c r="GD339" s="44"/>
      <c r="GE339" s="44"/>
      <c r="GF339" s="44"/>
      <c r="GG339" s="44"/>
      <c r="GH339" s="44"/>
      <c r="GI339" s="44"/>
      <c r="GJ339" s="44"/>
      <c r="GK339" s="44"/>
      <c r="GL339" s="44"/>
      <c r="GM339" s="44"/>
      <c r="GN339" s="44"/>
      <c r="GO339" s="44"/>
      <c r="GP339" s="44"/>
      <c r="GQ339" s="44"/>
      <c r="GR339" s="44"/>
      <c r="GS339" s="44"/>
      <c r="GT339" s="44"/>
      <c r="GU339" s="44"/>
      <c r="GV339" s="44"/>
      <c r="GW339" s="44"/>
      <c r="GX339" s="44"/>
      <c r="GY339" s="44"/>
      <c r="GZ339" s="44"/>
      <c r="HA339" s="44"/>
      <c r="HB339" s="44"/>
      <c r="HC339" s="44"/>
      <c r="HD339" s="44"/>
      <c r="HE339" s="44"/>
      <c r="HF339" s="44"/>
      <c r="HG339" s="44"/>
      <c r="HH339" s="44"/>
      <c r="HI339" s="44"/>
      <c r="HJ339" s="44"/>
      <c r="HK339" s="44"/>
      <c r="HL339" s="44"/>
      <c r="HM339" s="44"/>
      <c r="HN339" s="44"/>
      <c r="HO339" s="44"/>
      <c r="HP339" s="44"/>
      <c r="HQ339" s="44"/>
      <c r="HR339" s="44"/>
      <c r="HS339" s="44"/>
      <c r="HT339" s="44"/>
      <c r="HU339" s="44"/>
      <c r="HV339" s="44"/>
      <c r="HW339" s="44"/>
      <c r="HX339" s="44"/>
      <c r="HY339" s="44"/>
      <c r="HZ339" s="44"/>
      <c r="IA339" s="44"/>
      <c r="IB339" s="44"/>
      <c r="IC339" s="44"/>
      <c r="ID339" s="44"/>
      <c r="IE339" s="44"/>
      <c r="IF339" s="44"/>
      <c r="IG339" s="44"/>
      <c r="IH339" s="44"/>
      <c r="II339" s="44"/>
      <c r="IJ339" s="44"/>
      <c r="IK339" s="44"/>
      <c r="IL339" s="44"/>
    </row>
    <row r="340" spans="1:246" s="69" customFormat="1" x14ac:dyDescent="0.25">
      <c r="A340" s="45"/>
      <c r="B340" s="44"/>
      <c r="C340" s="48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  <c r="FE340" s="44"/>
      <c r="FF340" s="44"/>
      <c r="FG340" s="44"/>
      <c r="FH340" s="44"/>
      <c r="FI340" s="44"/>
      <c r="FJ340" s="44"/>
      <c r="FK340" s="44"/>
      <c r="FL340" s="44"/>
      <c r="FM340" s="44"/>
      <c r="FN340" s="44"/>
      <c r="FO340" s="44"/>
      <c r="FP340" s="44"/>
      <c r="FQ340" s="44"/>
      <c r="FR340" s="44"/>
      <c r="FS340" s="44"/>
      <c r="FT340" s="44"/>
      <c r="FU340" s="44"/>
      <c r="FV340" s="44"/>
      <c r="FW340" s="44"/>
      <c r="FX340" s="44"/>
      <c r="FY340" s="44"/>
      <c r="FZ340" s="44"/>
      <c r="GA340" s="44"/>
      <c r="GB340" s="44"/>
      <c r="GC340" s="44"/>
      <c r="GD340" s="44"/>
      <c r="GE340" s="44"/>
      <c r="GF340" s="44"/>
      <c r="GG340" s="44"/>
      <c r="GH340" s="44"/>
      <c r="GI340" s="44"/>
      <c r="GJ340" s="44"/>
      <c r="GK340" s="44"/>
      <c r="GL340" s="44"/>
      <c r="GM340" s="44"/>
      <c r="GN340" s="44"/>
      <c r="GO340" s="44"/>
      <c r="GP340" s="44"/>
      <c r="GQ340" s="44"/>
      <c r="GR340" s="44"/>
      <c r="GS340" s="44"/>
      <c r="GT340" s="44"/>
      <c r="GU340" s="44"/>
      <c r="GV340" s="44"/>
      <c r="GW340" s="44"/>
      <c r="GX340" s="44"/>
      <c r="GY340" s="44"/>
      <c r="GZ340" s="44"/>
      <c r="HA340" s="44"/>
      <c r="HB340" s="44"/>
      <c r="HC340" s="44"/>
      <c r="HD340" s="44"/>
      <c r="HE340" s="44"/>
      <c r="HF340" s="44"/>
      <c r="HG340" s="44"/>
      <c r="HH340" s="44"/>
      <c r="HI340" s="44"/>
      <c r="HJ340" s="44"/>
      <c r="HK340" s="44"/>
      <c r="HL340" s="44"/>
      <c r="HM340" s="44"/>
      <c r="HN340" s="44"/>
      <c r="HO340" s="44"/>
      <c r="HP340" s="44"/>
      <c r="HQ340" s="44"/>
      <c r="HR340" s="44"/>
      <c r="HS340" s="44"/>
      <c r="HT340" s="44"/>
      <c r="HU340" s="44"/>
      <c r="HV340" s="44"/>
      <c r="HW340" s="44"/>
      <c r="HX340" s="44"/>
      <c r="HY340" s="44"/>
      <c r="HZ340" s="44"/>
      <c r="IA340" s="44"/>
      <c r="IB340" s="44"/>
      <c r="IC340" s="44"/>
      <c r="ID340" s="44"/>
      <c r="IE340" s="44"/>
      <c r="IF340" s="44"/>
      <c r="IG340" s="44"/>
      <c r="IH340" s="44"/>
      <c r="II340" s="44"/>
      <c r="IJ340" s="44"/>
      <c r="IK340" s="44"/>
      <c r="IL340" s="44"/>
    </row>
    <row r="341" spans="1:246" s="69" customFormat="1" x14ac:dyDescent="0.25">
      <c r="A341" s="45"/>
      <c r="B341" s="44"/>
      <c r="C341" s="48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  <c r="FE341" s="44"/>
      <c r="FF341" s="44"/>
      <c r="FG341" s="44"/>
      <c r="FH341" s="44"/>
      <c r="FI341" s="44"/>
      <c r="FJ341" s="44"/>
      <c r="FK341" s="44"/>
      <c r="FL341" s="44"/>
      <c r="FM341" s="44"/>
      <c r="FN341" s="44"/>
      <c r="FO341" s="44"/>
      <c r="FP341" s="44"/>
      <c r="FQ341" s="44"/>
      <c r="FR341" s="44"/>
      <c r="FS341" s="44"/>
      <c r="FT341" s="44"/>
      <c r="FU341" s="44"/>
      <c r="FV341" s="44"/>
      <c r="FW341" s="44"/>
      <c r="FX341" s="44"/>
      <c r="FY341" s="44"/>
      <c r="FZ341" s="44"/>
      <c r="GA341" s="44"/>
      <c r="GB341" s="44"/>
      <c r="GC341" s="44"/>
      <c r="GD341" s="44"/>
      <c r="GE341" s="44"/>
      <c r="GF341" s="44"/>
      <c r="GG341" s="44"/>
      <c r="GH341" s="44"/>
      <c r="GI341" s="44"/>
      <c r="GJ341" s="44"/>
      <c r="GK341" s="44"/>
      <c r="GL341" s="44"/>
      <c r="GM341" s="44"/>
      <c r="GN341" s="44"/>
      <c r="GO341" s="44"/>
      <c r="GP341" s="44"/>
      <c r="GQ341" s="44"/>
      <c r="GR341" s="44"/>
      <c r="GS341" s="44"/>
      <c r="GT341" s="44"/>
      <c r="GU341" s="44"/>
      <c r="GV341" s="44"/>
      <c r="GW341" s="44"/>
      <c r="GX341" s="44"/>
      <c r="GY341" s="44"/>
      <c r="GZ341" s="44"/>
      <c r="HA341" s="44"/>
      <c r="HB341" s="44"/>
      <c r="HC341" s="44"/>
      <c r="HD341" s="44"/>
      <c r="HE341" s="44"/>
      <c r="HF341" s="44"/>
      <c r="HG341" s="44"/>
      <c r="HH341" s="44"/>
      <c r="HI341" s="44"/>
      <c r="HJ341" s="44"/>
      <c r="HK341" s="44"/>
      <c r="HL341" s="44"/>
      <c r="HM341" s="44"/>
      <c r="HN341" s="44"/>
      <c r="HO341" s="44"/>
      <c r="HP341" s="44"/>
      <c r="HQ341" s="44"/>
      <c r="HR341" s="44"/>
      <c r="HS341" s="44"/>
      <c r="HT341" s="44"/>
      <c r="HU341" s="44"/>
      <c r="HV341" s="44"/>
      <c r="HW341" s="44"/>
      <c r="HX341" s="44"/>
      <c r="HY341" s="44"/>
      <c r="HZ341" s="44"/>
      <c r="IA341" s="44"/>
      <c r="IB341" s="44"/>
      <c r="IC341" s="44"/>
      <c r="ID341" s="44"/>
      <c r="IE341" s="44"/>
      <c r="IF341" s="44"/>
      <c r="IG341" s="44"/>
      <c r="IH341" s="44"/>
      <c r="II341" s="44"/>
      <c r="IJ341" s="44"/>
      <c r="IK341" s="44"/>
      <c r="IL341" s="44"/>
    </row>
    <row r="342" spans="1:246" s="69" customFormat="1" x14ac:dyDescent="0.25">
      <c r="A342" s="45"/>
      <c r="B342" s="44"/>
      <c r="C342" s="48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  <c r="FE342" s="44"/>
      <c r="FF342" s="44"/>
      <c r="FG342" s="44"/>
      <c r="FH342" s="44"/>
      <c r="FI342" s="44"/>
      <c r="FJ342" s="44"/>
      <c r="FK342" s="44"/>
      <c r="FL342" s="44"/>
      <c r="FM342" s="44"/>
      <c r="FN342" s="44"/>
      <c r="FO342" s="44"/>
      <c r="FP342" s="44"/>
      <c r="FQ342" s="44"/>
      <c r="FR342" s="44"/>
      <c r="FS342" s="44"/>
      <c r="FT342" s="44"/>
      <c r="FU342" s="44"/>
      <c r="FV342" s="44"/>
      <c r="FW342" s="44"/>
      <c r="FX342" s="44"/>
      <c r="FY342" s="44"/>
      <c r="FZ342" s="44"/>
      <c r="GA342" s="44"/>
      <c r="GB342" s="44"/>
      <c r="GC342" s="44"/>
      <c r="GD342" s="44"/>
      <c r="GE342" s="44"/>
      <c r="GF342" s="44"/>
      <c r="GG342" s="44"/>
      <c r="GH342" s="44"/>
      <c r="GI342" s="44"/>
      <c r="GJ342" s="44"/>
      <c r="GK342" s="44"/>
      <c r="GL342" s="44"/>
      <c r="GM342" s="44"/>
      <c r="GN342" s="44"/>
      <c r="GO342" s="44"/>
      <c r="GP342" s="44"/>
      <c r="GQ342" s="44"/>
      <c r="GR342" s="44"/>
      <c r="GS342" s="44"/>
      <c r="GT342" s="44"/>
      <c r="GU342" s="44"/>
      <c r="GV342" s="44"/>
      <c r="GW342" s="44"/>
      <c r="GX342" s="44"/>
      <c r="GY342" s="44"/>
      <c r="GZ342" s="44"/>
      <c r="HA342" s="44"/>
      <c r="HB342" s="44"/>
      <c r="HC342" s="44"/>
      <c r="HD342" s="44"/>
      <c r="HE342" s="44"/>
      <c r="HF342" s="44"/>
      <c r="HG342" s="44"/>
      <c r="HH342" s="44"/>
      <c r="HI342" s="44"/>
      <c r="HJ342" s="44"/>
      <c r="HK342" s="44"/>
      <c r="HL342" s="44"/>
      <c r="HM342" s="44"/>
      <c r="HN342" s="44"/>
      <c r="HO342" s="44"/>
      <c r="HP342" s="44"/>
      <c r="HQ342" s="44"/>
      <c r="HR342" s="44"/>
      <c r="HS342" s="44"/>
      <c r="HT342" s="44"/>
      <c r="HU342" s="44"/>
      <c r="HV342" s="44"/>
      <c r="HW342" s="44"/>
      <c r="HX342" s="44"/>
      <c r="HY342" s="44"/>
      <c r="HZ342" s="44"/>
      <c r="IA342" s="44"/>
      <c r="IB342" s="44"/>
      <c r="IC342" s="44"/>
      <c r="ID342" s="44"/>
      <c r="IE342" s="44"/>
      <c r="IF342" s="44"/>
      <c r="IG342" s="44"/>
      <c r="IH342" s="44"/>
      <c r="II342" s="44"/>
      <c r="IJ342" s="44"/>
      <c r="IK342" s="44"/>
      <c r="IL342" s="44"/>
    </row>
    <row r="343" spans="1:246" s="69" customFormat="1" x14ac:dyDescent="0.25">
      <c r="A343" s="45"/>
      <c r="B343" s="44"/>
      <c r="C343" s="48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4"/>
      <c r="FH343" s="44"/>
      <c r="FI343" s="44"/>
      <c r="FJ343" s="44"/>
      <c r="FK343" s="44"/>
      <c r="FL343" s="44"/>
      <c r="FM343" s="44"/>
      <c r="FN343" s="44"/>
      <c r="FO343" s="44"/>
      <c r="FP343" s="44"/>
      <c r="FQ343" s="44"/>
      <c r="FR343" s="44"/>
      <c r="FS343" s="44"/>
      <c r="FT343" s="44"/>
      <c r="FU343" s="44"/>
      <c r="FV343" s="44"/>
      <c r="FW343" s="44"/>
      <c r="FX343" s="44"/>
      <c r="FY343" s="44"/>
      <c r="FZ343" s="44"/>
      <c r="GA343" s="44"/>
      <c r="GB343" s="44"/>
      <c r="GC343" s="44"/>
      <c r="GD343" s="44"/>
      <c r="GE343" s="44"/>
      <c r="GF343" s="44"/>
      <c r="GG343" s="44"/>
      <c r="GH343" s="44"/>
      <c r="GI343" s="44"/>
      <c r="GJ343" s="44"/>
      <c r="GK343" s="44"/>
      <c r="GL343" s="44"/>
      <c r="GM343" s="44"/>
      <c r="GN343" s="44"/>
      <c r="GO343" s="44"/>
      <c r="GP343" s="44"/>
      <c r="GQ343" s="44"/>
      <c r="GR343" s="44"/>
      <c r="GS343" s="44"/>
      <c r="GT343" s="44"/>
      <c r="GU343" s="44"/>
      <c r="GV343" s="44"/>
      <c r="GW343" s="44"/>
      <c r="GX343" s="44"/>
      <c r="GY343" s="44"/>
      <c r="GZ343" s="44"/>
      <c r="HA343" s="44"/>
      <c r="HB343" s="44"/>
      <c r="HC343" s="44"/>
      <c r="HD343" s="44"/>
      <c r="HE343" s="44"/>
      <c r="HF343" s="44"/>
      <c r="HG343" s="44"/>
      <c r="HH343" s="44"/>
      <c r="HI343" s="44"/>
      <c r="HJ343" s="44"/>
      <c r="HK343" s="44"/>
      <c r="HL343" s="44"/>
      <c r="HM343" s="44"/>
      <c r="HN343" s="44"/>
      <c r="HO343" s="44"/>
      <c r="HP343" s="44"/>
      <c r="HQ343" s="44"/>
      <c r="HR343" s="44"/>
      <c r="HS343" s="44"/>
      <c r="HT343" s="44"/>
      <c r="HU343" s="44"/>
      <c r="HV343" s="44"/>
      <c r="HW343" s="44"/>
      <c r="HX343" s="44"/>
      <c r="HY343" s="44"/>
      <c r="HZ343" s="44"/>
      <c r="IA343" s="44"/>
      <c r="IB343" s="44"/>
      <c r="IC343" s="44"/>
      <c r="ID343" s="44"/>
      <c r="IE343" s="44"/>
      <c r="IF343" s="44"/>
      <c r="IG343" s="44"/>
      <c r="IH343" s="44"/>
      <c r="II343" s="44"/>
      <c r="IJ343" s="44"/>
      <c r="IK343" s="44"/>
      <c r="IL343" s="44"/>
    </row>
    <row r="344" spans="1:246" s="69" customFormat="1" x14ac:dyDescent="0.25">
      <c r="A344" s="45"/>
      <c r="B344" s="44"/>
      <c r="C344" s="48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4"/>
      <c r="FH344" s="44"/>
      <c r="FI344" s="44"/>
      <c r="FJ344" s="44"/>
      <c r="FK344" s="44"/>
      <c r="FL344" s="44"/>
      <c r="FM344" s="44"/>
      <c r="FN344" s="44"/>
      <c r="FO344" s="44"/>
      <c r="FP344" s="44"/>
      <c r="FQ344" s="44"/>
      <c r="FR344" s="44"/>
      <c r="FS344" s="44"/>
      <c r="FT344" s="44"/>
      <c r="FU344" s="44"/>
      <c r="FV344" s="44"/>
      <c r="FW344" s="44"/>
      <c r="FX344" s="44"/>
      <c r="FY344" s="44"/>
      <c r="FZ344" s="44"/>
      <c r="GA344" s="44"/>
      <c r="GB344" s="44"/>
      <c r="GC344" s="44"/>
      <c r="GD344" s="44"/>
      <c r="GE344" s="44"/>
      <c r="GF344" s="44"/>
      <c r="GG344" s="44"/>
      <c r="GH344" s="44"/>
      <c r="GI344" s="44"/>
      <c r="GJ344" s="44"/>
      <c r="GK344" s="44"/>
      <c r="GL344" s="44"/>
      <c r="GM344" s="44"/>
      <c r="GN344" s="44"/>
      <c r="GO344" s="44"/>
      <c r="GP344" s="44"/>
      <c r="GQ344" s="44"/>
      <c r="GR344" s="44"/>
      <c r="GS344" s="44"/>
      <c r="GT344" s="44"/>
      <c r="GU344" s="44"/>
      <c r="GV344" s="44"/>
      <c r="GW344" s="44"/>
      <c r="GX344" s="44"/>
      <c r="GY344" s="44"/>
      <c r="GZ344" s="44"/>
      <c r="HA344" s="44"/>
      <c r="HB344" s="44"/>
      <c r="HC344" s="44"/>
      <c r="HD344" s="44"/>
      <c r="HE344" s="44"/>
      <c r="HF344" s="44"/>
      <c r="HG344" s="44"/>
      <c r="HH344" s="44"/>
      <c r="HI344" s="44"/>
      <c r="HJ344" s="44"/>
      <c r="HK344" s="44"/>
      <c r="HL344" s="44"/>
      <c r="HM344" s="44"/>
      <c r="HN344" s="44"/>
      <c r="HO344" s="44"/>
      <c r="HP344" s="44"/>
      <c r="HQ344" s="44"/>
      <c r="HR344" s="44"/>
      <c r="HS344" s="44"/>
      <c r="HT344" s="44"/>
      <c r="HU344" s="44"/>
      <c r="HV344" s="44"/>
      <c r="HW344" s="44"/>
      <c r="HX344" s="44"/>
      <c r="HY344" s="44"/>
      <c r="HZ344" s="44"/>
      <c r="IA344" s="44"/>
      <c r="IB344" s="44"/>
      <c r="IC344" s="44"/>
      <c r="ID344" s="44"/>
      <c r="IE344" s="44"/>
      <c r="IF344" s="44"/>
      <c r="IG344" s="44"/>
      <c r="IH344" s="44"/>
      <c r="II344" s="44"/>
      <c r="IJ344" s="44"/>
      <c r="IK344" s="44"/>
      <c r="IL344" s="44"/>
    </row>
    <row r="345" spans="1:246" s="69" customFormat="1" x14ac:dyDescent="0.25">
      <c r="A345" s="45"/>
      <c r="B345" s="44"/>
      <c r="C345" s="48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  <c r="FE345" s="44"/>
      <c r="FF345" s="44"/>
      <c r="FG345" s="44"/>
      <c r="FH345" s="44"/>
      <c r="FI345" s="44"/>
      <c r="FJ345" s="44"/>
      <c r="FK345" s="44"/>
      <c r="FL345" s="44"/>
      <c r="FM345" s="44"/>
      <c r="FN345" s="44"/>
      <c r="FO345" s="44"/>
      <c r="FP345" s="44"/>
      <c r="FQ345" s="44"/>
      <c r="FR345" s="44"/>
      <c r="FS345" s="44"/>
      <c r="FT345" s="44"/>
      <c r="FU345" s="44"/>
      <c r="FV345" s="44"/>
      <c r="FW345" s="44"/>
      <c r="FX345" s="44"/>
      <c r="FY345" s="44"/>
      <c r="FZ345" s="44"/>
      <c r="GA345" s="44"/>
      <c r="GB345" s="44"/>
      <c r="GC345" s="44"/>
      <c r="GD345" s="44"/>
      <c r="GE345" s="44"/>
      <c r="GF345" s="44"/>
      <c r="GG345" s="44"/>
      <c r="GH345" s="44"/>
      <c r="GI345" s="44"/>
      <c r="GJ345" s="44"/>
      <c r="GK345" s="44"/>
      <c r="GL345" s="44"/>
      <c r="GM345" s="44"/>
      <c r="GN345" s="44"/>
      <c r="GO345" s="44"/>
      <c r="GP345" s="44"/>
      <c r="GQ345" s="44"/>
      <c r="GR345" s="44"/>
      <c r="GS345" s="44"/>
      <c r="GT345" s="44"/>
      <c r="GU345" s="44"/>
      <c r="GV345" s="44"/>
      <c r="GW345" s="44"/>
      <c r="GX345" s="44"/>
      <c r="GY345" s="44"/>
      <c r="GZ345" s="44"/>
      <c r="HA345" s="44"/>
      <c r="HB345" s="44"/>
      <c r="HC345" s="44"/>
      <c r="HD345" s="44"/>
      <c r="HE345" s="44"/>
      <c r="HF345" s="44"/>
      <c r="HG345" s="44"/>
      <c r="HH345" s="44"/>
      <c r="HI345" s="44"/>
      <c r="HJ345" s="44"/>
      <c r="HK345" s="44"/>
      <c r="HL345" s="44"/>
      <c r="HM345" s="44"/>
      <c r="HN345" s="44"/>
      <c r="HO345" s="44"/>
      <c r="HP345" s="44"/>
      <c r="HQ345" s="44"/>
      <c r="HR345" s="44"/>
      <c r="HS345" s="44"/>
      <c r="HT345" s="44"/>
      <c r="HU345" s="44"/>
      <c r="HV345" s="44"/>
      <c r="HW345" s="44"/>
      <c r="HX345" s="44"/>
      <c r="HY345" s="44"/>
      <c r="HZ345" s="44"/>
      <c r="IA345" s="44"/>
      <c r="IB345" s="44"/>
      <c r="IC345" s="44"/>
      <c r="ID345" s="44"/>
      <c r="IE345" s="44"/>
      <c r="IF345" s="44"/>
      <c r="IG345" s="44"/>
      <c r="IH345" s="44"/>
      <c r="II345" s="44"/>
      <c r="IJ345" s="44"/>
      <c r="IK345" s="44"/>
      <c r="IL345" s="44"/>
    </row>
    <row r="346" spans="1:246" s="69" customFormat="1" x14ac:dyDescent="0.25">
      <c r="A346" s="45"/>
      <c r="B346" s="44"/>
      <c r="C346" s="48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  <c r="FE346" s="44"/>
      <c r="FF346" s="44"/>
      <c r="FG346" s="44"/>
      <c r="FH346" s="44"/>
      <c r="FI346" s="44"/>
      <c r="FJ346" s="44"/>
      <c r="FK346" s="44"/>
      <c r="FL346" s="44"/>
      <c r="FM346" s="44"/>
      <c r="FN346" s="44"/>
      <c r="FO346" s="44"/>
      <c r="FP346" s="44"/>
      <c r="FQ346" s="44"/>
      <c r="FR346" s="44"/>
      <c r="FS346" s="44"/>
      <c r="FT346" s="44"/>
      <c r="FU346" s="44"/>
      <c r="FV346" s="44"/>
      <c r="FW346" s="44"/>
      <c r="FX346" s="44"/>
      <c r="FY346" s="44"/>
      <c r="FZ346" s="44"/>
      <c r="GA346" s="44"/>
      <c r="GB346" s="44"/>
      <c r="GC346" s="44"/>
      <c r="GD346" s="44"/>
      <c r="GE346" s="44"/>
      <c r="GF346" s="44"/>
      <c r="GG346" s="44"/>
      <c r="GH346" s="44"/>
      <c r="GI346" s="44"/>
      <c r="GJ346" s="44"/>
      <c r="GK346" s="44"/>
      <c r="GL346" s="44"/>
      <c r="GM346" s="44"/>
      <c r="GN346" s="44"/>
      <c r="GO346" s="44"/>
      <c r="GP346" s="44"/>
      <c r="GQ346" s="44"/>
      <c r="GR346" s="44"/>
      <c r="GS346" s="44"/>
      <c r="GT346" s="44"/>
      <c r="GU346" s="44"/>
      <c r="GV346" s="44"/>
      <c r="GW346" s="44"/>
      <c r="GX346" s="44"/>
      <c r="GY346" s="44"/>
      <c r="GZ346" s="44"/>
      <c r="HA346" s="44"/>
      <c r="HB346" s="44"/>
      <c r="HC346" s="44"/>
      <c r="HD346" s="44"/>
      <c r="HE346" s="44"/>
      <c r="HF346" s="44"/>
      <c r="HG346" s="44"/>
      <c r="HH346" s="44"/>
      <c r="HI346" s="44"/>
      <c r="HJ346" s="44"/>
      <c r="HK346" s="44"/>
      <c r="HL346" s="44"/>
      <c r="HM346" s="44"/>
      <c r="HN346" s="44"/>
      <c r="HO346" s="44"/>
      <c r="HP346" s="44"/>
      <c r="HQ346" s="44"/>
      <c r="HR346" s="44"/>
      <c r="HS346" s="44"/>
      <c r="HT346" s="44"/>
      <c r="HU346" s="44"/>
      <c r="HV346" s="44"/>
      <c r="HW346" s="44"/>
      <c r="HX346" s="44"/>
      <c r="HY346" s="44"/>
      <c r="HZ346" s="44"/>
      <c r="IA346" s="44"/>
      <c r="IB346" s="44"/>
      <c r="IC346" s="44"/>
      <c r="ID346" s="44"/>
      <c r="IE346" s="44"/>
      <c r="IF346" s="44"/>
      <c r="IG346" s="44"/>
      <c r="IH346" s="44"/>
      <c r="II346" s="44"/>
      <c r="IJ346" s="44"/>
      <c r="IK346" s="44"/>
      <c r="IL346" s="44"/>
    </row>
    <row r="347" spans="1:246" s="69" customFormat="1" x14ac:dyDescent="0.25">
      <c r="A347" s="45"/>
      <c r="B347" s="44"/>
      <c r="C347" s="48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4"/>
      <c r="FH347" s="44"/>
      <c r="FI347" s="44"/>
      <c r="FJ347" s="44"/>
      <c r="FK347" s="44"/>
      <c r="FL347" s="44"/>
      <c r="FM347" s="44"/>
      <c r="FN347" s="44"/>
      <c r="FO347" s="44"/>
      <c r="FP347" s="44"/>
      <c r="FQ347" s="44"/>
      <c r="FR347" s="44"/>
      <c r="FS347" s="44"/>
      <c r="FT347" s="44"/>
      <c r="FU347" s="44"/>
      <c r="FV347" s="44"/>
      <c r="FW347" s="44"/>
      <c r="FX347" s="44"/>
      <c r="FY347" s="44"/>
      <c r="FZ347" s="44"/>
      <c r="GA347" s="44"/>
      <c r="GB347" s="44"/>
      <c r="GC347" s="44"/>
      <c r="GD347" s="44"/>
      <c r="GE347" s="44"/>
      <c r="GF347" s="44"/>
      <c r="GG347" s="44"/>
      <c r="GH347" s="44"/>
      <c r="GI347" s="44"/>
      <c r="GJ347" s="44"/>
      <c r="GK347" s="44"/>
      <c r="GL347" s="44"/>
      <c r="GM347" s="44"/>
      <c r="GN347" s="44"/>
      <c r="GO347" s="44"/>
      <c r="GP347" s="44"/>
      <c r="GQ347" s="44"/>
      <c r="GR347" s="44"/>
      <c r="GS347" s="44"/>
      <c r="GT347" s="44"/>
      <c r="GU347" s="44"/>
      <c r="GV347" s="44"/>
      <c r="GW347" s="44"/>
      <c r="GX347" s="44"/>
      <c r="GY347" s="44"/>
      <c r="GZ347" s="44"/>
      <c r="HA347" s="44"/>
      <c r="HB347" s="44"/>
      <c r="HC347" s="44"/>
      <c r="HD347" s="44"/>
      <c r="HE347" s="44"/>
      <c r="HF347" s="44"/>
      <c r="HG347" s="44"/>
      <c r="HH347" s="44"/>
      <c r="HI347" s="44"/>
      <c r="HJ347" s="44"/>
      <c r="HK347" s="44"/>
      <c r="HL347" s="44"/>
      <c r="HM347" s="44"/>
      <c r="HN347" s="44"/>
      <c r="HO347" s="44"/>
      <c r="HP347" s="44"/>
      <c r="HQ347" s="44"/>
      <c r="HR347" s="44"/>
      <c r="HS347" s="44"/>
      <c r="HT347" s="44"/>
      <c r="HU347" s="44"/>
      <c r="HV347" s="44"/>
      <c r="HW347" s="44"/>
      <c r="HX347" s="44"/>
      <c r="HY347" s="44"/>
      <c r="HZ347" s="44"/>
      <c r="IA347" s="44"/>
      <c r="IB347" s="44"/>
      <c r="IC347" s="44"/>
      <c r="ID347" s="44"/>
      <c r="IE347" s="44"/>
      <c r="IF347" s="44"/>
      <c r="IG347" s="44"/>
      <c r="IH347" s="44"/>
      <c r="II347" s="44"/>
      <c r="IJ347" s="44"/>
      <c r="IK347" s="44"/>
      <c r="IL347" s="44"/>
    </row>
    <row r="348" spans="1:246" s="69" customFormat="1" x14ac:dyDescent="0.25">
      <c r="A348" s="45"/>
      <c r="B348" s="44"/>
      <c r="C348" s="48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  <c r="HG348" s="44"/>
      <c r="HH348" s="44"/>
      <c r="HI348" s="44"/>
      <c r="HJ348" s="44"/>
      <c r="HK348" s="44"/>
      <c r="HL348" s="44"/>
      <c r="HM348" s="44"/>
      <c r="HN348" s="44"/>
      <c r="HO348" s="44"/>
      <c r="HP348" s="44"/>
      <c r="HQ348" s="44"/>
      <c r="HR348" s="44"/>
      <c r="HS348" s="44"/>
      <c r="HT348" s="44"/>
      <c r="HU348" s="44"/>
      <c r="HV348" s="44"/>
      <c r="HW348" s="44"/>
      <c r="HX348" s="44"/>
      <c r="HY348" s="44"/>
      <c r="HZ348" s="44"/>
      <c r="IA348" s="44"/>
      <c r="IB348" s="44"/>
      <c r="IC348" s="44"/>
      <c r="ID348" s="44"/>
      <c r="IE348" s="44"/>
      <c r="IF348" s="44"/>
      <c r="IG348" s="44"/>
      <c r="IH348" s="44"/>
      <c r="II348" s="44"/>
      <c r="IJ348" s="44"/>
      <c r="IK348" s="44"/>
      <c r="IL348" s="44"/>
    </row>
    <row r="349" spans="1:246" s="69" customFormat="1" x14ac:dyDescent="0.25">
      <c r="A349" s="45"/>
      <c r="B349" s="44"/>
      <c r="C349" s="48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44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4"/>
      <c r="FH349" s="44"/>
      <c r="FI349" s="44"/>
      <c r="FJ349" s="44"/>
      <c r="FK349" s="44"/>
      <c r="FL349" s="44"/>
      <c r="FM349" s="44"/>
      <c r="FN349" s="44"/>
      <c r="FO349" s="44"/>
      <c r="FP349" s="44"/>
      <c r="FQ349" s="44"/>
      <c r="FR349" s="44"/>
      <c r="FS349" s="44"/>
      <c r="FT349" s="44"/>
      <c r="FU349" s="44"/>
      <c r="FV349" s="44"/>
      <c r="FW349" s="44"/>
      <c r="FX349" s="44"/>
      <c r="FY349" s="44"/>
      <c r="FZ349" s="44"/>
      <c r="GA349" s="44"/>
      <c r="GB349" s="44"/>
      <c r="GC349" s="44"/>
      <c r="GD349" s="44"/>
      <c r="GE349" s="44"/>
      <c r="GF349" s="44"/>
      <c r="GG349" s="44"/>
      <c r="GH349" s="44"/>
      <c r="GI349" s="44"/>
      <c r="GJ349" s="44"/>
      <c r="GK349" s="44"/>
      <c r="GL349" s="44"/>
      <c r="GM349" s="44"/>
      <c r="GN349" s="44"/>
      <c r="GO349" s="44"/>
      <c r="GP349" s="44"/>
      <c r="GQ349" s="44"/>
      <c r="GR349" s="44"/>
      <c r="GS349" s="44"/>
      <c r="GT349" s="44"/>
      <c r="GU349" s="44"/>
      <c r="GV349" s="44"/>
      <c r="GW349" s="44"/>
      <c r="GX349" s="44"/>
      <c r="GY349" s="44"/>
      <c r="GZ349" s="44"/>
      <c r="HA349" s="44"/>
      <c r="HB349" s="44"/>
      <c r="HC349" s="44"/>
      <c r="HD349" s="44"/>
      <c r="HE349" s="44"/>
      <c r="HF349" s="44"/>
      <c r="HG349" s="44"/>
      <c r="HH349" s="44"/>
      <c r="HI349" s="44"/>
      <c r="HJ349" s="44"/>
      <c r="HK349" s="44"/>
      <c r="HL349" s="44"/>
      <c r="HM349" s="44"/>
      <c r="HN349" s="44"/>
      <c r="HO349" s="44"/>
      <c r="HP349" s="44"/>
      <c r="HQ349" s="44"/>
      <c r="HR349" s="44"/>
      <c r="HS349" s="44"/>
      <c r="HT349" s="44"/>
      <c r="HU349" s="44"/>
      <c r="HV349" s="44"/>
      <c r="HW349" s="44"/>
      <c r="HX349" s="44"/>
      <c r="HY349" s="44"/>
      <c r="HZ349" s="44"/>
      <c r="IA349" s="44"/>
      <c r="IB349" s="44"/>
      <c r="IC349" s="44"/>
      <c r="ID349" s="44"/>
      <c r="IE349" s="44"/>
      <c r="IF349" s="44"/>
      <c r="IG349" s="44"/>
      <c r="IH349" s="44"/>
      <c r="II349" s="44"/>
      <c r="IJ349" s="44"/>
      <c r="IK349" s="44"/>
      <c r="IL349" s="44"/>
    </row>
    <row r="350" spans="1:246" s="69" customFormat="1" x14ac:dyDescent="0.25">
      <c r="A350" s="45"/>
      <c r="B350" s="44"/>
      <c r="C350" s="48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  <c r="DU350" s="44"/>
      <c r="DV350" s="44"/>
      <c r="DW350" s="44"/>
      <c r="DX350" s="44"/>
      <c r="DY350" s="44"/>
      <c r="DZ350" s="44"/>
      <c r="EA350" s="44"/>
      <c r="EB350" s="44"/>
      <c r="EC350" s="44"/>
      <c r="ED350" s="44"/>
      <c r="EE350" s="44"/>
      <c r="EF350" s="44"/>
      <c r="EG350" s="44"/>
      <c r="EH350" s="44"/>
      <c r="EI350" s="44"/>
      <c r="EJ350" s="44"/>
      <c r="EK350" s="44"/>
      <c r="EL350" s="44"/>
      <c r="EM350" s="44"/>
      <c r="EN350" s="44"/>
      <c r="EO350" s="44"/>
      <c r="EP350" s="44"/>
      <c r="EQ350" s="44"/>
      <c r="ER350" s="44"/>
      <c r="ES350" s="44"/>
      <c r="ET350" s="44"/>
      <c r="EU350" s="44"/>
      <c r="EV350" s="44"/>
      <c r="EW350" s="44"/>
      <c r="EX350" s="44"/>
      <c r="EY350" s="44"/>
      <c r="EZ350" s="44"/>
      <c r="FA350" s="44"/>
      <c r="FB350" s="44"/>
      <c r="FC350" s="44"/>
      <c r="FD350" s="44"/>
      <c r="FE350" s="44"/>
      <c r="FF350" s="44"/>
      <c r="FG350" s="44"/>
      <c r="FH350" s="44"/>
      <c r="FI350" s="44"/>
      <c r="FJ350" s="44"/>
      <c r="FK350" s="44"/>
      <c r="FL350" s="44"/>
      <c r="FM350" s="44"/>
      <c r="FN350" s="44"/>
      <c r="FO350" s="44"/>
      <c r="FP350" s="44"/>
      <c r="FQ350" s="44"/>
      <c r="FR350" s="44"/>
      <c r="FS350" s="44"/>
      <c r="FT350" s="44"/>
      <c r="FU350" s="44"/>
      <c r="FV350" s="44"/>
      <c r="FW350" s="44"/>
      <c r="FX350" s="44"/>
      <c r="FY350" s="44"/>
      <c r="FZ350" s="44"/>
      <c r="GA350" s="44"/>
      <c r="GB350" s="44"/>
      <c r="GC350" s="44"/>
      <c r="GD350" s="44"/>
      <c r="GE350" s="44"/>
      <c r="GF350" s="44"/>
      <c r="GG350" s="44"/>
      <c r="GH350" s="44"/>
      <c r="GI350" s="44"/>
      <c r="GJ350" s="44"/>
      <c r="GK350" s="44"/>
      <c r="GL350" s="44"/>
      <c r="GM350" s="44"/>
      <c r="GN350" s="44"/>
      <c r="GO350" s="44"/>
      <c r="GP350" s="44"/>
      <c r="GQ350" s="44"/>
      <c r="GR350" s="44"/>
      <c r="GS350" s="44"/>
      <c r="GT350" s="44"/>
      <c r="GU350" s="44"/>
      <c r="GV350" s="44"/>
      <c r="GW350" s="44"/>
      <c r="GX350" s="44"/>
      <c r="GY350" s="44"/>
      <c r="GZ350" s="44"/>
      <c r="HA350" s="44"/>
      <c r="HB350" s="44"/>
      <c r="HC350" s="44"/>
      <c r="HD350" s="44"/>
      <c r="HE350" s="44"/>
      <c r="HF350" s="44"/>
      <c r="HG350" s="44"/>
      <c r="HH350" s="44"/>
      <c r="HI350" s="44"/>
      <c r="HJ350" s="44"/>
      <c r="HK350" s="44"/>
      <c r="HL350" s="44"/>
      <c r="HM350" s="44"/>
      <c r="HN350" s="44"/>
      <c r="HO350" s="44"/>
      <c r="HP350" s="44"/>
      <c r="HQ350" s="44"/>
      <c r="HR350" s="44"/>
      <c r="HS350" s="44"/>
      <c r="HT350" s="44"/>
      <c r="HU350" s="44"/>
      <c r="HV350" s="44"/>
      <c r="HW350" s="44"/>
      <c r="HX350" s="44"/>
      <c r="HY350" s="44"/>
      <c r="HZ350" s="44"/>
      <c r="IA350" s="44"/>
      <c r="IB350" s="44"/>
      <c r="IC350" s="44"/>
      <c r="ID350" s="44"/>
      <c r="IE350" s="44"/>
      <c r="IF350" s="44"/>
      <c r="IG350" s="44"/>
      <c r="IH350" s="44"/>
      <c r="II350" s="44"/>
      <c r="IJ350" s="44"/>
      <c r="IK350" s="44"/>
      <c r="IL350" s="44"/>
    </row>
    <row r="351" spans="1:246" s="69" customFormat="1" x14ac:dyDescent="0.25">
      <c r="A351" s="45"/>
      <c r="B351" s="44"/>
      <c r="C351" s="48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44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4"/>
      <c r="FH351" s="44"/>
      <c r="FI351" s="44"/>
      <c r="FJ351" s="44"/>
      <c r="FK351" s="44"/>
      <c r="FL351" s="44"/>
      <c r="FM351" s="44"/>
      <c r="FN351" s="44"/>
      <c r="FO351" s="44"/>
      <c r="FP351" s="44"/>
      <c r="FQ351" s="44"/>
      <c r="FR351" s="44"/>
      <c r="FS351" s="44"/>
      <c r="FT351" s="44"/>
      <c r="FU351" s="44"/>
      <c r="FV351" s="44"/>
      <c r="FW351" s="44"/>
      <c r="FX351" s="44"/>
      <c r="FY351" s="44"/>
      <c r="FZ351" s="44"/>
      <c r="GA351" s="44"/>
      <c r="GB351" s="44"/>
      <c r="GC351" s="44"/>
      <c r="GD351" s="44"/>
      <c r="GE351" s="44"/>
      <c r="GF351" s="44"/>
      <c r="GG351" s="44"/>
      <c r="GH351" s="44"/>
      <c r="GI351" s="44"/>
      <c r="GJ351" s="44"/>
      <c r="GK351" s="44"/>
      <c r="GL351" s="44"/>
      <c r="GM351" s="44"/>
      <c r="GN351" s="44"/>
      <c r="GO351" s="44"/>
      <c r="GP351" s="44"/>
      <c r="GQ351" s="44"/>
      <c r="GR351" s="44"/>
      <c r="GS351" s="44"/>
      <c r="GT351" s="44"/>
      <c r="GU351" s="44"/>
      <c r="GV351" s="44"/>
      <c r="GW351" s="44"/>
      <c r="GX351" s="44"/>
      <c r="GY351" s="44"/>
      <c r="GZ351" s="44"/>
      <c r="HA351" s="44"/>
      <c r="HB351" s="44"/>
      <c r="HC351" s="44"/>
      <c r="HD351" s="44"/>
      <c r="HE351" s="44"/>
      <c r="HF351" s="44"/>
      <c r="HG351" s="44"/>
      <c r="HH351" s="44"/>
      <c r="HI351" s="44"/>
      <c r="HJ351" s="44"/>
      <c r="HK351" s="44"/>
      <c r="HL351" s="44"/>
      <c r="HM351" s="44"/>
      <c r="HN351" s="44"/>
      <c r="HO351" s="44"/>
      <c r="HP351" s="44"/>
      <c r="HQ351" s="44"/>
      <c r="HR351" s="44"/>
      <c r="HS351" s="44"/>
      <c r="HT351" s="44"/>
      <c r="HU351" s="44"/>
      <c r="HV351" s="44"/>
      <c r="HW351" s="44"/>
      <c r="HX351" s="44"/>
      <c r="HY351" s="44"/>
      <c r="HZ351" s="44"/>
      <c r="IA351" s="44"/>
      <c r="IB351" s="44"/>
      <c r="IC351" s="44"/>
      <c r="ID351" s="44"/>
      <c r="IE351" s="44"/>
      <c r="IF351" s="44"/>
      <c r="IG351" s="44"/>
      <c r="IH351" s="44"/>
      <c r="II351" s="44"/>
      <c r="IJ351" s="44"/>
      <c r="IK351" s="44"/>
      <c r="IL351" s="44"/>
    </row>
    <row r="352" spans="1:246" s="69" customFormat="1" x14ac:dyDescent="0.25">
      <c r="A352" s="45"/>
      <c r="B352" s="44"/>
      <c r="C352" s="48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  <c r="FT352" s="44"/>
      <c r="FU352" s="44"/>
      <c r="FV352" s="44"/>
      <c r="FW352" s="44"/>
      <c r="FX352" s="44"/>
      <c r="FY352" s="44"/>
      <c r="FZ352" s="44"/>
      <c r="GA352" s="44"/>
      <c r="GB352" s="44"/>
      <c r="GC352" s="44"/>
      <c r="GD352" s="44"/>
      <c r="GE352" s="44"/>
      <c r="GF352" s="44"/>
      <c r="GG352" s="44"/>
      <c r="GH352" s="44"/>
      <c r="GI352" s="44"/>
      <c r="GJ352" s="44"/>
      <c r="GK352" s="44"/>
      <c r="GL352" s="44"/>
      <c r="GM352" s="44"/>
      <c r="GN352" s="44"/>
      <c r="GO352" s="44"/>
      <c r="GP352" s="44"/>
      <c r="GQ352" s="44"/>
      <c r="GR352" s="44"/>
      <c r="GS352" s="44"/>
      <c r="GT352" s="44"/>
      <c r="GU352" s="44"/>
      <c r="GV352" s="44"/>
      <c r="GW352" s="44"/>
      <c r="GX352" s="44"/>
      <c r="GY352" s="44"/>
      <c r="GZ352" s="44"/>
      <c r="HA352" s="44"/>
      <c r="HB352" s="44"/>
      <c r="HC352" s="44"/>
      <c r="HD352" s="44"/>
      <c r="HE352" s="44"/>
      <c r="HF352" s="44"/>
      <c r="HG352" s="44"/>
      <c r="HH352" s="44"/>
      <c r="HI352" s="44"/>
      <c r="HJ352" s="44"/>
      <c r="HK352" s="44"/>
      <c r="HL352" s="44"/>
      <c r="HM352" s="44"/>
      <c r="HN352" s="44"/>
      <c r="HO352" s="44"/>
      <c r="HP352" s="44"/>
      <c r="HQ352" s="44"/>
      <c r="HR352" s="44"/>
      <c r="HS352" s="44"/>
      <c r="HT352" s="44"/>
      <c r="HU352" s="44"/>
      <c r="HV352" s="44"/>
      <c r="HW352" s="44"/>
      <c r="HX352" s="44"/>
      <c r="HY352" s="44"/>
      <c r="HZ352" s="44"/>
      <c r="IA352" s="44"/>
      <c r="IB352" s="44"/>
      <c r="IC352" s="44"/>
      <c r="ID352" s="44"/>
      <c r="IE352" s="44"/>
      <c r="IF352" s="44"/>
      <c r="IG352" s="44"/>
      <c r="IH352" s="44"/>
      <c r="II352" s="44"/>
      <c r="IJ352" s="44"/>
      <c r="IK352" s="44"/>
      <c r="IL352" s="44"/>
    </row>
    <row r="353" spans="1:246" s="69" customFormat="1" x14ac:dyDescent="0.25">
      <c r="A353" s="45"/>
      <c r="B353" s="44"/>
      <c r="C353" s="48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44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4"/>
      <c r="FH353" s="44"/>
      <c r="FI353" s="44"/>
      <c r="FJ353" s="44"/>
      <c r="FK353" s="44"/>
      <c r="FL353" s="44"/>
      <c r="FM353" s="44"/>
      <c r="FN353" s="44"/>
      <c r="FO353" s="44"/>
      <c r="FP353" s="44"/>
      <c r="FQ353" s="44"/>
      <c r="FR353" s="44"/>
      <c r="FS353" s="44"/>
      <c r="FT353" s="44"/>
      <c r="FU353" s="44"/>
      <c r="FV353" s="44"/>
      <c r="FW353" s="44"/>
      <c r="FX353" s="44"/>
      <c r="FY353" s="44"/>
      <c r="FZ353" s="44"/>
      <c r="GA353" s="44"/>
      <c r="GB353" s="44"/>
      <c r="GC353" s="44"/>
      <c r="GD353" s="44"/>
      <c r="GE353" s="44"/>
      <c r="GF353" s="44"/>
      <c r="GG353" s="44"/>
      <c r="GH353" s="44"/>
      <c r="GI353" s="44"/>
      <c r="GJ353" s="44"/>
      <c r="GK353" s="44"/>
      <c r="GL353" s="44"/>
      <c r="GM353" s="44"/>
      <c r="GN353" s="44"/>
      <c r="GO353" s="44"/>
      <c r="GP353" s="44"/>
      <c r="GQ353" s="44"/>
      <c r="GR353" s="44"/>
      <c r="GS353" s="44"/>
      <c r="GT353" s="44"/>
      <c r="GU353" s="44"/>
      <c r="GV353" s="44"/>
      <c r="GW353" s="44"/>
      <c r="GX353" s="44"/>
      <c r="GY353" s="44"/>
      <c r="GZ353" s="44"/>
      <c r="HA353" s="44"/>
      <c r="HB353" s="44"/>
      <c r="HC353" s="44"/>
      <c r="HD353" s="44"/>
      <c r="HE353" s="44"/>
      <c r="HF353" s="44"/>
      <c r="HG353" s="44"/>
      <c r="HH353" s="44"/>
      <c r="HI353" s="44"/>
      <c r="HJ353" s="44"/>
      <c r="HK353" s="44"/>
      <c r="HL353" s="44"/>
      <c r="HM353" s="44"/>
      <c r="HN353" s="44"/>
      <c r="HO353" s="44"/>
      <c r="HP353" s="44"/>
      <c r="HQ353" s="44"/>
      <c r="HR353" s="44"/>
      <c r="HS353" s="44"/>
      <c r="HT353" s="44"/>
      <c r="HU353" s="44"/>
      <c r="HV353" s="44"/>
      <c r="HW353" s="44"/>
      <c r="HX353" s="44"/>
      <c r="HY353" s="44"/>
      <c r="HZ353" s="44"/>
      <c r="IA353" s="44"/>
      <c r="IB353" s="44"/>
      <c r="IC353" s="44"/>
      <c r="ID353" s="44"/>
      <c r="IE353" s="44"/>
      <c r="IF353" s="44"/>
      <c r="IG353" s="44"/>
      <c r="IH353" s="44"/>
      <c r="II353" s="44"/>
      <c r="IJ353" s="44"/>
      <c r="IK353" s="44"/>
      <c r="IL353" s="44"/>
    </row>
    <row r="354" spans="1:246" s="69" customFormat="1" x14ac:dyDescent="0.25">
      <c r="A354" s="45"/>
      <c r="B354" s="44"/>
      <c r="C354" s="48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44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4"/>
      <c r="FH354" s="44"/>
      <c r="FI354" s="44"/>
      <c r="FJ354" s="44"/>
      <c r="FK354" s="44"/>
      <c r="FL354" s="44"/>
      <c r="FM354" s="44"/>
      <c r="FN354" s="44"/>
      <c r="FO354" s="44"/>
      <c r="FP354" s="44"/>
      <c r="FQ354" s="44"/>
      <c r="FR354" s="44"/>
      <c r="FS354" s="44"/>
      <c r="FT354" s="44"/>
      <c r="FU354" s="44"/>
      <c r="FV354" s="44"/>
      <c r="FW354" s="44"/>
      <c r="FX354" s="44"/>
      <c r="FY354" s="44"/>
      <c r="FZ354" s="44"/>
      <c r="GA354" s="44"/>
      <c r="GB354" s="44"/>
      <c r="GC354" s="44"/>
      <c r="GD354" s="44"/>
      <c r="GE354" s="44"/>
      <c r="GF354" s="44"/>
      <c r="GG354" s="44"/>
      <c r="GH354" s="44"/>
      <c r="GI354" s="44"/>
      <c r="GJ354" s="44"/>
      <c r="GK354" s="44"/>
      <c r="GL354" s="44"/>
      <c r="GM354" s="44"/>
      <c r="GN354" s="44"/>
      <c r="GO354" s="44"/>
      <c r="GP354" s="44"/>
      <c r="GQ354" s="44"/>
      <c r="GR354" s="44"/>
      <c r="GS354" s="44"/>
      <c r="GT354" s="44"/>
      <c r="GU354" s="44"/>
      <c r="GV354" s="44"/>
      <c r="GW354" s="44"/>
      <c r="GX354" s="44"/>
      <c r="GY354" s="44"/>
      <c r="GZ354" s="44"/>
      <c r="HA354" s="44"/>
      <c r="HB354" s="44"/>
      <c r="HC354" s="44"/>
      <c r="HD354" s="44"/>
      <c r="HE354" s="44"/>
      <c r="HF354" s="44"/>
      <c r="HG354" s="44"/>
      <c r="HH354" s="44"/>
      <c r="HI354" s="44"/>
      <c r="HJ354" s="44"/>
      <c r="HK354" s="44"/>
      <c r="HL354" s="44"/>
      <c r="HM354" s="44"/>
      <c r="HN354" s="44"/>
      <c r="HO354" s="44"/>
      <c r="HP354" s="44"/>
      <c r="HQ354" s="44"/>
      <c r="HR354" s="44"/>
      <c r="HS354" s="44"/>
      <c r="HT354" s="44"/>
      <c r="HU354" s="44"/>
      <c r="HV354" s="44"/>
      <c r="HW354" s="44"/>
      <c r="HX354" s="44"/>
      <c r="HY354" s="44"/>
      <c r="HZ354" s="44"/>
      <c r="IA354" s="44"/>
      <c r="IB354" s="44"/>
      <c r="IC354" s="44"/>
      <c r="ID354" s="44"/>
      <c r="IE354" s="44"/>
      <c r="IF354" s="44"/>
      <c r="IG354" s="44"/>
      <c r="IH354" s="44"/>
      <c r="II354" s="44"/>
      <c r="IJ354" s="44"/>
      <c r="IK354" s="44"/>
      <c r="IL354" s="44"/>
    </row>
    <row r="355" spans="1:246" s="69" customFormat="1" x14ac:dyDescent="0.25">
      <c r="A355" s="45"/>
      <c r="B355" s="44"/>
      <c r="C355" s="48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  <c r="FT355" s="44"/>
      <c r="FU355" s="44"/>
      <c r="FV355" s="44"/>
      <c r="FW355" s="44"/>
      <c r="FX355" s="44"/>
      <c r="FY355" s="44"/>
      <c r="FZ355" s="44"/>
      <c r="GA355" s="44"/>
      <c r="GB355" s="44"/>
      <c r="GC355" s="44"/>
      <c r="GD355" s="44"/>
      <c r="GE355" s="44"/>
      <c r="GF355" s="44"/>
      <c r="GG355" s="44"/>
      <c r="GH355" s="44"/>
      <c r="GI355" s="44"/>
      <c r="GJ355" s="44"/>
      <c r="GK355" s="44"/>
      <c r="GL355" s="44"/>
      <c r="GM355" s="44"/>
      <c r="GN355" s="44"/>
      <c r="GO355" s="44"/>
      <c r="GP355" s="44"/>
      <c r="GQ355" s="44"/>
      <c r="GR355" s="44"/>
      <c r="GS355" s="44"/>
      <c r="GT355" s="44"/>
      <c r="GU355" s="44"/>
      <c r="GV355" s="44"/>
      <c r="GW355" s="44"/>
      <c r="GX355" s="44"/>
      <c r="GY355" s="44"/>
      <c r="GZ355" s="44"/>
      <c r="HA355" s="44"/>
      <c r="HB355" s="44"/>
      <c r="HC355" s="44"/>
      <c r="HD355" s="44"/>
      <c r="HE355" s="44"/>
      <c r="HF355" s="44"/>
      <c r="HG355" s="44"/>
      <c r="HH355" s="44"/>
      <c r="HI355" s="44"/>
      <c r="HJ355" s="44"/>
      <c r="HK355" s="44"/>
      <c r="HL355" s="44"/>
      <c r="HM355" s="44"/>
      <c r="HN355" s="44"/>
      <c r="HO355" s="44"/>
      <c r="HP355" s="44"/>
      <c r="HQ355" s="44"/>
      <c r="HR355" s="44"/>
      <c r="HS355" s="44"/>
      <c r="HT355" s="44"/>
      <c r="HU355" s="44"/>
      <c r="HV355" s="44"/>
      <c r="HW355" s="44"/>
      <c r="HX355" s="44"/>
      <c r="HY355" s="44"/>
      <c r="HZ355" s="44"/>
      <c r="IA355" s="44"/>
      <c r="IB355" s="44"/>
      <c r="IC355" s="44"/>
      <c r="ID355" s="44"/>
      <c r="IE355" s="44"/>
      <c r="IF355" s="44"/>
      <c r="IG355" s="44"/>
      <c r="IH355" s="44"/>
      <c r="II355" s="44"/>
      <c r="IJ355" s="44"/>
      <c r="IK355" s="44"/>
      <c r="IL355" s="44"/>
    </row>
    <row r="356" spans="1:246" s="69" customFormat="1" x14ac:dyDescent="0.25">
      <c r="A356" s="45"/>
      <c r="B356" s="44"/>
      <c r="C356" s="48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44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4"/>
      <c r="FH356" s="44"/>
      <c r="FI356" s="44"/>
      <c r="FJ356" s="44"/>
      <c r="FK356" s="44"/>
      <c r="FL356" s="44"/>
      <c r="FM356" s="44"/>
      <c r="FN356" s="44"/>
      <c r="FO356" s="44"/>
      <c r="FP356" s="44"/>
      <c r="FQ356" s="44"/>
      <c r="FR356" s="44"/>
      <c r="FS356" s="44"/>
      <c r="FT356" s="44"/>
      <c r="FU356" s="44"/>
      <c r="FV356" s="44"/>
      <c r="FW356" s="44"/>
      <c r="FX356" s="44"/>
      <c r="FY356" s="44"/>
      <c r="FZ356" s="44"/>
      <c r="GA356" s="44"/>
      <c r="GB356" s="44"/>
      <c r="GC356" s="44"/>
      <c r="GD356" s="44"/>
      <c r="GE356" s="44"/>
      <c r="GF356" s="44"/>
      <c r="GG356" s="44"/>
      <c r="GH356" s="44"/>
      <c r="GI356" s="44"/>
      <c r="GJ356" s="44"/>
      <c r="GK356" s="44"/>
      <c r="GL356" s="44"/>
      <c r="GM356" s="44"/>
      <c r="GN356" s="44"/>
      <c r="GO356" s="44"/>
      <c r="GP356" s="44"/>
      <c r="GQ356" s="44"/>
      <c r="GR356" s="44"/>
      <c r="GS356" s="44"/>
      <c r="GT356" s="44"/>
      <c r="GU356" s="44"/>
      <c r="GV356" s="44"/>
      <c r="GW356" s="44"/>
      <c r="GX356" s="44"/>
      <c r="GY356" s="44"/>
      <c r="GZ356" s="44"/>
      <c r="HA356" s="44"/>
      <c r="HB356" s="44"/>
      <c r="HC356" s="44"/>
      <c r="HD356" s="44"/>
      <c r="HE356" s="44"/>
      <c r="HF356" s="44"/>
      <c r="HG356" s="44"/>
      <c r="HH356" s="44"/>
      <c r="HI356" s="44"/>
      <c r="HJ356" s="44"/>
      <c r="HK356" s="44"/>
      <c r="HL356" s="44"/>
      <c r="HM356" s="44"/>
      <c r="HN356" s="44"/>
      <c r="HO356" s="44"/>
      <c r="HP356" s="44"/>
      <c r="HQ356" s="44"/>
      <c r="HR356" s="44"/>
      <c r="HS356" s="44"/>
      <c r="HT356" s="44"/>
      <c r="HU356" s="44"/>
      <c r="HV356" s="44"/>
      <c r="HW356" s="44"/>
      <c r="HX356" s="44"/>
      <c r="HY356" s="44"/>
      <c r="HZ356" s="44"/>
      <c r="IA356" s="44"/>
      <c r="IB356" s="44"/>
      <c r="IC356" s="44"/>
      <c r="ID356" s="44"/>
      <c r="IE356" s="44"/>
      <c r="IF356" s="44"/>
      <c r="IG356" s="44"/>
      <c r="IH356" s="44"/>
      <c r="II356" s="44"/>
      <c r="IJ356" s="44"/>
      <c r="IK356" s="44"/>
      <c r="IL356" s="44"/>
    </row>
    <row r="357" spans="1:246" s="69" customFormat="1" x14ac:dyDescent="0.25">
      <c r="A357" s="45"/>
      <c r="B357" s="44"/>
      <c r="C357" s="48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44"/>
      <c r="EH357" s="44"/>
      <c r="EI357" s="44"/>
      <c r="EJ357" s="44"/>
      <c r="EK357" s="44"/>
      <c r="EL357" s="44"/>
      <c r="EM357" s="44"/>
      <c r="EN357" s="44"/>
      <c r="EO357" s="44"/>
      <c r="EP357" s="44"/>
      <c r="EQ357" s="44"/>
      <c r="ER357" s="44"/>
      <c r="ES357" s="44"/>
      <c r="ET357" s="44"/>
      <c r="EU357" s="44"/>
      <c r="EV357" s="44"/>
      <c r="EW357" s="44"/>
      <c r="EX357" s="44"/>
      <c r="EY357" s="44"/>
      <c r="EZ357" s="44"/>
      <c r="FA357" s="44"/>
      <c r="FB357" s="44"/>
      <c r="FC357" s="44"/>
      <c r="FD357" s="44"/>
      <c r="FE357" s="44"/>
      <c r="FF357" s="44"/>
      <c r="FG357" s="44"/>
      <c r="FH357" s="44"/>
      <c r="FI357" s="44"/>
      <c r="FJ357" s="44"/>
      <c r="FK357" s="44"/>
      <c r="FL357" s="44"/>
      <c r="FM357" s="44"/>
      <c r="FN357" s="44"/>
      <c r="FO357" s="44"/>
      <c r="FP357" s="44"/>
      <c r="FQ357" s="44"/>
      <c r="FR357" s="44"/>
      <c r="FS357" s="44"/>
      <c r="FT357" s="44"/>
      <c r="FU357" s="44"/>
      <c r="FV357" s="44"/>
      <c r="FW357" s="44"/>
      <c r="FX357" s="44"/>
      <c r="FY357" s="44"/>
      <c r="FZ357" s="44"/>
      <c r="GA357" s="44"/>
      <c r="GB357" s="44"/>
      <c r="GC357" s="44"/>
      <c r="GD357" s="44"/>
      <c r="GE357" s="44"/>
      <c r="GF357" s="44"/>
      <c r="GG357" s="44"/>
      <c r="GH357" s="44"/>
      <c r="GI357" s="44"/>
      <c r="GJ357" s="44"/>
      <c r="GK357" s="44"/>
      <c r="GL357" s="44"/>
      <c r="GM357" s="44"/>
      <c r="GN357" s="44"/>
      <c r="GO357" s="44"/>
      <c r="GP357" s="44"/>
      <c r="GQ357" s="44"/>
      <c r="GR357" s="44"/>
      <c r="GS357" s="44"/>
      <c r="GT357" s="44"/>
      <c r="GU357" s="44"/>
      <c r="GV357" s="44"/>
      <c r="GW357" s="44"/>
      <c r="GX357" s="44"/>
      <c r="GY357" s="44"/>
      <c r="GZ357" s="44"/>
      <c r="HA357" s="44"/>
      <c r="HB357" s="44"/>
      <c r="HC357" s="44"/>
      <c r="HD357" s="44"/>
      <c r="HE357" s="44"/>
      <c r="HF357" s="44"/>
      <c r="HG357" s="44"/>
      <c r="HH357" s="44"/>
      <c r="HI357" s="44"/>
      <c r="HJ357" s="44"/>
      <c r="HK357" s="44"/>
      <c r="HL357" s="44"/>
      <c r="HM357" s="44"/>
      <c r="HN357" s="44"/>
      <c r="HO357" s="44"/>
      <c r="HP357" s="44"/>
      <c r="HQ357" s="44"/>
      <c r="HR357" s="44"/>
      <c r="HS357" s="44"/>
      <c r="HT357" s="44"/>
      <c r="HU357" s="44"/>
      <c r="HV357" s="44"/>
      <c r="HW357" s="44"/>
      <c r="HX357" s="44"/>
      <c r="HY357" s="44"/>
      <c r="HZ357" s="44"/>
      <c r="IA357" s="44"/>
      <c r="IB357" s="44"/>
      <c r="IC357" s="44"/>
      <c r="ID357" s="44"/>
      <c r="IE357" s="44"/>
      <c r="IF357" s="44"/>
      <c r="IG357" s="44"/>
      <c r="IH357" s="44"/>
      <c r="II357" s="44"/>
      <c r="IJ357" s="44"/>
      <c r="IK357" s="44"/>
      <c r="IL357" s="44"/>
    </row>
    <row r="358" spans="1:246" s="69" customFormat="1" x14ac:dyDescent="0.25">
      <c r="A358" s="45"/>
      <c r="B358" s="44"/>
      <c r="C358" s="48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44"/>
      <c r="EH358" s="44"/>
      <c r="EI358" s="44"/>
      <c r="EJ358" s="44"/>
      <c r="EK358" s="44"/>
      <c r="EL358" s="44"/>
      <c r="EM358" s="44"/>
      <c r="EN358" s="44"/>
      <c r="EO358" s="44"/>
      <c r="EP358" s="44"/>
      <c r="EQ358" s="44"/>
      <c r="ER358" s="44"/>
      <c r="ES358" s="44"/>
      <c r="ET358" s="44"/>
      <c r="EU358" s="44"/>
      <c r="EV358" s="44"/>
      <c r="EW358" s="44"/>
      <c r="EX358" s="44"/>
      <c r="EY358" s="44"/>
      <c r="EZ358" s="44"/>
      <c r="FA358" s="44"/>
      <c r="FB358" s="44"/>
      <c r="FC358" s="44"/>
      <c r="FD358" s="44"/>
      <c r="FE358" s="44"/>
      <c r="FF358" s="44"/>
      <c r="FG358" s="44"/>
      <c r="FH358" s="44"/>
      <c r="FI358" s="44"/>
      <c r="FJ358" s="44"/>
      <c r="FK358" s="44"/>
      <c r="FL358" s="44"/>
      <c r="FM358" s="44"/>
      <c r="FN358" s="44"/>
      <c r="FO358" s="44"/>
      <c r="FP358" s="44"/>
      <c r="FQ358" s="44"/>
      <c r="FR358" s="44"/>
      <c r="FS358" s="44"/>
      <c r="FT358" s="44"/>
      <c r="FU358" s="44"/>
      <c r="FV358" s="44"/>
      <c r="FW358" s="44"/>
      <c r="FX358" s="44"/>
      <c r="FY358" s="44"/>
      <c r="FZ358" s="44"/>
      <c r="GA358" s="44"/>
      <c r="GB358" s="44"/>
      <c r="GC358" s="44"/>
      <c r="GD358" s="44"/>
      <c r="GE358" s="44"/>
      <c r="GF358" s="44"/>
      <c r="GG358" s="44"/>
      <c r="GH358" s="44"/>
      <c r="GI358" s="44"/>
      <c r="GJ358" s="44"/>
      <c r="GK358" s="44"/>
      <c r="GL358" s="44"/>
      <c r="GM358" s="44"/>
      <c r="GN358" s="44"/>
      <c r="GO358" s="44"/>
      <c r="GP358" s="44"/>
      <c r="GQ358" s="44"/>
      <c r="GR358" s="44"/>
      <c r="GS358" s="44"/>
      <c r="GT358" s="44"/>
      <c r="GU358" s="44"/>
      <c r="GV358" s="44"/>
      <c r="GW358" s="44"/>
      <c r="GX358" s="44"/>
      <c r="GY358" s="44"/>
      <c r="GZ358" s="44"/>
      <c r="HA358" s="44"/>
      <c r="HB358" s="44"/>
      <c r="HC358" s="44"/>
      <c r="HD358" s="44"/>
      <c r="HE358" s="44"/>
      <c r="HF358" s="44"/>
      <c r="HG358" s="44"/>
      <c r="HH358" s="44"/>
      <c r="HI358" s="44"/>
      <c r="HJ358" s="44"/>
      <c r="HK358" s="44"/>
      <c r="HL358" s="44"/>
      <c r="HM358" s="44"/>
      <c r="HN358" s="44"/>
      <c r="HO358" s="44"/>
      <c r="HP358" s="44"/>
      <c r="HQ358" s="44"/>
      <c r="HR358" s="44"/>
      <c r="HS358" s="44"/>
      <c r="HT358" s="44"/>
      <c r="HU358" s="44"/>
      <c r="HV358" s="44"/>
      <c r="HW358" s="44"/>
      <c r="HX358" s="44"/>
      <c r="HY358" s="44"/>
      <c r="HZ358" s="44"/>
      <c r="IA358" s="44"/>
      <c r="IB358" s="44"/>
      <c r="IC358" s="44"/>
      <c r="ID358" s="44"/>
      <c r="IE358" s="44"/>
      <c r="IF358" s="44"/>
      <c r="IG358" s="44"/>
      <c r="IH358" s="44"/>
      <c r="II358" s="44"/>
      <c r="IJ358" s="44"/>
      <c r="IK358" s="44"/>
      <c r="IL358" s="44"/>
    </row>
    <row r="359" spans="1:246" s="69" customFormat="1" x14ac:dyDescent="0.25">
      <c r="A359" s="45"/>
      <c r="B359" s="44"/>
      <c r="C359" s="48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44"/>
      <c r="EH359" s="44"/>
      <c r="EI359" s="44"/>
      <c r="EJ359" s="44"/>
      <c r="EK359" s="44"/>
      <c r="EL359" s="44"/>
      <c r="EM359" s="44"/>
      <c r="EN359" s="44"/>
      <c r="EO359" s="44"/>
      <c r="EP359" s="44"/>
      <c r="EQ359" s="44"/>
      <c r="ER359" s="44"/>
      <c r="ES359" s="44"/>
      <c r="ET359" s="44"/>
      <c r="EU359" s="44"/>
      <c r="EV359" s="44"/>
      <c r="EW359" s="44"/>
      <c r="EX359" s="44"/>
      <c r="EY359" s="44"/>
      <c r="EZ359" s="44"/>
      <c r="FA359" s="44"/>
      <c r="FB359" s="44"/>
      <c r="FC359" s="44"/>
      <c r="FD359" s="44"/>
      <c r="FE359" s="44"/>
      <c r="FF359" s="44"/>
      <c r="FG359" s="44"/>
      <c r="FH359" s="44"/>
      <c r="FI359" s="44"/>
      <c r="FJ359" s="44"/>
      <c r="FK359" s="44"/>
      <c r="FL359" s="44"/>
      <c r="FM359" s="44"/>
      <c r="FN359" s="44"/>
      <c r="FO359" s="44"/>
      <c r="FP359" s="44"/>
      <c r="FQ359" s="44"/>
      <c r="FR359" s="44"/>
      <c r="FS359" s="44"/>
      <c r="FT359" s="44"/>
      <c r="FU359" s="44"/>
      <c r="FV359" s="44"/>
      <c r="FW359" s="44"/>
      <c r="FX359" s="44"/>
      <c r="FY359" s="44"/>
      <c r="FZ359" s="44"/>
      <c r="GA359" s="44"/>
      <c r="GB359" s="44"/>
      <c r="GC359" s="44"/>
      <c r="GD359" s="44"/>
      <c r="GE359" s="44"/>
      <c r="GF359" s="44"/>
      <c r="GG359" s="44"/>
      <c r="GH359" s="44"/>
      <c r="GI359" s="44"/>
      <c r="GJ359" s="44"/>
      <c r="GK359" s="44"/>
      <c r="GL359" s="44"/>
      <c r="GM359" s="44"/>
      <c r="GN359" s="44"/>
      <c r="GO359" s="44"/>
      <c r="GP359" s="44"/>
      <c r="GQ359" s="44"/>
      <c r="GR359" s="44"/>
      <c r="GS359" s="44"/>
      <c r="GT359" s="44"/>
      <c r="GU359" s="44"/>
      <c r="GV359" s="44"/>
      <c r="GW359" s="44"/>
      <c r="GX359" s="44"/>
      <c r="GY359" s="44"/>
      <c r="GZ359" s="44"/>
      <c r="HA359" s="44"/>
      <c r="HB359" s="44"/>
      <c r="HC359" s="44"/>
      <c r="HD359" s="44"/>
      <c r="HE359" s="44"/>
      <c r="HF359" s="44"/>
      <c r="HG359" s="44"/>
      <c r="HH359" s="44"/>
      <c r="HI359" s="44"/>
      <c r="HJ359" s="44"/>
      <c r="HK359" s="44"/>
      <c r="HL359" s="44"/>
      <c r="HM359" s="44"/>
      <c r="HN359" s="44"/>
      <c r="HO359" s="44"/>
      <c r="HP359" s="44"/>
      <c r="HQ359" s="44"/>
      <c r="HR359" s="44"/>
      <c r="HS359" s="44"/>
      <c r="HT359" s="44"/>
      <c r="HU359" s="44"/>
      <c r="HV359" s="44"/>
      <c r="HW359" s="44"/>
      <c r="HX359" s="44"/>
      <c r="HY359" s="44"/>
      <c r="HZ359" s="44"/>
      <c r="IA359" s="44"/>
      <c r="IB359" s="44"/>
      <c r="IC359" s="44"/>
      <c r="ID359" s="44"/>
      <c r="IE359" s="44"/>
      <c r="IF359" s="44"/>
      <c r="IG359" s="44"/>
      <c r="IH359" s="44"/>
      <c r="II359" s="44"/>
      <c r="IJ359" s="44"/>
      <c r="IK359" s="44"/>
      <c r="IL359" s="44"/>
    </row>
    <row r="360" spans="1:246" s="69" customFormat="1" x14ac:dyDescent="0.25">
      <c r="A360" s="45"/>
      <c r="B360" s="44"/>
      <c r="C360" s="48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44"/>
      <c r="EH360" s="44"/>
      <c r="EI360" s="44"/>
      <c r="EJ360" s="44"/>
      <c r="EK360" s="44"/>
      <c r="EL360" s="44"/>
      <c r="EM360" s="44"/>
      <c r="EN360" s="44"/>
      <c r="EO360" s="44"/>
      <c r="EP360" s="44"/>
      <c r="EQ360" s="44"/>
      <c r="ER360" s="44"/>
      <c r="ES360" s="44"/>
      <c r="ET360" s="44"/>
      <c r="EU360" s="44"/>
      <c r="EV360" s="44"/>
      <c r="EW360" s="44"/>
      <c r="EX360" s="44"/>
      <c r="EY360" s="44"/>
      <c r="EZ360" s="44"/>
      <c r="FA360" s="44"/>
      <c r="FB360" s="44"/>
      <c r="FC360" s="44"/>
      <c r="FD360" s="44"/>
      <c r="FE360" s="44"/>
      <c r="FF360" s="44"/>
      <c r="FG360" s="44"/>
      <c r="FH360" s="44"/>
      <c r="FI360" s="44"/>
      <c r="FJ360" s="44"/>
      <c r="FK360" s="44"/>
      <c r="FL360" s="44"/>
      <c r="FM360" s="44"/>
      <c r="FN360" s="44"/>
      <c r="FO360" s="44"/>
      <c r="FP360" s="44"/>
      <c r="FQ360" s="44"/>
      <c r="FR360" s="44"/>
      <c r="FS360" s="44"/>
      <c r="FT360" s="44"/>
      <c r="FU360" s="44"/>
      <c r="FV360" s="44"/>
      <c r="FW360" s="44"/>
      <c r="FX360" s="44"/>
      <c r="FY360" s="44"/>
      <c r="FZ360" s="44"/>
      <c r="GA360" s="44"/>
      <c r="GB360" s="44"/>
      <c r="GC360" s="44"/>
      <c r="GD360" s="44"/>
      <c r="GE360" s="44"/>
      <c r="GF360" s="44"/>
      <c r="GG360" s="44"/>
      <c r="GH360" s="44"/>
      <c r="GI360" s="44"/>
      <c r="GJ360" s="44"/>
      <c r="GK360" s="44"/>
      <c r="GL360" s="44"/>
      <c r="GM360" s="44"/>
      <c r="GN360" s="44"/>
      <c r="GO360" s="44"/>
      <c r="GP360" s="44"/>
      <c r="GQ360" s="44"/>
      <c r="GR360" s="44"/>
      <c r="GS360" s="44"/>
      <c r="GT360" s="44"/>
      <c r="GU360" s="44"/>
      <c r="GV360" s="44"/>
      <c r="GW360" s="44"/>
      <c r="GX360" s="44"/>
      <c r="GY360" s="44"/>
      <c r="GZ360" s="44"/>
      <c r="HA360" s="44"/>
      <c r="HB360" s="44"/>
      <c r="HC360" s="44"/>
      <c r="HD360" s="44"/>
      <c r="HE360" s="44"/>
      <c r="HF360" s="44"/>
      <c r="HG360" s="44"/>
      <c r="HH360" s="44"/>
      <c r="HI360" s="44"/>
      <c r="HJ360" s="44"/>
      <c r="HK360" s="44"/>
      <c r="HL360" s="44"/>
      <c r="HM360" s="44"/>
      <c r="HN360" s="44"/>
      <c r="HO360" s="44"/>
      <c r="HP360" s="44"/>
      <c r="HQ360" s="44"/>
      <c r="HR360" s="44"/>
      <c r="HS360" s="44"/>
      <c r="HT360" s="44"/>
      <c r="HU360" s="44"/>
      <c r="HV360" s="44"/>
      <c r="HW360" s="44"/>
      <c r="HX360" s="44"/>
      <c r="HY360" s="44"/>
      <c r="HZ360" s="44"/>
      <c r="IA360" s="44"/>
      <c r="IB360" s="44"/>
      <c r="IC360" s="44"/>
      <c r="ID360" s="44"/>
      <c r="IE360" s="44"/>
      <c r="IF360" s="44"/>
      <c r="IG360" s="44"/>
      <c r="IH360" s="44"/>
      <c r="II360" s="44"/>
      <c r="IJ360" s="44"/>
      <c r="IK360" s="44"/>
      <c r="IL360" s="44"/>
    </row>
    <row r="361" spans="1:246" s="69" customFormat="1" x14ac:dyDescent="0.25">
      <c r="A361" s="45"/>
      <c r="B361" s="44"/>
      <c r="C361" s="48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  <c r="DU361" s="44"/>
      <c r="DV361" s="44"/>
      <c r="DW361" s="44"/>
      <c r="DX361" s="44"/>
      <c r="DY361" s="44"/>
      <c r="DZ361" s="44"/>
      <c r="EA361" s="44"/>
      <c r="EB361" s="44"/>
      <c r="EC361" s="44"/>
      <c r="ED361" s="44"/>
      <c r="EE361" s="44"/>
      <c r="EF361" s="44"/>
      <c r="EG361" s="44"/>
      <c r="EH361" s="44"/>
      <c r="EI361" s="44"/>
      <c r="EJ361" s="44"/>
      <c r="EK361" s="44"/>
      <c r="EL361" s="44"/>
      <c r="EM361" s="44"/>
      <c r="EN361" s="44"/>
      <c r="EO361" s="44"/>
      <c r="EP361" s="44"/>
      <c r="EQ361" s="44"/>
      <c r="ER361" s="44"/>
      <c r="ES361" s="44"/>
      <c r="ET361" s="44"/>
      <c r="EU361" s="44"/>
      <c r="EV361" s="44"/>
      <c r="EW361" s="44"/>
      <c r="EX361" s="44"/>
      <c r="EY361" s="44"/>
      <c r="EZ361" s="44"/>
      <c r="FA361" s="44"/>
      <c r="FB361" s="44"/>
      <c r="FC361" s="44"/>
      <c r="FD361" s="44"/>
      <c r="FE361" s="44"/>
      <c r="FF361" s="44"/>
      <c r="FG361" s="44"/>
      <c r="FH361" s="44"/>
      <c r="FI361" s="44"/>
      <c r="FJ361" s="44"/>
      <c r="FK361" s="44"/>
      <c r="FL361" s="44"/>
      <c r="FM361" s="44"/>
      <c r="FN361" s="44"/>
      <c r="FO361" s="44"/>
      <c r="FP361" s="44"/>
      <c r="FQ361" s="44"/>
      <c r="FR361" s="44"/>
      <c r="FS361" s="44"/>
      <c r="FT361" s="44"/>
      <c r="FU361" s="44"/>
      <c r="FV361" s="44"/>
      <c r="FW361" s="44"/>
      <c r="FX361" s="44"/>
      <c r="FY361" s="44"/>
      <c r="FZ361" s="44"/>
      <c r="GA361" s="44"/>
      <c r="GB361" s="44"/>
      <c r="GC361" s="44"/>
      <c r="GD361" s="44"/>
      <c r="GE361" s="44"/>
      <c r="GF361" s="44"/>
      <c r="GG361" s="44"/>
      <c r="GH361" s="44"/>
      <c r="GI361" s="44"/>
      <c r="GJ361" s="44"/>
      <c r="GK361" s="44"/>
      <c r="GL361" s="44"/>
      <c r="GM361" s="44"/>
      <c r="GN361" s="44"/>
      <c r="GO361" s="44"/>
      <c r="GP361" s="44"/>
      <c r="GQ361" s="44"/>
      <c r="GR361" s="44"/>
      <c r="GS361" s="44"/>
      <c r="GT361" s="44"/>
      <c r="GU361" s="44"/>
      <c r="GV361" s="44"/>
      <c r="GW361" s="44"/>
      <c r="GX361" s="44"/>
      <c r="GY361" s="44"/>
      <c r="GZ361" s="44"/>
      <c r="HA361" s="44"/>
      <c r="HB361" s="44"/>
      <c r="HC361" s="44"/>
      <c r="HD361" s="44"/>
      <c r="HE361" s="44"/>
      <c r="HF361" s="44"/>
      <c r="HG361" s="44"/>
      <c r="HH361" s="44"/>
      <c r="HI361" s="44"/>
      <c r="HJ361" s="44"/>
      <c r="HK361" s="44"/>
      <c r="HL361" s="44"/>
      <c r="HM361" s="44"/>
      <c r="HN361" s="44"/>
      <c r="HO361" s="44"/>
      <c r="HP361" s="44"/>
      <c r="HQ361" s="44"/>
      <c r="HR361" s="44"/>
      <c r="HS361" s="44"/>
      <c r="HT361" s="44"/>
      <c r="HU361" s="44"/>
      <c r="HV361" s="44"/>
      <c r="HW361" s="44"/>
      <c r="HX361" s="44"/>
      <c r="HY361" s="44"/>
      <c r="HZ361" s="44"/>
      <c r="IA361" s="44"/>
      <c r="IB361" s="44"/>
      <c r="IC361" s="44"/>
      <c r="ID361" s="44"/>
      <c r="IE361" s="44"/>
      <c r="IF361" s="44"/>
      <c r="IG361" s="44"/>
      <c r="IH361" s="44"/>
      <c r="II361" s="44"/>
      <c r="IJ361" s="44"/>
      <c r="IK361" s="44"/>
      <c r="IL361" s="44"/>
    </row>
    <row r="362" spans="1:246" s="69" customFormat="1" x14ac:dyDescent="0.25">
      <c r="A362" s="45"/>
      <c r="B362" s="44"/>
      <c r="C362" s="48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  <c r="DU362" s="44"/>
      <c r="DV362" s="44"/>
      <c r="DW362" s="44"/>
      <c r="DX362" s="44"/>
      <c r="DY362" s="44"/>
      <c r="DZ362" s="44"/>
      <c r="EA362" s="44"/>
      <c r="EB362" s="44"/>
      <c r="EC362" s="44"/>
      <c r="ED362" s="44"/>
      <c r="EE362" s="44"/>
      <c r="EF362" s="44"/>
      <c r="EG362" s="44"/>
      <c r="EH362" s="44"/>
      <c r="EI362" s="44"/>
      <c r="EJ362" s="44"/>
      <c r="EK362" s="44"/>
      <c r="EL362" s="44"/>
      <c r="EM362" s="44"/>
      <c r="EN362" s="44"/>
      <c r="EO362" s="44"/>
      <c r="EP362" s="44"/>
      <c r="EQ362" s="44"/>
      <c r="ER362" s="44"/>
      <c r="ES362" s="44"/>
      <c r="ET362" s="44"/>
      <c r="EU362" s="44"/>
      <c r="EV362" s="44"/>
      <c r="EW362" s="44"/>
      <c r="EX362" s="44"/>
      <c r="EY362" s="44"/>
      <c r="EZ362" s="44"/>
      <c r="FA362" s="44"/>
      <c r="FB362" s="44"/>
      <c r="FC362" s="44"/>
      <c r="FD362" s="44"/>
      <c r="FE362" s="44"/>
      <c r="FF362" s="44"/>
      <c r="FG362" s="44"/>
      <c r="FH362" s="44"/>
      <c r="FI362" s="44"/>
      <c r="FJ362" s="44"/>
      <c r="FK362" s="44"/>
      <c r="FL362" s="44"/>
      <c r="FM362" s="44"/>
      <c r="FN362" s="44"/>
      <c r="FO362" s="44"/>
      <c r="FP362" s="44"/>
      <c r="FQ362" s="44"/>
      <c r="FR362" s="44"/>
      <c r="FS362" s="44"/>
      <c r="FT362" s="44"/>
      <c r="FU362" s="44"/>
      <c r="FV362" s="44"/>
      <c r="FW362" s="44"/>
      <c r="FX362" s="44"/>
      <c r="FY362" s="44"/>
      <c r="FZ362" s="44"/>
      <c r="GA362" s="44"/>
      <c r="GB362" s="44"/>
      <c r="GC362" s="44"/>
      <c r="GD362" s="44"/>
      <c r="GE362" s="44"/>
      <c r="GF362" s="44"/>
      <c r="GG362" s="44"/>
      <c r="GH362" s="44"/>
      <c r="GI362" s="44"/>
      <c r="GJ362" s="44"/>
      <c r="GK362" s="44"/>
      <c r="GL362" s="44"/>
      <c r="GM362" s="44"/>
      <c r="GN362" s="44"/>
      <c r="GO362" s="44"/>
      <c r="GP362" s="44"/>
      <c r="GQ362" s="44"/>
      <c r="GR362" s="44"/>
      <c r="GS362" s="44"/>
      <c r="GT362" s="44"/>
      <c r="GU362" s="44"/>
      <c r="GV362" s="44"/>
      <c r="GW362" s="44"/>
      <c r="GX362" s="44"/>
      <c r="GY362" s="44"/>
      <c r="GZ362" s="44"/>
      <c r="HA362" s="44"/>
      <c r="HB362" s="44"/>
      <c r="HC362" s="44"/>
      <c r="HD362" s="44"/>
      <c r="HE362" s="44"/>
      <c r="HF362" s="44"/>
      <c r="HG362" s="44"/>
      <c r="HH362" s="44"/>
      <c r="HI362" s="44"/>
      <c r="HJ362" s="44"/>
      <c r="HK362" s="44"/>
      <c r="HL362" s="44"/>
      <c r="HM362" s="44"/>
      <c r="HN362" s="44"/>
      <c r="HO362" s="44"/>
      <c r="HP362" s="44"/>
      <c r="HQ362" s="44"/>
      <c r="HR362" s="44"/>
      <c r="HS362" s="44"/>
      <c r="HT362" s="44"/>
      <c r="HU362" s="44"/>
      <c r="HV362" s="44"/>
      <c r="HW362" s="44"/>
      <c r="HX362" s="44"/>
      <c r="HY362" s="44"/>
      <c r="HZ362" s="44"/>
      <c r="IA362" s="44"/>
      <c r="IB362" s="44"/>
      <c r="IC362" s="44"/>
      <c r="ID362" s="44"/>
      <c r="IE362" s="44"/>
      <c r="IF362" s="44"/>
      <c r="IG362" s="44"/>
      <c r="IH362" s="44"/>
      <c r="II362" s="44"/>
      <c r="IJ362" s="44"/>
      <c r="IK362" s="44"/>
      <c r="IL362" s="44"/>
    </row>
    <row r="363" spans="1:246" s="69" customFormat="1" x14ac:dyDescent="0.25">
      <c r="A363" s="45"/>
      <c r="B363" s="44"/>
      <c r="C363" s="48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  <c r="DU363" s="44"/>
      <c r="DV363" s="44"/>
      <c r="DW363" s="44"/>
      <c r="DX363" s="44"/>
      <c r="DY363" s="44"/>
      <c r="DZ363" s="44"/>
      <c r="EA363" s="44"/>
      <c r="EB363" s="44"/>
      <c r="EC363" s="44"/>
      <c r="ED363" s="44"/>
      <c r="EE363" s="44"/>
      <c r="EF363" s="44"/>
      <c r="EG363" s="44"/>
      <c r="EH363" s="44"/>
      <c r="EI363" s="44"/>
      <c r="EJ363" s="44"/>
      <c r="EK363" s="44"/>
      <c r="EL363" s="44"/>
      <c r="EM363" s="44"/>
      <c r="EN363" s="44"/>
      <c r="EO363" s="44"/>
      <c r="EP363" s="44"/>
      <c r="EQ363" s="44"/>
      <c r="ER363" s="44"/>
      <c r="ES363" s="44"/>
      <c r="ET363" s="44"/>
      <c r="EU363" s="44"/>
      <c r="EV363" s="44"/>
      <c r="EW363" s="44"/>
      <c r="EX363" s="44"/>
      <c r="EY363" s="44"/>
      <c r="EZ363" s="44"/>
      <c r="FA363" s="44"/>
      <c r="FB363" s="44"/>
      <c r="FC363" s="44"/>
      <c r="FD363" s="44"/>
      <c r="FE363" s="44"/>
      <c r="FF363" s="44"/>
      <c r="FG363" s="44"/>
      <c r="FH363" s="44"/>
      <c r="FI363" s="44"/>
      <c r="FJ363" s="44"/>
      <c r="FK363" s="44"/>
      <c r="FL363" s="44"/>
      <c r="FM363" s="44"/>
      <c r="FN363" s="44"/>
      <c r="FO363" s="44"/>
      <c r="FP363" s="44"/>
      <c r="FQ363" s="44"/>
      <c r="FR363" s="44"/>
      <c r="FS363" s="44"/>
      <c r="FT363" s="44"/>
      <c r="FU363" s="44"/>
      <c r="FV363" s="44"/>
      <c r="FW363" s="44"/>
      <c r="FX363" s="44"/>
      <c r="FY363" s="44"/>
      <c r="FZ363" s="44"/>
      <c r="GA363" s="44"/>
      <c r="GB363" s="44"/>
      <c r="GC363" s="44"/>
      <c r="GD363" s="44"/>
      <c r="GE363" s="44"/>
      <c r="GF363" s="44"/>
      <c r="GG363" s="44"/>
      <c r="GH363" s="44"/>
      <c r="GI363" s="44"/>
      <c r="GJ363" s="44"/>
      <c r="GK363" s="44"/>
      <c r="GL363" s="44"/>
      <c r="GM363" s="44"/>
      <c r="GN363" s="44"/>
      <c r="GO363" s="44"/>
      <c r="GP363" s="44"/>
      <c r="GQ363" s="44"/>
      <c r="GR363" s="44"/>
      <c r="GS363" s="44"/>
      <c r="GT363" s="44"/>
      <c r="GU363" s="44"/>
      <c r="GV363" s="44"/>
      <c r="GW363" s="44"/>
      <c r="GX363" s="44"/>
      <c r="GY363" s="44"/>
      <c r="GZ363" s="44"/>
      <c r="HA363" s="44"/>
      <c r="HB363" s="44"/>
      <c r="HC363" s="44"/>
      <c r="HD363" s="44"/>
      <c r="HE363" s="44"/>
      <c r="HF363" s="44"/>
      <c r="HG363" s="44"/>
      <c r="HH363" s="44"/>
      <c r="HI363" s="44"/>
      <c r="HJ363" s="44"/>
      <c r="HK363" s="44"/>
      <c r="HL363" s="44"/>
      <c r="HM363" s="44"/>
      <c r="HN363" s="44"/>
      <c r="HO363" s="44"/>
      <c r="HP363" s="44"/>
      <c r="HQ363" s="44"/>
      <c r="HR363" s="44"/>
      <c r="HS363" s="44"/>
      <c r="HT363" s="44"/>
      <c r="HU363" s="44"/>
      <c r="HV363" s="44"/>
      <c r="HW363" s="44"/>
      <c r="HX363" s="44"/>
      <c r="HY363" s="44"/>
      <c r="HZ363" s="44"/>
      <c r="IA363" s="44"/>
      <c r="IB363" s="44"/>
      <c r="IC363" s="44"/>
      <c r="ID363" s="44"/>
      <c r="IE363" s="44"/>
      <c r="IF363" s="44"/>
      <c r="IG363" s="44"/>
      <c r="IH363" s="44"/>
      <c r="II363" s="44"/>
      <c r="IJ363" s="44"/>
      <c r="IK363" s="44"/>
      <c r="IL363" s="44"/>
    </row>
    <row r="364" spans="1:246" s="69" customFormat="1" x14ac:dyDescent="0.25">
      <c r="A364" s="45"/>
      <c r="B364" s="44"/>
      <c r="C364" s="48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  <c r="DC364" s="44"/>
      <c r="DD364" s="44"/>
      <c r="DE364" s="44"/>
      <c r="DF364" s="44"/>
      <c r="DG364" s="44"/>
      <c r="DH364" s="44"/>
      <c r="DI364" s="44"/>
      <c r="DJ364" s="44"/>
      <c r="DK364" s="44"/>
      <c r="DL364" s="44"/>
      <c r="DM364" s="44"/>
      <c r="DN364" s="44"/>
      <c r="DO364" s="44"/>
      <c r="DP364" s="44"/>
      <c r="DQ364" s="44"/>
      <c r="DR364" s="44"/>
      <c r="DS364" s="44"/>
      <c r="DT364" s="44"/>
      <c r="DU364" s="44"/>
      <c r="DV364" s="44"/>
      <c r="DW364" s="44"/>
      <c r="DX364" s="44"/>
      <c r="DY364" s="44"/>
      <c r="DZ364" s="44"/>
      <c r="EA364" s="44"/>
      <c r="EB364" s="44"/>
      <c r="EC364" s="44"/>
      <c r="ED364" s="44"/>
      <c r="EE364" s="44"/>
      <c r="EF364" s="44"/>
      <c r="EG364" s="44"/>
      <c r="EH364" s="44"/>
      <c r="EI364" s="44"/>
      <c r="EJ364" s="44"/>
      <c r="EK364" s="44"/>
      <c r="EL364" s="44"/>
      <c r="EM364" s="44"/>
      <c r="EN364" s="44"/>
      <c r="EO364" s="44"/>
      <c r="EP364" s="44"/>
      <c r="EQ364" s="44"/>
      <c r="ER364" s="44"/>
      <c r="ES364" s="44"/>
      <c r="ET364" s="44"/>
      <c r="EU364" s="44"/>
      <c r="EV364" s="44"/>
      <c r="EW364" s="44"/>
      <c r="EX364" s="44"/>
      <c r="EY364" s="44"/>
      <c r="EZ364" s="44"/>
      <c r="FA364" s="44"/>
      <c r="FB364" s="44"/>
      <c r="FC364" s="44"/>
      <c r="FD364" s="44"/>
      <c r="FE364" s="44"/>
      <c r="FF364" s="44"/>
      <c r="FG364" s="44"/>
      <c r="FH364" s="44"/>
      <c r="FI364" s="44"/>
      <c r="FJ364" s="44"/>
      <c r="FK364" s="44"/>
      <c r="FL364" s="44"/>
      <c r="FM364" s="44"/>
      <c r="FN364" s="44"/>
      <c r="FO364" s="44"/>
      <c r="FP364" s="44"/>
      <c r="FQ364" s="44"/>
      <c r="FR364" s="44"/>
      <c r="FS364" s="44"/>
      <c r="FT364" s="44"/>
      <c r="FU364" s="44"/>
      <c r="FV364" s="44"/>
      <c r="FW364" s="44"/>
      <c r="FX364" s="44"/>
      <c r="FY364" s="44"/>
      <c r="FZ364" s="44"/>
      <c r="GA364" s="44"/>
      <c r="GB364" s="44"/>
      <c r="GC364" s="44"/>
      <c r="GD364" s="44"/>
      <c r="GE364" s="44"/>
      <c r="GF364" s="44"/>
      <c r="GG364" s="44"/>
      <c r="GH364" s="44"/>
      <c r="GI364" s="44"/>
      <c r="GJ364" s="44"/>
      <c r="GK364" s="44"/>
      <c r="GL364" s="44"/>
      <c r="GM364" s="44"/>
      <c r="GN364" s="44"/>
      <c r="GO364" s="44"/>
      <c r="GP364" s="44"/>
      <c r="GQ364" s="44"/>
      <c r="GR364" s="44"/>
      <c r="GS364" s="44"/>
      <c r="GT364" s="44"/>
      <c r="GU364" s="44"/>
      <c r="GV364" s="44"/>
      <c r="GW364" s="44"/>
      <c r="GX364" s="44"/>
      <c r="GY364" s="44"/>
      <c r="GZ364" s="44"/>
      <c r="HA364" s="44"/>
      <c r="HB364" s="44"/>
      <c r="HC364" s="44"/>
      <c r="HD364" s="44"/>
      <c r="HE364" s="44"/>
      <c r="HF364" s="44"/>
      <c r="HG364" s="44"/>
      <c r="HH364" s="44"/>
      <c r="HI364" s="44"/>
      <c r="HJ364" s="44"/>
      <c r="HK364" s="44"/>
      <c r="HL364" s="44"/>
      <c r="HM364" s="44"/>
      <c r="HN364" s="44"/>
      <c r="HO364" s="44"/>
      <c r="HP364" s="44"/>
      <c r="HQ364" s="44"/>
      <c r="HR364" s="44"/>
      <c r="HS364" s="44"/>
      <c r="HT364" s="44"/>
      <c r="HU364" s="44"/>
      <c r="HV364" s="44"/>
      <c r="HW364" s="44"/>
      <c r="HX364" s="44"/>
      <c r="HY364" s="44"/>
      <c r="HZ364" s="44"/>
      <c r="IA364" s="44"/>
      <c r="IB364" s="44"/>
      <c r="IC364" s="44"/>
      <c r="ID364" s="44"/>
      <c r="IE364" s="44"/>
      <c r="IF364" s="44"/>
      <c r="IG364" s="44"/>
      <c r="IH364" s="44"/>
      <c r="II364" s="44"/>
      <c r="IJ364" s="44"/>
      <c r="IK364" s="44"/>
      <c r="IL364" s="44"/>
    </row>
    <row r="365" spans="1:246" s="69" customFormat="1" x14ac:dyDescent="0.25">
      <c r="A365" s="45"/>
      <c r="B365" s="44"/>
      <c r="C365" s="48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  <c r="DU365" s="44"/>
      <c r="DV365" s="44"/>
      <c r="DW365" s="44"/>
      <c r="DX365" s="44"/>
      <c r="DY365" s="44"/>
      <c r="DZ365" s="44"/>
      <c r="EA365" s="44"/>
      <c r="EB365" s="44"/>
      <c r="EC365" s="44"/>
      <c r="ED365" s="44"/>
      <c r="EE365" s="44"/>
      <c r="EF365" s="44"/>
      <c r="EG365" s="44"/>
      <c r="EH365" s="44"/>
      <c r="EI365" s="44"/>
      <c r="EJ365" s="44"/>
      <c r="EK365" s="44"/>
      <c r="EL365" s="44"/>
      <c r="EM365" s="44"/>
      <c r="EN365" s="44"/>
      <c r="EO365" s="44"/>
      <c r="EP365" s="44"/>
      <c r="EQ365" s="44"/>
      <c r="ER365" s="44"/>
      <c r="ES365" s="44"/>
      <c r="ET365" s="44"/>
      <c r="EU365" s="44"/>
      <c r="EV365" s="44"/>
      <c r="EW365" s="44"/>
      <c r="EX365" s="44"/>
      <c r="EY365" s="44"/>
      <c r="EZ365" s="44"/>
      <c r="FA365" s="44"/>
      <c r="FB365" s="44"/>
      <c r="FC365" s="44"/>
      <c r="FD365" s="44"/>
      <c r="FE365" s="44"/>
      <c r="FF365" s="44"/>
      <c r="FG365" s="44"/>
      <c r="FH365" s="44"/>
      <c r="FI365" s="44"/>
      <c r="FJ365" s="44"/>
      <c r="FK365" s="44"/>
      <c r="FL365" s="44"/>
      <c r="FM365" s="44"/>
      <c r="FN365" s="44"/>
      <c r="FO365" s="44"/>
      <c r="FP365" s="44"/>
      <c r="FQ365" s="44"/>
      <c r="FR365" s="44"/>
      <c r="FS365" s="44"/>
      <c r="FT365" s="44"/>
      <c r="FU365" s="44"/>
      <c r="FV365" s="44"/>
      <c r="FW365" s="44"/>
      <c r="FX365" s="44"/>
      <c r="FY365" s="44"/>
      <c r="FZ365" s="44"/>
      <c r="GA365" s="44"/>
      <c r="GB365" s="44"/>
      <c r="GC365" s="44"/>
      <c r="GD365" s="44"/>
      <c r="GE365" s="44"/>
      <c r="GF365" s="44"/>
      <c r="GG365" s="44"/>
      <c r="GH365" s="44"/>
      <c r="GI365" s="44"/>
      <c r="GJ365" s="44"/>
      <c r="GK365" s="44"/>
      <c r="GL365" s="44"/>
      <c r="GM365" s="44"/>
      <c r="GN365" s="44"/>
      <c r="GO365" s="44"/>
      <c r="GP365" s="44"/>
      <c r="GQ365" s="44"/>
      <c r="GR365" s="44"/>
      <c r="GS365" s="44"/>
      <c r="GT365" s="44"/>
      <c r="GU365" s="44"/>
      <c r="GV365" s="44"/>
      <c r="GW365" s="44"/>
      <c r="GX365" s="44"/>
      <c r="GY365" s="44"/>
      <c r="GZ365" s="44"/>
      <c r="HA365" s="44"/>
      <c r="HB365" s="44"/>
      <c r="HC365" s="44"/>
      <c r="HD365" s="44"/>
      <c r="HE365" s="44"/>
      <c r="HF365" s="44"/>
      <c r="HG365" s="44"/>
      <c r="HH365" s="44"/>
      <c r="HI365" s="44"/>
      <c r="HJ365" s="44"/>
      <c r="HK365" s="44"/>
      <c r="HL365" s="44"/>
      <c r="HM365" s="44"/>
      <c r="HN365" s="44"/>
      <c r="HO365" s="44"/>
      <c r="HP365" s="44"/>
      <c r="HQ365" s="44"/>
      <c r="HR365" s="44"/>
      <c r="HS365" s="44"/>
      <c r="HT365" s="44"/>
      <c r="HU365" s="44"/>
      <c r="HV365" s="44"/>
      <c r="HW365" s="44"/>
      <c r="HX365" s="44"/>
      <c r="HY365" s="44"/>
      <c r="HZ365" s="44"/>
      <c r="IA365" s="44"/>
      <c r="IB365" s="44"/>
      <c r="IC365" s="44"/>
      <c r="ID365" s="44"/>
      <c r="IE365" s="44"/>
      <c r="IF365" s="44"/>
      <c r="IG365" s="44"/>
      <c r="IH365" s="44"/>
      <c r="II365" s="44"/>
      <c r="IJ365" s="44"/>
      <c r="IK365" s="44"/>
      <c r="IL365" s="44"/>
    </row>
    <row r="366" spans="1:246" s="69" customFormat="1" x14ac:dyDescent="0.25">
      <c r="A366" s="45"/>
      <c r="B366" s="44"/>
      <c r="C366" s="48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  <c r="DU366" s="44"/>
      <c r="DV366" s="44"/>
      <c r="DW366" s="44"/>
      <c r="DX366" s="44"/>
      <c r="DY366" s="44"/>
      <c r="DZ366" s="44"/>
      <c r="EA366" s="44"/>
      <c r="EB366" s="44"/>
      <c r="EC366" s="44"/>
      <c r="ED366" s="44"/>
      <c r="EE366" s="44"/>
      <c r="EF366" s="44"/>
      <c r="EG366" s="44"/>
      <c r="EH366" s="44"/>
      <c r="EI366" s="44"/>
      <c r="EJ366" s="44"/>
      <c r="EK366" s="44"/>
      <c r="EL366" s="44"/>
      <c r="EM366" s="44"/>
      <c r="EN366" s="44"/>
      <c r="EO366" s="44"/>
      <c r="EP366" s="44"/>
      <c r="EQ366" s="44"/>
      <c r="ER366" s="44"/>
      <c r="ES366" s="44"/>
      <c r="ET366" s="44"/>
      <c r="EU366" s="44"/>
      <c r="EV366" s="44"/>
      <c r="EW366" s="44"/>
      <c r="EX366" s="44"/>
      <c r="EY366" s="44"/>
      <c r="EZ366" s="44"/>
      <c r="FA366" s="44"/>
      <c r="FB366" s="44"/>
      <c r="FC366" s="44"/>
      <c r="FD366" s="44"/>
      <c r="FE366" s="44"/>
      <c r="FF366" s="44"/>
      <c r="FG366" s="44"/>
      <c r="FH366" s="44"/>
      <c r="FI366" s="44"/>
      <c r="FJ366" s="44"/>
      <c r="FK366" s="44"/>
      <c r="FL366" s="44"/>
      <c r="FM366" s="44"/>
      <c r="FN366" s="44"/>
      <c r="FO366" s="44"/>
      <c r="FP366" s="44"/>
      <c r="FQ366" s="44"/>
      <c r="FR366" s="44"/>
      <c r="FS366" s="44"/>
      <c r="FT366" s="44"/>
      <c r="FU366" s="44"/>
      <c r="FV366" s="44"/>
      <c r="FW366" s="44"/>
      <c r="FX366" s="44"/>
      <c r="FY366" s="44"/>
      <c r="FZ366" s="44"/>
      <c r="GA366" s="44"/>
      <c r="GB366" s="44"/>
      <c r="GC366" s="44"/>
      <c r="GD366" s="44"/>
      <c r="GE366" s="44"/>
      <c r="GF366" s="44"/>
      <c r="GG366" s="44"/>
      <c r="GH366" s="44"/>
      <c r="GI366" s="44"/>
      <c r="GJ366" s="44"/>
      <c r="GK366" s="44"/>
      <c r="GL366" s="44"/>
      <c r="GM366" s="44"/>
      <c r="GN366" s="44"/>
      <c r="GO366" s="44"/>
      <c r="GP366" s="44"/>
      <c r="GQ366" s="44"/>
      <c r="GR366" s="44"/>
      <c r="GS366" s="44"/>
      <c r="GT366" s="44"/>
      <c r="GU366" s="44"/>
      <c r="GV366" s="44"/>
      <c r="GW366" s="44"/>
      <c r="GX366" s="44"/>
      <c r="GY366" s="44"/>
      <c r="GZ366" s="44"/>
      <c r="HA366" s="44"/>
      <c r="HB366" s="44"/>
      <c r="HC366" s="44"/>
      <c r="HD366" s="44"/>
      <c r="HE366" s="44"/>
      <c r="HF366" s="44"/>
      <c r="HG366" s="44"/>
      <c r="HH366" s="44"/>
      <c r="HI366" s="44"/>
      <c r="HJ366" s="44"/>
      <c r="HK366" s="44"/>
      <c r="HL366" s="44"/>
      <c r="HM366" s="44"/>
      <c r="HN366" s="44"/>
      <c r="HO366" s="44"/>
      <c r="HP366" s="44"/>
      <c r="HQ366" s="44"/>
      <c r="HR366" s="44"/>
      <c r="HS366" s="44"/>
      <c r="HT366" s="44"/>
      <c r="HU366" s="44"/>
      <c r="HV366" s="44"/>
      <c r="HW366" s="44"/>
      <c r="HX366" s="44"/>
      <c r="HY366" s="44"/>
      <c r="HZ366" s="44"/>
      <c r="IA366" s="44"/>
      <c r="IB366" s="44"/>
      <c r="IC366" s="44"/>
      <c r="ID366" s="44"/>
      <c r="IE366" s="44"/>
      <c r="IF366" s="44"/>
      <c r="IG366" s="44"/>
      <c r="IH366" s="44"/>
      <c r="II366" s="44"/>
      <c r="IJ366" s="44"/>
      <c r="IK366" s="44"/>
      <c r="IL366" s="44"/>
    </row>
    <row r="367" spans="1:246" s="69" customFormat="1" x14ac:dyDescent="0.25">
      <c r="A367" s="45"/>
      <c r="B367" s="44"/>
      <c r="C367" s="48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  <c r="DS367" s="44"/>
      <c r="DT367" s="44"/>
      <c r="DU367" s="44"/>
      <c r="DV367" s="44"/>
      <c r="DW367" s="44"/>
      <c r="DX367" s="44"/>
      <c r="DY367" s="44"/>
      <c r="DZ367" s="44"/>
      <c r="EA367" s="44"/>
      <c r="EB367" s="44"/>
      <c r="EC367" s="44"/>
      <c r="ED367" s="44"/>
      <c r="EE367" s="44"/>
      <c r="EF367" s="44"/>
      <c r="EG367" s="44"/>
      <c r="EH367" s="44"/>
      <c r="EI367" s="44"/>
      <c r="EJ367" s="44"/>
      <c r="EK367" s="44"/>
      <c r="EL367" s="44"/>
      <c r="EM367" s="44"/>
      <c r="EN367" s="44"/>
      <c r="EO367" s="44"/>
      <c r="EP367" s="44"/>
      <c r="EQ367" s="44"/>
      <c r="ER367" s="44"/>
      <c r="ES367" s="44"/>
      <c r="ET367" s="44"/>
      <c r="EU367" s="44"/>
      <c r="EV367" s="44"/>
      <c r="EW367" s="44"/>
      <c r="EX367" s="44"/>
      <c r="EY367" s="44"/>
      <c r="EZ367" s="44"/>
      <c r="FA367" s="44"/>
      <c r="FB367" s="44"/>
      <c r="FC367" s="44"/>
      <c r="FD367" s="44"/>
      <c r="FE367" s="44"/>
      <c r="FF367" s="44"/>
      <c r="FG367" s="44"/>
      <c r="FH367" s="44"/>
      <c r="FI367" s="44"/>
      <c r="FJ367" s="44"/>
      <c r="FK367" s="44"/>
      <c r="FL367" s="44"/>
      <c r="FM367" s="44"/>
      <c r="FN367" s="44"/>
      <c r="FO367" s="44"/>
      <c r="FP367" s="44"/>
      <c r="FQ367" s="44"/>
      <c r="FR367" s="44"/>
      <c r="FS367" s="44"/>
      <c r="FT367" s="44"/>
      <c r="FU367" s="44"/>
      <c r="FV367" s="44"/>
      <c r="FW367" s="44"/>
      <c r="FX367" s="44"/>
      <c r="FY367" s="44"/>
      <c r="FZ367" s="44"/>
      <c r="GA367" s="44"/>
      <c r="GB367" s="44"/>
      <c r="GC367" s="44"/>
      <c r="GD367" s="44"/>
      <c r="GE367" s="44"/>
      <c r="GF367" s="44"/>
      <c r="GG367" s="44"/>
      <c r="GH367" s="44"/>
      <c r="GI367" s="44"/>
      <c r="GJ367" s="44"/>
      <c r="GK367" s="44"/>
      <c r="GL367" s="44"/>
      <c r="GM367" s="44"/>
      <c r="GN367" s="44"/>
      <c r="GO367" s="44"/>
      <c r="GP367" s="44"/>
      <c r="GQ367" s="44"/>
      <c r="GR367" s="44"/>
      <c r="GS367" s="44"/>
      <c r="GT367" s="44"/>
      <c r="GU367" s="44"/>
      <c r="GV367" s="44"/>
      <c r="GW367" s="44"/>
      <c r="GX367" s="44"/>
      <c r="GY367" s="44"/>
      <c r="GZ367" s="44"/>
      <c r="HA367" s="44"/>
      <c r="HB367" s="44"/>
      <c r="HC367" s="44"/>
      <c r="HD367" s="44"/>
      <c r="HE367" s="44"/>
      <c r="HF367" s="44"/>
      <c r="HG367" s="44"/>
      <c r="HH367" s="44"/>
      <c r="HI367" s="44"/>
      <c r="HJ367" s="44"/>
      <c r="HK367" s="44"/>
      <c r="HL367" s="44"/>
      <c r="HM367" s="44"/>
      <c r="HN367" s="44"/>
      <c r="HO367" s="44"/>
      <c r="HP367" s="44"/>
      <c r="HQ367" s="44"/>
      <c r="HR367" s="44"/>
      <c r="HS367" s="44"/>
      <c r="HT367" s="44"/>
      <c r="HU367" s="44"/>
      <c r="HV367" s="44"/>
      <c r="HW367" s="44"/>
      <c r="HX367" s="44"/>
      <c r="HY367" s="44"/>
      <c r="HZ367" s="44"/>
      <c r="IA367" s="44"/>
      <c r="IB367" s="44"/>
      <c r="IC367" s="44"/>
      <c r="ID367" s="44"/>
      <c r="IE367" s="44"/>
      <c r="IF367" s="44"/>
      <c r="IG367" s="44"/>
      <c r="IH367" s="44"/>
      <c r="II367" s="44"/>
      <c r="IJ367" s="44"/>
      <c r="IK367" s="44"/>
      <c r="IL367" s="44"/>
    </row>
    <row r="368" spans="1:246" s="69" customFormat="1" x14ac:dyDescent="0.25">
      <c r="A368" s="45"/>
      <c r="B368" s="44"/>
      <c r="C368" s="48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  <c r="DU368" s="44"/>
      <c r="DV368" s="44"/>
      <c r="DW368" s="44"/>
      <c r="DX368" s="44"/>
      <c r="DY368" s="44"/>
      <c r="DZ368" s="44"/>
      <c r="EA368" s="44"/>
      <c r="EB368" s="44"/>
      <c r="EC368" s="44"/>
      <c r="ED368" s="44"/>
      <c r="EE368" s="44"/>
      <c r="EF368" s="44"/>
      <c r="EG368" s="44"/>
      <c r="EH368" s="44"/>
      <c r="EI368" s="44"/>
      <c r="EJ368" s="44"/>
      <c r="EK368" s="44"/>
      <c r="EL368" s="44"/>
      <c r="EM368" s="44"/>
      <c r="EN368" s="44"/>
      <c r="EO368" s="44"/>
      <c r="EP368" s="44"/>
      <c r="EQ368" s="44"/>
      <c r="ER368" s="44"/>
      <c r="ES368" s="44"/>
      <c r="ET368" s="44"/>
      <c r="EU368" s="44"/>
      <c r="EV368" s="44"/>
      <c r="EW368" s="44"/>
      <c r="EX368" s="44"/>
      <c r="EY368" s="44"/>
      <c r="EZ368" s="44"/>
      <c r="FA368" s="44"/>
      <c r="FB368" s="44"/>
      <c r="FC368" s="44"/>
      <c r="FD368" s="44"/>
      <c r="FE368" s="44"/>
      <c r="FF368" s="44"/>
      <c r="FG368" s="44"/>
      <c r="FH368" s="44"/>
      <c r="FI368" s="44"/>
      <c r="FJ368" s="44"/>
      <c r="FK368" s="44"/>
      <c r="FL368" s="44"/>
      <c r="FM368" s="44"/>
      <c r="FN368" s="44"/>
      <c r="FO368" s="44"/>
      <c r="FP368" s="44"/>
      <c r="FQ368" s="44"/>
      <c r="FR368" s="44"/>
      <c r="FS368" s="44"/>
      <c r="FT368" s="44"/>
      <c r="FU368" s="44"/>
      <c r="FV368" s="44"/>
      <c r="FW368" s="44"/>
      <c r="FX368" s="44"/>
      <c r="FY368" s="44"/>
      <c r="FZ368" s="44"/>
      <c r="GA368" s="44"/>
      <c r="GB368" s="44"/>
      <c r="GC368" s="44"/>
      <c r="GD368" s="44"/>
      <c r="GE368" s="44"/>
      <c r="GF368" s="44"/>
      <c r="GG368" s="44"/>
      <c r="GH368" s="44"/>
      <c r="GI368" s="44"/>
      <c r="GJ368" s="44"/>
      <c r="GK368" s="44"/>
      <c r="GL368" s="44"/>
      <c r="GM368" s="44"/>
      <c r="GN368" s="44"/>
      <c r="GO368" s="44"/>
      <c r="GP368" s="44"/>
      <c r="GQ368" s="44"/>
      <c r="GR368" s="44"/>
      <c r="GS368" s="44"/>
      <c r="GT368" s="44"/>
      <c r="GU368" s="44"/>
      <c r="GV368" s="44"/>
      <c r="GW368" s="44"/>
      <c r="GX368" s="44"/>
      <c r="GY368" s="44"/>
      <c r="GZ368" s="44"/>
      <c r="HA368" s="44"/>
      <c r="HB368" s="44"/>
      <c r="HC368" s="44"/>
      <c r="HD368" s="44"/>
      <c r="HE368" s="44"/>
      <c r="HF368" s="44"/>
      <c r="HG368" s="44"/>
      <c r="HH368" s="44"/>
      <c r="HI368" s="44"/>
      <c r="HJ368" s="44"/>
      <c r="HK368" s="44"/>
      <c r="HL368" s="44"/>
      <c r="HM368" s="44"/>
      <c r="HN368" s="44"/>
      <c r="HO368" s="44"/>
      <c r="HP368" s="44"/>
      <c r="HQ368" s="44"/>
      <c r="HR368" s="44"/>
      <c r="HS368" s="44"/>
      <c r="HT368" s="44"/>
      <c r="HU368" s="44"/>
      <c r="HV368" s="44"/>
      <c r="HW368" s="44"/>
      <c r="HX368" s="44"/>
      <c r="HY368" s="44"/>
      <c r="HZ368" s="44"/>
      <c r="IA368" s="44"/>
      <c r="IB368" s="44"/>
      <c r="IC368" s="44"/>
      <c r="ID368" s="44"/>
      <c r="IE368" s="44"/>
      <c r="IF368" s="44"/>
      <c r="IG368" s="44"/>
      <c r="IH368" s="44"/>
      <c r="II368" s="44"/>
      <c r="IJ368" s="44"/>
      <c r="IK368" s="44"/>
      <c r="IL368" s="44"/>
    </row>
    <row r="369" spans="1:246" s="69" customFormat="1" x14ac:dyDescent="0.25">
      <c r="A369" s="45"/>
      <c r="B369" s="44"/>
      <c r="C369" s="48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  <c r="DU369" s="44"/>
      <c r="DV369" s="44"/>
      <c r="DW369" s="44"/>
      <c r="DX369" s="44"/>
      <c r="DY369" s="44"/>
      <c r="DZ369" s="44"/>
      <c r="EA369" s="44"/>
      <c r="EB369" s="44"/>
      <c r="EC369" s="44"/>
      <c r="ED369" s="44"/>
      <c r="EE369" s="44"/>
      <c r="EF369" s="44"/>
      <c r="EG369" s="44"/>
      <c r="EH369" s="44"/>
      <c r="EI369" s="44"/>
      <c r="EJ369" s="44"/>
      <c r="EK369" s="44"/>
      <c r="EL369" s="44"/>
      <c r="EM369" s="44"/>
      <c r="EN369" s="44"/>
      <c r="EO369" s="44"/>
      <c r="EP369" s="44"/>
      <c r="EQ369" s="44"/>
      <c r="ER369" s="44"/>
      <c r="ES369" s="44"/>
      <c r="ET369" s="44"/>
      <c r="EU369" s="44"/>
      <c r="EV369" s="44"/>
      <c r="EW369" s="44"/>
      <c r="EX369" s="44"/>
      <c r="EY369" s="44"/>
      <c r="EZ369" s="44"/>
      <c r="FA369" s="44"/>
      <c r="FB369" s="44"/>
      <c r="FC369" s="44"/>
      <c r="FD369" s="44"/>
      <c r="FE369" s="44"/>
      <c r="FF369" s="44"/>
      <c r="FG369" s="44"/>
      <c r="FH369" s="44"/>
      <c r="FI369" s="44"/>
      <c r="FJ369" s="44"/>
      <c r="FK369" s="44"/>
      <c r="FL369" s="44"/>
      <c r="FM369" s="44"/>
      <c r="FN369" s="44"/>
      <c r="FO369" s="44"/>
      <c r="FP369" s="44"/>
      <c r="FQ369" s="44"/>
      <c r="FR369" s="44"/>
      <c r="FS369" s="44"/>
      <c r="FT369" s="44"/>
      <c r="FU369" s="44"/>
      <c r="FV369" s="44"/>
      <c r="FW369" s="44"/>
      <c r="FX369" s="44"/>
      <c r="FY369" s="44"/>
      <c r="FZ369" s="44"/>
      <c r="GA369" s="44"/>
      <c r="GB369" s="44"/>
      <c r="GC369" s="44"/>
      <c r="GD369" s="44"/>
      <c r="GE369" s="44"/>
      <c r="GF369" s="44"/>
      <c r="GG369" s="44"/>
      <c r="GH369" s="44"/>
      <c r="GI369" s="44"/>
      <c r="GJ369" s="44"/>
      <c r="GK369" s="44"/>
      <c r="GL369" s="44"/>
      <c r="GM369" s="44"/>
      <c r="GN369" s="44"/>
      <c r="GO369" s="44"/>
      <c r="GP369" s="44"/>
      <c r="GQ369" s="44"/>
      <c r="GR369" s="44"/>
      <c r="GS369" s="44"/>
      <c r="GT369" s="44"/>
      <c r="GU369" s="44"/>
      <c r="GV369" s="44"/>
      <c r="GW369" s="44"/>
      <c r="GX369" s="44"/>
      <c r="GY369" s="44"/>
      <c r="GZ369" s="44"/>
      <c r="HA369" s="44"/>
      <c r="HB369" s="44"/>
      <c r="HC369" s="44"/>
      <c r="HD369" s="44"/>
      <c r="HE369" s="44"/>
      <c r="HF369" s="44"/>
      <c r="HG369" s="44"/>
      <c r="HH369" s="44"/>
      <c r="HI369" s="44"/>
      <c r="HJ369" s="44"/>
      <c r="HK369" s="44"/>
      <c r="HL369" s="44"/>
      <c r="HM369" s="44"/>
      <c r="HN369" s="44"/>
      <c r="HO369" s="44"/>
      <c r="HP369" s="44"/>
      <c r="HQ369" s="44"/>
      <c r="HR369" s="44"/>
      <c r="HS369" s="44"/>
      <c r="HT369" s="44"/>
      <c r="HU369" s="44"/>
      <c r="HV369" s="44"/>
      <c r="HW369" s="44"/>
      <c r="HX369" s="44"/>
      <c r="HY369" s="44"/>
      <c r="HZ369" s="44"/>
      <c r="IA369" s="44"/>
      <c r="IB369" s="44"/>
      <c r="IC369" s="44"/>
      <c r="ID369" s="44"/>
      <c r="IE369" s="44"/>
      <c r="IF369" s="44"/>
      <c r="IG369" s="44"/>
      <c r="IH369" s="44"/>
      <c r="II369" s="44"/>
      <c r="IJ369" s="44"/>
      <c r="IK369" s="44"/>
      <c r="IL369" s="44"/>
    </row>
    <row r="370" spans="1:246" s="69" customFormat="1" x14ac:dyDescent="0.25">
      <c r="A370" s="45"/>
      <c r="B370" s="44"/>
      <c r="C370" s="48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  <c r="DU370" s="44"/>
      <c r="DV370" s="44"/>
      <c r="DW370" s="44"/>
      <c r="DX370" s="44"/>
      <c r="DY370" s="44"/>
      <c r="DZ370" s="44"/>
      <c r="EA370" s="44"/>
      <c r="EB370" s="44"/>
      <c r="EC370" s="44"/>
      <c r="ED370" s="44"/>
      <c r="EE370" s="44"/>
      <c r="EF370" s="44"/>
      <c r="EG370" s="44"/>
      <c r="EH370" s="44"/>
      <c r="EI370" s="44"/>
      <c r="EJ370" s="44"/>
      <c r="EK370" s="44"/>
      <c r="EL370" s="44"/>
      <c r="EM370" s="44"/>
      <c r="EN370" s="44"/>
      <c r="EO370" s="44"/>
      <c r="EP370" s="44"/>
      <c r="EQ370" s="44"/>
      <c r="ER370" s="44"/>
      <c r="ES370" s="44"/>
      <c r="ET370" s="44"/>
      <c r="EU370" s="44"/>
      <c r="EV370" s="44"/>
      <c r="EW370" s="44"/>
      <c r="EX370" s="44"/>
      <c r="EY370" s="44"/>
      <c r="EZ370" s="44"/>
      <c r="FA370" s="44"/>
      <c r="FB370" s="44"/>
      <c r="FC370" s="44"/>
      <c r="FD370" s="44"/>
      <c r="FE370" s="44"/>
      <c r="FF370" s="44"/>
      <c r="FG370" s="44"/>
      <c r="FH370" s="44"/>
      <c r="FI370" s="44"/>
      <c r="FJ370" s="44"/>
      <c r="FK370" s="44"/>
      <c r="FL370" s="44"/>
      <c r="FM370" s="44"/>
      <c r="FN370" s="44"/>
      <c r="FO370" s="44"/>
      <c r="FP370" s="44"/>
      <c r="FQ370" s="44"/>
      <c r="FR370" s="44"/>
      <c r="FS370" s="44"/>
      <c r="FT370" s="44"/>
      <c r="FU370" s="44"/>
      <c r="FV370" s="44"/>
      <c r="FW370" s="44"/>
      <c r="FX370" s="44"/>
      <c r="FY370" s="44"/>
      <c r="FZ370" s="44"/>
      <c r="GA370" s="44"/>
      <c r="GB370" s="44"/>
      <c r="GC370" s="44"/>
      <c r="GD370" s="44"/>
      <c r="GE370" s="44"/>
      <c r="GF370" s="44"/>
      <c r="GG370" s="44"/>
      <c r="GH370" s="44"/>
      <c r="GI370" s="44"/>
      <c r="GJ370" s="44"/>
      <c r="GK370" s="44"/>
      <c r="GL370" s="44"/>
      <c r="GM370" s="44"/>
      <c r="GN370" s="44"/>
      <c r="GO370" s="44"/>
      <c r="GP370" s="44"/>
      <c r="GQ370" s="44"/>
      <c r="GR370" s="44"/>
      <c r="GS370" s="44"/>
      <c r="GT370" s="44"/>
      <c r="GU370" s="44"/>
      <c r="GV370" s="44"/>
      <c r="GW370" s="44"/>
      <c r="GX370" s="44"/>
      <c r="GY370" s="44"/>
      <c r="GZ370" s="44"/>
      <c r="HA370" s="44"/>
      <c r="HB370" s="44"/>
      <c r="HC370" s="44"/>
      <c r="HD370" s="44"/>
      <c r="HE370" s="44"/>
      <c r="HF370" s="44"/>
      <c r="HG370" s="44"/>
      <c r="HH370" s="44"/>
      <c r="HI370" s="44"/>
      <c r="HJ370" s="44"/>
      <c r="HK370" s="44"/>
      <c r="HL370" s="44"/>
      <c r="HM370" s="44"/>
      <c r="HN370" s="44"/>
      <c r="HO370" s="44"/>
      <c r="HP370" s="44"/>
      <c r="HQ370" s="44"/>
      <c r="HR370" s="44"/>
      <c r="HS370" s="44"/>
      <c r="HT370" s="44"/>
      <c r="HU370" s="44"/>
      <c r="HV370" s="44"/>
      <c r="HW370" s="44"/>
      <c r="HX370" s="44"/>
      <c r="HY370" s="44"/>
      <c r="HZ370" s="44"/>
      <c r="IA370" s="44"/>
      <c r="IB370" s="44"/>
      <c r="IC370" s="44"/>
      <c r="ID370" s="44"/>
      <c r="IE370" s="44"/>
      <c r="IF370" s="44"/>
      <c r="IG370" s="44"/>
      <c r="IH370" s="44"/>
      <c r="II370" s="44"/>
      <c r="IJ370" s="44"/>
      <c r="IK370" s="44"/>
      <c r="IL370" s="44"/>
    </row>
    <row r="371" spans="1:246" s="69" customFormat="1" x14ac:dyDescent="0.25">
      <c r="A371" s="45"/>
      <c r="B371" s="44"/>
      <c r="C371" s="48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  <c r="DU371" s="44"/>
      <c r="DV371" s="44"/>
      <c r="DW371" s="44"/>
      <c r="DX371" s="44"/>
      <c r="DY371" s="44"/>
      <c r="DZ371" s="44"/>
      <c r="EA371" s="44"/>
      <c r="EB371" s="44"/>
      <c r="EC371" s="44"/>
      <c r="ED371" s="44"/>
      <c r="EE371" s="44"/>
      <c r="EF371" s="44"/>
      <c r="EG371" s="44"/>
      <c r="EH371" s="44"/>
      <c r="EI371" s="44"/>
      <c r="EJ371" s="44"/>
      <c r="EK371" s="44"/>
      <c r="EL371" s="44"/>
      <c r="EM371" s="44"/>
      <c r="EN371" s="44"/>
      <c r="EO371" s="44"/>
      <c r="EP371" s="44"/>
      <c r="EQ371" s="44"/>
      <c r="ER371" s="44"/>
      <c r="ES371" s="44"/>
      <c r="ET371" s="44"/>
      <c r="EU371" s="44"/>
      <c r="EV371" s="44"/>
      <c r="EW371" s="44"/>
      <c r="EX371" s="44"/>
      <c r="EY371" s="44"/>
      <c r="EZ371" s="44"/>
      <c r="FA371" s="44"/>
      <c r="FB371" s="44"/>
      <c r="FC371" s="44"/>
      <c r="FD371" s="44"/>
      <c r="FE371" s="44"/>
      <c r="FF371" s="44"/>
      <c r="FG371" s="44"/>
      <c r="FH371" s="44"/>
      <c r="FI371" s="44"/>
      <c r="FJ371" s="44"/>
      <c r="FK371" s="44"/>
      <c r="FL371" s="44"/>
      <c r="FM371" s="44"/>
      <c r="FN371" s="44"/>
      <c r="FO371" s="44"/>
      <c r="FP371" s="44"/>
      <c r="FQ371" s="44"/>
      <c r="FR371" s="44"/>
      <c r="FS371" s="44"/>
      <c r="FT371" s="44"/>
      <c r="FU371" s="44"/>
      <c r="FV371" s="44"/>
      <c r="FW371" s="44"/>
      <c r="FX371" s="44"/>
      <c r="FY371" s="44"/>
      <c r="FZ371" s="44"/>
      <c r="GA371" s="44"/>
      <c r="GB371" s="44"/>
      <c r="GC371" s="44"/>
      <c r="GD371" s="44"/>
      <c r="GE371" s="44"/>
      <c r="GF371" s="44"/>
      <c r="GG371" s="44"/>
      <c r="GH371" s="44"/>
      <c r="GI371" s="44"/>
      <c r="GJ371" s="44"/>
      <c r="GK371" s="44"/>
      <c r="GL371" s="44"/>
      <c r="GM371" s="44"/>
      <c r="GN371" s="44"/>
      <c r="GO371" s="44"/>
      <c r="GP371" s="44"/>
      <c r="GQ371" s="44"/>
      <c r="GR371" s="44"/>
      <c r="GS371" s="44"/>
      <c r="GT371" s="44"/>
      <c r="GU371" s="44"/>
      <c r="GV371" s="44"/>
      <c r="GW371" s="44"/>
      <c r="GX371" s="44"/>
      <c r="GY371" s="44"/>
      <c r="GZ371" s="44"/>
      <c r="HA371" s="44"/>
      <c r="HB371" s="44"/>
      <c r="HC371" s="44"/>
      <c r="HD371" s="44"/>
      <c r="HE371" s="44"/>
      <c r="HF371" s="44"/>
      <c r="HG371" s="44"/>
      <c r="HH371" s="44"/>
      <c r="HI371" s="44"/>
      <c r="HJ371" s="44"/>
      <c r="HK371" s="44"/>
      <c r="HL371" s="44"/>
      <c r="HM371" s="44"/>
      <c r="HN371" s="44"/>
      <c r="HO371" s="44"/>
      <c r="HP371" s="44"/>
      <c r="HQ371" s="44"/>
      <c r="HR371" s="44"/>
      <c r="HS371" s="44"/>
      <c r="HT371" s="44"/>
      <c r="HU371" s="44"/>
      <c r="HV371" s="44"/>
      <c r="HW371" s="44"/>
      <c r="HX371" s="44"/>
      <c r="HY371" s="44"/>
      <c r="HZ371" s="44"/>
      <c r="IA371" s="44"/>
      <c r="IB371" s="44"/>
      <c r="IC371" s="44"/>
      <c r="ID371" s="44"/>
      <c r="IE371" s="44"/>
      <c r="IF371" s="44"/>
      <c r="IG371" s="44"/>
      <c r="IH371" s="44"/>
      <c r="II371" s="44"/>
      <c r="IJ371" s="44"/>
      <c r="IK371" s="44"/>
      <c r="IL371" s="44"/>
    </row>
    <row r="372" spans="1:246" s="69" customFormat="1" x14ac:dyDescent="0.25">
      <c r="A372" s="45"/>
      <c r="B372" s="44"/>
      <c r="C372" s="48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  <c r="DU372" s="44"/>
      <c r="DV372" s="44"/>
      <c r="DW372" s="44"/>
      <c r="DX372" s="44"/>
      <c r="DY372" s="44"/>
      <c r="DZ372" s="44"/>
      <c r="EA372" s="44"/>
      <c r="EB372" s="44"/>
      <c r="EC372" s="44"/>
      <c r="ED372" s="44"/>
      <c r="EE372" s="44"/>
      <c r="EF372" s="44"/>
      <c r="EG372" s="44"/>
      <c r="EH372" s="44"/>
      <c r="EI372" s="44"/>
      <c r="EJ372" s="44"/>
      <c r="EK372" s="44"/>
      <c r="EL372" s="44"/>
      <c r="EM372" s="44"/>
      <c r="EN372" s="44"/>
      <c r="EO372" s="44"/>
      <c r="EP372" s="44"/>
      <c r="EQ372" s="44"/>
      <c r="ER372" s="44"/>
      <c r="ES372" s="44"/>
      <c r="ET372" s="44"/>
      <c r="EU372" s="44"/>
      <c r="EV372" s="44"/>
      <c r="EW372" s="44"/>
      <c r="EX372" s="44"/>
      <c r="EY372" s="44"/>
      <c r="EZ372" s="44"/>
      <c r="FA372" s="44"/>
      <c r="FB372" s="44"/>
      <c r="FC372" s="44"/>
      <c r="FD372" s="44"/>
      <c r="FE372" s="44"/>
      <c r="FF372" s="44"/>
      <c r="FG372" s="44"/>
      <c r="FH372" s="44"/>
      <c r="FI372" s="44"/>
      <c r="FJ372" s="44"/>
      <c r="FK372" s="44"/>
      <c r="FL372" s="44"/>
      <c r="FM372" s="44"/>
      <c r="FN372" s="44"/>
      <c r="FO372" s="44"/>
      <c r="FP372" s="44"/>
      <c r="FQ372" s="44"/>
      <c r="FR372" s="44"/>
      <c r="FS372" s="44"/>
      <c r="FT372" s="44"/>
      <c r="FU372" s="44"/>
      <c r="FV372" s="44"/>
      <c r="FW372" s="44"/>
      <c r="FX372" s="44"/>
      <c r="FY372" s="44"/>
      <c r="FZ372" s="44"/>
      <c r="GA372" s="44"/>
      <c r="GB372" s="44"/>
      <c r="GC372" s="44"/>
      <c r="GD372" s="44"/>
      <c r="GE372" s="44"/>
      <c r="GF372" s="44"/>
      <c r="GG372" s="44"/>
      <c r="GH372" s="44"/>
      <c r="GI372" s="44"/>
      <c r="GJ372" s="44"/>
      <c r="GK372" s="44"/>
      <c r="GL372" s="44"/>
      <c r="GM372" s="44"/>
      <c r="GN372" s="44"/>
      <c r="GO372" s="44"/>
      <c r="GP372" s="44"/>
      <c r="GQ372" s="44"/>
      <c r="GR372" s="44"/>
      <c r="GS372" s="44"/>
      <c r="GT372" s="44"/>
      <c r="GU372" s="44"/>
      <c r="GV372" s="44"/>
      <c r="GW372" s="44"/>
      <c r="GX372" s="44"/>
      <c r="GY372" s="44"/>
      <c r="GZ372" s="44"/>
      <c r="HA372" s="44"/>
      <c r="HB372" s="44"/>
      <c r="HC372" s="44"/>
      <c r="HD372" s="44"/>
      <c r="HE372" s="44"/>
      <c r="HF372" s="44"/>
      <c r="HG372" s="44"/>
      <c r="HH372" s="44"/>
      <c r="HI372" s="44"/>
      <c r="HJ372" s="44"/>
      <c r="HK372" s="44"/>
      <c r="HL372" s="44"/>
      <c r="HM372" s="44"/>
      <c r="HN372" s="44"/>
      <c r="HO372" s="44"/>
      <c r="HP372" s="44"/>
      <c r="HQ372" s="44"/>
      <c r="HR372" s="44"/>
      <c r="HS372" s="44"/>
      <c r="HT372" s="44"/>
      <c r="HU372" s="44"/>
      <c r="HV372" s="44"/>
      <c r="HW372" s="44"/>
      <c r="HX372" s="44"/>
      <c r="HY372" s="44"/>
      <c r="HZ372" s="44"/>
      <c r="IA372" s="44"/>
      <c r="IB372" s="44"/>
      <c r="IC372" s="44"/>
      <c r="ID372" s="44"/>
      <c r="IE372" s="44"/>
      <c r="IF372" s="44"/>
      <c r="IG372" s="44"/>
      <c r="IH372" s="44"/>
      <c r="II372" s="44"/>
      <c r="IJ372" s="44"/>
      <c r="IK372" s="44"/>
      <c r="IL372" s="44"/>
    </row>
    <row r="373" spans="1:246" s="69" customFormat="1" x14ac:dyDescent="0.25">
      <c r="A373" s="45"/>
      <c r="B373" s="44"/>
      <c r="C373" s="48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  <c r="DU373" s="44"/>
      <c r="DV373" s="44"/>
      <c r="DW373" s="44"/>
      <c r="DX373" s="44"/>
      <c r="DY373" s="44"/>
      <c r="DZ373" s="44"/>
      <c r="EA373" s="44"/>
      <c r="EB373" s="44"/>
      <c r="EC373" s="44"/>
      <c r="ED373" s="44"/>
      <c r="EE373" s="44"/>
      <c r="EF373" s="44"/>
      <c r="EG373" s="44"/>
      <c r="EH373" s="44"/>
      <c r="EI373" s="44"/>
      <c r="EJ373" s="44"/>
      <c r="EK373" s="44"/>
      <c r="EL373" s="44"/>
      <c r="EM373" s="44"/>
      <c r="EN373" s="44"/>
      <c r="EO373" s="44"/>
      <c r="EP373" s="44"/>
      <c r="EQ373" s="44"/>
      <c r="ER373" s="44"/>
      <c r="ES373" s="44"/>
      <c r="ET373" s="44"/>
      <c r="EU373" s="44"/>
      <c r="EV373" s="44"/>
      <c r="EW373" s="44"/>
      <c r="EX373" s="44"/>
      <c r="EY373" s="44"/>
      <c r="EZ373" s="44"/>
      <c r="FA373" s="44"/>
      <c r="FB373" s="44"/>
      <c r="FC373" s="44"/>
      <c r="FD373" s="44"/>
      <c r="FE373" s="44"/>
      <c r="FF373" s="44"/>
      <c r="FG373" s="44"/>
      <c r="FH373" s="44"/>
      <c r="FI373" s="44"/>
      <c r="FJ373" s="44"/>
      <c r="FK373" s="44"/>
      <c r="FL373" s="44"/>
      <c r="FM373" s="44"/>
      <c r="FN373" s="44"/>
      <c r="FO373" s="44"/>
      <c r="FP373" s="44"/>
      <c r="FQ373" s="44"/>
      <c r="FR373" s="44"/>
      <c r="FS373" s="44"/>
      <c r="FT373" s="44"/>
      <c r="FU373" s="44"/>
      <c r="FV373" s="44"/>
      <c r="FW373" s="44"/>
      <c r="FX373" s="44"/>
      <c r="FY373" s="44"/>
      <c r="FZ373" s="44"/>
      <c r="GA373" s="44"/>
      <c r="GB373" s="44"/>
      <c r="GC373" s="44"/>
      <c r="GD373" s="44"/>
      <c r="GE373" s="44"/>
      <c r="GF373" s="44"/>
      <c r="GG373" s="44"/>
      <c r="GH373" s="44"/>
      <c r="GI373" s="44"/>
      <c r="GJ373" s="44"/>
      <c r="GK373" s="44"/>
      <c r="GL373" s="44"/>
      <c r="GM373" s="44"/>
      <c r="GN373" s="44"/>
      <c r="GO373" s="44"/>
      <c r="GP373" s="44"/>
      <c r="GQ373" s="44"/>
      <c r="GR373" s="44"/>
      <c r="GS373" s="44"/>
      <c r="GT373" s="44"/>
      <c r="GU373" s="44"/>
      <c r="GV373" s="44"/>
      <c r="GW373" s="44"/>
      <c r="GX373" s="44"/>
      <c r="GY373" s="44"/>
      <c r="GZ373" s="44"/>
      <c r="HA373" s="44"/>
      <c r="HB373" s="44"/>
      <c r="HC373" s="44"/>
      <c r="HD373" s="44"/>
      <c r="HE373" s="44"/>
      <c r="HF373" s="44"/>
      <c r="HG373" s="44"/>
      <c r="HH373" s="44"/>
      <c r="HI373" s="44"/>
      <c r="HJ373" s="44"/>
      <c r="HK373" s="44"/>
      <c r="HL373" s="44"/>
      <c r="HM373" s="44"/>
      <c r="HN373" s="44"/>
      <c r="HO373" s="44"/>
      <c r="HP373" s="44"/>
      <c r="HQ373" s="44"/>
      <c r="HR373" s="44"/>
      <c r="HS373" s="44"/>
      <c r="HT373" s="44"/>
      <c r="HU373" s="44"/>
      <c r="HV373" s="44"/>
      <c r="HW373" s="44"/>
      <c r="HX373" s="44"/>
      <c r="HY373" s="44"/>
      <c r="HZ373" s="44"/>
      <c r="IA373" s="44"/>
      <c r="IB373" s="44"/>
      <c r="IC373" s="44"/>
      <c r="ID373" s="44"/>
      <c r="IE373" s="44"/>
      <c r="IF373" s="44"/>
      <c r="IG373" s="44"/>
      <c r="IH373" s="44"/>
      <c r="II373" s="44"/>
      <c r="IJ373" s="44"/>
      <c r="IK373" s="44"/>
      <c r="IL373" s="44"/>
    </row>
    <row r="374" spans="1:246" s="69" customFormat="1" x14ac:dyDescent="0.25">
      <c r="A374" s="45"/>
      <c r="B374" s="44"/>
      <c r="C374" s="48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  <c r="DU374" s="44"/>
      <c r="DV374" s="44"/>
      <c r="DW374" s="44"/>
      <c r="DX374" s="44"/>
      <c r="DY374" s="44"/>
      <c r="DZ374" s="44"/>
      <c r="EA374" s="44"/>
      <c r="EB374" s="44"/>
      <c r="EC374" s="44"/>
      <c r="ED374" s="44"/>
      <c r="EE374" s="44"/>
      <c r="EF374" s="44"/>
      <c r="EG374" s="44"/>
      <c r="EH374" s="44"/>
      <c r="EI374" s="44"/>
      <c r="EJ374" s="44"/>
      <c r="EK374" s="44"/>
      <c r="EL374" s="44"/>
      <c r="EM374" s="44"/>
      <c r="EN374" s="44"/>
      <c r="EO374" s="44"/>
      <c r="EP374" s="44"/>
      <c r="EQ374" s="44"/>
      <c r="ER374" s="44"/>
      <c r="ES374" s="44"/>
      <c r="ET374" s="44"/>
      <c r="EU374" s="44"/>
      <c r="EV374" s="44"/>
      <c r="EW374" s="44"/>
      <c r="EX374" s="44"/>
      <c r="EY374" s="44"/>
      <c r="EZ374" s="44"/>
      <c r="FA374" s="44"/>
      <c r="FB374" s="44"/>
      <c r="FC374" s="44"/>
      <c r="FD374" s="44"/>
      <c r="FE374" s="44"/>
      <c r="FF374" s="44"/>
      <c r="FG374" s="44"/>
      <c r="FH374" s="44"/>
      <c r="FI374" s="44"/>
      <c r="FJ374" s="44"/>
      <c r="FK374" s="44"/>
      <c r="FL374" s="44"/>
      <c r="FM374" s="44"/>
      <c r="FN374" s="44"/>
      <c r="FO374" s="44"/>
      <c r="FP374" s="44"/>
      <c r="FQ374" s="44"/>
      <c r="FR374" s="44"/>
      <c r="FS374" s="44"/>
      <c r="FT374" s="44"/>
      <c r="FU374" s="44"/>
      <c r="FV374" s="44"/>
      <c r="FW374" s="44"/>
      <c r="FX374" s="44"/>
      <c r="FY374" s="44"/>
      <c r="FZ374" s="44"/>
      <c r="GA374" s="44"/>
      <c r="GB374" s="44"/>
      <c r="GC374" s="44"/>
      <c r="GD374" s="44"/>
      <c r="GE374" s="44"/>
      <c r="GF374" s="44"/>
      <c r="GG374" s="44"/>
      <c r="GH374" s="44"/>
      <c r="GI374" s="44"/>
      <c r="GJ374" s="44"/>
      <c r="GK374" s="44"/>
      <c r="GL374" s="44"/>
      <c r="GM374" s="44"/>
      <c r="GN374" s="44"/>
      <c r="GO374" s="44"/>
      <c r="GP374" s="44"/>
      <c r="GQ374" s="44"/>
      <c r="GR374" s="44"/>
      <c r="GS374" s="44"/>
      <c r="GT374" s="44"/>
      <c r="GU374" s="44"/>
      <c r="GV374" s="44"/>
      <c r="GW374" s="44"/>
      <c r="GX374" s="44"/>
      <c r="GY374" s="44"/>
      <c r="GZ374" s="44"/>
      <c r="HA374" s="44"/>
      <c r="HB374" s="44"/>
      <c r="HC374" s="44"/>
      <c r="HD374" s="44"/>
      <c r="HE374" s="44"/>
      <c r="HF374" s="44"/>
      <c r="HG374" s="44"/>
      <c r="HH374" s="44"/>
      <c r="HI374" s="44"/>
      <c r="HJ374" s="44"/>
      <c r="HK374" s="44"/>
      <c r="HL374" s="44"/>
      <c r="HM374" s="44"/>
      <c r="HN374" s="44"/>
      <c r="HO374" s="44"/>
      <c r="HP374" s="44"/>
      <c r="HQ374" s="44"/>
      <c r="HR374" s="44"/>
      <c r="HS374" s="44"/>
      <c r="HT374" s="44"/>
      <c r="HU374" s="44"/>
      <c r="HV374" s="44"/>
      <c r="HW374" s="44"/>
      <c r="HX374" s="44"/>
      <c r="HY374" s="44"/>
      <c r="HZ374" s="44"/>
      <c r="IA374" s="44"/>
      <c r="IB374" s="44"/>
      <c r="IC374" s="44"/>
      <c r="ID374" s="44"/>
      <c r="IE374" s="44"/>
      <c r="IF374" s="44"/>
      <c r="IG374" s="44"/>
      <c r="IH374" s="44"/>
      <c r="II374" s="44"/>
      <c r="IJ374" s="44"/>
      <c r="IK374" s="44"/>
      <c r="IL374" s="44"/>
    </row>
    <row r="375" spans="1:246" s="69" customFormat="1" x14ac:dyDescent="0.25">
      <c r="A375" s="45"/>
      <c r="B375" s="44"/>
      <c r="C375" s="48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  <c r="DS375" s="44"/>
      <c r="DT375" s="44"/>
      <c r="DU375" s="44"/>
      <c r="DV375" s="44"/>
      <c r="DW375" s="44"/>
      <c r="DX375" s="44"/>
      <c r="DY375" s="44"/>
      <c r="DZ375" s="44"/>
      <c r="EA375" s="44"/>
      <c r="EB375" s="44"/>
      <c r="EC375" s="44"/>
      <c r="ED375" s="44"/>
      <c r="EE375" s="44"/>
      <c r="EF375" s="44"/>
      <c r="EG375" s="44"/>
      <c r="EH375" s="44"/>
      <c r="EI375" s="44"/>
      <c r="EJ375" s="44"/>
      <c r="EK375" s="44"/>
      <c r="EL375" s="44"/>
      <c r="EM375" s="44"/>
      <c r="EN375" s="44"/>
      <c r="EO375" s="44"/>
      <c r="EP375" s="44"/>
      <c r="EQ375" s="44"/>
      <c r="ER375" s="44"/>
      <c r="ES375" s="44"/>
      <c r="ET375" s="44"/>
      <c r="EU375" s="44"/>
      <c r="EV375" s="44"/>
      <c r="EW375" s="44"/>
      <c r="EX375" s="44"/>
      <c r="EY375" s="44"/>
      <c r="EZ375" s="44"/>
      <c r="FA375" s="44"/>
      <c r="FB375" s="44"/>
      <c r="FC375" s="44"/>
      <c r="FD375" s="44"/>
      <c r="FE375" s="44"/>
      <c r="FF375" s="44"/>
      <c r="FG375" s="44"/>
      <c r="FH375" s="44"/>
      <c r="FI375" s="44"/>
      <c r="FJ375" s="44"/>
      <c r="FK375" s="44"/>
      <c r="FL375" s="44"/>
      <c r="FM375" s="44"/>
      <c r="FN375" s="44"/>
      <c r="FO375" s="44"/>
      <c r="FP375" s="44"/>
      <c r="FQ375" s="44"/>
      <c r="FR375" s="44"/>
      <c r="FS375" s="44"/>
      <c r="FT375" s="44"/>
      <c r="FU375" s="44"/>
      <c r="FV375" s="44"/>
      <c r="FW375" s="44"/>
      <c r="FX375" s="44"/>
      <c r="FY375" s="44"/>
      <c r="FZ375" s="44"/>
      <c r="GA375" s="44"/>
      <c r="GB375" s="44"/>
      <c r="GC375" s="44"/>
      <c r="GD375" s="44"/>
      <c r="GE375" s="44"/>
      <c r="GF375" s="44"/>
      <c r="GG375" s="44"/>
      <c r="GH375" s="44"/>
      <c r="GI375" s="44"/>
      <c r="GJ375" s="44"/>
      <c r="GK375" s="44"/>
      <c r="GL375" s="44"/>
      <c r="GM375" s="44"/>
      <c r="GN375" s="44"/>
      <c r="GO375" s="44"/>
      <c r="GP375" s="44"/>
      <c r="GQ375" s="44"/>
      <c r="GR375" s="44"/>
      <c r="GS375" s="44"/>
      <c r="GT375" s="44"/>
      <c r="GU375" s="44"/>
      <c r="GV375" s="44"/>
      <c r="GW375" s="44"/>
      <c r="GX375" s="44"/>
      <c r="GY375" s="44"/>
      <c r="GZ375" s="44"/>
      <c r="HA375" s="44"/>
      <c r="HB375" s="44"/>
      <c r="HC375" s="44"/>
      <c r="HD375" s="44"/>
      <c r="HE375" s="44"/>
      <c r="HF375" s="44"/>
      <c r="HG375" s="44"/>
      <c r="HH375" s="44"/>
      <c r="HI375" s="44"/>
      <c r="HJ375" s="44"/>
      <c r="HK375" s="44"/>
      <c r="HL375" s="44"/>
      <c r="HM375" s="44"/>
      <c r="HN375" s="44"/>
      <c r="HO375" s="44"/>
      <c r="HP375" s="44"/>
      <c r="HQ375" s="44"/>
      <c r="HR375" s="44"/>
      <c r="HS375" s="44"/>
      <c r="HT375" s="44"/>
      <c r="HU375" s="44"/>
      <c r="HV375" s="44"/>
      <c r="HW375" s="44"/>
      <c r="HX375" s="44"/>
      <c r="HY375" s="44"/>
      <c r="HZ375" s="44"/>
      <c r="IA375" s="44"/>
      <c r="IB375" s="44"/>
      <c r="IC375" s="44"/>
      <c r="ID375" s="44"/>
      <c r="IE375" s="44"/>
      <c r="IF375" s="44"/>
      <c r="IG375" s="44"/>
      <c r="IH375" s="44"/>
      <c r="II375" s="44"/>
      <c r="IJ375" s="44"/>
      <c r="IK375" s="44"/>
      <c r="IL375" s="44"/>
    </row>
    <row r="376" spans="1:246" s="69" customFormat="1" x14ac:dyDescent="0.25">
      <c r="A376" s="45"/>
      <c r="B376" s="44"/>
      <c r="C376" s="48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  <c r="DU376" s="44"/>
      <c r="DV376" s="44"/>
      <c r="DW376" s="44"/>
      <c r="DX376" s="44"/>
      <c r="DY376" s="44"/>
      <c r="DZ376" s="44"/>
      <c r="EA376" s="44"/>
      <c r="EB376" s="44"/>
      <c r="EC376" s="44"/>
      <c r="ED376" s="44"/>
      <c r="EE376" s="44"/>
      <c r="EF376" s="44"/>
      <c r="EG376" s="44"/>
      <c r="EH376" s="44"/>
      <c r="EI376" s="44"/>
      <c r="EJ376" s="44"/>
      <c r="EK376" s="44"/>
      <c r="EL376" s="44"/>
      <c r="EM376" s="44"/>
      <c r="EN376" s="44"/>
      <c r="EO376" s="44"/>
      <c r="EP376" s="44"/>
      <c r="EQ376" s="44"/>
      <c r="ER376" s="44"/>
      <c r="ES376" s="44"/>
      <c r="ET376" s="44"/>
      <c r="EU376" s="44"/>
      <c r="EV376" s="44"/>
      <c r="EW376" s="44"/>
      <c r="EX376" s="44"/>
      <c r="EY376" s="44"/>
      <c r="EZ376" s="44"/>
      <c r="FA376" s="44"/>
      <c r="FB376" s="44"/>
      <c r="FC376" s="44"/>
      <c r="FD376" s="44"/>
      <c r="FE376" s="44"/>
      <c r="FF376" s="44"/>
      <c r="FG376" s="44"/>
      <c r="FH376" s="44"/>
      <c r="FI376" s="44"/>
      <c r="FJ376" s="44"/>
      <c r="FK376" s="44"/>
      <c r="FL376" s="44"/>
      <c r="FM376" s="44"/>
      <c r="FN376" s="44"/>
      <c r="FO376" s="44"/>
      <c r="FP376" s="44"/>
      <c r="FQ376" s="44"/>
      <c r="FR376" s="44"/>
      <c r="FS376" s="44"/>
      <c r="FT376" s="44"/>
      <c r="FU376" s="44"/>
      <c r="FV376" s="44"/>
      <c r="FW376" s="44"/>
      <c r="FX376" s="44"/>
      <c r="FY376" s="44"/>
      <c r="FZ376" s="44"/>
      <c r="GA376" s="44"/>
      <c r="GB376" s="44"/>
      <c r="GC376" s="44"/>
      <c r="GD376" s="44"/>
      <c r="GE376" s="44"/>
      <c r="GF376" s="44"/>
      <c r="GG376" s="44"/>
      <c r="GH376" s="44"/>
      <c r="GI376" s="44"/>
      <c r="GJ376" s="44"/>
      <c r="GK376" s="44"/>
      <c r="GL376" s="44"/>
      <c r="GM376" s="44"/>
      <c r="GN376" s="44"/>
      <c r="GO376" s="44"/>
      <c r="GP376" s="44"/>
      <c r="GQ376" s="44"/>
      <c r="GR376" s="44"/>
      <c r="GS376" s="44"/>
      <c r="GT376" s="44"/>
      <c r="GU376" s="44"/>
      <c r="GV376" s="44"/>
      <c r="GW376" s="44"/>
      <c r="GX376" s="44"/>
      <c r="GY376" s="44"/>
      <c r="GZ376" s="44"/>
      <c r="HA376" s="44"/>
      <c r="HB376" s="44"/>
      <c r="HC376" s="44"/>
      <c r="HD376" s="44"/>
      <c r="HE376" s="44"/>
      <c r="HF376" s="44"/>
      <c r="HG376" s="44"/>
      <c r="HH376" s="44"/>
      <c r="HI376" s="44"/>
      <c r="HJ376" s="44"/>
      <c r="HK376" s="44"/>
      <c r="HL376" s="44"/>
      <c r="HM376" s="44"/>
      <c r="HN376" s="44"/>
      <c r="HO376" s="44"/>
      <c r="HP376" s="44"/>
      <c r="HQ376" s="44"/>
      <c r="HR376" s="44"/>
      <c r="HS376" s="44"/>
      <c r="HT376" s="44"/>
      <c r="HU376" s="44"/>
      <c r="HV376" s="44"/>
      <c r="HW376" s="44"/>
      <c r="HX376" s="44"/>
      <c r="HY376" s="44"/>
      <c r="HZ376" s="44"/>
      <c r="IA376" s="44"/>
      <c r="IB376" s="44"/>
      <c r="IC376" s="44"/>
      <c r="ID376" s="44"/>
      <c r="IE376" s="44"/>
      <c r="IF376" s="44"/>
      <c r="IG376" s="44"/>
      <c r="IH376" s="44"/>
      <c r="II376" s="44"/>
      <c r="IJ376" s="44"/>
      <c r="IK376" s="44"/>
      <c r="IL376" s="44"/>
    </row>
    <row r="377" spans="1:246" s="69" customFormat="1" x14ac:dyDescent="0.25">
      <c r="A377" s="45"/>
      <c r="B377" s="44"/>
      <c r="C377" s="48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  <c r="DU377" s="44"/>
      <c r="DV377" s="44"/>
      <c r="DW377" s="44"/>
      <c r="DX377" s="44"/>
      <c r="DY377" s="44"/>
      <c r="DZ377" s="44"/>
      <c r="EA377" s="44"/>
      <c r="EB377" s="44"/>
      <c r="EC377" s="44"/>
      <c r="ED377" s="44"/>
      <c r="EE377" s="44"/>
      <c r="EF377" s="44"/>
      <c r="EG377" s="44"/>
      <c r="EH377" s="44"/>
      <c r="EI377" s="44"/>
      <c r="EJ377" s="44"/>
      <c r="EK377" s="44"/>
      <c r="EL377" s="44"/>
      <c r="EM377" s="44"/>
      <c r="EN377" s="44"/>
      <c r="EO377" s="44"/>
      <c r="EP377" s="44"/>
      <c r="EQ377" s="44"/>
      <c r="ER377" s="44"/>
      <c r="ES377" s="44"/>
      <c r="ET377" s="44"/>
      <c r="EU377" s="44"/>
      <c r="EV377" s="44"/>
      <c r="EW377" s="44"/>
      <c r="EX377" s="44"/>
      <c r="EY377" s="44"/>
      <c r="EZ377" s="44"/>
      <c r="FA377" s="44"/>
      <c r="FB377" s="44"/>
      <c r="FC377" s="44"/>
      <c r="FD377" s="44"/>
      <c r="FE377" s="44"/>
      <c r="FF377" s="44"/>
      <c r="FG377" s="44"/>
      <c r="FH377" s="44"/>
      <c r="FI377" s="44"/>
      <c r="FJ377" s="44"/>
      <c r="FK377" s="44"/>
      <c r="FL377" s="44"/>
      <c r="FM377" s="44"/>
      <c r="FN377" s="44"/>
      <c r="FO377" s="44"/>
      <c r="FP377" s="44"/>
      <c r="FQ377" s="44"/>
      <c r="FR377" s="44"/>
      <c r="FS377" s="44"/>
      <c r="FT377" s="44"/>
      <c r="FU377" s="44"/>
      <c r="FV377" s="44"/>
      <c r="FW377" s="44"/>
      <c r="FX377" s="44"/>
      <c r="FY377" s="44"/>
      <c r="FZ377" s="44"/>
      <c r="GA377" s="44"/>
      <c r="GB377" s="44"/>
      <c r="GC377" s="44"/>
      <c r="GD377" s="44"/>
      <c r="GE377" s="44"/>
      <c r="GF377" s="44"/>
      <c r="GG377" s="44"/>
      <c r="GH377" s="44"/>
      <c r="GI377" s="44"/>
      <c r="GJ377" s="44"/>
      <c r="GK377" s="44"/>
      <c r="GL377" s="44"/>
      <c r="GM377" s="44"/>
      <c r="GN377" s="44"/>
      <c r="GO377" s="44"/>
      <c r="GP377" s="44"/>
      <c r="GQ377" s="44"/>
      <c r="GR377" s="44"/>
      <c r="GS377" s="44"/>
      <c r="GT377" s="44"/>
      <c r="GU377" s="44"/>
      <c r="GV377" s="44"/>
      <c r="GW377" s="44"/>
      <c r="GX377" s="44"/>
      <c r="GY377" s="44"/>
      <c r="GZ377" s="44"/>
      <c r="HA377" s="44"/>
      <c r="HB377" s="44"/>
      <c r="HC377" s="44"/>
      <c r="HD377" s="44"/>
      <c r="HE377" s="44"/>
      <c r="HF377" s="44"/>
      <c r="HG377" s="44"/>
      <c r="HH377" s="44"/>
      <c r="HI377" s="44"/>
      <c r="HJ377" s="44"/>
      <c r="HK377" s="44"/>
      <c r="HL377" s="44"/>
      <c r="HM377" s="44"/>
      <c r="HN377" s="44"/>
      <c r="HO377" s="44"/>
      <c r="HP377" s="44"/>
      <c r="HQ377" s="44"/>
      <c r="HR377" s="44"/>
      <c r="HS377" s="44"/>
      <c r="HT377" s="44"/>
      <c r="HU377" s="44"/>
      <c r="HV377" s="44"/>
      <c r="HW377" s="44"/>
      <c r="HX377" s="44"/>
      <c r="HY377" s="44"/>
      <c r="HZ377" s="44"/>
      <c r="IA377" s="44"/>
      <c r="IB377" s="44"/>
      <c r="IC377" s="44"/>
      <c r="ID377" s="44"/>
      <c r="IE377" s="44"/>
      <c r="IF377" s="44"/>
      <c r="IG377" s="44"/>
      <c r="IH377" s="44"/>
      <c r="II377" s="44"/>
      <c r="IJ377" s="44"/>
      <c r="IK377" s="44"/>
      <c r="IL377" s="44"/>
    </row>
    <row r="378" spans="1:246" s="69" customFormat="1" x14ac:dyDescent="0.25">
      <c r="A378" s="45"/>
      <c r="B378" s="44"/>
      <c r="C378" s="48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  <c r="DU378" s="44"/>
      <c r="DV378" s="44"/>
      <c r="DW378" s="44"/>
      <c r="DX378" s="44"/>
      <c r="DY378" s="44"/>
      <c r="DZ378" s="44"/>
      <c r="EA378" s="44"/>
      <c r="EB378" s="44"/>
      <c r="EC378" s="44"/>
      <c r="ED378" s="44"/>
      <c r="EE378" s="44"/>
      <c r="EF378" s="44"/>
      <c r="EG378" s="44"/>
      <c r="EH378" s="44"/>
      <c r="EI378" s="44"/>
      <c r="EJ378" s="44"/>
      <c r="EK378" s="44"/>
      <c r="EL378" s="44"/>
      <c r="EM378" s="44"/>
      <c r="EN378" s="44"/>
      <c r="EO378" s="44"/>
      <c r="EP378" s="44"/>
      <c r="EQ378" s="44"/>
      <c r="ER378" s="44"/>
      <c r="ES378" s="44"/>
      <c r="ET378" s="44"/>
      <c r="EU378" s="44"/>
      <c r="EV378" s="44"/>
      <c r="EW378" s="44"/>
      <c r="EX378" s="44"/>
      <c r="EY378" s="44"/>
      <c r="EZ378" s="44"/>
      <c r="FA378" s="44"/>
      <c r="FB378" s="44"/>
      <c r="FC378" s="44"/>
      <c r="FD378" s="44"/>
      <c r="FE378" s="44"/>
      <c r="FF378" s="44"/>
      <c r="FG378" s="44"/>
      <c r="FH378" s="44"/>
      <c r="FI378" s="44"/>
      <c r="FJ378" s="44"/>
      <c r="FK378" s="44"/>
      <c r="FL378" s="44"/>
      <c r="FM378" s="44"/>
      <c r="FN378" s="44"/>
      <c r="FO378" s="44"/>
      <c r="FP378" s="44"/>
      <c r="FQ378" s="44"/>
      <c r="FR378" s="44"/>
      <c r="FS378" s="44"/>
      <c r="FT378" s="44"/>
      <c r="FU378" s="44"/>
      <c r="FV378" s="44"/>
      <c r="FW378" s="44"/>
      <c r="FX378" s="44"/>
      <c r="FY378" s="44"/>
      <c r="FZ378" s="44"/>
      <c r="GA378" s="44"/>
      <c r="GB378" s="44"/>
      <c r="GC378" s="44"/>
      <c r="GD378" s="44"/>
      <c r="GE378" s="44"/>
      <c r="GF378" s="44"/>
      <c r="GG378" s="44"/>
      <c r="GH378" s="44"/>
      <c r="GI378" s="44"/>
      <c r="GJ378" s="44"/>
      <c r="GK378" s="44"/>
      <c r="GL378" s="44"/>
      <c r="GM378" s="44"/>
      <c r="GN378" s="44"/>
      <c r="GO378" s="44"/>
      <c r="GP378" s="44"/>
      <c r="GQ378" s="44"/>
      <c r="GR378" s="44"/>
      <c r="GS378" s="44"/>
      <c r="GT378" s="44"/>
      <c r="GU378" s="44"/>
      <c r="GV378" s="44"/>
      <c r="GW378" s="44"/>
      <c r="GX378" s="44"/>
      <c r="GY378" s="44"/>
      <c r="GZ378" s="44"/>
      <c r="HA378" s="44"/>
      <c r="HB378" s="44"/>
      <c r="HC378" s="44"/>
      <c r="HD378" s="44"/>
      <c r="HE378" s="44"/>
      <c r="HF378" s="44"/>
      <c r="HG378" s="44"/>
      <c r="HH378" s="44"/>
      <c r="HI378" s="44"/>
      <c r="HJ378" s="44"/>
      <c r="HK378" s="44"/>
      <c r="HL378" s="44"/>
      <c r="HM378" s="44"/>
      <c r="HN378" s="44"/>
      <c r="HO378" s="44"/>
      <c r="HP378" s="44"/>
      <c r="HQ378" s="44"/>
      <c r="HR378" s="44"/>
      <c r="HS378" s="44"/>
      <c r="HT378" s="44"/>
      <c r="HU378" s="44"/>
      <c r="HV378" s="44"/>
      <c r="HW378" s="44"/>
      <c r="HX378" s="44"/>
      <c r="HY378" s="44"/>
      <c r="HZ378" s="44"/>
      <c r="IA378" s="44"/>
      <c r="IB378" s="44"/>
      <c r="IC378" s="44"/>
      <c r="ID378" s="44"/>
      <c r="IE378" s="44"/>
      <c r="IF378" s="44"/>
      <c r="IG378" s="44"/>
      <c r="IH378" s="44"/>
      <c r="II378" s="44"/>
      <c r="IJ378" s="44"/>
      <c r="IK378" s="44"/>
      <c r="IL378" s="44"/>
    </row>
    <row r="379" spans="1:246" s="69" customFormat="1" x14ac:dyDescent="0.25">
      <c r="A379" s="45"/>
      <c r="B379" s="44"/>
      <c r="C379" s="48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  <c r="DU379" s="44"/>
      <c r="DV379" s="44"/>
      <c r="DW379" s="44"/>
      <c r="DX379" s="44"/>
      <c r="DY379" s="44"/>
      <c r="DZ379" s="44"/>
      <c r="EA379" s="44"/>
      <c r="EB379" s="44"/>
      <c r="EC379" s="44"/>
      <c r="ED379" s="44"/>
      <c r="EE379" s="44"/>
      <c r="EF379" s="44"/>
      <c r="EG379" s="44"/>
      <c r="EH379" s="44"/>
      <c r="EI379" s="44"/>
      <c r="EJ379" s="44"/>
      <c r="EK379" s="44"/>
      <c r="EL379" s="44"/>
      <c r="EM379" s="44"/>
      <c r="EN379" s="44"/>
      <c r="EO379" s="44"/>
      <c r="EP379" s="44"/>
      <c r="EQ379" s="44"/>
      <c r="ER379" s="44"/>
      <c r="ES379" s="44"/>
      <c r="ET379" s="44"/>
      <c r="EU379" s="44"/>
      <c r="EV379" s="44"/>
      <c r="EW379" s="44"/>
      <c r="EX379" s="44"/>
      <c r="EY379" s="44"/>
      <c r="EZ379" s="44"/>
      <c r="FA379" s="44"/>
      <c r="FB379" s="44"/>
      <c r="FC379" s="44"/>
      <c r="FD379" s="44"/>
      <c r="FE379" s="44"/>
      <c r="FF379" s="44"/>
      <c r="FG379" s="44"/>
      <c r="FH379" s="44"/>
      <c r="FI379" s="44"/>
      <c r="FJ379" s="44"/>
      <c r="FK379" s="44"/>
      <c r="FL379" s="44"/>
      <c r="FM379" s="44"/>
      <c r="FN379" s="44"/>
      <c r="FO379" s="44"/>
      <c r="FP379" s="44"/>
      <c r="FQ379" s="44"/>
      <c r="FR379" s="44"/>
      <c r="FS379" s="44"/>
      <c r="FT379" s="44"/>
      <c r="FU379" s="44"/>
      <c r="FV379" s="44"/>
      <c r="FW379" s="44"/>
      <c r="FX379" s="44"/>
      <c r="FY379" s="44"/>
      <c r="FZ379" s="44"/>
      <c r="GA379" s="44"/>
      <c r="GB379" s="44"/>
      <c r="GC379" s="44"/>
      <c r="GD379" s="44"/>
      <c r="GE379" s="44"/>
      <c r="GF379" s="44"/>
      <c r="GG379" s="44"/>
      <c r="GH379" s="44"/>
      <c r="GI379" s="44"/>
      <c r="GJ379" s="44"/>
      <c r="GK379" s="44"/>
      <c r="GL379" s="44"/>
      <c r="GM379" s="44"/>
      <c r="GN379" s="44"/>
      <c r="GO379" s="44"/>
      <c r="GP379" s="44"/>
      <c r="GQ379" s="44"/>
      <c r="GR379" s="44"/>
      <c r="GS379" s="44"/>
      <c r="GT379" s="44"/>
      <c r="GU379" s="44"/>
      <c r="GV379" s="44"/>
      <c r="GW379" s="44"/>
      <c r="GX379" s="44"/>
      <c r="GY379" s="44"/>
      <c r="GZ379" s="44"/>
      <c r="HA379" s="44"/>
      <c r="HB379" s="44"/>
      <c r="HC379" s="44"/>
      <c r="HD379" s="44"/>
      <c r="HE379" s="44"/>
      <c r="HF379" s="44"/>
      <c r="HG379" s="44"/>
      <c r="HH379" s="44"/>
      <c r="HI379" s="44"/>
      <c r="HJ379" s="44"/>
      <c r="HK379" s="44"/>
      <c r="HL379" s="44"/>
      <c r="HM379" s="44"/>
      <c r="HN379" s="44"/>
      <c r="HO379" s="44"/>
      <c r="HP379" s="44"/>
      <c r="HQ379" s="44"/>
      <c r="HR379" s="44"/>
      <c r="HS379" s="44"/>
      <c r="HT379" s="44"/>
      <c r="HU379" s="44"/>
      <c r="HV379" s="44"/>
      <c r="HW379" s="44"/>
      <c r="HX379" s="44"/>
      <c r="HY379" s="44"/>
      <c r="HZ379" s="44"/>
      <c r="IA379" s="44"/>
      <c r="IB379" s="44"/>
      <c r="IC379" s="44"/>
      <c r="ID379" s="44"/>
      <c r="IE379" s="44"/>
      <c r="IF379" s="44"/>
      <c r="IG379" s="44"/>
      <c r="IH379" s="44"/>
      <c r="II379" s="44"/>
      <c r="IJ379" s="44"/>
      <c r="IK379" s="44"/>
      <c r="IL379" s="44"/>
    </row>
    <row r="380" spans="1:246" s="69" customFormat="1" x14ac:dyDescent="0.25">
      <c r="A380" s="45"/>
      <c r="B380" s="44"/>
      <c r="C380" s="48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  <c r="DU380" s="44"/>
      <c r="DV380" s="44"/>
      <c r="DW380" s="44"/>
      <c r="DX380" s="44"/>
      <c r="DY380" s="44"/>
      <c r="DZ380" s="44"/>
      <c r="EA380" s="44"/>
      <c r="EB380" s="44"/>
      <c r="EC380" s="44"/>
      <c r="ED380" s="44"/>
      <c r="EE380" s="44"/>
      <c r="EF380" s="44"/>
      <c r="EG380" s="44"/>
      <c r="EH380" s="44"/>
      <c r="EI380" s="44"/>
      <c r="EJ380" s="44"/>
      <c r="EK380" s="44"/>
      <c r="EL380" s="44"/>
      <c r="EM380" s="44"/>
      <c r="EN380" s="44"/>
      <c r="EO380" s="44"/>
      <c r="EP380" s="44"/>
      <c r="EQ380" s="44"/>
      <c r="ER380" s="44"/>
      <c r="ES380" s="44"/>
      <c r="ET380" s="44"/>
      <c r="EU380" s="44"/>
      <c r="EV380" s="44"/>
      <c r="EW380" s="44"/>
      <c r="EX380" s="44"/>
      <c r="EY380" s="44"/>
      <c r="EZ380" s="44"/>
      <c r="FA380" s="44"/>
      <c r="FB380" s="44"/>
      <c r="FC380" s="44"/>
      <c r="FD380" s="44"/>
      <c r="FE380" s="44"/>
      <c r="FF380" s="44"/>
      <c r="FG380" s="44"/>
      <c r="FH380" s="44"/>
      <c r="FI380" s="44"/>
      <c r="FJ380" s="44"/>
      <c r="FK380" s="44"/>
      <c r="FL380" s="44"/>
      <c r="FM380" s="44"/>
      <c r="FN380" s="44"/>
      <c r="FO380" s="44"/>
      <c r="FP380" s="44"/>
      <c r="FQ380" s="44"/>
      <c r="FR380" s="44"/>
      <c r="FS380" s="44"/>
      <c r="FT380" s="44"/>
      <c r="FU380" s="44"/>
      <c r="FV380" s="44"/>
      <c r="FW380" s="44"/>
      <c r="FX380" s="44"/>
      <c r="FY380" s="44"/>
      <c r="FZ380" s="44"/>
      <c r="GA380" s="44"/>
      <c r="GB380" s="44"/>
      <c r="GC380" s="44"/>
      <c r="GD380" s="44"/>
      <c r="GE380" s="44"/>
      <c r="GF380" s="44"/>
      <c r="GG380" s="44"/>
      <c r="GH380" s="44"/>
      <c r="GI380" s="44"/>
      <c r="GJ380" s="44"/>
      <c r="GK380" s="44"/>
      <c r="GL380" s="44"/>
      <c r="GM380" s="44"/>
      <c r="GN380" s="44"/>
      <c r="GO380" s="44"/>
      <c r="GP380" s="44"/>
      <c r="GQ380" s="44"/>
      <c r="GR380" s="44"/>
      <c r="GS380" s="44"/>
      <c r="GT380" s="44"/>
      <c r="GU380" s="44"/>
      <c r="GV380" s="44"/>
      <c r="GW380" s="44"/>
      <c r="GX380" s="44"/>
      <c r="GY380" s="44"/>
      <c r="GZ380" s="44"/>
      <c r="HA380" s="44"/>
      <c r="HB380" s="44"/>
      <c r="HC380" s="44"/>
      <c r="HD380" s="44"/>
      <c r="HE380" s="44"/>
      <c r="HF380" s="44"/>
      <c r="HG380" s="44"/>
      <c r="HH380" s="44"/>
      <c r="HI380" s="44"/>
      <c r="HJ380" s="44"/>
      <c r="HK380" s="44"/>
      <c r="HL380" s="44"/>
      <c r="HM380" s="44"/>
      <c r="HN380" s="44"/>
      <c r="HO380" s="44"/>
      <c r="HP380" s="44"/>
      <c r="HQ380" s="44"/>
      <c r="HR380" s="44"/>
      <c r="HS380" s="44"/>
      <c r="HT380" s="44"/>
      <c r="HU380" s="44"/>
      <c r="HV380" s="44"/>
      <c r="HW380" s="44"/>
      <c r="HX380" s="44"/>
      <c r="HY380" s="44"/>
      <c r="HZ380" s="44"/>
      <c r="IA380" s="44"/>
      <c r="IB380" s="44"/>
      <c r="IC380" s="44"/>
      <c r="ID380" s="44"/>
      <c r="IE380" s="44"/>
      <c r="IF380" s="44"/>
      <c r="IG380" s="44"/>
      <c r="IH380" s="44"/>
      <c r="II380" s="44"/>
      <c r="IJ380" s="44"/>
      <c r="IK380" s="44"/>
      <c r="IL380" s="44"/>
    </row>
    <row r="381" spans="1:246" s="69" customFormat="1" x14ac:dyDescent="0.25">
      <c r="A381" s="45"/>
      <c r="B381" s="44"/>
      <c r="C381" s="48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  <c r="DS381" s="44"/>
      <c r="DT381" s="44"/>
      <c r="DU381" s="44"/>
      <c r="DV381" s="44"/>
      <c r="DW381" s="44"/>
      <c r="DX381" s="44"/>
      <c r="DY381" s="44"/>
      <c r="DZ381" s="44"/>
      <c r="EA381" s="44"/>
      <c r="EB381" s="44"/>
      <c r="EC381" s="44"/>
      <c r="ED381" s="44"/>
      <c r="EE381" s="44"/>
      <c r="EF381" s="44"/>
      <c r="EG381" s="44"/>
      <c r="EH381" s="44"/>
      <c r="EI381" s="44"/>
      <c r="EJ381" s="44"/>
      <c r="EK381" s="44"/>
      <c r="EL381" s="44"/>
      <c r="EM381" s="44"/>
      <c r="EN381" s="44"/>
      <c r="EO381" s="44"/>
      <c r="EP381" s="44"/>
      <c r="EQ381" s="44"/>
      <c r="ER381" s="44"/>
      <c r="ES381" s="44"/>
      <c r="ET381" s="44"/>
      <c r="EU381" s="44"/>
      <c r="EV381" s="44"/>
      <c r="EW381" s="44"/>
      <c r="EX381" s="44"/>
      <c r="EY381" s="44"/>
      <c r="EZ381" s="44"/>
      <c r="FA381" s="44"/>
      <c r="FB381" s="44"/>
      <c r="FC381" s="44"/>
      <c r="FD381" s="44"/>
      <c r="FE381" s="44"/>
      <c r="FF381" s="44"/>
      <c r="FG381" s="44"/>
      <c r="FH381" s="44"/>
      <c r="FI381" s="44"/>
      <c r="FJ381" s="44"/>
      <c r="FK381" s="44"/>
      <c r="FL381" s="44"/>
      <c r="FM381" s="44"/>
      <c r="FN381" s="44"/>
      <c r="FO381" s="44"/>
      <c r="FP381" s="44"/>
      <c r="FQ381" s="44"/>
      <c r="FR381" s="44"/>
      <c r="FS381" s="44"/>
      <c r="FT381" s="44"/>
      <c r="FU381" s="44"/>
      <c r="FV381" s="44"/>
      <c r="FW381" s="44"/>
      <c r="FX381" s="44"/>
      <c r="FY381" s="44"/>
      <c r="FZ381" s="44"/>
      <c r="GA381" s="44"/>
      <c r="GB381" s="44"/>
      <c r="GC381" s="44"/>
      <c r="GD381" s="44"/>
      <c r="GE381" s="44"/>
      <c r="GF381" s="44"/>
      <c r="GG381" s="44"/>
      <c r="GH381" s="44"/>
      <c r="GI381" s="44"/>
      <c r="GJ381" s="44"/>
      <c r="GK381" s="44"/>
      <c r="GL381" s="44"/>
      <c r="GM381" s="44"/>
      <c r="GN381" s="44"/>
      <c r="GO381" s="44"/>
      <c r="GP381" s="44"/>
      <c r="GQ381" s="44"/>
      <c r="GR381" s="44"/>
      <c r="GS381" s="44"/>
      <c r="GT381" s="44"/>
      <c r="GU381" s="44"/>
      <c r="GV381" s="44"/>
      <c r="GW381" s="44"/>
      <c r="GX381" s="44"/>
      <c r="GY381" s="44"/>
      <c r="GZ381" s="44"/>
      <c r="HA381" s="44"/>
      <c r="HB381" s="44"/>
      <c r="HC381" s="44"/>
      <c r="HD381" s="44"/>
      <c r="HE381" s="44"/>
      <c r="HF381" s="44"/>
      <c r="HG381" s="44"/>
      <c r="HH381" s="44"/>
      <c r="HI381" s="44"/>
      <c r="HJ381" s="44"/>
      <c r="HK381" s="44"/>
      <c r="HL381" s="44"/>
      <c r="HM381" s="44"/>
      <c r="HN381" s="44"/>
      <c r="HO381" s="44"/>
      <c r="HP381" s="44"/>
      <c r="HQ381" s="44"/>
      <c r="HR381" s="44"/>
      <c r="HS381" s="44"/>
      <c r="HT381" s="44"/>
      <c r="HU381" s="44"/>
      <c r="HV381" s="44"/>
      <c r="HW381" s="44"/>
      <c r="HX381" s="44"/>
      <c r="HY381" s="44"/>
      <c r="HZ381" s="44"/>
      <c r="IA381" s="44"/>
      <c r="IB381" s="44"/>
      <c r="IC381" s="44"/>
      <c r="ID381" s="44"/>
      <c r="IE381" s="44"/>
      <c r="IF381" s="44"/>
      <c r="IG381" s="44"/>
      <c r="IH381" s="44"/>
      <c r="II381" s="44"/>
      <c r="IJ381" s="44"/>
      <c r="IK381" s="44"/>
      <c r="IL381" s="44"/>
    </row>
    <row r="382" spans="1:246" s="69" customFormat="1" x14ac:dyDescent="0.25">
      <c r="A382" s="45"/>
      <c r="B382" s="44"/>
      <c r="C382" s="48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  <c r="DU382" s="44"/>
      <c r="DV382" s="44"/>
      <c r="DW382" s="44"/>
      <c r="DX382" s="44"/>
      <c r="DY382" s="44"/>
      <c r="DZ382" s="44"/>
      <c r="EA382" s="44"/>
      <c r="EB382" s="44"/>
      <c r="EC382" s="44"/>
      <c r="ED382" s="44"/>
      <c r="EE382" s="44"/>
      <c r="EF382" s="44"/>
      <c r="EG382" s="44"/>
      <c r="EH382" s="44"/>
      <c r="EI382" s="44"/>
      <c r="EJ382" s="44"/>
      <c r="EK382" s="44"/>
      <c r="EL382" s="44"/>
      <c r="EM382" s="44"/>
      <c r="EN382" s="44"/>
      <c r="EO382" s="44"/>
      <c r="EP382" s="44"/>
      <c r="EQ382" s="44"/>
      <c r="ER382" s="44"/>
      <c r="ES382" s="44"/>
      <c r="ET382" s="44"/>
      <c r="EU382" s="44"/>
      <c r="EV382" s="44"/>
      <c r="EW382" s="44"/>
      <c r="EX382" s="44"/>
      <c r="EY382" s="44"/>
      <c r="EZ382" s="44"/>
      <c r="FA382" s="44"/>
      <c r="FB382" s="44"/>
      <c r="FC382" s="44"/>
      <c r="FD382" s="44"/>
      <c r="FE382" s="44"/>
      <c r="FF382" s="44"/>
      <c r="FG382" s="44"/>
      <c r="FH382" s="44"/>
      <c r="FI382" s="44"/>
      <c r="FJ382" s="44"/>
      <c r="FK382" s="44"/>
      <c r="FL382" s="44"/>
      <c r="FM382" s="44"/>
      <c r="FN382" s="44"/>
      <c r="FO382" s="44"/>
      <c r="FP382" s="44"/>
      <c r="FQ382" s="44"/>
      <c r="FR382" s="44"/>
      <c r="FS382" s="44"/>
      <c r="FT382" s="44"/>
      <c r="FU382" s="44"/>
      <c r="FV382" s="44"/>
      <c r="FW382" s="44"/>
      <c r="FX382" s="44"/>
      <c r="FY382" s="44"/>
      <c r="FZ382" s="44"/>
      <c r="GA382" s="44"/>
      <c r="GB382" s="44"/>
      <c r="GC382" s="44"/>
      <c r="GD382" s="44"/>
      <c r="GE382" s="44"/>
      <c r="GF382" s="44"/>
      <c r="GG382" s="44"/>
      <c r="GH382" s="44"/>
      <c r="GI382" s="44"/>
      <c r="GJ382" s="44"/>
      <c r="GK382" s="44"/>
      <c r="GL382" s="44"/>
      <c r="GM382" s="44"/>
      <c r="GN382" s="44"/>
      <c r="GO382" s="44"/>
      <c r="GP382" s="44"/>
      <c r="GQ382" s="44"/>
      <c r="GR382" s="44"/>
      <c r="GS382" s="44"/>
      <c r="GT382" s="44"/>
      <c r="GU382" s="44"/>
      <c r="GV382" s="44"/>
      <c r="GW382" s="44"/>
      <c r="GX382" s="44"/>
      <c r="GY382" s="44"/>
      <c r="GZ382" s="44"/>
      <c r="HA382" s="44"/>
      <c r="HB382" s="44"/>
      <c r="HC382" s="44"/>
      <c r="HD382" s="44"/>
      <c r="HE382" s="44"/>
      <c r="HF382" s="44"/>
      <c r="HG382" s="44"/>
      <c r="HH382" s="44"/>
      <c r="HI382" s="44"/>
      <c r="HJ382" s="44"/>
      <c r="HK382" s="44"/>
      <c r="HL382" s="44"/>
      <c r="HM382" s="44"/>
      <c r="HN382" s="44"/>
      <c r="HO382" s="44"/>
      <c r="HP382" s="44"/>
      <c r="HQ382" s="44"/>
      <c r="HR382" s="44"/>
      <c r="HS382" s="44"/>
      <c r="HT382" s="44"/>
      <c r="HU382" s="44"/>
      <c r="HV382" s="44"/>
      <c r="HW382" s="44"/>
      <c r="HX382" s="44"/>
      <c r="HY382" s="44"/>
      <c r="HZ382" s="44"/>
      <c r="IA382" s="44"/>
      <c r="IB382" s="44"/>
      <c r="IC382" s="44"/>
      <c r="ID382" s="44"/>
      <c r="IE382" s="44"/>
      <c r="IF382" s="44"/>
      <c r="IG382" s="44"/>
      <c r="IH382" s="44"/>
      <c r="II382" s="44"/>
      <c r="IJ382" s="44"/>
      <c r="IK382" s="44"/>
      <c r="IL382" s="44"/>
    </row>
    <row r="383" spans="1:246" s="69" customFormat="1" x14ac:dyDescent="0.25">
      <c r="A383" s="45"/>
      <c r="B383" s="44"/>
      <c r="C383" s="48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  <c r="DU383" s="44"/>
      <c r="DV383" s="44"/>
      <c r="DW383" s="44"/>
      <c r="DX383" s="44"/>
      <c r="DY383" s="44"/>
      <c r="DZ383" s="44"/>
      <c r="EA383" s="44"/>
      <c r="EB383" s="44"/>
      <c r="EC383" s="44"/>
      <c r="ED383" s="44"/>
      <c r="EE383" s="44"/>
      <c r="EF383" s="44"/>
      <c r="EG383" s="44"/>
      <c r="EH383" s="44"/>
      <c r="EI383" s="44"/>
      <c r="EJ383" s="44"/>
      <c r="EK383" s="44"/>
      <c r="EL383" s="44"/>
      <c r="EM383" s="44"/>
      <c r="EN383" s="44"/>
      <c r="EO383" s="44"/>
      <c r="EP383" s="44"/>
      <c r="EQ383" s="44"/>
      <c r="ER383" s="44"/>
      <c r="ES383" s="44"/>
      <c r="ET383" s="44"/>
      <c r="EU383" s="44"/>
      <c r="EV383" s="44"/>
      <c r="EW383" s="44"/>
      <c r="EX383" s="44"/>
      <c r="EY383" s="44"/>
      <c r="EZ383" s="44"/>
      <c r="FA383" s="44"/>
      <c r="FB383" s="44"/>
      <c r="FC383" s="44"/>
      <c r="FD383" s="44"/>
      <c r="FE383" s="44"/>
      <c r="FF383" s="44"/>
      <c r="FG383" s="44"/>
      <c r="FH383" s="44"/>
      <c r="FI383" s="44"/>
      <c r="FJ383" s="44"/>
      <c r="FK383" s="44"/>
      <c r="FL383" s="44"/>
      <c r="FM383" s="44"/>
      <c r="FN383" s="44"/>
      <c r="FO383" s="44"/>
      <c r="FP383" s="44"/>
      <c r="FQ383" s="44"/>
      <c r="FR383" s="44"/>
      <c r="FS383" s="44"/>
      <c r="FT383" s="44"/>
      <c r="FU383" s="44"/>
      <c r="FV383" s="44"/>
      <c r="FW383" s="44"/>
      <c r="FX383" s="44"/>
      <c r="FY383" s="44"/>
      <c r="FZ383" s="44"/>
      <c r="GA383" s="44"/>
      <c r="GB383" s="44"/>
      <c r="GC383" s="44"/>
      <c r="GD383" s="44"/>
      <c r="GE383" s="44"/>
      <c r="GF383" s="44"/>
      <c r="GG383" s="44"/>
      <c r="GH383" s="44"/>
      <c r="GI383" s="44"/>
      <c r="GJ383" s="44"/>
      <c r="GK383" s="44"/>
      <c r="GL383" s="44"/>
      <c r="GM383" s="44"/>
      <c r="GN383" s="44"/>
      <c r="GO383" s="44"/>
      <c r="GP383" s="44"/>
      <c r="GQ383" s="44"/>
      <c r="GR383" s="44"/>
      <c r="GS383" s="44"/>
      <c r="GT383" s="44"/>
      <c r="GU383" s="44"/>
      <c r="GV383" s="44"/>
      <c r="GW383" s="44"/>
      <c r="GX383" s="44"/>
      <c r="GY383" s="44"/>
      <c r="GZ383" s="44"/>
      <c r="HA383" s="44"/>
      <c r="HB383" s="44"/>
      <c r="HC383" s="44"/>
      <c r="HD383" s="44"/>
      <c r="HE383" s="44"/>
      <c r="HF383" s="44"/>
      <c r="HG383" s="44"/>
      <c r="HH383" s="44"/>
      <c r="HI383" s="44"/>
      <c r="HJ383" s="44"/>
      <c r="HK383" s="44"/>
      <c r="HL383" s="44"/>
      <c r="HM383" s="44"/>
      <c r="HN383" s="44"/>
      <c r="HO383" s="44"/>
      <c r="HP383" s="44"/>
      <c r="HQ383" s="44"/>
      <c r="HR383" s="44"/>
      <c r="HS383" s="44"/>
      <c r="HT383" s="44"/>
      <c r="HU383" s="44"/>
      <c r="HV383" s="44"/>
      <c r="HW383" s="44"/>
      <c r="HX383" s="44"/>
      <c r="HY383" s="44"/>
      <c r="HZ383" s="44"/>
      <c r="IA383" s="44"/>
      <c r="IB383" s="44"/>
      <c r="IC383" s="44"/>
      <c r="ID383" s="44"/>
      <c r="IE383" s="44"/>
      <c r="IF383" s="44"/>
      <c r="IG383" s="44"/>
      <c r="IH383" s="44"/>
      <c r="II383" s="44"/>
      <c r="IJ383" s="44"/>
      <c r="IK383" s="44"/>
      <c r="IL383" s="44"/>
    </row>
    <row r="384" spans="1:246" s="69" customFormat="1" x14ac:dyDescent="0.25">
      <c r="A384" s="45"/>
      <c r="B384" s="44"/>
      <c r="C384" s="48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  <c r="DU384" s="44"/>
      <c r="DV384" s="44"/>
      <c r="DW384" s="44"/>
      <c r="DX384" s="44"/>
      <c r="DY384" s="44"/>
      <c r="DZ384" s="44"/>
      <c r="EA384" s="44"/>
      <c r="EB384" s="44"/>
      <c r="EC384" s="44"/>
      <c r="ED384" s="44"/>
      <c r="EE384" s="44"/>
      <c r="EF384" s="44"/>
      <c r="EG384" s="44"/>
      <c r="EH384" s="44"/>
      <c r="EI384" s="44"/>
      <c r="EJ384" s="44"/>
      <c r="EK384" s="44"/>
      <c r="EL384" s="44"/>
      <c r="EM384" s="44"/>
      <c r="EN384" s="44"/>
      <c r="EO384" s="44"/>
      <c r="EP384" s="44"/>
      <c r="EQ384" s="44"/>
      <c r="ER384" s="44"/>
      <c r="ES384" s="44"/>
      <c r="ET384" s="44"/>
      <c r="EU384" s="44"/>
      <c r="EV384" s="44"/>
      <c r="EW384" s="44"/>
      <c r="EX384" s="44"/>
      <c r="EY384" s="44"/>
      <c r="EZ384" s="44"/>
      <c r="FA384" s="44"/>
      <c r="FB384" s="44"/>
      <c r="FC384" s="44"/>
      <c r="FD384" s="44"/>
      <c r="FE384" s="44"/>
      <c r="FF384" s="44"/>
      <c r="FG384" s="44"/>
      <c r="FH384" s="44"/>
      <c r="FI384" s="44"/>
      <c r="FJ384" s="44"/>
      <c r="FK384" s="44"/>
      <c r="FL384" s="44"/>
      <c r="FM384" s="44"/>
      <c r="FN384" s="44"/>
      <c r="FO384" s="44"/>
      <c r="FP384" s="44"/>
      <c r="FQ384" s="44"/>
      <c r="FR384" s="44"/>
      <c r="FS384" s="44"/>
      <c r="FT384" s="44"/>
      <c r="FU384" s="44"/>
      <c r="FV384" s="44"/>
      <c r="FW384" s="44"/>
      <c r="FX384" s="44"/>
      <c r="FY384" s="44"/>
      <c r="FZ384" s="44"/>
      <c r="GA384" s="44"/>
      <c r="GB384" s="44"/>
      <c r="GC384" s="44"/>
      <c r="GD384" s="44"/>
      <c r="GE384" s="44"/>
      <c r="GF384" s="44"/>
      <c r="GG384" s="44"/>
      <c r="GH384" s="44"/>
      <c r="GI384" s="44"/>
      <c r="GJ384" s="44"/>
      <c r="GK384" s="44"/>
      <c r="GL384" s="44"/>
      <c r="GM384" s="44"/>
      <c r="GN384" s="44"/>
      <c r="GO384" s="44"/>
      <c r="GP384" s="44"/>
      <c r="GQ384" s="44"/>
      <c r="GR384" s="44"/>
      <c r="GS384" s="44"/>
      <c r="GT384" s="44"/>
      <c r="GU384" s="44"/>
      <c r="GV384" s="44"/>
      <c r="GW384" s="44"/>
      <c r="GX384" s="44"/>
      <c r="GY384" s="44"/>
      <c r="GZ384" s="44"/>
      <c r="HA384" s="44"/>
      <c r="HB384" s="44"/>
      <c r="HC384" s="44"/>
      <c r="HD384" s="44"/>
      <c r="HE384" s="44"/>
      <c r="HF384" s="44"/>
      <c r="HG384" s="44"/>
      <c r="HH384" s="44"/>
      <c r="HI384" s="44"/>
      <c r="HJ384" s="44"/>
      <c r="HK384" s="44"/>
      <c r="HL384" s="44"/>
      <c r="HM384" s="44"/>
      <c r="HN384" s="44"/>
      <c r="HO384" s="44"/>
      <c r="HP384" s="44"/>
      <c r="HQ384" s="44"/>
      <c r="HR384" s="44"/>
      <c r="HS384" s="44"/>
      <c r="HT384" s="44"/>
      <c r="HU384" s="44"/>
      <c r="HV384" s="44"/>
      <c r="HW384" s="44"/>
      <c r="HX384" s="44"/>
      <c r="HY384" s="44"/>
      <c r="HZ384" s="44"/>
      <c r="IA384" s="44"/>
      <c r="IB384" s="44"/>
      <c r="IC384" s="44"/>
      <c r="ID384" s="44"/>
      <c r="IE384" s="44"/>
      <c r="IF384" s="44"/>
      <c r="IG384" s="44"/>
      <c r="IH384" s="44"/>
      <c r="II384" s="44"/>
      <c r="IJ384" s="44"/>
      <c r="IK384" s="44"/>
      <c r="IL384" s="44"/>
    </row>
    <row r="385" spans="1:246" s="69" customFormat="1" x14ac:dyDescent="0.25">
      <c r="A385" s="45"/>
      <c r="B385" s="44"/>
      <c r="C385" s="48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  <c r="DU385" s="44"/>
      <c r="DV385" s="44"/>
      <c r="DW385" s="44"/>
      <c r="DX385" s="44"/>
      <c r="DY385" s="44"/>
      <c r="DZ385" s="44"/>
      <c r="EA385" s="44"/>
      <c r="EB385" s="44"/>
      <c r="EC385" s="44"/>
      <c r="ED385" s="44"/>
      <c r="EE385" s="44"/>
      <c r="EF385" s="44"/>
      <c r="EG385" s="44"/>
      <c r="EH385" s="44"/>
      <c r="EI385" s="44"/>
      <c r="EJ385" s="44"/>
      <c r="EK385" s="44"/>
      <c r="EL385" s="44"/>
      <c r="EM385" s="44"/>
      <c r="EN385" s="44"/>
      <c r="EO385" s="44"/>
      <c r="EP385" s="44"/>
      <c r="EQ385" s="44"/>
      <c r="ER385" s="44"/>
      <c r="ES385" s="44"/>
      <c r="ET385" s="44"/>
      <c r="EU385" s="44"/>
      <c r="EV385" s="44"/>
      <c r="EW385" s="44"/>
      <c r="EX385" s="44"/>
      <c r="EY385" s="44"/>
      <c r="EZ385" s="44"/>
      <c r="FA385" s="44"/>
      <c r="FB385" s="44"/>
      <c r="FC385" s="44"/>
      <c r="FD385" s="44"/>
      <c r="FE385" s="44"/>
      <c r="FF385" s="44"/>
      <c r="FG385" s="44"/>
      <c r="FH385" s="44"/>
      <c r="FI385" s="44"/>
      <c r="FJ385" s="44"/>
      <c r="FK385" s="44"/>
      <c r="FL385" s="44"/>
      <c r="FM385" s="44"/>
      <c r="FN385" s="44"/>
      <c r="FO385" s="44"/>
      <c r="FP385" s="44"/>
      <c r="FQ385" s="44"/>
      <c r="FR385" s="44"/>
      <c r="FS385" s="44"/>
      <c r="FT385" s="44"/>
      <c r="FU385" s="44"/>
      <c r="FV385" s="44"/>
      <c r="FW385" s="44"/>
      <c r="FX385" s="44"/>
      <c r="FY385" s="44"/>
      <c r="FZ385" s="44"/>
      <c r="GA385" s="44"/>
      <c r="GB385" s="44"/>
      <c r="GC385" s="44"/>
      <c r="GD385" s="44"/>
      <c r="GE385" s="44"/>
      <c r="GF385" s="44"/>
      <c r="GG385" s="44"/>
      <c r="GH385" s="44"/>
      <c r="GI385" s="44"/>
      <c r="GJ385" s="44"/>
      <c r="GK385" s="44"/>
      <c r="GL385" s="44"/>
      <c r="GM385" s="44"/>
      <c r="GN385" s="44"/>
      <c r="GO385" s="44"/>
      <c r="GP385" s="44"/>
      <c r="GQ385" s="44"/>
      <c r="GR385" s="44"/>
      <c r="GS385" s="44"/>
      <c r="GT385" s="44"/>
      <c r="GU385" s="44"/>
      <c r="GV385" s="44"/>
      <c r="GW385" s="44"/>
      <c r="GX385" s="44"/>
      <c r="GY385" s="44"/>
      <c r="GZ385" s="44"/>
      <c r="HA385" s="44"/>
      <c r="HB385" s="44"/>
      <c r="HC385" s="44"/>
      <c r="HD385" s="44"/>
      <c r="HE385" s="44"/>
      <c r="HF385" s="44"/>
      <c r="HG385" s="44"/>
      <c r="HH385" s="44"/>
      <c r="HI385" s="44"/>
      <c r="HJ385" s="44"/>
      <c r="HK385" s="44"/>
      <c r="HL385" s="44"/>
      <c r="HM385" s="44"/>
      <c r="HN385" s="44"/>
      <c r="HO385" s="44"/>
      <c r="HP385" s="44"/>
      <c r="HQ385" s="44"/>
      <c r="HR385" s="44"/>
      <c r="HS385" s="44"/>
      <c r="HT385" s="44"/>
      <c r="HU385" s="44"/>
      <c r="HV385" s="44"/>
      <c r="HW385" s="44"/>
      <c r="HX385" s="44"/>
      <c r="HY385" s="44"/>
      <c r="HZ385" s="44"/>
      <c r="IA385" s="44"/>
      <c r="IB385" s="44"/>
      <c r="IC385" s="44"/>
      <c r="ID385" s="44"/>
      <c r="IE385" s="44"/>
      <c r="IF385" s="44"/>
      <c r="IG385" s="44"/>
      <c r="IH385" s="44"/>
      <c r="II385" s="44"/>
      <c r="IJ385" s="44"/>
      <c r="IK385" s="44"/>
      <c r="IL385" s="44"/>
    </row>
    <row r="386" spans="1:246" s="69" customFormat="1" x14ac:dyDescent="0.25">
      <c r="A386" s="45"/>
      <c r="B386" s="44"/>
      <c r="C386" s="48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  <c r="DU386" s="44"/>
      <c r="DV386" s="44"/>
      <c r="DW386" s="44"/>
      <c r="DX386" s="44"/>
      <c r="DY386" s="44"/>
      <c r="DZ386" s="44"/>
      <c r="EA386" s="44"/>
      <c r="EB386" s="44"/>
      <c r="EC386" s="44"/>
      <c r="ED386" s="44"/>
      <c r="EE386" s="44"/>
      <c r="EF386" s="44"/>
      <c r="EG386" s="44"/>
      <c r="EH386" s="44"/>
      <c r="EI386" s="44"/>
      <c r="EJ386" s="44"/>
      <c r="EK386" s="44"/>
      <c r="EL386" s="44"/>
      <c r="EM386" s="44"/>
      <c r="EN386" s="44"/>
      <c r="EO386" s="44"/>
      <c r="EP386" s="44"/>
      <c r="EQ386" s="44"/>
      <c r="ER386" s="44"/>
      <c r="ES386" s="44"/>
      <c r="ET386" s="44"/>
      <c r="EU386" s="44"/>
      <c r="EV386" s="44"/>
      <c r="EW386" s="44"/>
      <c r="EX386" s="44"/>
      <c r="EY386" s="44"/>
      <c r="EZ386" s="44"/>
      <c r="FA386" s="44"/>
      <c r="FB386" s="44"/>
      <c r="FC386" s="44"/>
      <c r="FD386" s="44"/>
      <c r="FE386" s="44"/>
      <c r="FF386" s="44"/>
      <c r="FG386" s="44"/>
      <c r="FH386" s="44"/>
      <c r="FI386" s="44"/>
      <c r="FJ386" s="44"/>
      <c r="FK386" s="44"/>
      <c r="FL386" s="44"/>
      <c r="FM386" s="44"/>
      <c r="FN386" s="44"/>
      <c r="FO386" s="44"/>
      <c r="FP386" s="44"/>
      <c r="FQ386" s="44"/>
      <c r="FR386" s="44"/>
      <c r="FS386" s="44"/>
      <c r="FT386" s="44"/>
      <c r="FU386" s="44"/>
      <c r="FV386" s="44"/>
      <c r="FW386" s="44"/>
      <c r="FX386" s="44"/>
      <c r="FY386" s="44"/>
      <c r="FZ386" s="44"/>
      <c r="GA386" s="44"/>
      <c r="GB386" s="44"/>
      <c r="GC386" s="44"/>
      <c r="GD386" s="44"/>
      <c r="GE386" s="44"/>
      <c r="GF386" s="44"/>
      <c r="GG386" s="44"/>
      <c r="GH386" s="44"/>
      <c r="GI386" s="44"/>
      <c r="GJ386" s="44"/>
      <c r="GK386" s="44"/>
      <c r="GL386" s="44"/>
      <c r="GM386" s="44"/>
      <c r="GN386" s="44"/>
      <c r="GO386" s="44"/>
      <c r="GP386" s="44"/>
      <c r="GQ386" s="44"/>
      <c r="GR386" s="44"/>
      <c r="GS386" s="44"/>
      <c r="GT386" s="44"/>
      <c r="GU386" s="44"/>
      <c r="GV386" s="44"/>
      <c r="GW386" s="44"/>
      <c r="GX386" s="44"/>
      <c r="GY386" s="44"/>
      <c r="GZ386" s="44"/>
      <c r="HA386" s="44"/>
      <c r="HB386" s="44"/>
      <c r="HC386" s="44"/>
      <c r="HD386" s="44"/>
      <c r="HE386" s="44"/>
      <c r="HF386" s="44"/>
      <c r="HG386" s="44"/>
      <c r="HH386" s="44"/>
      <c r="HI386" s="44"/>
      <c r="HJ386" s="44"/>
      <c r="HK386" s="44"/>
      <c r="HL386" s="44"/>
      <c r="HM386" s="44"/>
      <c r="HN386" s="44"/>
      <c r="HO386" s="44"/>
      <c r="HP386" s="44"/>
      <c r="HQ386" s="44"/>
      <c r="HR386" s="44"/>
      <c r="HS386" s="44"/>
      <c r="HT386" s="44"/>
      <c r="HU386" s="44"/>
      <c r="HV386" s="44"/>
      <c r="HW386" s="44"/>
      <c r="HX386" s="44"/>
      <c r="HY386" s="44"/>
      <c r="HZ386" s="44"/>
      <c r="IA386" s="44"/>
      <c r="IB386" s="44"/>
      <c r="IC386" s="44"/>
      <c r="ID386" s="44"/>
      <c r="IE386" s="44"/>
      <c r="IF386" s="44"/>
      <c r="IG386" s="44"/>
      <c r="IH386" s="44"/>
      <c r="II386" s="44"/>
      <c r="IJ386" s="44"/>
      <c r="IK386" s="44"/>
      <c r="IL386" s="44"/>
    </row>
    <row r="387" spans="1:246" s="69" customFormat="1" x14ac:dyDescent="0.25">
      <c r="A387" s="45"/>
      <c r="B387" s="44"/>
      <c r="C387" s="48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  <c r="DU387" s="44"/>
      <c r="DV387" s="44"/>
      <c r="DW387" s="44"/>
      <c r="DX387" s="44"/>
      <c r="DY387" s="44"/>
      <c r="DZ387" s="44"/>
      <c r="EA387" s="44"/>
      <c r="EB387" s="44"/>
      <c r="EC387" s="44"/>
      <c r="ED387" s="44"/>
      <c r="EE387" s="44"/>
      <c r="EF387" s="44"/>
      <c r="EG387" s="44"/>
      <c r="EH387" s="44"/>
      <c r="EI387" s="44"/>
      <c r="EJ387" s="44"/>
      <c r="EK387" s="44"/>
      <c r="EL387" s="44"/>
      <c r="EM387" s="44"/>
      <c r="EN387" s="44"/>
      <c r="EO387" s="44"/>
      <c r="EP387" s="44"/>
      <c r="EQ387" s="44"/>
      <c r="ER387" s="44"/>
      <c r="ES387" s="44"/>
      <c r="ET387" s="44"/>
      <c r="EU387" s="44"/>
      <c r="EV387" s="44"/>
      <c r="EW387" s="44"/>
      <c r="EX387" s="44"/>
      <c r="EY387" s="44"/>
      <c r="EZ387" s="44"/>
      <c r="FA387" s="44"/>
      <c r="FB387" s="44"/>
      <c r="FC387" s="44"/>
      <c r="FD387" s="44"/>
      <c r="FE387" s="44"/>
      <c r="FF387" s="44"/>
      <c r="FG387" s="44"/>
      <c r="FH387" s="44"/>
      <c r="FI387" s="44"/>
      <c r="FJ387" s="44"/>
      <c r="FK387" s="44"/>
      <c r="FL387" s="44"/>
      <c r="FM387" s="44"/>
      <c r="FN387" s="44"/>
      <c r="FO387" s="44"/>
      <c r="FP387" s="44"/>
      <c r="FQ387" s="44"/>
      <c r="FR387" s="44"/>
      <c r="FS387" s="44"/>
      <c r="FT387" s="44"/>
      <c r="FU387" s="44"/>
      <c r="FV387" s="44"/>
      <c r="FW387" s="44"/>
      <c r="FX387" s="44"/>
      <c r="FY387" s="44"/>
      <c r="FZ387" s="44"/>
      <c r="GA387" s="44"/>
      <c r="GB387" s="44"/>
      <c r="GC387" s="44"/>
      <c r="GD387" s="44"/>
      <c r="GE387" s="44"/>
      <c r="GF387" s="44"/>
      <c r="GG387" s="44"/>
      <c r="GH387" s="44"/>
      <c r="GI387" s="44"/>
      <c r="GJ387" s="44"/>
      <c r="GK387" s="44"/>
      <c r="GL387" s="44"/>
      <c r="GM387" s="44"/>
      <c r="GN387" s="44"/>
      <c r="GO387" s="44"/>
      <c r="GP387" s="44"/>
      <c r="GQ387" s="44"/>
      <c r="GR387" s="44"/>
      <c r="GS387" s="44"/>
      <c r="GT387" s="44"/>
      <c r="GU387" s="44"/>
      <c r="GV387" s="44"/>
      <c r="GW387" s="44"/>
      <c r="GX387" s="44"/>
      <c r="GY387" s="44"/>
      <c r="GZ387" s="44"/>
      <c r="HA387" s="44"/>
      <c r="HB387" s="44"/>
      <c r="HC387" s="44"/>
      <c r="HD387" s="44"/>
      <c r="HE387" s="44"/>
      <c r="HF387" s="44"/>
      <c r="HG387" s="44"/>
      <c r="HH387" s="44"/>
      <c r="HI387" s="44"/>
      <c r="HJ387" s="44"/>
      <c r="HK387" s="44"/>
      <c r="HL387" s="44"/>
      <c r="HM387" s="44"/>
      <c r="HN387" s="44"/>
      <c r="HO387" s="44"/>
      <c r="HP387" s="44"/>
      <c r="HQ387" s="44"/>
      <c r="HR387" s="44"/>
      <c r="HS387" s="44"/>
      <c r="HT387" s="44"/>
      <c r="HU387" s="44"/>
      <c r="HV387" s="44"/>
      <c r="HW387" s="44"/>
      <c r="HX387" s="44"/>
      <c r="HY387" s="44"/>
      <c r="HZ387" s="44"/>
      <c r="IA387" s="44"/>
      <c r="IB387" s="44"/>
      <c r="IC387" s="44"/>
      <c r="ID387" s="44"/>
      <c r="IE387" s="44"/>
      <c r="IF387" s="44"/>
      <c r="IG387" s="44"/>
      <c r="IH387" s="44"/>
      <c r="II387" s="44"/>
      <c r="IJ387" s="44"/>
      <c r="IK387" s="44"/>
      <c r="IL387" s="44"/>
    </row>
    <row r="388" spans="1:246" s="69" customFormat="1" x14ac:dyDescent="0.25">
      <c r="A388" s="45"/>
      <c r="B388" s="44"/>
      <c r="C388" s="48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  <c r="DS388" s="44"/>
      <c r="DT388" s="44"/>
      <c r="DU388" s="44"/>
      <c r="DV388" s="44"/>
      <c r="DW388" s="44"/>
      <c r="DX388" s="44"/>
      <c r="DY388" s="44"/>
      <c r="DZ388" s="44"/>
      <c r="EA388" s="44"/>
      <c r="EB388" s="44"/>
      <c r="EC388" s="44"/>
      <c r="ED388" s="44"/>
      <c r="EE388" s="44"/>
      <c r="EF388" s="44"/>
      <c r="EG388" s="44"/>
      <c r="EH388" s="44"/>
      <c r="EI388" s="44"/>
      <c r="EJ388" s="44"/>
      <c r="EK388" s="44"/>
      <c r="EL388" s="44"/>
      <c r="EM388" s="44"/>
      <c r="EN388" s="44"/>
      <c r="EO388" s="44"/>
      <c r="EP388" s="44"/>
      <c r="EQ388" s="44"/>
      <c r="ER388" s="44"/>
      <c r="ES388" s="44"/>
      <c r="ET388" s="44"/>
      <c r="EU388" s="44"/>
      <c r="EV388" s="44"/>
      <c r="EW388" s="44"/>
      <c r="EX388" s="44"/>
      <c r="EY388" s="44"/>
      <c r="EZ388" s="44"/>
      <c r="FA388" s="44"/>
      <c r="FB388" s="44"/>
      <c r="FC388" s="44"/>
      <c r="FD388" s="44"/>
      <c r="FE388" s="44"/>
      <c r="FF388" s="44"/>
      <c r="FG388" s="44"/>
      <c r="FH388" s="44"/>
      <c r="FI388" s="44"/>
      <c r="FJ388" s="44"/>
      <c r="FK388" s="44"/>
      <c r="FL388" s="44"/>
      <c r="FM388" s="44"/>
      <c r="FN388" s="44"/>
      <c r="FO388" s="44"/>
      <c r="FP388" s="44"/>
      <c r="FQ388" s="44"/>
      <c r="FR388" s="44"/>
      <c r="FS388" s="44"/>
      <c r="FT388" s="44"/>
      <c r="FU388" s="44"/>
      <c r="FV388" s="44"/>
      <c r="FW388" s="44"/>
      <c r="FX388" s="44"/>
      <c r="FY388" s="44"/>
      <c r="FZ388" s="44"/>
      <c r="GA388" s="44"/>
      <c r="GB388" s="44"/>
      <c r="GC388" s="44"/>
      <c r="GD388" s="44"/>
      <c r="GE388" s="44"/>
      <c r="GF388" s="44"/>
      <c r="GG388" s="44"/>
      <c r="GH388" s="44"/>
      <c r="GI388" s="44"/>
      <c r="GJ388" s="44"/>
      <c r="GK388" s="44"/>
      <c r="GL388" s="44"/>
      <c r="GM388" s="44"/>
      <c r="GN388" s="44"/>
      <c r="GO388" s="44"/>
      <c r="GP388" s="44"/>
      <c r="GQ388" s="44"/>
      <c r="GR388" s="44"/>
      <c r="GS388" s="44"/>
      <c r="GT388" s="44"/>
      <c r="GU388" s="44"/>
      <c r="GV388" s="44"/>
      <c r="GW388" s="44"/>
      <c r="GX388" s="44"/>
      <c r="GY388" s="44"/>
      <c r="GZ388" s="44"/>
      <c r="HA388" s="44"/>
      <c r="HB388" s="44"/>
      <c r="HC388" s="44"/>
      <c r="HD388" s="44"/>
      <c r="HE388" s="44"/>
      <c r="HF388" s="44"/>
      <c r="HG388" s="44"/>
      <c r="HH388" s="44"/>
      <c r="HI388" s="44"/>
      <c r="HJ388" s="44"/>
      <c r="HK388" s="44"/>
      <c r="HL388" s="44"/>
      <c r="HM388" s="44"/>
      <c r="HN388" s="44"/>
      <c r="HO388" s="44"/>
      <c r="HP388" s="44"/>
      <c r="HQ388" s="44"/>
      <c r="HR388" s="44"/>
      <c r="HS388" s="44"/>
      <c r="HT388" s="44"/>
      <c r="HU388" s="44"/>
      <c r="HV388" s="44"/>
      <c r="HW388" s="44"/>
      <c r="HX388" s="44"/>
      <c r="HY388" s="44"/>
      <c r="HZ388" s="44"/>
      <c r="IA388" s="44"/>
      <c r="IB388" s="44"/>
      <c r="IC388" s="44"/>
      <c r="ID388" s="44"/>
      <c r="IE388" s="44"/>
      <c r="IF388" s="44"/>
      <c r="IG388" s="44"/>
      <c r="IH388" s="44"/>
      <c r="II388" s="44"/>
      <c r="IJ388" s="44"/>
      <c r="IK388" s="44"/>
      <c r="IL388" s="44"/>
    </row>
    <row r="389" spans="1:246" s="69" customFormat="1" x14ac:dyDescent="0.25">
      <c r="A389" s="45"/>
      <c r="B389" s="44"/>
      <c r="C389" s="48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  <c r="DS389" s="44"/>
      <c r="DT389" s="44"/>
      <c r="DU389" s="44"/>
      <c r="DV389" s="44"/>
      <c r="DW389" s="44"/>
      <c r="DX389" s="44"/>
      <c r="DY389" s="44"/>
      <c r="DZ389" s="44"/>
      <c r="EA389" s="44"/>
      <c r="EB389" s="44"/>
      <c r="EC389" s="44"/>
      <c r="ED389" s="44"/>
      <c r="EE389" s="44"/>
      <c r="EF389" s="44"/>
      <c r="EG389" s="44"/>
      <c r="EH389" s="44"/>
      <c r="EI389" s="44"/>
      <c r="EJ389" s="44"/>
      <c r="EK389" s="44"/>
      <c r="EL389" s="44"/>
      <c r="EM389" s="44"/>
      <c r="EN389" s="44"/>
      <c r="EO389" s="44"/>
      <c r="EP389" s="44"/>
      <c r="EQ389" s="44"/>
      <c r="ER389" s="44"/>
      <c r="ES389" s="44"/>
      <c r="ET389" s="44"/>
      <c r="EU389" s="44"/>
      <c r="EV389" s="44"/>
      <c r="EW389" s="44"/>
      <c r="EX389" s="44"/>
      <c r="EY389" s="44"/>
      <c r="EZ389" s="44"/>
      <c r="FA389" s="44"/>
      <c r="FB389" s="44"/>
      <c r="FC389" s="44"/>
      <c r="FD389" s="44"/>
      <c r="FE389" s="44"/>
      <c r="FF389" s="44"/>
      <c r="FG389" s="44"/>
      <c r="FH389" s="44"/>
      <c r="FI389" s="44"/>
      <c r="FJ389" s="44"/>
      <c r="FK389" s="44"/>
      <c r="FL389" s="44"/>
      <c r="FM389" s="44"/>
      <c r="FN389" s="44"/>
      <c r="FO389" s="44"/>
      <c r="FP389" s="44"/>
      <c r="FQ389" s="44"/>
      <c r="FR389" s="44"/>
      <c r="FS389" s="44"/>
      <c r="FT389" s="44"/>
      <c r="FU389" s="44"/>
      <c r="FV389" s="44"/>
      <c r="FW389" s="44"/>
      <c r="FX389" s="44"/>
      <c r="FY389" s="44"/>
      <c r="FZ389" s="44"/>
      <c r="GA389" s="44"/>
      <c r="GB389" s="44"/>
      <c r="GC389" s="44"/>
      <c r="GD389" s="44"/>
      <c r="GE389" s="44"/>
      <c r="GF389" s="44"/>
      <c r="GG389" s="44"/>
      <c r="GH389" s="44"/>
      <c r="GI389" s="44"/>
      <c r="GJ389" s="44"/>
      <c r="GK389" s="44"/>
      <c r="GL389" s="44"/>
      <c r="GM389" s="44"/>
      <c r="GN389" s="44"/>
      <c r="GO389" s="44"/>
      <c r="GP389" s="44"/>
      <c r="GQ389" s="44"/>
      <c r="GR389" s="44"/>
      <c r="GS389" s="44"/>
      <c r="GT389" s="44"/>
      <c r="GU389" s="44"/>
      <c r="GV389" s="44"/>
      <c r="GW389" s="44"/>
      <c r="GX389" s="44"/>
      <c r="GY389" s="44"/>
      <c r="GZ389" s="44"/>
      <c r="HA389" s="44"/>
      <c r="HB389" s="44"/>
      <c r="HC389" s="44"/>
      <c r="HD389" s="44"/>
      <c r="HE389" s="44"/>
      <c r="HF389" s="44"/>
      <c r="HG389" s="44"/>
      <c r="HH389" s="44"/>
      <c r="HI389" s="44"/>
      <c r="HJ389" s="44"/>
      <c r="HK389" s="44"/>
      <c r="HL389" s="44"/>
      <c r="HM389" s="44"/>
      <c r="HN389" s="44"/>
      <c r="HO389" s="44"/>
      <c r="HP389" s="44"/>
      <c r="HQ389" s="44"/>
      <c r="HR389" s="44"/>
      <c r="HS389" s="44"/>
      <c r="HT389" s="44"/>
      <c r="HU389" s="44"/>
      <c r="HV389" s="44"/>
      <c r="HW389" s="44"/>
      <c r="HX389" s="44"/>
      <c r="HY389" s="44"/>
      <c r="HZ389" s="44"/>
      <c r="IA389" s="44"/>
      <c r="IB389" s="44"/>
      <c r="IC389" s="44"/>
      <c r="ID389" s="44"/>
      <c r="IE389" s="44"/>
      <c r="IF389" s="44"/>
      <c r="IG389" s="44"/>
      <c r="IH389" s="44"/>
      <c r="II389" s="44"/>
      <c r="IJ389" s="44"/>
      <c r="IK389" s="44"/>
      <c r="IL389" s="44"/>
    </row>
    <row r="390" spans="1:246" s="69" customFormat="1" x14ac:dyDescent="0.25">
      <c r="A390" s="45"/>
      <c r="B390" s="44"/>
      <c r="C390" s="48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  <c r="DS390" s="44"/>
      <c r="DT390" s="44"/>
      <c r="DU390" s="44"/>
      <c r="DV390" s="44"/>
      <c r="DW390" s="44"/>
      <c r="DX390" s="44"/>
      <c r="DY390" s="44"/>
      <c r="DZ390" s="44"/>
      <c r="EA390" s="44"/>
      <c r="EB390" s="44"/>
      <c r="EC390" s="44"/>
      <c r="ED390" s="44"/>
      <c r="EE390" s="44"/>
      <c r="EF390" s="44"/>
      <c r="EG390" s="44"/>
      <c r="EH390" s="44"/>
      <c r="EI390" s="44"/>
      <c r="EJ390" s="44"/>
      <c r="EK390" s="44"/>
      <c r="EL390" s="44"/>
      <c r="EM390" s="44"/>
      <c r="EN390" s="44"/>
      <c r="EO390" s="44"/>
      <c r="EP390" s="44"/>
      <c r="EQ390" s="44"/>
      <c r="ER390" s="44"/>
      <c r="ES390" s="44"/>
      <c r="ET390" s="44"/>
      <c r="EU390" s="44"/>
      <c r="EV390" s="44"/>
      <c r="EW390" s="44"/>
      <c r="EX390" s="44"/>
      <c r="EY390" s="44"/>
      <c r="EZ390" s="44"/>
      <c r="FA390" s="44"/>
      <c r="FB390" s="44"/>
      <c r="FC390" s="44"/>
      <c r="FD390" s="44"/>
      <c r="FE390" s="44"/>
      <c r="FF390" s="44"/>
      <c r="FG390" s="44"/>
      <c r="FH390" s="44"/>
      <c r="FI390" s="44"/>
      <c r="FJ390" s="44"/>
      <c r="FK390" s="44"/>
      <c r="FL390" s="44"/>
      <c r="FM390" s="44"/>
      <c r="FN390" s="44"/>
      <c r="FO390" s="44"/>
      <c r="FP390" s="44"/>
      <c r="FQ390" s="44"/>
      <c r="FR390" s="44"/>
      <c r="FS390" s="44"/>
      <c r="FT390" s="44"/>
      <c r="FU390" s="44"/>
      <c r="FV390" s="44"/>
      <c r="FW390" s="44"/>
      <c r="FX390" s="44"/>
      <c r="FY390" s="44"/>
      <c r="FZ390" s="44"/>
      <c r="GA390" s="44"/>
      <c r="GB390" s="44"/>
      <c r="GC390" s="44"/>
      <c r="GD390" s="44"/>
      <c r="GE390" s="44"/>
      <c r="GF390" s="44"/>
      <c r="GG390" s="44"/>
      <c r="GH390" s="44"/>
      <c r="GI390" s="44"/>
      <c r="GJ390" s="44"/>
      <c r="GK390" s="44"/>
      <c r="GL390" s="44"/>
      <c r="GM390" s="44"/>
      <c r="GN390" s="44"/>
      <c r="GO390" s="44"/>
      <c r="GP390" s="44"/>
      <c r="GQ390" s="44"/>
      <c r="GR390" s="44"/>
      <c r="GS390" s="44"/>
      <c r="GT390" s="44"/>
      <c r="GU390" s="44"/>
      <c r="GV390" s="44"/>
      <c r="GW390" s="44"/>
      <c r="GX390" s="44"/>
      <c r="GY390" s="44"/>
      <c r="GZ390" s="44"/>
      <c r="HA390" s="44"/>
      <c r="HB390" s="44"/>
      <c r="HC390" s="44"/>
      <c r="HD390" s="44"/>
      <c r="HE390" s="44"/>
      <c r="HF390" s="44"/>
      <c r="HG390" s="44"/>
      <c r="HH390" s="44"/>
      <c r="HI390" s="44"/>
      <c r="HJ390" s="44"/>
      <c r="HK390" s="44"/>
      <c r="HL390" s="44"/>
      <c r="HM390" s="44"/>
      <c r="HN390" s="44"/>
      <c r="HO390" s="44"/>
      <c r="HP390" s="44"/>
      <c r="HQ390" s="44"/>
      <c r="HR390" s="44"/>
      <c r="HS390" s="44"/>
      <c r="HT390" s="44"/>
      <c r="HU390" s="44"/>
      <c r="HV390" s="44"/>
      <c r="HW390" s="44"/>
      <c r="HX390" s="44"/>
      <c r="HY390" s="44"/>
      <c r="HZ390" s="44"/>
      <c r="IA390" s="44"/>
      <c r="IB390" s="44"/>
      <c r="IC390" s="44"/>
      <c r="ID390" s="44"/>
      <c r="IE390" s="44"/>
      <c r="IF390" s="44"/>
      <c r="IG390" s="44"/>
      <c r="IH390" s="44"/>
      <c r="II390" s="44"/>
      <c r="IJ390" s="44"/>
      <c r="IK390" s="44"/>
      <c r="IL390" s="44"/>
    </row>
    <row r="391" spans="1:246" s="69" customFormat="1" x14ac:dyDescent="0.25">
      <c r="A391" s="45"/>
      <c r="B391" s="44"/>
      <c r="C391" s="48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L391" s="44"/>
      <c r="DM391" s="44"/>
      <c r="DN391" s="44"/>
      <c r="DO391" s="44"/>
      <c r="DP391" s="44"/>
      <c r="DQ391" s="44"/>
      <c r="DR391" s="44"/>
      <c r="DS391" s="44"/>
      <c r="DT391" s="44"/>
      <c r="DU391" s="44"/>
      <c r="DV391" s="44"/>
      <c r="DW391" s="44"/>
      <c r="DX391" s="44"/>
      <c r="DY391" s="44"/>
      <c r="DZ391" s="44"/>
      <c r="EA391" s="44"/>
      <c r="EB391" s="44"/>
      <c r="EC391" s="44"/>
      <c r="ED391" s="44"/>
      <c r="EE391" s="44"/>
      <c r="EF391" s="44"/>
      <c r="EG391" s="44"/>
      <c r="EH391" s="44"/>
      <c r="EI391" s="44"/>
      <c r="EJ391" s="44"/>
      <c r="EK391" s="44"/>
      <c r="EL391" s="44"/>
      <c r="EM391" s="44"/>
      <c r="EN391" s="44"/>
      <c r="EO391" s="44"/>
      <c r="EP391" s="44"/>
      <c r="EQ391" s="44"/>
      <c r="ER391" s="44"/>
      <c r="ES391" s="44"/>
      <c r="ET391" s="44"/>
      <c r="EU391" s="44"/>
      <c r="EV391" s="44"/>
      <c r="EW391" s="44"/>
      <c r="EX391" s="44"/>
      <c r="EY391" s="44"/>
      <c r="EZ391" s="44"/>
      <c r="FA391" s="44"/>
      <c r="FB391" s="44"/>
      <c r="FC391" s="44"/>
      <c r="FD391" s="44"/>
      <c r="FE391" s="44"/>
      <c r="FF391" s="44"/>
      <c r="FG391" s="44"/>
      <c r="FH391" s="44"/>
      <c r="FI391" s="44"/>
      <c r="FJ391" s="44"/>
      <c r="FK391" s="44"/>
      <c r="FL391" s="44"/>
      <c r="FM391" s="44"/>
      <c r="FN391" s="44"/>
      <c r="FO391" s="44"/>
      <c r="FP391" s="44"/>
      <c r="FQ391" s="44"/>
      <c r="FR391" s="44"/>
      <c r="FS391" s="44"/>
      <c r="FT391" s="44"/>
      <c r="FU391" s="44"/>
      <c r="FV391" s="44"/>
      <c r="FW391" s="44"/>
      <c r="FX391" s="44"/>
      <c r="FY391" s="44"/>
      <c r="FZ391" s="44"/>
      <c r="GA391" s="44"/>
      <c r="GB391" s="44"/>
      <c r="GC391" s="44"/>
      <c r="GD391" s="44"/>
      <c r="GE391" s="44"/>
      <c r="GF391" s="44"/>
      <c r="GG391" s="44"/>
      <c r="GH391" s="44"/>
      <c r="GI391" s="44"/>
      <c r="GJ391" s="44"/>
      <c r="GK391" s="44"/>
      <c r="GL391" s="44"/>
      <c r="GM391" s="44"/>
      <c r="GN391" s="44"/>
      <c r="GO391" s="44"/>
      <c r="GP391" s="44"/>
      <c r="GQ391" s="44"/>
      <c r="GR391" s="44"/>
      <c r="GS391" s="44"/>
      <c r="GT391" s="44"/>
      <c r="GU391" s="44"/>
      <c r="GV391" s="44"/>
      <c r="GW391" s="44"/>
      <c r="GX391" s="44"/>
      <c r="GY391" s="44"/>
      <c r="GZ391" s="44"/>
      <c r="HA391" s="44"/>
      <c r="HB391" s="44"/>
      <c r="HC391" s="44"/>
      <c r="HD391" s="44"/>
      <c r="HE391" s="44"/>
      <c r="HF391" s="44"/>
      <c r="HG391" s="44"/>
      <c r="HH391" s="44"/>
      <c r="HI391" s="44"/>
      <c r="HJ391" s="44"/>
      <c r="HK391" s="44"/>
      <c r="HL391" s="44"/>
      <c r="HM391" s="44"/>
      <c r="HN391" s="44"/>
      <c r="HO391" s="44"/>
      <c r="HP391" s="44"/>
      <c r="HQ391" s="44"/>
      <c r="HR391" s="44"/>
      <c r="HS391" s="44"/>
      <c r="HT391" s="44"/>
      <c r="HU391" s="44"/>
      <c r="HV391" s="44"/>
      <c r="HW391" s="44"/>
      <c r="HX391" s="44"/>
      <c r="HY391" s="44"/>
      <c r="HZ391" s="44"/>
      <c r="IA391" s="44"/>
      <c r="IB391" s="44"/>
      <c r="IC391" s="44"/>
      <c r="ID391" s="44"/>
      <c r="IE391" s="44"/>
      <c r="IF391" s="44"/>
      <c r="IG391" s="44"/>
      <c r="IH391" s="44"/>
      <c r="II391" s="44"/>
      <c r="IJ391" s="44"/>
      <c r="IK391" s="44"/>
      <c r="IL391" s="44"/>
    </row>
    <row r="392" spans="1:246" s="69" customFormat="1" x14ac:dyDescent="0.25">
      <c r="A392" s="45"/>
      <c r="B392" s="44"/>
      <c r="C392" s="48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  <c r="DS392" s="44"/>
      <c r="DT392" s="44"/>
      <c r="DU392" s="44"/>
      <c r="DV392" s="44"/>
      <c r="DW392" s="44"/>
      <c r="DX392" s="44"/>
      <c r="DY392" s="44"/>
      <c r="DZ392" s="44"/>
      <c r="EA392" s="44"/>
      <c r="EB392" s="44"/>
      <c r="EC392" s="44"/>
      <c r="ED392" s="44"/>
      <c r="EE392" s="44"/>
      <c r="EF392" s="44"/>
      <c r="EG392" s="44"/>
      <c r="EH392" s="44"/>
      <c r="EI392" s="44"/>
      <c r="EJ392" s="44"/>
      <c r="EK392" s="44"/>
      <c r="EL392" s="44"/>
      <c r="EM392" s="44"/>
      <c r="EN392" s="44"/>
      <c r="EO392" s="44"/>
      <c r="EP392" s="44"/>
      <c r="EQ392" s="44"/>
      <c r="ER392" s="44"/>
      <c r="ES392" s="44"/>
      <c r="ET392" s="44"/>
      <c r="EU392" s="44"/>
      <c r="EV392" s="44"/>
      <c r="EW392" s="44"/>
      <c r="EX392" s="44"/>
      <c r="EY392" s="44"/>
      <c r="EZ392" s="44"/>
      <c r="FA392" s="44"/>
      <c r="FB392" s="44"/>
      <c r="FC392" s="44"/>
      <c r="FD392" s="44"/>
      <c r="FE392" s="44"/>
      <c r="FF392" s="44"/>
      <c r="FG392" s="44"/>
      <c r="FH392" s="44"/>
      <c r="FI392" s="44"/>
      <c r="FJ392" s="44"/>
      <c r="FK392" s="44"/>
      <c r="FL392" s="44"/>
      <c r="FM392" s="44"/>
      <c r="FN392" s="44"/>
      <c r="FO392" s="44"/>
      <c r="FP392" s="44"/>
      <c r="FQ392" s="44"/>
      <c r="FR392" s="44"/>
      <c r="FS392" s="44"/>
      <c r="FT392" s="44"/>
      <c r="FU392" s="44"/>
      <c r="FV392" s="44"/>
      <c r="FW392" s="44"/>
      <c r="FX392" s="44"/>
      <c r="FY392" s="44"/>
      <c r="FZ392" s="44"/>
      <c r="GA392" s="44"/>
      <c r="GB392" s="44"/>
      <c r="GC392" s="44"/>
      <c r="GD392" s="44"/>
      <c r="GE392" s="44"/>
      <c r="GF392" s="44"/>
      <c r="GG392" s="44"/>
      <c r="GH392" s="44"/>
      <c r="GI392" s="44"/>
      <c r="GJ392" s="44"/>
      <c r="GK392" s="44"/>
      <c r="GL392" s="44"/>
      <c r="GM392" s="44"/>
      <c r="GN392" s="44"/>
      <c r="GO392" s="44"/>
      <c r="GP392" s="44"/>
      <c r="GQ392" s="44"/>
      <c r="GR392" s="44"/>
      <c r="GS392" s="44"/>
      <c r="GT392" s="44"/>
      <c r="GU392" s="44"/>
      <c r="GV392" s="44"/>
      <c r="GW392" s="44"/>
      <c r="GX392" s="44"/>
      <c r="GY392" s="44"/>
      <c r="GZ392" s="44"/>
      <c r="HA392" s="44"/>
      <c r="HB392" s="44"/>
      <c r="HC392" s="44"/>
      <c r="HD392" s="44"/>
      <c r="HE392" s="44"/>
      <c r="HF392" s="44"/>
      <c r="HG392" s="44"/>
      <c r="HH392" s="44"/>
      <c r="HI392" s="44"/>
      <c r="HJ392" s="44"/>
      <c r="HK392" s="44"/>
      <c r="HL392" s="44"/>
      <c r="HM392" s="44"/>
      <c r="HN392" s="44"/>
      <c r="HO392" s="44"/>
      <c r="HP392" s="44"/>
      <c r="HQ392" s="44"/>
      <c r="HR392" s="44"/>
      <c r="HS392" s="44"/>
      <c r="HT392" s="44"/>
      <c r="HU392" s="44"/>
      <c r="HV392" s="44"/>
      <c r="HW392" s="44"/>
      <c r="HX392" s="44"/>
      <c r="HY392" s="44"/>
      <c r="HZ392" s="44"/>
      <c r="IA392" s="44"/>
      <c r="IB392" s="44"/>
      <c r="IC392" s="44"/>
      <c r="ID392" s="44"/>
      <c r="IE392" s="44"/>
      <c r="IF392" s="44"/>
      <c r="IG392" s="44"/>
      <c r="IH392" s="44"/>
      <c r="II392" s="44"/>
      <c r="IJ392" s="44"/>
      <c r="IK392" s="44"/>
      <c r="IL392" s="44"/>
    </row>
    <row r="393" spans="1:246" s="69" customFormat="1" x14ac:dyDescent="0.25">
      <c r="A393" s="45"/>
      <c r="B393" s="44"/>
      <c r="C393" s="48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  <c r="DS393" s="44"/>
      <c r="DT393" s="44"/>
      <c r="DU393" s="44"/>
      <c r="DV393" s="44"/>
      <c r="DW393" s="44"/>
      <c r="DX393" s="44"/>
      <c r="DY393" s="44"/>
      <c r="DZ393" s="44"/>
      <c r="EA393" s="44"/>
      <c r="EB393" s="44"/>
      <c r="EC393" s="44"/>
      <c r="ED393" s="44"/>
      <c r="EE393" s="44"/>
      <c r="EF393" s="44"/>
      <c r="EG393" s="44"/>
      <c r="EH393" s="44"/>
      <c r="EI393" s="44"/>
      <c r="EJ393" s="44"/>
      <c r="EK393" s="44"/>
      <c r="EL393" s="44"/>
      <c r="EM393" s="44"/>
      <c r="EN393" s="44"/>
      <c r="EO393" s="44"/>
      <c r="EP393" s="44"/>
      <c r="EQ393" s="44"/>
      <c r="ER393" s="44"/>
      <c r="ES393" s="44"/>
      <c r="ET393" s="44"/>
      <c r="EU393" s="44"/>
      <c r="EV393" s="44"/>
      <c r="EW393" s="44"/>
      <c r="EX393" s="44"/>
      <c r="EY393" s="44"/>
      <c r="EZ393" s="44"/>
      <c r="FA393" s="44"/>
      <c r="FB393" s="44"/>
      <c r="FC393" s="44"/>
      <c r="FD393" s="44"/>
      <c r="FE393" s="44"/>
      <c r="FF393" s="44"/>
      <c r="FG393" s="44"/>
      <c r="FH393" s="44"/>
      <c r="FI393" s="44"/>
      <c r="FJ393" s="44"/>
      <c r="FK393" s="44"/>
      <c r="FL393" s="44"/>
      <c r="FM393" s="44"/>
      <c r="FN393" s="44"/>
      <c r="FO393" s="44"/>
      <c r="FP393" s="44"/>
      <c r="FQ393" s="44"/>
      <c r="FR393" s="44"/>
      <c r="FS393" s="44"/>
      <c r="FT393" s="44"/>
      <c r="FU393" s="44"/>
      <c r="FV393" s="44"/>
      <c r="FW393" s="44"/>
      <c r="FX393" s="44"/>
      <c r="FY393" s="44"/>
      <c r="FZ393" s="44"/>
      <c r="GA393" s="44"/>
      <c r="GB393" s="44"/>
      <c r="GC393" s="44"/>
      <c r="GD393" s="44"/>
      <c r="GE393" s="44"/>
      <c r="GF393" s="44"/>
      <c r="GG393" s="44"/>
      <c r="GH393" s="44"/>
      <c r="GI393" s="44"/>
      <c r="GJ393" s="44"/>
      <c r="GK393" s="44"/>
      <c r="GL393" s="44"/>
      <c r="GM393" s="44"/>
      <c r="GN393" s="44"/>
      <c r="GO393" s="44"/>
      <c r="GP393" s="44"/>
      <c r="GQ393" s="44"/>
      <c r="GR393" s="44"/>
      <c r="GS393" s="44"/>
      <c r="GT393" s="44"/>
      <c r="GU393" s="44"/>
      <c r="GV393" s="44"/>
      <c r="GW393" s="44"/>
      <c r="GX393" s="44"/>
      <c r="GY393" s="44"/>
      <c r="GZ393" s="44"/>
      <c r="HA393" s="44"/>
      <c r="HB393" s="44"/>
      <c r="HC393" s="44"/>
      <c r="HD393" s="44"/>
      <c r="HE393" s="44"/>
      <c r="HF393" s="44"/>
      <c r="HG393" s="44"/>
      <c r="HH393" s="44"/>
      <c r="HI393" s="44"/>
      <c r="HJ393" s="44"/>
      <c r="HK393" s="44"/>
      <c r="HL393" s="44"/>
      <c r="HM393" s="44"/>
      <c r="HN393" s="44"/>
      <c r="HO393" s="44"/>
      <c r="HP393" s="44"/>
      <c r="HQ393" s="44"/>
      <c r="HR393" s="44"/>
      <c r="HS393" s="44"/>
      <c r="HT393" s="44"/>
      <c r="HU393" s="44"/>
      <c r="HV393" s="44"/>
      <c r="HW393" s="44"/>
      <c r="HX393" s="44"/>
      <c r="HY393" s="44"/>
      <c r="HZ393" s="44"/>
      <c r="IA393" s="44"/>
      <c r="IB393" s="44"/>
      <c r="IC393" s="44"/>
      <c r="ID393" s="44"/>
      <c r="IE393" s="44"/>
      <c r="IF393" s="44"/>
      <c r="IG393" s="44"/>
      <c r="IH393" s="44"/>
      <c r="II393" s="44"/>
      <c r="IJ393" s="44"/>
      <c r="IK393" s="44"/>
      <c r="IL393" s="44"/>
    </row>
    <row r="394" spans="1:246" s="69" customFormat="1" x14ac:dyDescent="0.25">
      <c r="A394" s="45"/>
      <c r="B394" s="44"/>
      <c r="C394" s="48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  <c r="DS394" s="44"/>
      <c r="DT394" s="44"/>
      <c r="DU394" s="44"/>
      <c r="DV394" s="44"/>
      <c r="DW394" s="44"/>
      <c r="DX394" s="44"/>
      <c r="DY394" s="44"/>
      <c r="DZ394" s="44"/>
      <c r="EA394" s="44"/>
      <c r="EB394" s="44"/>
      <c r="EC394" s="44"/>
      <c r="ED394" s="44"/>
      <c r="EE394" s="44"/>
      <c r="EF394" s="44"/>
      <c r="EG394" s="44"/>
      <c r="EH394" s="44"/>
      <c r="EI394" s="44"/>
      <c r="EJ394" s="44"/>
      <c r="EK394" s="44"/>
      <c r="EL394" s="44"/>
      <c r="EM394" s="44"/>
      <c r="EN394" s="44"/>
      <c r="EO394" s="44"/>
      <c r="EP394" s="44"/>
      <c r="EQ394" s="44"/>
      <c r="ER394" s="44"/>
      <c r="ES394" s="44"/>
      <c r="ET394" s="44"/>
      <c r="EU394" s="44"/>
      <c r="EV394" s="44"/>
      <c r="EW394" s="44"/>
      <c r="EX394" s="44"/>
      <c r="EY394" s="44"/>
      <c r="EZ394" s="44"/>
      <c r="FA394" s="44"/>
      <c r="FB394" s="44"/>
      <c r="FC394" s="44"/>
      <c r="FD394" s="44"/>
      <c r="FE394" s="44"/>
      <c r="FF394" s="44"/>
      <c r="FG394" s="44"/>
      <c r="FH394" s="44"/>
      <c r="FI394" s="44"/>
      <c r="FJ394" s="44"/>
      <c r="FK394" s="44"/>
      <c r="FL394" s="44"/>
      <c r="FM394" s="44"/>
      <c r="FN394" s="44"/>
      <c r="FO394" s="44"/>
      <c r="FP394" s="44"/>
      <c r="FQ394" s="44"/>
      <c r="FR394" s="44"/>
      <c r="FS394" s="44"/>
      <c r="FT394" s="44"/>
      <c r="FU394" s="44"/>
      <c r="FV394" s="44"/>
      <c r="FW394" s="44"/>
      <c r="FX394" s="44"/>
      <c r="FY394" s="44"/>
      <c r="FZ394" s="44"/>
      <c r="GA394" s="44"/>
      <c r="GB394" s="44"/>
      <c r="GC394" s="44"/>
      <c r="GD394" s="44"/>
      <c r="GE394" s="44"/>
      <c r="GF394" s="44"/>
      <c r="GG394" s="44"/>
      <c r="GH394" s="44"/>
      <c r="GI394" s="44"/>
      <c r="GJ394" s="44"/>
      <c r="GK394" s="44"/>
      <c r="GL394" s="44"/>
      <c r="GM394" s="44"/>
      <c r="GN394" s="44"/>
      <c r="GO394" s="44"/>
      <c r="GP394" s="44"/>
      <c r="GQ394" s="44"/>
      <c r="GR394" s="44"/>
      <c r="GS394" s="44"/>
      <c r="GT394" s="44"/>
      <c r="GU394" s="44"/>
      <c r="GV394" s="44"/>
      <c r="GW394" s="44"/>
      <c r="GX394" s="44"/>
      <c r="GY394" s="44"/>
      <c r="GZ394" s="44"/>
      <c r="HA394" s="44"/>
      <c r="HB394" s="44"/>
      <c r="HC394" s="44"/>
      <c r="HD394" s="44"/>
      <c r="HE394" s="44"/>
      <c r="HF394" s="44"/>
      <c r="HG394" s="44"/>
      <c r="HH394" s="44"/>
      <c r="HI394" s="44"/>
      <c r="HJ394" s="44"/>
      <c r="HK394" s="44"/>
      <c r="HL394" s="44"/>
      <c r="HM394" s="44"/>
      <c r="HN394" s="44"/>
      <c r="HO394" s="44"/>
      <c r="HP394" s="44"/>
      <c r="HQ394" s="44"/>
      <c r="HR394" s="44"/>
      <c r="HS394" s="44"/>
      <c r="HT394" s="44"/>
      <c r="HU394" s="44"/>
      <c r="HV394" s="44"/>
      <c r="HW394" s="44"/>
      <c r="HX394" s="44"/>
      <c r="HY394" s="44"/>
      <c r="HZ394" s="44"/>
      <c r="IA394" s="44"/>
      <c r="IB394" s="44"/>
      <c r="IC394" s="44"/>
      <c r="ID394" s="44"/>
      <c r="IE394" s="44"/>
      <c r="IF394" s="44"/>
      <c r="IG394" s="44"/>
      <c r="IH394" s="44"/>
      <c r="II394" s="44"/>
      <c r="IJ394" s="44"/>
      <c r="IK394" s="44"/>
      <c r="IL394" s="44"/>
    </row>
    <row r="395" spans="1:246" s="69" customFormat="1" x14ac:dyDescent="0.25">
      <c r="A395" s="45"/>
      <c r="B395" s="44"/>
      <c r="C395" s="48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  <c r="DS395" s="44"/>
      <c r="DT395" s="44"/>
      <c r="DU395" s="44"/>
      <c r="DV395" s="44"/>
      <c r="DW395" s="44"/>
      <c r="DX395" s="44"/>
      <c r="DY395" s="44"/>
      <c r="DZ395" s="44"/>
      <c r="EA395" s="44"/>
      <c r="EB395" s="44"/>
      <c r="EC395" s="44"/>
      <c r="ED395" s="44"/>
      <c r="EE395" s="44"/>
      <c r="EF395" s="44"/>
      <c r="EG395" s="44"/>
      <c r="EH395" s="44"/>
      <c r="EI395" s="44"/>
      <c r="EJ395" s="44"/>
      <c r="EK395" s="44"/>
      <c r="EL395" s="44"/>
      <c r="EM395" s="44"/>
      <c r="EN395" s="44"/>
      <c r="EO395" s="44"/>
      <c r="EP395" s="44"/>
      <c r="EQ395" s="44"/>
      <c r="ER395" s="44"/>
      <c r="ES395" s="44"/>
      <c r="ET395" s="44"/>
      <c r="EU395" s="44"/>
      <c r="EV395" s="44"/>
      <c r="EW395" s="44"/>
      <c r="EX395" s="44"/>
      <c r="EY395" s="44"/>
      <c r="EZ395" s="44"/>
      <c r="FA395" s="44"/>
      <c r="FB395" s="44"/>
      <c r="FC395" s="44"/>
      <c r="FD395" s="44"/>
      <c r="FE395" s="44"/>
      <c r="FF395" s="44"/>
      <c r="FG395" s="44"/>
      <c r="FH395" s="44"/>
      <c r="FI395" s="44"/>
      <c r="FJ395" s="44"/>
      <c r="FK395" s="44"/>
      <c r="FL395" s="44"/>
      <c r="FM395" s="44"/>
      <c r="FN395" s="44"/>
      <c r="FO395" s="44"/>
      <c r="FP395" s="44"/>
      <c r="FQ395" s="44"/>
      <c r="FR395" s="44"/>
      <c r="FS395" s="44"/>
      <c r="FT395" s="44"/>
      <c r="FU395" s="44"/>
      <c r="FV395" s="44"/>
      <c r="FW395" s="44"/>
      <c r="FX395" s="44"/>
      <c r="FY395" s="44"/>
      <c r="FZ395" s="44"/>
      <c r="GA395" s="44"/>
      <c r="GB395" s="44"/>
      <c r="GC395" s="44"/>
      <c r="GD395" s="44"/>
      <c r="GE395" s="44"/>
      <c r="GF395" s="44"/>
      <c r="GG395" s="44"/>
      <c r="GH395" s="44"/>
      <c r="GI395" s="44"/>
      <c r="GJ395" s="44"/>
      <c r="GK395" s="44"/>
      <c r="GL395" s="44"/>
      <c r="GM395" s="44"/>
      <c r="GN395" s="44"/>
      <c r="GO395" s="44"/>
      <c r="GP395" s="44"/>
      <c r="GQ395" s="44"/>
      <c r="GR395" s="44"/>
      <c r="GS395" s="44"/>
      <c r="GT395" s="44"/>
      <c r="GU395" s="44"/>
      <c r="GV395" s="44"/>
      <c r="GW395" s="44"/>
      <c r="GX395" s="44"/>
      <c r="GY395" s="44"/>
      <c r="GZ395" s="44"/>
      <c r="HA395" s="44"/>
      <c r="HB395" s="44"/>
      <c r="HC395" s="44"/>
      <c r="HD395" s="44"/>
      <c r="HE395" s="44"/>
      <c r="HF395" s="44"/>
      <c r="HG395" s="44"/>
      <c r="HH395" s="44"/>
      <c r="HI395" s="44"/>
      <c r="HJ395" s="44"/>
      <c r="HK395" s="44"/>
      <c r="HL395" s="44"/>
      <c r="HM395" s="44"/>
      <c r="HN395" s="44"/>
      <c r="HO395" s="44"/>
      <c r="HP395" s="44"/>
      <c r="HQ395" s="44"/>
      <c r="HR395" s="44"/>
      <c r="HS395" s="44"/>
      <c r="HT395" s="44"/>
      <c r="HU395" s="44"/>
      <c r="HV395" s="44"/>
      <c r="HW395" s="44"/>
      <c r="HX395" s="44"/>
      <c r="HY395" s="44"/>
      <c r="HZ395" s="44"/>
      <c r="IA395" s="44"/>
      <c r="IB395" s="44"/>
      <c r="IC395" s="44"/>
      <c r="ID395" s="44"/>
      <c r="IE395" s="44"/>
      <c r="IF395" s="44"/>
      <c r="IG395" s="44"/>
      <c r="IH395" s="44"/>
      <c r="II395" s="44"/>
      <c r="IJ395" s="44"/>
      <c r="IK395" s="44"/>
      <c r="IL395" s="44"/>
    </row>
    <row r="396" spans="1:246" s="69" customFormat="1" x14ac:dyDescent="0.25">
      <c r="A396" s="45"/>
      <c r="B396" s="44"/>
      <c r="C396" s="48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  <c r="DS396" s="44"/>
      <c r="DT396" s="44"/>
      <c r="DU396" s="44"/>
      <c r="DV396" s="44"/>
      <c r="DW396" s="44"/>
      <c r="DX396" s="44"/>
      <c r="DY396" s="44"/>
      <c r="DZ396" s="44"/>
      <c r="EA396" s="44"/>
      <c r="EB396" s="44"/>
      <c r="EC396" s="44"/>
      <c r="ED396" s="44"/>
      <c r="EE396" s="44"/>
      <c r="EF396" s="44"/>
      <c r="EG396" s="44"/>
      <c r="EH396" s="44"/>
      <c r="EI396" s="44"/>
      <c r="EJ396" s="44"/>
      <c r="EK396" s="44"/>
      <c r="EL396" s="44"/>
      <c r="EM396" s="44"/>
      <c r="EN396" s="44"/>
      <c r="EO396" s="44"/>
      <c r="EP396" s="44"/>
      <c r="EQ396" s="44"/>
      <c r="ER396" s="44"/>
      <c r="ES396" s="44"/>
      <c r="ET396" s="44"/>
      <c r="EU396" s="44"/>
      <c r="EV396" s="44"/>
      <c r="EW396" s="44"/>
      <c r="EX396" s="44"/>
      <c r="EY396" s="44"/>
      <c r="EZ396" s="44"/>
      <c r="FA396" s="44"/>
      <c r="FB396" s="44"/>
      <c r="FC396" s="44"/>
      <c r="FD396" s="44"/>
      <c r="FE396" s="44"/>
      <c r="FF396" s="44"/>
      <c r="FG396" s="44"/>
      <c r="FH396" s="44"/>
      <c r="FI396" s="44"/>
      <c r="FJ396" s="44"/>
      <c r="FK396" s="44"/>
      <c r="FL396" s="44"/>
      <c r="FM396" s="44"/>
      <c r="FN396" s="44"/>
      <c r="FO396" s="44"/>
      <c r="FP396" s="44"/>
      <c r="FQ396" s="44"/>
      <c r="FR396" s="44"/>
      <c r="FS396" s="44"/>
      <c r="FT396" s="44"/>
      <c r="FU396" s="44"/>
      <c r="FV396" s="44"/>
      <c r="FW396" s="44"/>
      <c r="FX396" s="44"/>
      <c r="FY396" s="44"/>
      <c r="FZ396" s="44"/>
      <c r="GA396" s="44"/>
      <c r="GB396" s="44"/>
      <c r="GC396" s="44"/>
      <c r="GD396" s="44"/>
      <c r="GE396" s="44"/>
      <c r="GF396" s="44"/>
      <c r="GG396" s="44"/>
      <c r="GH396" s="44"/>
      <c r="GI396" s="44"/>
      <c r="GJ396" s="44"/>
      <c r="GK396" s="44"/>
      <c r="GL396" s="44"/>
      <c r="GM396" s="44"/>
      <c r="GN396" s="44"/>
      <c r="GO396" s="44"/>
      <c r="GP396" s="44"/>
      <c r="GQ396" s="44"/>
      <c r="GR396" s="44"/>
      <c r="GS396" s="44"/>
      <c r="GT396" s="44"/>
      <c r="GU396" s="44"/>
      <c r="GV396" s="44"/>
      <c r="GW396" s="44"/>
      <c r="GX396" s="44"/>
      <c r="GY396" s="44"/>
      <c r="GZ396" s="44"/>
      <c r="HA396" s="44"/>
      <c r="HB396" s="44"/>
      <c r="HC396" s="44"/>
      <c r="HD396" s="44"/>
      <c r="HE396" s="44"/>
      <c r="HF396" s="44"/>
      <c r="HG396" s="44"/>
      <c r="HH396" s="44"/>
      <c r="HI396" s="44"/>
      <c r="HJ396" s="44"/>
      <c r="HK396" s="44"/>
      <c r="HL396" s="44"/>
      <c r="HM396" s="44"/>
      <c r="HN396" s="44"/>
      <c r="HO396" s="44"/>
      <c r="HP396" s="44"/>
      <c r="HQ396" s="44"/>
      <c r="HR396" s="44"/>
      <c r="HS396" s="44"/>
      <c r="HT396" s="44"/>
      <c r="HU396" s="44"/>
      <c r="HV396" s="44"/>
      <c r="HW396" s="44"/>
      <c r="HX396" s="44"/>
      <c r="HY396" s="44"/>
      <c r="HZ396" s="44"/>
      <c r="IA396" s="44"/>
      <c r="IB396" s="44"/>
      <c r="IC396" s="44"/>
      <c r="ID396" s="44"/>
      <c r="IE396" s="44"/>
      <c r="IF396" s="44"/>
      <c r="IG396" s="44"/>
      <c r="IH396" s="44"/>
      <c r="II396" s="44"/>
      <c r="IJ396" s="44"/>
      <c r="IK396" s="44"/>
      <c r="IL396" s="44"/>
    </row>
    <row r="397" spans="1:246" s="69" customFormat="1" x14ac:dyDescent="0.25">
      <c r="A397" s="45"/>
      <c r="B397" s="44"/>
      <c r="C397" s="48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  <c r="DS397" s="44"/>
      <c r="DT397" s="44"/>
      <c r="DU397" s="44"/>
      <c r="DV397" s="44"/>
      <c r="DW397" s="44"/>
      <c r="DX397" s="44"/>
      <c r="DY397" s="44"/>
      <c r="DZ397" s="44"/>
      <c r="EA397" s="44"/>
      <c r="EB397" s="44"/>
      <c r="EC397" s="44"/>
      <c r="ED397" s="44"/>
      <c r="EE397" s="44"/>
      <c r="EF397" s="44"/>
      <c r="EG397" s="44"/>
      <c r="EH397" s="44"/>
      <c r="EI397" s="44"/>
      <c r="EJ397" s="44"/>
      <c r="EK397" s="44"/>
      <c r="EL397" s="44"/>
      <c r="EM397" s="44"/>
      <c r="EN397" s="44"/>
      <c r="EO397" s="44"/>
      <c r="EP397" s="44"/>
      <c r="EQ397" s="44"/>
      <c r="ER397" s="44"/>
      <c r="ES397" s="44"/>
      <c r="ET397" s="44"/>
      <c r="EU397" s="44"/>
      <c r="EV397" s="44"/>
      <c r="EW397" s="44"/>
      <c r="EX397" s="44"/>
      <c r="EY397" s="44"/>
      <c r="EZ397" s="44"/>
      <c r="FA397" s="44"/>
      <c r="FB397" s="44"/>
      <c r="FC397" s="44"/>
      <c r="FD397" s="44"/>
      <c r="FE397" s="44"/>
      <c r="FF397" s="44"/>
      <c r="FG397" s="44"/>
      <c r="FH397" s="44"/>
      <c r="FI397" s="44"/>
      <c r="FJ397" s="44"/>
      <c r="FK397" s="44"/>
      <c r="FL397" s="44"/>
      <c r="FM397" s="44"/>
      <c r="FN397" s="44"/>
      <c r="FO397" s="44"/>
      <c r="FP397" s="44"/>
      <c r="FQ397" s="44"/>
      <c r="FR397" s="44"/>
      <c r="FS397" s="44"/>
      <c r="FT397" s="44"/>
      <c r="FU397" s="44"/>
      <c r="FV397" s="44"/>
      <c r="FW397" s="44"/>
      <c r="FX397" s="44"/>
      <c r="FY397" s="44"/>
      <c r="FZ397" s="44"/>
      <c r="GA397" s="44"/>
      <c r="GB397" s="44"/>
      <c r="GC397" s="44"/>
      <c r="GD397" s="44"/>
      <c r="GE397" s="44"/>
      <c r="GF397" s="44"/>
      <c r="GG397" s="44"/>
      <c r="GH397" s="44"/>
      <c r="GI397" s="44"/>
      <c r="GJ397" s="44"/>
      <c r="GK397" s="44"/>
      <c r="GL397" s="44"/>
      <c r="GM397" s="44"/>
      <c r="GN397" s="44"/>
      <c r="GO397" s="44"/>
      <c r="GP397" s="44"/>
      <c r="GQ397" s="44"/>
      <c r="GR397" s="44"/>
      <c r="GS397" s="44"/>
      <c r="GT397" s="44"/>
      <c r="GU397" s="44"/>
      <c r="GV397" s="44"/>
      <c r="GW397" s="44"/>
      <c r="GX397" s="44"/>
      <c r="GY397" s="44"/>
      <c r="GZ397" s="44"/>
      <c r="HA397" s="44"/>
      <c r="HB397" s="44"/>
      <c r="HC397" s="44"/>
      <c r="HD397" s="44"/>
      <c r="HE397" s="44"/>
      <c r="HF397" s="44"/>
      <c r="HG397" s="44"/>
      <c r="HH397" s="44"/>
      <c r="HI397" s="44"/>
      <c r="HJ397" s="44"/>
      <c r="HK397" s="44"/>
      <c r="HL397" s="44"/>
      <c r="HM397" s="44"/>
      <c r="HN397" s="44"/>
      <c r="HO397" s="44"/>
      <c r="HP397" s="44"/>
      <c r="HQ397" s="44"/>
      <c r="HR397" s="44"/>
      <c r="HS397" s="44"/>
      <c r="HT397" s="44"/>
      <c r="HU397" s="44"/>
      <c r="HV397" s="44"/>
      <c r="HW397" s="44"/>
      <c r="HX397" s="44"/>
      <c r="HY397" s="44"/>
      <c r="HZ397" s="44"/>
      <c r="IA397" s="44"/>
      <c r="IB397" s="44"/>
      <c r="IC397" s="44"/>
      <c r="ID397" s="44"/>
      <c r="IE397" s="44"/>
      <c r="IF397" s="44"/>
      <c r="IG397" s="44"/>
      <c r="IH397" s="44"/>
      <c r="II397" s="44"/>
      <c r="IJ397" s="44"/>
      <c r="IK397" s="44"/>
      <c r="IL397" s="44"/>
    </row>
    <row r="398" spans="1:246" s="69" customFormat="1" x14ac:dyDescent="0.25">
      <c r="A398" s="45"/>
      <c r="B398" s="44"/>
      <c r="C398" s="48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  <c r="DS398" s="44"/>
      <c r="DT398" s="44"/>
      <c r="DU398" s="44"/>
      <c r="DV398" s="44"/>
      <c r="DW398" s="44"/>
      <c r="DX398" s="44"/>
      <c r="DY398" s="44"/>
      <c r="DZ398" s="44"/>
      <c r="EA398" s="44"/>
      <c r="EB398" s="44"/>
      <c r="EC398" s="44"/>
      <c r="ED398" s="44"/>
      <c r="EE398" s="44"/>
      <c r="EF398" s="44"/>
      <c r="EG398" s="44"/>
      <c r="EH398" s="44"/>
      <c r="EI398" s="44"/>
      <c r="EJ398" s="44"/>
      <c r="EK398" s="44"/>
      <c r="EL398" s="44"/>
      <c r="EM398" s="44"/>
      <c r="EN398" s="44"/>
      <c r="EO398" s="44"/>
      <c r="EP398" s="44"/>
      <c r="EQ398" s="44"/>
      <c r="ER398" s="44"/>
      <c r="ES398" s="44"/>
      <c r="ET398" s="44"/>
      <c r="EU398" s="44"/>
      <c r="EV398" s="44"/>
      <c r="EW398" s="44"/>
      <c r="EX398" s="44"/>
      <c r="EY398" s="44"/>
      <c r="EZ398" s="44"/>
      <c r="FA398" s="44"/>
      <c r="FB398" s="44"/>
      <c r="FC398" s="44"/>
      <c r="FD398" s="44"/>
      <c r="FE398" s="44"/>
      <c r="FF398" s="44"/>
      <c r="FG398" s="44"/>
      <c r="FH398" s="44"/>
      <c r="FI398" s="44"/>
      <c r="FJ398" s="44"/>
      <c r="FK398" s="44"/>
      <c r="FL398" s="44"/>
      <c r="FM398" s="44"/>
      <c r="FN398" s="44"/>
      <c r="FO398" s="44"/>
      <c r="FP398" s="44"/>
      <c r="FQ398" s="44"/>
      <c r="FR398" s="44"/>
      <c r="FS398" s="44"/>
      <c r="FT398" s="44"/>
      <c r="FU398" s="44"/>
      <c r="FV398" s="44"/>
      <c r="FW398" s="44"/>
      <c r="FX398" s="44"/>
      <c r="FY398" s="44"/>
      <c r="FZ398" s="44"/>
      <c r="GA398" s="44"/>
      <c r="GB398" s="44"/>
      <c r="GC398" s="44"/>
      <c r="GD398" s="44"/>
      <c r="GE398" s="44"/>
      <c r="GF398" s="44"/>
      <c r="GG398" s="44"/>
      <c r="GH398" s="44"/>
      <c r="GI398" s="44"/>
      <c r="GJ398" s="44"/>
      <c r="GK398" s="44"/>
      <c r="GL398" s="44"/>
      <c r="GM398" s="44"/>
      <c r="GN398" s="44"/>
      <c r="GO398" s="44"/>
      <c r="GP398" s="44"/>
      <c r="GQ398" s="44"/>
      <c r="GR398" s="44"/>
      <c r="GS398" s="44"/>
      <c r="GT398" s="44"/>
      <c r="GU398" s="44"/>
      <c r="GV398" s="44"/>
      <c r="GW398" s="44"/>
      <c r="GX398" s="44"/>
      <c r="GY398" s="44"/>
      <c r="GZ398" s="44"/>
      <c r="HA398" s="44"/>
      <c r="HB398" s="44"/>
      <c r="HC398" s="44"/>
      <c r="HD398" s="44"/>
      <c r="HE398" s="44"/>
      <c r="HF398" s="44"/>
      <c r="HG398" s="44"/>
      <c r="HH398" s="44"/>
      <c r="HI398" s="44"/>
      <c r="HJ398" s="44"/>
      <c r="HK398" s="44"/>
      <c r="HL398" s="44"/>
      <c r="HM398" s="44"/>
      <c r="HN398" s="44"/>
      <c r="HO398" s="44"/>
      <c r="HP398" s="44"/>
      <c r="HQ398" s="44"/>
      <c r="HR398" s="44"/>
      <c r="HS398" s="44"/>
      <c r="HT398" s="44"/>
      <c r="HU398" s="44"/>
      <c r="HV398" s="44"/>
      <c r="HW398" s="44"/>
      <c r="HX398" s="44"/>
      <c r="HY398" s="44"/>
      <c r="HZ398" s="44"/>
      <c r="IA398" s="44"/>
      <c r="IB398" s="44"/>
      <c r="IC398" s="44"/>
      <c r="ID398" s="44"/>
      <c r="IE398" s="44"/>
      <c r="IF398" s="44"/>
      <c r="IG398" s="44"/>
      <c r="IH398" s="44"/>
      <c r="II398" s="44"/>
      <c r="IJ398" s="44"/>
      <c r="IK398" s="44"/>
      <c r="IL398" s="44"/>
    </row>
    <row r="399" spans="1:246" s="69" customFormat="1" x14ac:dyDescent="0.25">
      <c r="A399" s="45"/>
      <c r="B399" s="44"/>
      <c r="C399" s="48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  <c r="DS399" s="44"/>
      <c r="DT399" s="44"/>
      <c r="DU399" s="44"/>
      <c r="DV399" s="44"/>
      <c r="DW399" s="44"/>
      <c r="DX399" s="44"/>
      <c r="DY399" s="44"/>
      <c r="DZ399" s="44"/>
      <c r="EA399" s="44"/>
      <c r="EB399" s="44"/>
      <c r="EC399" s="44"/>
      <c r="ED399" s="44"/>
      <c r="EE399" s="44"/>
      <c r="EF399" s="44"/>
      <c r="EG399" s="44"/>
      <c r="EH399" s="44"/>
      <c r="EI399" s="44"/>
      <c r="EJ399" s="44"/>
      <c r="EK399" s="44"/>
      <c r="EL399" s="44"/>
      <c r="EM399" s="44"/>
      <c r="EN399" s="44"/>
      <c r="EO399" s="44"/>
      <c r="EP399" s="44"/>
      <c r="EQ399" s="44"/>
      <c r="ER399" s="44"/>
      <c r="ES399" s="44"/>
      <c r="ET399" s="44"/>
      <c r="EU399" s="44"/>
      <c r="EV399" s="44"/>
      <c r="EW399" s="44"/>
      <c r="EX399" s="44"/>
      <c r="EY399" s="44"/>
      <c r="EZ399" s="44"/>
      <c r="FA399" s="44"/>
      <c r="FB399" s="44"/>
      <c r="FC399" s="44"/>
      <c r="FD399" s="44"/>
      <c r="FE399" s="44"/>
      <c r="FF399" s="44"/>
      <c r="FG399" s="44"/>
      <c r="FH399" s="44"/>
      <c r="FI399" s="44"/>
      <c r="FJ399" s="44"/>
      <c r="FK399" s="44"/>
      <c r="FL399" s="44"/>
      <c r="FM399" s="44"/>
      <c r="FN399" s="44"/>
      <c r="FO399" s="44"/>
      <c r="FP399" s="44"/>
      <c r="FQ399" s="44"/>
      <c r="FR399" s="44"/>
      <c r="FS399" s="44"/>
      <c r="FT399" s="44"/>
      <c r="FU399" s="44"/>
      <c r="FV399" s="44"/>
      <c r="FW399" s="44"/>
      <c r="FX399" s="44"/>
      <c r="FY399" s="44"/>
      <c r="FZ399" s="44"/>
      <c r="GA399" s="44"/>
      <c r="GB399" s="44"/>
      <c r="GC399" s="44"/>
      <c r="GD399" s="44"/>
      <c r="GE399" s="44"/>
      <c r="GF399" s="44"/>
      <c r="GG399" s="44"/>
      <c r="GH399" s="44"/>
      <c r="GI399" s="44"/>
      <c r="GJ399" s="44"/>
      <c r="GK399" s="44"/>
      <c r="GL399" s="44"/>
      <c r="GM399" s="44"/>
      <c r="GN399" s="44"/>
      <c r="GO399" s="44"/>
      <c r="GP399" s="44"/>
      <c r="GQ399" s="44"/>
      <c r="GR399" s="44"/>
      <c r="GS399" s="44"/>
      <c r="GT399" s="44"/>
      <c r="GU399" s="44"/>
      <c r="GV399" s="44"/>
      <c r="GW399" s="44"/>
      <c r="GX399" s="44"/>
      <c r="GY399" s="44"/>
      <c r="GZ399" s="44"/>
      <c r="HA399" s="44"/>
      <c r="HB399" s="44"/>
      <c r="HC399" s="44"/>
      <c r="HD399" s="44"/>
      <c r="HE399" s="44"/>
      <c r="HF399" s="44"/>
      <c r="HG399" s="44"/>
      <c r="HH399" s="44"/>
      <c r="HI399" s="44"/>
      <c r="HJ399" s="44"/>
      <c r="HK399" s="44"/>
      <c r="HL399" s="44"/>
      <c r="HM399" s="44"/>
      <c r="HN399" s="44"/>
      <c r="HO399" s="44"/>
      <c r="HP399" s="44"/>
      <c r="HQ399" s="44"/>
      <c r="HR399" s="44"/>
      <c r="HS399" s="44"/>
      <c r="HT399" s="44"/>
      <c r="HU399" s="44"/>
      <c r="HV399" s="44"/>
      <c r="HW399" s="44"/>
      <c r="HX399" s="44"/>
      <c r="HY399" s="44"/>
      <c r="HZ399" s="44"/>
      <c r="IA399" s="44"/>
      <c r="IB399" s="44"/>
      <c r="IC399" s="44"/>
      <c r="ID399" s="44"/>
      <c r="IE399" s="44"/>
      <c r="IF399" s="44"/>
      <c r="IG399" s="44"/>
      <c r="IH399" s="44"/>
      <c r="II399" s="44"/>
      <c r="IJ399" s="44"/>
      <c r="IK399" s="44"/>
      <c r="IL399" s="44"/>
    </row>
    <row r="400" spans="1:246" s="69" customFormat="1" x14ac:dyDescent="0.25">
      <c r="A400" s="45"/>
      <c r="B400" s="44"/>
      <c r="C400" s="48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  <c r="DS400" s="44"/>
      <c r="DT400" s="44"/>
      <c r="DU400" s="44"/>
      <c r="DV400" s="44"/>
      <c r="DW400" s="44"/>
      <c r="DX400" s="44"/>
      <c r="DY400" s="44"/>
      <c r="DZ400" s="44"/>
      <c r="EA400" s="44"/>
      <c r="EB400" s="44"/>
      <c r="EC400" s="44"/>
      <c r="ED400" s="44"/>
      <c r="EE400" s="44"/>
      <c r="EF400" s="44"/>
      <c r="EG400" s="44"/>
      <c r="EH400" s="44"/>
      <c r="EI400" s="44"/>
      <c r="EJ400" s="44"/>
      <c r="EK400" s="44"/>
      <c r="EL400" s="44"/>
      <c r="EM400" s="44"/>
      <c r="EN400" s="44"/>
      <c r="EO400" s="44"/>
      <c r="EP400" s="44"/>
      <c r="EQ400" s="44"/>
      <c r="ER400" s="44"/>
      <c r="ES400" s="44"/>
      <c r="ET400" s="44"/>
      <c r="EU400" s="44"/>
      <c r="EV400" s="44"/>
      <c r="EW400" s="44"/>
      <c r="EX400" s="44"/>
      <c r="EY400" s="44"/>
      <c r="EZ400" s="44"/>
      <c r="FA400" s="44"/>
      <c r="FB400" s="44"/>
      <c r="FC400" s="44"/>
      <c r="FD400" s="44"/>
      <c r="FE400" s="44"/>
      <c r="FF400" s="44"/>
      <c r="FG400" s="44"/>
      <c r="FH400" s="44"/>
      <c r="FI400" s="44"/>
      <c r="FJ400" s="44"/>
      <c r="FK400" s="44"/>
      <c r="FL400" s="44"/>
      <c r="FM400" s="44"/>
      <c r="FN400" s="44"/>
      <c r="FO400" s="44"/>
      <c r="FP400" s="44"/>
      <c r="FQ400" s="44"/>
      <c r="FR400" s="44"/>
      <c r="FS400" s="44"/>
      <c r="FT400" s="44"/>
      <c r="FU400" s="44"/>
      <c r="FV400" s="44"/>
      <c r="FW400" s="44"/>
      <c r="FX400" s="44"/>
      <c r="FY400" s="44"/>
      <c r="FZ400" s="44"/>
      <c r="GA400" s="44"/>
      <c r="GB400" s="44"/>
      <c r="GC400" s="44"/>
      <c r="GD400" s="44"/>
      <c r="GE400" s="44"/>
      <c r="GF400" s="44"/>
      <c r="GG400" s="44"/>
      <c r="GH400" s="44"/>
      <c r="GI400" s="44"/>
      <c r="GJ400" s="44"/>
      <c r="GK400" s="44"/>
      <c r="GL400" s="44"/>
      <c r="GM400" s="44"/>
      <c r="GN400" s="44"/>
      <c r="GO400" s="44"/>
      <c r="GP400" s="44"/>
      <c r="GQ400" s="44"/>
      <c r="GR400" s="44"/>
      <c r="GS400" s="44"/>
      <c r="GT400" s="44"/>
      <c r="GU400" s="44"/>
      <c r="GV400" s="44"/>
      <c r="GW400" s="44"/>
      <c r="GX400" s="44"/>
      <c r="GY400" s="44"/>
      <c r="GZ400" s="44"/>
      <c r="HA400" s="44"/>
      <c r="HB400" s="44"/>
      <c r="HC400" s="44"/>
      <c r="HD400" s="44"/>
      <c r="HE400" s="44"/>
      <c r="HF400" s="44"/>
      <c r="HG400" s="44"/>
      <c r="HH400" s="44"/>
      <c r="HI400" s="44"/>
      <c r="HJ400" s="44"/>
      <c r="HK400" s="44"/>
      <c r="HL400" s="44"/>
      <c r="HM400" s="44"/>
      <c r="HN400" s="44"/>
      <c r="HO400" s="44"/>
      <c r="HP400" s="44"/>
      <c r="HQ400" s="44"/>
      <c r="HR400" s="44"/>
      <c r="HS400" s="44"/>
      <c r="HT400" s="44"/>
      <c r="HU400" s="44"/>
      <c r="HV400" s="44"/>
      <c r="HW400" s="44"/>
      <c r="HX400" s="44"/>
      <c r="HY400" s="44"/>
      <c r="HZ400" s="44"/>
      <c r="IA400" s="44"/>
      <c r="IB400" s="44"/>
      <c r="IC400" s="44"/>
      <c r="ID400" s="44"/>
      <c r="IE400" s="44"/>
      <c r="IF400" s="44"/>
      <c r="IG400" s="44"/>
      <c r="IH400" s="44"/>
      <c r="II400" s="44"/>
      <c r="IJ400" s="44"/>
      <c r="IK400" s="44"/>
      <c r="IL400" s="44"/>
    </row>
    <row r="401" spans="1:246" s="69" customFormat="1" x14ac:dyDescent="0.25">
      <c r="A401" s="45"/>
      <c r="B401" s="44"/>
      <c r="C401" s="48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  <c r="DS401" s="44"/>
      <c r="DT401" s="44"/>
      <c r="DU401" s="44"/>
      <c r="DV401" s="44"/>
      <c r="DW401" s="44"/>
      <c r="DX401" s="44"/>
      <c r="DY401" s="44"/>
      <c r="DZ401" s="44"/>
      <c r="EA401" s="44"/>
      <c r="EB401" s="44"/>
      <c r="EC401" s="44"/>
      <c r="ED401" s="44"/>
      <c r="EE401" s="44"/>
      <c r="EF401" s="44"/>
      <c r="EG401" s="44"/>
      <c r="EH401" s="44"/>
      <c r="EI401" s="44"/>
      <c r="EJ401" s="44"/>
      <c r="EK401" s="44"/>
      <c r="EL401" s="44"/>
      <c r="EM401" s="44"/>
      <c r="EN401" s="44"/>
      <c r="EO401" s="44"/>
      <c r="EP401" s="44"/>
      <c r="EQ401" s="44"/>
      <c r="ER401" s="44"/>
      <c r="ES401" s="44"/>
      <c r="ET401" s="44"/>
      <c r="EU401" s="44"/>
      <c r="EV401" s="44"/>
      <c r="EW401" s="44"/>
      <c r="EX401" s="44"/>
      <c r="EY401" s="44"/>
      <c r="EZ401" s="44"/>
      <c r="FA401" s="44"/>
      <c r="FB401" s="44"/>
      <c r="FC401" s="44"/>
      <c r="FD401" s="44"/>
      <c r="FE401" s="44"/>
      <c r="FF401" s="44"/>
      <c r="FG401" s="44"/>
      <c r="FH401" s="44"/>
      <c r="FI401" s="44"/>
      <c r="FJ401" s="44"/>
      <c r="FK401" s="44"/>
      <c r="FL401" s="44"/>
      <c r="FM401" s="44"/>
      <c r="FN401" s="44"/>
      <c r="FO401" s="44"/>
      <c r="FP401" s="44"/>
      <c r="FQ401" s="44"/>
      <c r="FR401" s="44"/>
      <c r="FS401" s="44"/>
      <c r="FT401" s="44"/>
      <c r="FU401" s="44"/>
      <c r="FV401" s="44"/>
      <c r="FW401" s="44"/>
      <c r="FX401" s="44"/>
      <c r="FY401" s="44"/>
      <c r="FZ401" s="44"/>
      <c r="GA401" s="44"/>
      <c r="GB401" s="44"/>
      <c r="GC401" s="44"/>
      <c r="GD401" s="44"/>
      <c r="GE401" s="44"/>
      <c r="GF401" s="44"/>
      <c r="GG401" s="44"/>
      <c r="GH401" s="44"/>
      <c r="GI401" s="44"/>
      <c r="GJ401" s="44"/>
      <c r="GK401" s="44"/>
      <c r="GL401" s="44"/>
      <c r="GM401" s="44"/>
      <c r="GN401" s="44"/>
      <c r="GO401" s="44"/>
      <c r="GP401" s="44"/>
      <c r="GQ401" s="44"/>
      <c r="GR401" s="44"/>
      <c r="GS401" s="44"/>
      <c r="GT401" s="44"/>
      <c r="GU401" s="44"/>
      <c r="GV401" s="44"/>
      <c r="GW401" s="44"/>
      <c r="GX401" s="44"/>
      <c r="GY401" s="44"/>
      <c r="GZ401" s="44"/>
      <c r="HA401" s="44"/>
      <c r="HB401" s="44"/>
      <c r="HC401" s="44"/>
      <c r="HD401" s="44"/>
      <c r="HE401" s="44"/>
      <c r="HF401" s="44"/>
      <c r="HG401" s="44"/>
      <c r="HH401" s="44"/>
      <c r="HI401" s="44"/>
      <c r="HJ401" s="44"/>
      <c r="HK401" s="44"/>
      <c r="HL401" s="44"/>
      <c r="HM401" s="44"/>
      <c r="HN401" s="44"/>
      <c r="HO401" s="44"/>
      <c r="HP401" s="44"/>
      <c r="HQ401" s="44"/>
      <c r="HR401" s="44"/>
      <c r="HS401" s="44"/>
      <c r="HT401" s="44"/>
      <c r="HU401" s="44"/>
      <c r="HV401" s="44"/>
      <c r="HW401" s="44"/>
      <c r="HX401" s="44"/>
      <c r="HY401" s="44"/>
      <c r="HZ401" s="44"/>
      <c r="IA401" s="44"/>
      <c r="IB401" s="44"/>
      <c r="IC401" s="44"/>
      <c r="ID401" s="44"/>
      <c r="IE401" s="44"/>
      <c r="IF401" s="44"/>
      <c r="IG401" s="44"/>
      <c r="IH401" s="44"/>
      <c r="II401" s="44"/>
      <c r="IJ401" s="44"/>
      <c r="IK401" s="44"/>
      <c r="IL401" s="44"/>
    </row>
    <row r="402" spans="1:246" s="69" customFormat="1" x14ac:dyDescent="0.25">
      <c r="A402" s="45"/>
      <c r="B402" s="44"/>
      <c r="C402" s="48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R402" s="44"/>
      <c r="CS402" s="44"/>
      <c r="CT402" s="44"/>
      <c r="CU402" s="44"/>
      <c r="CV402" s="44"/>
      <c r="CW402" s="44"/>
      <c r="CX402" s="44"/>
      <c r="CY402" s="44"/>
      <c r="CZ402" s="44"/>
      <c r="DA402" s="44"/>
      <c r="DB402" s="44"/>
      <c r="DC402" s="44"/>
      <c r="DD402" s="44"/>
      <c r="DE402" s="44"/>
      <c r="DF402" s="44"/>
      <c r="DG402" s="44"/>
      <c r="DH402" s="44"/>
      <c r="DI402" s="44"/>
      <c r="DJ402" s="44"/>
      <c r="DK402" s="44"/>
      <c r="DL402" s="44"/>
      <c r="DM402" s="44"/>
      <c r="DN402" s="44"/>
      <c r="DO402" s="44"/>
      <c r="DP402" s="44"/>
      <c r="DQ402" s="44"/>
      <c r="DR402" s="44"/>
      <c r="DS402" s="44"/>
      <c r="DT402" s="44"/>
      <c r="DU402" s="44"/>
      <c r="DV402" s="44"/>
      <c r="DW402" s="44"/>
      <c r="DX402" s="44"/>
      <c r="DY402" s="44"/>
      <c r="DZ402" s="44"/>
      <c r="EA402" s="44"/>
      <c r="EB402" s="44"/>
      <c r="EC402" s="44"/>
      <c r="ED402" s="44"/>
      <c r="EE402" s="44"/>
      <c r="EF402" s="44"/>
      <c r="EG402" s="44"/>
      <c r="EH402" s="44"/>
      <c r="EI402" s="44"/>
      <c r="EJ402" s="44"/>
      <c r="EK402" s="44"/>
      <c r="EL402" s="44"/>
      <c r="EM402" s="44"/>
      <c r="EN402" s="44"/>
      <c r="EO402" s="44"/>
      <c r="EP402" s="44"/>
      <c r="EQ402" s="44"/>
      <c r="ER402" s="44"/>
      <c r="ES402" s="44"/>
      <c r="ET402" s="44"/>
      <c r="EU402" s="44"/>
      <c r="EV402" s="44"/>
      <c r="EW402" s="44"/>
      <c r="EX402" s="44"/>
      <c r="EY402" s="44"/>
      <c r="EZ402" s="44"/>
      <c r="FA402" s="44"/>
      <c r="FB402" s="44"/>
      <c r="FC402" s="44"/>
      <c r="FD402" s="44"/>
      <c r="FE402" s="44"/>
      <c r="FF402" s="44"/>
      <c r="FG402" s="44"/>
      <c r="FH402" s="44"/>
      <c r="FI402" s="44"/>
      <c r="FJ402" s="44"/>
      <c r="FK402" s="44"/>
      <c r="FL402" s="44"/>
      <c r="FM402" s="44"/>
      <c r="FN402" s="44"/>
      <c r="FO402" s="44"/>
      <c r="FP402" s="44"/>
      <c r="FQ402" s="44"/>
      <c r="FR402" s="44"/>
      <c r="FS402" s="44"/>
      <c r="FT402" s="44"/>
      <c r="FU402" s="44"/>
      <c r="FV402" s="44"/>
      <c r="FW402" s="44"/>
      <c r="FX402" s="44"/>
      <c r="FY402" s="44"/>
      <c r="FZ402" s="44"/>
      <c r="GA402" s="44"/>
      <c r="GB402" s="44"/>
      <c r="GC402" s="44"/>
      <c r="GD402" s="44"/>
      <c r="GE402" s="44"/>
      <c r="GF402" s="44"/>
      <c r="GG402" s="44"/>
      <c r="GH402" s="44"/>
      <c r="GI402" s="44"/>
      <c r="GJ402" s="44"/>
      <c r="GK402" s="44"/>
      <c r="GL402" s="44"/>
      <c r="GM402" s="44"/>
      <c r="GN402" s="44"/>
      <c r="GO402" s="44"/>
      <c r="GP402" s="44"/>
      <c r="GQ402" s="44"/>
      <c r="GR402" s="44"/>
      <c r="GS402" s="44"/>
      <c r="GT402" s="44"/>
      <c r="GU402" s="44"/>
      <c r="GV402" s="44"/>
      <c r="GW402" s="44"/>
      <c r="GX402" s="44"/>
      <c r="GY402" s="44"/>
      <c r="GZ402" s="44"/>
      <c r="HA402" s="44"/>
      <c r="HB402" s="44"/>
      <c r="HC402" s="44"/>
      <c r="HD402" s="44"/>
      <c r="HE402" s="44"/>
      <c r="HF402" s="44"/>
      <c r="HG402" s="44"/>
      <c r="HH402" s="44"/>
      <c r="HI402" s="44"/>
      <c r="HJ402" s="44"/>
      <c r="HK402" s="44"/>
      <c r="HL402" s="44"/>
      <c r="HM402" s="44"/>
      <c r="HN402" s="44"/>
      <c r="HO402" s="44"/>
      <c r="HP402" s="44"/>
      <c r="HQ402" s="44"/>
      <c r="HR402" s="44"/>
      <c r="HS402" s="44"/>
      <c r="HT402" s="44"/>
      <c r="HU402" s="44"/>
      <c r="HV402" s="44"/>
      <c r="HW402" s="44"/>
      <c r="HX402" s="44"/>
      <c r="HY402" s="44"/>
      <c r="HZ402" s="44"/>
      <c r="IA402" s="44"/>
      <c r="IB402" s="44"/>
      <c r="IC402" s="44"/>
      <c r="ID402" s="44"/>
      <c r="IE402" s="44"/>
      <c r="IF402" s="44"/>
      <c r="IG402" s="44"/>
      <c r="IH402" s="44"/>
      <c r="II402" s="44"/>
      <c r="IJ402" s="44"/>
      <c r="IK402" s="44"/>
      <c r="IL402" s="44"/>
    </row>
    <row r="403" spans="1:246" s="69" customFormat="1" x14ac:dyDescent="0.25">
      <c r="A403" s="45"/>
      <c r="B403" s="44"/>
      <c r="C403" s="48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  <c r="CW403" s="44"/>
      <c r="CX403" s="44"/>
      <c r="CY403" s="44"/>
      <c r="CZ403" s="44"/>
      <c r="DA403" s="44"/>
      <c r="DB403" s="44"/>
      <c r="DC403" s="44"/>
      <c r="DD403" s="44"/>
      <c r="DE403" s="44"/>
      <c r="DF403" s="44"/>
      <c r="DG403" s="44"/>
      <c r="DH403" s="44"/>
      <c r="DI403" s="44"/>
      <c r="DJ403" s="44"/>
      <c r="DK403" s="44"/>
      <c r="DL403" s="44"/>
      <c r="DM403" s="44"/>
      <c r="DN403" s="44"/>
      <c r="DO403" s="44"/>
      <c r="DP403" s="44"/>
      <c r="DQ403" s="44"/>
      <c r="DR403" s="44"/>
      <c r="DS403" s="44"/>
      <c r="DT403" s="44"/>
      <c r="DU403" s="44"/>
      <c r="DV403" s="44"/>
      <c r="DW403" s="44"/>
      <c r="DX403" s="44"/>
      <c r="DY403" s="44"/>
      <c r="DZ403" s="44"/>
      <c r="EA403" s="44"/>
      <c r="EB403" s="44"/>
      <c r="EC403" s="44"/>
      <c r="ED403" s="44"/>
      <c r="EE403" s="44"/>
      <c r="EF403" s="44"/>
      <c r="EG403" s="44"/>
      <c r="EH403" s="44"/>
      <c r="EI403" s="44"/>
      <c r="EJ403" s="44"/>
      <c r="EK403" s="44"/>
      <c r="EL403" s="44"/>
      <c r="EM403" s="44"/>
      <c r="EN403" s="44"/>
      <c r="EO403" s="44"/>
      <c r="EP403" s="44"/>
      <c r="EQ403" s="44"/>
      <c r="ER403" s="44"/>
      <c r="ES403" s="44"/>
      <c r="ET403" s="44"/>
      <c r="EU403" s="44"/>
      <c r="EV403" s="44"/>
      <c r="EW403" s="44"/>
      <c r="EX403" s="44"/>
      <c r="EY403" s="44"/>
      <c r="EZ403" s="44"/>
      <c r="FA403" s="44"/>
      <c r="FB403" s="44"/>
      <c r="FC403" s="44"/>
      <c r="FD403" s="44"/>
      <c r="FE403" s="44"/>
      <c r="FF403" s="44"/>
      <c r="FG403" s="44"/>
      <c r="FH403" s="44"/>
      <c r="FI403" s="44"/>
      <c r="FJ403" s="44"/>
      <c r="FK403" s="44"/>
      <c r="FL403" s="44"/>
      <c r="FM403" s="44"/>
      <c r="FN403" s="44"/>
      <c r="FO403" s="44"/>
      <c r="FP403" s="44"/>
      <c r="FQ403" s="44"/>
      <c r="FR403" s="44"/>
      <c r="FS403" s="44"/>
      <c r="FT403" s="44"/>
      <c r="FU403" s="44"/>
      <c r="FV403" s="44"/>
      <c r="FW403" s="44"/>
      <c r="FX403" s="44"/>
      <c r="FY403" s="44"/>
      <c r="FZ403" s="44"/>
      <c r="GA403" s="44"/>
      <c r="GB403" s="44"/>
      <c r="GC403" s="44"/>
      <c r="GD403" s="44"/>
      <c r="GE403" s="44"/>
      <c r="GF403" s="44"/>
      <c r="GG403" s="44"/>
      <c r="GH403" s="44"/>
      <c r="GI403" s="44"/>
      <c r="GJ403" s="44"/>
      <c r="GK403" s="44"/>
      <c r="GL403" s="44"/>
      <c r="GM403" s="44"/>
      <c r="GN403" s="44"/>
      <c r="GO403" s="44"/>
      <c r="GP403" s="44"/>
      <c r="GQ403" s="44"/>
      <c r="GR403" s="44"/>
      <c r="GS403" s="44"/>
      <c r="GT403" s="44"/>
      <c r="GU403" s="44"/>
      <c r="GV403" s="44"/>
      <c r="GW403" s="44"/>
      <c r="GX403" s="44"/>
      <c r="GY403" s="44"/>
      <c r="GZ403" s="44"/>
      <c r="HA403" s="44"/>
      <c r="HB403" s="44"/>
      <c r="HC403" s="44"/>
      <c r="HD403" s="44"/>
      <c r="HE403" s="44"/>
      <c r="HF403" s="44"/>
      <c r="HG403" s="44"/>
      <c r="HH403" s="44"/>
      <c r="HI403" s="44"/>
      <c r="HJ403" s="44"/>
      <c r="HK403" s="44"/>
      <c r="HL403" s="44"/>
      <c r="HM403" s="44"/>
      <c r="HN403" s="44"/>
      <c r="HO403" s="44"/>
      <c r="HP403" s="44"/>
      <c r="HQ403" s="44"/>
      <c r="HR403" s="44"/>
      <c r="HS403" s="44"/>
      <c r="HT403" s="44"/>
      <c r="HU403" s="44"/>
      <c r="HV403" s="44"/>
      <c r="HW403" s="44"/>
      <c r="HX403" s="44"/>
      <c r="HY403" s="44"/>
      <c r="HZ403" s="44"/>
      <c r="IA403" s="44"/>
      <c r="IB403" s="44"/>
      <c r="IC403" s="44"/>
      <c r="ID403" s="44"/>
      <c r="IE403" s="44"/>
      <c r="IF403" s="44"/>
      <c r="IG403" s="44"/>
      <c r="IH403" s="44"/>
      <c r="II403" s="44"/>
      <c r="IJ403" s="44"/>
      <c r="IK403" s="44"/>
      <c r="IL403" s="44"/>
    </row>
    <row r="404" spans="1:246" s="69" customFormat="1" x14ac:dyDescent="0.25">
      <c r="A404" s="45"/>
      <c r="B404" s="44"/>
      <c r="C404" s="48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  <c r="CW404" s="44"/>
      <c r="CX404" s="44"/>
      <c r="CY404" s="44"/>
      <c r="CZ404" s="44"/>
      <c r="DA404" s="44"/>
      <c r="DB404" s="44"/>
      <c r="DC404" s="44"/>
      <c r="DD404" s="44"/>
      <c r="DE404" s="44"/>
      <c r="DF404" s="44"/>
      <c r="DG404" s="44"/>
      <c r="DH404" s="44"/>
      <c r="DI404" s="44"/>
      <c r="DJ404" s="44"/>
      <c r="DK404" s="44"/>
      <c r="DL404" s="44"/>
      <c r="DM404" s="44"/>
      <c r="DN404" s="44"/>
      <c r="DO404" s="44"/>
      <c r="DP404" s="44"/>
      <c r="DQ404" s="44"/>
      <c r="DR404" s="44"/>
      <c r="DS404" s="44"/>
      <c r="DT404" s="44"/>
      <c r="DU404" s="44"/>
      <c r="DV404" s="44"/>
      <c r="DW404" s="44"/>
      <c r="DX404" s="44"/>
      <c r="DY404" s="44"/>
      <c r="DZ404" s="44"/>
      <c r="EA404" s="44"/>
      <c r="EB404" s="44"/>
      <c r="EC404" s="44"/>
      <c r="ED404" s="44"/>
      <c r="EE404" s="44"/>
      <c r="EF404" s="44"/>
      <c r="EG404" s="44"/>
      <c r="EH404" s="44"/>
      <c r="EI404" s="44"/>
      <c r="EJ404" s="44"/>
      <c r="EK404" s="44"/>
      <c r="EL404" s="44"/>
      <c r="EM404" s="44"/>
      <c r="EN404" s="44"/>
      <c r="EO404" s="44"/>
      <c r="EP404" s="44"/>
      <c r="EQ404" s="44"/>
      <c r="ER404" s="44"/>
      <c r="ES404" s="44"/>
      <c r="ET404" s="44"/>
      <c r="EU404" s="44"/>
      <c r="EV404" s="44"/>
      <c r="EW404" s="44"/>
      <c r="EX404" s="44"/>
      <c r="EY404" s="44"/>
      <c r="EZ404" s="44"/>
      <c r="FA404" s="44"/>
      <c r="FB404" s="44"/>
      <c r="FC404" s="44"/>
      <c r="FD404" s="44"/>
      <c r="FE404" s="44"/>
      <c r="FF404" s="44"/>
      <c r="FG404" s="44"/>
      <c r="FH404" s="44"/>
      <c r="FI404" s="44"/>
      <c r="FJ404" s="44"/>
      <c r="FK404" s="44"/>
      <c r="FL404" s="44"/>
      <c r="FM404" s="44"/>
      <c r="FN404" s="44"/>
      <c r="FO404" s="44"/>
      <c r="FP404" s="44"/>
      <c r="FQ404" s="44"/>
      <c r="FR404" s="44"/>
      <c r="FS404" s="44"/>
      <c r="FT404" s="44"/>
      <c r="FU404" s="44"/>
      <c r="FV404" s="44"/>
      <c r="FW404" s="44"/>
      <c r="FX404" s="44"/>
      <c r="FY404" s="44"/>
      <c r="FZ404" s="44"/>
      <c r="GA404" s="44"/>
      <c r="GB404" s="44"/>
      <c r="GC404" s="44"/>
      <c r="GD404" s="44"/>
      <c r="GE404" s="44"/>
      <c r="GF404" s="44"/>
      <c r="GG404" s="44"/>
      <c r="GH404" s="44"/>
      <c r="GI404" s="44"/>
      <c r="GJ404" s="44"/>
      <c r="GK404" s="44"/>
      <c r="GL404" s="44"/>
      <c r="GM404" s="44"/>
      <c r="GN404" s="44"/>
      <c r="GO404" s="44"/>
      <c r="GP404" s="44"/>
      <c r="GQ404" s="44"/>
      <c r="GR404" s="44"/>
      <c r="GS404" s="44"/>
      <c r="GT404" s="44"/>
      <c r="GU404" s="44"/>
      <c r="GV404" s="44"/>
      <c r="GW404" s="44"/>
      <c r="GX404" s="44"/>
      <c r="GY404" s="44"/>
      <c r="GZ404" s="44"/>
      <c r="HA404" s="44"/>
      <c r="HB404" s="44"/>
      <c r="HC404" s="44"/>
      <c r="HD404" s="44"/>
      <c r="HE404" s="44"/>
      <c r="HF404" s="44"/>
      <c r="HG404" s="44"/>
      <c r="HH404" s="44"/>
      <c r="HI404" s="44"/>
      <c r="HJ404" s="44"/>
      <c r="HK404" s="44"/>
      <c r="HL404" s="44"/>
      <c r="HM404" s="44"/>
      <c r="HN404" s="44"/>
      <c r="HO404" s="44"/>
      <c r="HP404" s="44"/>
      <c r="HQ404" s="44"/>
      <c r="HR404" s="44"/>
      <c r="HS404" s="44"/>
      <c r="HT404" s="44"/>
      <c r="HU404" s="44"/>
      <c r="HV404" s="44"/>
      <c r="HW404" s="44"/>
      <c r="HX404" s="44"/>
      <c r="HY404" s="44"/>
      <c r="HZ404" s="44"/>
      <c r="IA404" s="44"/>
      <c r="IB404" s="44"/>
      <c r="IC404" s="44"/>
      <c r="ID404" s="44"/>
      <c r="IE404" s="44"/>
      <c r="IF404" s="44"/>
      <c r="IG404" s="44"/>
      <c r="IH404" s="44"/>
      <c r="II404" s="44"/>
      <c r="IJ404" s="44"/>
      <c r="IK404" s="44"/>
      <c r="IL404" s="44"/>
    </row>
    <row r="405" spans="1:246" s="69" customFormat="1" x14ac:dyDescent="0.25">
      <c r="A405" s="45"/>
      <c r="B405" s="44"/>
      <c r="C405" s="48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  <c r="CW405" s="44"/>
      <c r="CX405" s="44"/>
      <c r="CY405" s="44"/>
      <c r="CZ405" s="44"/>
      <c r="DA405" s="44"/>
      <c r="DB405" s="44"/>
      <c r="DC405" s="44"/>
      <c r="DD405" s="44"/>
      <c r="DE405" s="44"/>
      <c r="DF405" s="44"/>
      <c r="DG405" s="44"/>
      <c r="DH405" s="44"/>
      <c r="DI405" s="44"/>
      <c r="DJ405" s="44"/>
      <c r="DK405" s="44"/>
      <c r="DL405" s="44"/>
      <c r="DM405" s="44"/>
      <c r="DN405" s="44"/>
      <c r="DO405" s="44"/>
      <c r="DP405" s="44"/>
      <c r="DQ405" s="44"/>
      <c r="DR405" s="44"/>
      <c r="DS405" s="44"/>
      <c r="DT405" s="44"/>
      <c r="DU405" s="44"/>
      <c r="DV405" s="44"/>
      <c r="DW405" s="44"/>
      <c r="DX405" s="44"/>
      <c r="DY405" s="44"/>
      <c r="DZ405" s="44"/>
      <c r="EA405" s="44"/>
      <c r="EB405" s="44"/>
      <c r="EC405" s="44"/>
      <c r="ED405" s="44"/>
      <c r="EE405" s="44"/>
      <c r="EF405" s="44"/>
      <c r="EG405" s="44"/>
      <c r="EH405" s="44"/>
      <c r="EI405" s="44"/>
      <c r="EJ405" s="44"/>
      <c r="EK405" s="44"/>
      <c r="EL405" s="44"/>
      <c r="EM405" s="44"/>
      <c r="EN405" s="44"/>
      <c r="EO405" s="44"/>
      <c r="EP405" s="44"/>
      <c r="EQ405" s="44"/>
      <c r="ER405" s="44"/>
      <c r="ES405" s="44"/>
      <c r="ET405" s="44"/>
      <c r="EU405" s="44"/>
      <c r="EV405" s="44"/>
      <c r="EW405" s="44"/>
      <c r="EX405" s="44"/>
      <c r="EY405" s="44"/>
      <c r="EZ405" s="44"/>
      <c r="FA405" s="44"/>
      <c r="FB405" s="44"/>
      <c r="FC405" s="44"/>
      <c r="FD405" s="44"/>
      <c r="FE405" s="44"/>
      <c r="FF405" s="44"/>
      <c r="FG405" s="44"/>
      <c r="FH405" s="44"/>
      <c r="FI405" s="44"/>
      <c r="FJ405" s="44"/>
      <c r="FK405" s="44"/>
      <c r="FL405" s="44"/>
      <c r="FM405" s="44"/>
      <c r="FN405" s="44"/>
      <c r="FO405" s="44"/>
      <c r="FP405" s="44"/>
      <c r="FQ405" s="44"/>
      <c r="FR405" s="44"/>
      <c r="FS405" s="44"/>
      <c r="FT405" s="44"/>
      <c r="FU405" s="44"/>
      <c r="FV405" s="44"/>
      <c r="FW405" s="44"/>
      <c r="FX405" s="44"/>
      <c r="FY405" s="44"/>
      <c r="FZ405" s="44"/>
      <c r="GA405" s="44"/>
      <c r="GB405" s="44"/>
      <c r="GC405" s="44"/>
      <c r="GD405" s="44"/>
      <c r="GE405" s="44"/>
      <c r="GF405" s="44"/>
      <c r="GG405" s="44"/>
      <c r="GH405" s="44"/>
      <c r="GI405" s="44"/>
      <c r="GJ405" s="44"/>
      <c r="GK405" s="44"/>
      <c r="GL405" s="44"/>
      <c r="GM405" s="44"/>
      <c r="GN405" s="44"/>
      <c r="GO405" s="44"/>
      <c r="GP405" s="44"/>
      <c r="GQ405" s="44"/>
      <c r="GR405" s="44"/>
      <c r="GS405" s="44"/>
      <c r="GT405" s="44"/>
      <c r="GU405" s="44"/>
      <c r="GV405" s="44"/>
      <c r="GW405" s="44"/>
      <c r="GX405" s="44"/>
      <c r="GY405" s="44"/>
      <c r="GZ405" s="44"/>
      <c r="HA405" s="44"/>
      <c r="HB405" s="44"/>
      <c r="HC405" s="44"/>
      <c r="HD405" s="44"/>
      <c r="HE405" s="44"/>
      <c r="HF405" s="44"/>
      <c r="HG405" s="44"/>
      <c r="HH405" s="44"/>
      <c r="HI405" s="44"/>
      <c r="HJ405" s="44"/>
      <c r="HK405" s="44"/>
      <c r="HL405" s="44"/>
      <c r="HM405" s="44"/>
      <c r="HN405" s="44"/>
      <c r="HO405" s="44"/>
      <c r="HP405" s="44"/>
      <c r="HQ405" s="44"/>
      <c r="HR405" s="44"/>
      <c r="HS405" s="44"/>
      <c r="HT405" s="44"/>
      <c r="HU405" s="44"/>
      <c r="HV405" s="44"/>
      <c r="HW405" s="44"/>
      <c r="HX405" s="44"/>
      <c r="HY405" s="44"/>
      <c r="HZ405" s="44"/>
      <c r="IA405" s="44"/>
      <c r="IB405" s="44"/>
      <c r="IC405" s="44"/>
      <c r="ID405" s="44"/>
      <c r="IE405" s="44"/>
      <c r="IF405" s="44"/>
      <c r="IG405" s="44"/>
      <c r="IH405" s="44"/>
      <c r="II405" s="44"/>
      <c r="IJ405" s="44"/>
      <c r="IK405" s="44"/>
      <c r="IL405" s="44"/>
    </row>
    <row r="406" spans="1:246" s="69" customFormat="1" x14ac:dyDescent="0.25">
      <c r="A406" s="45"/>
      <c r="B406" s="44"/>
      <c r="C406" s="48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  <c r="CO406" s="44"/>
      <c r="CP406" s="44"/>
      <c r="CQ406" s="44"/>
      <c r="CR406" s="44"/>
      <c r="CS406" s="44"/>
      <c r="CT406" s="44"/>
      <c r="CU406" s="44"/>
      <c r="CV406" s="44"/>
      <c r="CW406" s="44"/>
      <c r="CX406" s="44"/>
      <c r="CY406" s="44"/>
      <c r="CZ406" s="44"/>
      <c r="DA406" s="44"/>
      <c r="DB406" s="44"/>
      <c r="DC406" s="44"/>
      <c r="DD406" s="44"/>
      <c r="DE406" s="44"/>
      <c r="DF406" s="44"/>
      <c r="DG406" s="44"/>
      <c r="DH406" s="44"/>
      <c r="DI406" s="44"/>
      <c r="DJ406" s="44"/>
      <c r="DK406" s="44"/>
      <c r="DL406" s="44"/>
      <c r="DM406" s="44"/>
      <c r="DN406" s="44"/>
      <c r="DO406" s="44"/>
      <c r="DP406" s="44"/>
      <c r="DQ406" s="44"/>
      <c r="DR406" s="44"/>
      <c r="DS406" s="44"/>
      <c r="DT406" s="44"/>
      <c r="DU406" s="44"/>
      <c r="DV406" s="44"/>
      <c r="DW406" s="44"/>
      <c r="DX406" s="44"/>
      <c r="DY406" s="44"/>
      <c r="DZ406" s="44"/>
      <c r="EA406" s="44"/>
      <c r="EB406" s="44"/>
      <c r="EC406" s="44"/>
      <c r="ED406" s="44"/>
      <c r="EE406" s="44"/>
      <c r="EF406" s="44"/>
      <c r="EG406" s="44"/>
      <c r="EH406" s="44"/>
      <c r="EI406" s="44"/>
      <c r="EJ406" s="44"/>
      <c r="EK406" s="44"/>
      <c r="EL406" s="44"/>
      <c r="EM406" s="44"/>
      <c r="EN406" s="44"/>
      <c r="EO406" s="44"/>
      <c r="EP406" s="44"/>
      <c r="EQ406" s="44"/>
      <c r="ER406" s="44"/>
      <c r="ES406" s="44"/>
      <c r="ET406" s="44"/>
      <c r="EU406" s="44"/>
      <c r="EV406" s="44"/>
      <c r="EW406" s="44"/>
      <c r="EX406" s="44"/>
      <c r="EY406" s="44"/>
      <c r="EZ406" s="44"/>
      <c r="FA406" s="44"/>
      <c r="FB406" s="44"/>
      <c r="FC406" s="44"/>
      <c r="FD406" s="44"/>
      <c r="FE406" s="44"/>
      <c r="FF406" s="44"/>
      <c r="FG406" s="44"/>
      <c r="FH406" s="44"/>
      <c r="FI406" s="44"/>
      <c r="FJ406" s="44"/>
      <c r="FK406" s="44"/>
      <c r="FL406" s="44"/>
      <c r="FM406" s="44"/>
      <c r="FN406" s="44"/>
      <c r="FO406" s="44"/>
      <c r="FP406" s="44"/>
      <c r="FQ406" s="44"/>
      <c r="FR406" s="44"/>
      <c r="FS406" s="44"/>
      <c r="FT406" s="44"/>
      <c r="FU406" s="44"/>
      <c r="FV406" s="44"/>
      <c r="FW406" s="44"/>
      <c r="FX406" s="44"/>
      <c r="FY406" s="44"/>
      <c r="FZ406" s="44"/>
      <c r="GA406" s="44"/>
      <c r="GB406" s="44"/>
      <c r="GC406" s="44"/>
      <c r="GD406" s="44"/>
      <c r="GE406" s="44"/>
      <c r="GF406" s="44"/>
      <c r="GG406" s="44"/>
      <c r="GH406" s="44"/>
      <c r="GI406" s="44"/>
      <c r="GJ406" s="44"/>
      <c r="GK406" s="44"/>
      <c r="GL406" s="44"/>
      <c r="GM406" s="44"/>
      <c r="GN406" s="44"/>
      <c r="GO406" s="44"/>
      <c r="GP406" s="44"/>
      <c r="GQ406" s="44"/>
      <c r="GR406" s="44"/>
      <c r="GS406" s="44"/>
      <c r="GT406" s="44"/>
      <c r="GU406" s="44"/>
      <c r="GV406" s="44"/>
      <c r="GW406" s="44"/>
      <c r="GX406" s="44"/>
      <c r="GY406" s="44"/>
      <c r="GZ406" s="44"/>
      <c r="HA406" s="44"/>
      <c r="HB406" s="44"/>
      <c r="HC406" s="44"/>
      <c r="HD406" s="44"/>
      <c r="HE406" s="44"/>
      <c r="HF406" s="44"/>
      <c r="HG406" s="44"/>
      <c r="HH406" s="44"/>
      <c r="HI406" s="44"/>
      <c r="HJ406" s="44"/>
      <c r="HK406" s="44"/>
      <c r="HL406" s="44"/>
      <c r="HM406" s="44"/>
      <c r="HN406" s="44"/>
      <c r="HO406" s="44"/>
      <c r="HP406" s="44"/>
      <c r="HQ406" s="44"/>
      <c r="HR406" s="44"/>
      <c r="HS406" s="44"/>
      <c r="HT406" s="44"/>
      <c r="HU406" s="44"/>
      <c r="HV406" s="44"/>
      <c r="HW406" s="44"/>
      <c r="HX406" s="44"/>
      <c r="HY406" s="44"/>
      <c r="HZ406" s="44"/>
      <c r="IA406" s="44"/>
      <c r="IB406" s="44"/>
      <c r="IC406" s="44"/>
      <c r="ID406" s="44"/>
      <c r="IE406" s="44"/>
      <c r="IF406" s="44"/>
      <c r="IG406" s="44"/>
      <c r="IH406" s="44"/>
      <c r="II406" s="44"/>
      <c r="IJ406" s="44"/>
      <c r="IK406" s="44"/>
      <c r="IL406" s="44"/>
    </row>
    <row r="407" spans="1:246" s="69" customFormat="1" x14ac:dyDescent="0.25">
      <c r="A407" s="45"/>
      <c r="B407" s="44"/>
      <c r="C407" s="48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  <c r="CW407" s="44"/>
      <c r="CX407" s="44"/>
      <c r="CY407" s="44"/>
      <c r="CZ407" s="44"/>
      <c r="DA407" s="44"/>
      <c r="DB407" s="44"/>
      <c r="DC407" s="44"/>
      <c r="DD407" s="44"/>
      <c r="DE407" s="44"/>
      <c r="DF407" s="44"/>
      <c r="DG407" s="44"/>
      <c r="DH407" s="44"/>
      <c r="DI407" s="44"/>
      <c r="DJ407" s="44"/>
      <c r="DK407" s="44"/>
      <c r="DL407" s="44"/>
      <c r="DM407" s="44"/>
      <c r="DN407" s="44"/>
      <c r="DO407" s="44"/>
      <c r="DP407" s="44"/>
      <c r="DQ407" s="44"/>
      <c r="DR407" s="44"/>
      <c r="DS407" s="44"/>
      <c r="DT407" s="44"/>
      <c r="DU407" s="44"/>
      <c r="DV407" s="44"/>
      <c r="DW407" s="44"/>
      <c r="DX407" s="44"/>
      <c r="DY407" s="44"/>
      <c r="DZ407" s="44"/>
      <c r="EA407" s="44"/>
      <c r="EB407" s="44"/>
      <c r="EC407" s="44"/>
      <c r="ED407" s="44"/>
      <c r="EE407" s="44"/>
      <c r="EF407" s="44"/>
      <c r="EG407" s="44"/>
      <c r="EH407" s="44"/>
      <c r="EI407" s="44"/>
      <c r="EJ407" s="44"/>
      <c r="EK407" s="44"/>
      <c r="EL407" s="44"/>
      <c r="EM407" s="44"/>
      <c r="EN407" s="44"/>
      <c r="EO407" s="44"/>
      <c r="EP407" s="44"/>
      <c r="EQ407" s="44"/>
      <c r="ER407" s="44"/>
      <c r="ES407" s="44"/>
      <c r="ET407" s="44"/>
      <c r="EU407" s="44"/>
      <c r="EV407" s="44"/>
      <c r="EW407" s="44"/>
      <c r="EX407" s="44"/>
      <c r="EY407" s="44"/>
      <c r="EZ407" s="44"/>
      <c r="FA407" s="44"/>
      <c r="FB407" s="44"/>
      <c r="FC407" s="44"/>
      <c r="FD407" s="44"/>
      <c r="FE407" s="44"/>
      <c r="FF407" s="44"/>
      <c r="FG407" s="44"/>
      <c r="FH407" s="44"/>
      <c r="FI407" s="44"/>
      <c r="FJ407" s="44"/>
      <c r="FK407" s="44"/>
      <c r="FL407" s="44"/>
      <c r="FM407" s="44"/>
      <c r="FN407" s="44"/>
      <c r="FO407" s="44"/>
      <c r="FP407" s="44"/>
      <c r="FQ407" s="44"/>
      <c r="FR407" s="44"/>
      <c r="FS407" s="44"/>
      <c r="FT407" s="44"/>
      <c r="FU407" s="44"/>
      <c r="FV407" s="44"/>
      <c r="FW407" s="44"/>
      <c r="FX407" s="44"/>
      <c r="FY407" s="44"/>
      <c r="FZ407" s="44"/>
      <c r="GA407" s="44"/>
      <c r="GB407" s="44"/>
      <c r="GC407" s="44"/>
      <c r="GD407" s="44"/>
      <c r="GE407" s="44"/>
      <c r="GF407" s="44"/>
      <c r="GG407" s="44"/>
      <c r="GH407" s="44"/>
      <c r="GI407" s="44"/>
      <c r="GJ407" s="44"/>
      <c r="GK407" s="44"/>
      <c r="GL407" s="44"/>
      <c r="GM407" s="44"/>
      <c r="GN407" s="44"/>
      <c r="GO407" s="44"/>
      <c r="GP407" s="44"/>
      <c r="GQ407" s="44"/>
      <c r="GR407" s="44"/>
      <c r="GS407" s="44"/>
      <c r="GT407" s="44"/>
      <c r="GU407" s="44"/>
      <c r="GV407" s="44"/>
      <c r="GW407" s="44"/>
      <c r="GX407" s="44"/>
      <c r="GY407" s="44"/>
      <c r="GZ407" s="44"/>
      <c r="HA407" s="44"/>
      <c r="HB407" s="44"/>
      <c r="HC407" s="44"/>
      <c r="HD407" s="44"/>
      <c r="HE407" s="44"/>
      <c r="HF407" s="44"/>
      <c r="HG407" s="44"/>
      <c r="HH407" s="44"/>
      <c r="HI407" s="44"/>
      <c r="HJ407" s="44"/>
      <c r="HK407" s="44"/>
      <c r="HL407" s="44"/>
      <c r="HM407" s="44"/>
      <c r="HN407" s="44"/>
      <c r="HO407" s="44"/>
      <c r="HP407" s="44"/>
      <c r="HQ407" s="44"/>
      <c r="HR407" s="44"/>
      <c r="HS407" s="44"/>
      <c r="HT407" s="44"/>
      <c r="HU407" s="44"/>
      <c r="HV407" s="44"/>
      <c r="HW407" s="44"/>
      <c r="HX407" s="44"/>
      <c r="HY407" s="44"/>
      <c r="HZ407" s="44"/>
      <c r="IA407" s="44"/>
      <c r="IB407" s="44"/>
      <c r="IC407" s="44"/>
      <c r="ID407" s="44"/>
      <c r="IE407" s="44"/>
      <c r="IF407" s="44"/>
      <c r="IG407" s="44"/>
      <c r="IH407" s="44"/>
      <c r="II407" s="44"/>
      <c r="IJ407" s="44"/>
      <c r="IK407" s="44"/>
      <c r="IL407" s="44"/>
    </row>
    <row r="408" spans="1:246" s="69" customFormat="1" x14ac:dyDescent="0.25">
      <c r="A408" s="45"/>
      <c r="B408" s="44"/>
      <c r="C408" s="48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  <c r="CW408" s="44"/>
      <c r="CX408" s="44"/>
      <c r="CY408" s="44"/>
      <c r="CZ408" s="44"/>
      <c r="DA408" s="44"/>
      <c r="DB408" s="44"/>
      <c r="DC408" s="44"/>
      <c r="DD408" s="44"/>
      <c r="DE408" s="44"/>
      <c r="DF408" s="44"/>
      <c r="DG408" s="44"/>
      <c r="DH408" s="44"/>
      <c r="DI408" s="44"/>
      <c r="DJ408" s="44"/>
      <c r="DK408" s="44"/>
      <c r="DL408" s="44"/>
      <c r="DM408" s="44"/>
      <c r="DN408" s="44"/>
      <c r="DO408" s="44"/>
      <c r="DP408" s="44"/>
      <c r="DQ408" s="44"/>
      <c r="DR408" s="44"/>
      <c r="DS408" s="44"/>
      <c r="DT408" s="44"/>
      <c r="DU408" s="44"/>
      <c r="DV408" s="44"/>
      <c r="DW408" s="44"/>
      <c r="DX408" s="44"/>
      <c r="DY408" s="44"/>
      <c r="DZ408" s="44"/>
      <c r="EA408" s="44"/>
      <c r="EB408" s="44"/>
      <c r="EC408" s="44"/>
      <c r="ED408" s="44"/>
      <c r="EE408" s="44"/>
      <c r="EF408" s="44"/>
      <c r="EG408" s="44"/>
      <c r="EH408" s="44"/>
      <c r="EI408" s="44"/>
      <c r="EJ408" s="44"/>
      <c r="EK408" s="44"/>
      <c r="EL408" s="44"/>
      <c r="EM408" s="44"/>
      <c r="EN408" s="44"/>
      <c r="EO408" s="44"/>
      <c r="EP408" s="44"/>
      <c r="EQ408" s="44"/>
      <c r="ER408" s="44"/>
      <c r="ES408" s="44"/>
      <c r="ET408" s="44"/>
      <c r="EU408" s="44"/>
      <c r="EV408" s="44"/>
      <c r="EW408" s="44"/>
      <c r="EX408" s="44"/>
      <c r="EY408" s="44"/>
      <c r="EZ408" s="44"/>
      <c r="FA408" s="44"/>
      <c r="FB408" s="44"/>
      <c r="FC408" s="44"/>
      <c r="FD408" s="44"/>
      <c r="FE408" s="44"/>
      <c r="FF408" s="44"/>
      <c r="FG408" s="44"/>
      <c r="FH408" s="44"/>
      <c r="FI408" s="44"/>
      <c r="FJ408" s="44"/>
      <c r="FK408" s="44"/>
      <c r="FL408" s="44"/>
      <c r="FM408" s="44"/>
      <c r="FN408" s="44"/>
      <c r="FO408" s="44"/>
      <c r="FP408" s="44"/>
      <c r="FQ408" s="44"/>
      <c r="FR408" s="44"/>
      <c r="FS408" s="44"/>
      <c r="FT408" s="44"/>
      <c r="FU408" s="44"/>
      <c r="FV408" s="44"/>
      <c r="FW408" s="44"/>
      <c r="FX408" s="44"/>
      <c r="FY408" s="44"/>
      <c r="FZ408" s="44"/>
      <c r="GA408" s="44"/>
      <c r="GB408" s="44"/>
      <c r="GC408" s="44"/>
      <c r="GD408" s="44"/>
      <c r="GE408" s="44"/>
      <c r="GF408" s="44"/>
      <c r="GG408" s="44"/>
      <c r="GH408" s="44"/>
      <c r="GI408" s="44"/>
      <c r="GJ408" s="44"/>
      <c r="GK408" s="44"/>
      <c r="GL408" s="44"/>
      <c r="GM408" s="44"/>
      <c r="GN408" s="44"/>
      <c r="GO408" s="44"/>
      <c r="GP408" s="44"/>
      <c r="GQ408" s="44"/>
      <c r="GR408" s="44"/>
      <c r="GS408" s="44"/>
      <c r="GT408" s="44"/>
      <c r="GU408" s="44"/>
      <c r="GV408" s="44"/>
      <c r="GW408" s="44"/>
      <c r="GX408" s="44"/>
      <c r="GY408" s="44"/>
      <c r="GZ408" s="44"/>
      <c r="HA408" s="44"/>
      <c r="HB408" s="44"/>
      <c r="HC408" s="44"/>
      <c r="HD408" s="44"/>
      <c r="HE408" s="44"/>
      <c r="HF408" s="44"/>
      <c r="HG408" s="44"/>
      <c r="HH408" s="44"/>
      <c r="HI408" s="44"/>
      <c r="HJ408" s="44"/>
      <c r="HK408" s="44"/>
      <c r="HL408" s="44"/>
      <c r="HM408" s="44"/>
      <c r="HN408" s="44"/>
      <c r="HO408" s="44"/>
      <c r="HP408" s="44"/>
      <c r="HQ408" s="44"/>
      <c r="HR408" s="44"/>
      <c r="HS408" s="44"/>
      <c r="HT408" s="44"/>
      <c r="HU408" s="44"/>
      <c r="HV408" s="44"/>
      <c r="HW408" s="44"/>
      <c r="HX408" s="44"/>
      <c r="HY408" s="44"/>
      <c r="HZ408" s="44"/>
      <c r="IA408" s="44"/>
      <c r="IB408" s="44"/>
      <c r="IC408" s="44"/>
      <c r="ID408" s="44"/>
      <c r="IE408" s="44"/>
      <c r="IF408" s="44"/>
      <c r="IG408" s="44"/>
      <c r="IH408" s="44"/>
      <c r="II408" s="44"/>
      <c r="IJ408" s="44"/>
      <c r="IK408" s="44"/>
      <c r="IL408" s="44"/>
    </row>
    <row r="409" spans="1:246" s="69" customFormat="1" x14ac:dyDescent="0.25">
      <c r="A409" s="45"/>
      <c r="B409" s="44"/>
      <c r="C409" s="48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  <c r="CO409" s="44"/>
      <c r="CP409" s="44"/>
      <c r="CQ409" s="44"/>
      <c r="CR409" s="44"/>
      <c r="CS409" s="44"/>
      <c r="CT409" s="44"/>
      <c r="CU409" s="44"/>
      <c r="CV409" s="44"/>
      <c r="CW409" s="44"/>
      <c r="CX409" s="44"/>
      <c r="CY409" s="44"/>
      <c r="CZ409" s="44"/>
      <c r="DA409" s="44"/>
      <c r="DB409" s="44"/>
      <c r="DC409" s="44"/>
      <c r="DD409" s="44"/>
      <c r="DE409" s="44"/>
      <c r="DF409" s="44"/>
      <c r="DG409" s="44"/>
      <c r="DH409" s="44"/>
      <c r="DI409" s="44"/>
      <c r="DJ409" s="44"/>
      <c r="DK409" s="44"/>
      <c r="DL409" s="44"/>
      <c r="DM409" s="44"/>
      <c r="DN409" s="44"/>
      <c r="DO409" s="44"/>
      <c r="DP409" s="44"/>
      <c r="DQ409" s="44"/>
      <c r="DR409" s="44"/>
      <c r="DS409" s="44"/>
      <c r="DT409" s="44"/>
      <c r="DU409" s="44"/>
      <c r="DV409" s="44"/>
      <c r="DW409" s="44"/>
      <c r="DX409" s="44"/>
      <c r="DY409" s="44"/>
      <c r="DZ409" s="44"/>
      <c r="EA409" s="44"/>
      <c r="EB409" s="44"/>
      <c r="EC409" s="44"/>
      <c r="ED409" s="44"/>
      <c r="EE409" s="44"/>
      <c r="EF409" s="44"/>
      <c r="EG409" s="44"/>
      <c r="EH409" s="44"/>
      <c r="EI409" s="44"/>
      <c r="EJ409" s="44"/>
      <c r="EK409" s="44"/>
      <c r="EL409" s="44"/>
      <c r="EM409" s="44"/>
      <c r="EN409" s="44"/>
      <c r="EO409" s="44"/>
      <c r="EP409" s="44"/>
      <c r="EQ409" s="44"/>
      <c r="ER409" s="44"/>
      <c r="ES409" s="44"/>
      <c r="ET409" s="44"/>
      <c r="EU409" s="44"/>
      <c r="EV409" s="44"/>
      <c r="EW409" s="44"/>
      <c r="EX409" s="44"/>
      <c r="EY409" s="44"/>
      <c r="EZ409" s="44"/>
      <c r="FA409" s="44"/>
      <c r="FB409" s="44"/>
      <c r="FC409" s="44"/>
      <c r="FD409" s="44"/>
      <c r="FE409" s="44"/>
      <c r="FF409" s="44"/>
      <c r="FG409" s="44"/>
      <c r="FH409" s="44"/>
      <c r="FI409" s="44"/>
      <c r="FJ409" s="44"/>
      <c r="FK409" s="44"/>
      <c r="FL409" s="44"/>
      <c r="FM409" s="44"/>
      <c r="FN409" s="44"/>
      <c r="FO409" s="44"/>
      <c r="FP409" s="44"/>
      <c r="FQ409" s="44"/>
      <c r="FR409" s="44"/>
      <c r="FS409" s="44"/>
      <c r="FT409" s="44"/>
      <c r="FU409" s="44"/>
      <c r="FV409" s="44"/>
      <c r="FW409" s="44"/>
      <c r="FX409" s="44"/>
      <c r="FY409" s="44"/>
      <c r="FZ409" s="44"/>
      <c r="GA409" s="44"/>
      <c r="GB409" s="44"/>
      <c r="GC409" s="44"/>
      <c r="GD409" s="44"/>
      <c r="GE409" s="44"/>
      <c r="GF409" s="44"/>
      <c r="GG409" s="44"/>
      <c r="GH409" s="44"/>
      <c r="GI409" s="44"/>
      <c r="GJ409" s="44"/>
      <c r="GK409" s="44"/>
      <c r="GL409" s="44"/>
      <c r="GM409" s="44"/>
      <c r="GN409" s="44"/>
      <c r="GO409" s="44"/>
      <c r="GP409" s="44"/>
      <c r="GQ409" s="44"/>
      <c r="GR409" s="44"/>
      <c r="GS409" s="44"/>
      <c r="GT409" s="44"/>
      <c r="GU409" s="44"/>
      <c r="GV409" s="44"/>
      <c r="GW409" s="44"/>
      <c r="GX409" s="44"/>
      <c r="GY409" s="44"/>
      <c r="GZ409" s="44"/>
      <c r="HA409" s="44"/>
      <c r="HB409" s="44"/>
      <c r="HC409" s="44"/>
      <c r="HD409" s="44"/>
      <c r="HE409" s="44"/>
      <c r="HF409" s="44"/>
      <c r="HG409" s="44"/>
      <c r="HH409" s="44"/>
      <c r="HI409" s="44"/>
      <c r="HJ409" s="44"/>
      <c r="HK409" s="44"/>
      <c r="HL409" s="44"/>
      <c r="HM409" s="44"/>
      <c r="HN409" s="44"/>
      <c r="HO409" s="44"/>
      <c r="HP409" s="44"/>
      <c r="HQ409" s="44"/>
      <c r="HR409" s="44"/>
      <c r="HS409" s="44"/>
      <c r="HT409" s="44"/>
      <c r="HU409" s="44"/>
      <c r="HV409" s="44"/>
      <c r="HW409" s="44"/>
      <c r="HX409" s="44"/>
      <c r="HY409" s="44"/>
      <c r="HZ409" s="44"/>
      <c r="IA409" s="44"/>
      <c r="IB409" s="44"/>
      <c r="IC409" s="44"/>
      <c r="ID409" s="44"/>
      <c r="IE409" s="44"/>
      <c r="IF409" s="44"/>
      <c r="IG409" s="44"/>
      <c r="IH409" s="44"/>
      <c r="II409" s="44"/>
      <c r="IJ409" s="44"/>
      <c r="IK409" s="44"/>
      <c r="IL409" s="44"/>
    </row>
    <row r="410" spans="1:246" s="69" customFormat="1" x14ac:dyDescent="0.25">
      <c r="A410" s="45"/>
      <c r="B410" s="44"/>
      <c r="C410" s="48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  <c r="CO410" s="44"/>
      <c r="CP410" s="44"/>
      <c r="CQ410" s="44"/>
      <c r="CR410" s="44"/>
      <c r="CS410" s="44"/>
      <c r="CT410" s="44"/>
      <c r="CU410" s="44"/>
      <c r="CV410" s="44"/>
      <c r="CW410" s="44"/>
      <c r="CX410" s="44"/>
      <c r="CY410" s="44"/>
      <c r="CZ410" s="44"/>
      <c r="DA410" s="44"/>
      <c r="DB410" s="44"/>
      <c r="DC410" s="44"/>
      <c r="DD410" s="44"/>
      <c r="DE410" s="44"/>
      <c r="DF410" s="44"/>
      <c r="DG410" s="44"/>
      <c r="DH410" s="44"/>
      <c r="DI410" s="44"/>
      <c r="DJ410" s="44"/>
      <c r="DK410" s="44"/>
      <c r="DL410" s="44"/>
      <c r="DM410" s="44"/>
      <c r="DN410" s="44"/>
      <c r="DO410" s="44"/>
      <c r="DP410" s="44"/>
      <c r="DQ410" s="44"/>
      <c r="DR410" s="44"/>
      <c r="DS410" s="44"/>
      <c r="DT410" s="44"/>
      <c r="DU410" s="44"/>
      <c r="DV410" s="44"/>
      <c r="DW410" s="44"/>
      <c r="DX410" s="44"/>
      <c r="DY410" s="44"/>
      <c r="DZ410" s="44"/>
      <c r="EA410" s="44"/>
      <c r="EB410" s="44"/>
      <c r="EC410" s="44"/>
      <c r="ED410" s="44"/>
      <c r="EE410" s="44"/>
      <c r="EF410" s="44"/>
      <c r="EG410" s="44"/>
      <c r="EH410" s="44"/>
      <c r="EI410" s="44"/>
      <c r="EJ410" s="44"/>
      <c r="EK410" s="44"/>
      <c r="EL410" s="44"/>
      <c r="EM410" s="44"/>
      <c r="EN410" s="44"/>
      <c r="EO410" s="44"/>
      <c r="EP410" s="44"/>
      <c r="EQ410" s="44"/>
      <c r="ER410" s="44"/>
      <c r="ES410" s="44"/>
      <c r="ET410" s="44"/>
      <c r="EU410" s="44"/>
      <c r="EV410" s="44"/>
      <c r="EW410" s="44"/>
      <c r="EX410" s="44"/>
      <c r="EY410" s="44"/>
      <c r="EZ410" s="44"/>
      <c r="FA410" s="44"/>
      <c r="FB410" s="44"/>
      <c r="FC410" s="44"/>
      <c r="FD410" s="44"/>
      <c r="FE410" s="44"/>
      <c r="FF410" s="44"/>
      <c r="FG410" s="44"/>
      <c r="FH410" s="44"/>
      <c r="FI410" s="44"/>
      <c r="FJ410" s="44"/>
      <c r="FK410" s="44"/>
      <c r="FL410" s="44"/>
      <c r="FM410" s="44"/>
      <c r="FN410" s="44"/>
      <c r="FO410" s="44"/>
      <c r="FP410" s="44"/>
      <c r="FQ410" s="44"/>
      <c r="FR410" s="44"/>
      <c r="FS410" s="44"/>
      <c r="FT410" s="44"/>
      <c r="FU410" s="44"/>
      <c r="FV410" s="44"/>
      <c r="FW410" s="44"/>
      <c r="FX410" s="44"/>
      <c r="FY410" s="44"/>
      <c r="FZ410" s="44"/>
      <c r="GA410" s="44"/>
      <c r="GB410" s="44"/>
      <c r="GC410" s="44"/>
      <c r="GD410" s="44"/>
      <c r="GE410" s="44"/>
      <c r="GF410" s="44"/>
      <c r="GG410" s="44"/>
      <c r="GH410" s="44"/>
      <c r="GI410" s="44"/>
      <c r="GJ410" s="44"/>
      <c r="GK410" s="44"/>
      <c r="GL410" s="44"/>
      <c r="GM410" s="44"/>
      <c r="GN410" s="44"/>
      <c r="GO410" s="44"/>
      <c r="GP410" s="44"/>
      <c r="GQ410" s="44"/>
      <c r="GR410" s="44"/>
      <c r="GS410" s="44"/>
      <c r="GT410" s="44"/>
      <c r="GU410" s="44"/>
      <c r="GV410" s="44"/>
      <c r="GW410" s="44"/>
      <c r="GX410" s="44"/>
      <c r="GY410" s="44"/>
      <c r="GZ410" s="44"/>
      <c r="HA410" s="44"/>
      <c r="HB410" s="44"/>
      <c r="HC410" s="44"/>
      <c r="HD410" s="44"/>
      <c r="HE410" s="44"/>
      <c r="HF410" s="44"/>
      <c r="HG410" s="44"/>
      <c r="HH410" s="44"/>
      <c r="HI410" s="44"/>
      <c r="HJ410" s="44"/>
      <c r="HK410" s="44"/>
      <c r="HL410" s="44"/>
      <c r="HM410" s="44"/>
      <c r="HN410" s="44"/>
      <c r="HO410" s="44"/>
      <c r="HP410" s="44"/>
      <c r="HQ410" s="44"/>
      <c r="HR410" s="44"/>
      <c r="HS410" s="44"/>
      <c r="HT410" s="44"/>
      <c r="HU410" s="44"/>
      <c r="HV410" s="44"/>
      <c r="HW410" s="44"/>
      <c r="HX410" s="44"/>
      <c r="HY410" s="44"/>
      <c r="HZ410" s="44"/>
      <c r="IA410" s="44"/>
      <c r="IB410" s="44"/>
      <c r="IC410" s="44"/>
      <c r="ID410" s="44"/>
      <c r="IE410" s="44"/>
      <c r="IF410" s="44"/>
      <c r="IG410" s="44"/>
      <c r="IH410" s="44"/>
      <c r="II410" s="44"/>
      <c r="IJ410" s="44"/>
      <c r="IK410" s="44"/>
      <c r="IL410" s="44"/>
    </row>
    <row r="411" spans="1:246" s="69" customFormat="1" x14ac:dyDescent="0.25">
      <c r="A411" s="45"/>
      <c r="B411" s="44"/>
      <c r="C411" s="48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  <c r="CO411" s="44"/>
      <c r="CP411" s="44"/>
      <c r="CQ411" s="44"/>
      <c r="CR411" s="44"/>
      <c r="CS411" s="44"/>
      <c r="CT411" s="44"/>
      <c r="CU411" s="44"/>
      <c r="CV411" s="44"/>
      <c r="CW411" s="44"/>
      <c r="CX411" s="44"/>
      <c r="CY411" s="44"/>
      <c r="CZ411" s="44"/>
      <c r="DA411" s="44"/>
      <c r="DB411" s="44"/>
      <c r="DC411" s="44"/>
      <c r="DD411" s="44"/>
      <c r="DE411" s="44"/>
      <c r="DF411" s="44"/>
      <c r="DG411" s="44"/>
      <c r="DH411" s="44"/>
      <c r="DI411" s="44"/>
      <c r="DJ411" s="44"/>
      <c r="DK411" s="44"/>
      <c r="DL411" s="44"/>
      <c r="DM411" s="44"/>
      <c r="DN411" s="44"/>
      <c r="DO411" s="44"/>
      <c r="DP411" s="44"/>
      <c r="DQ411" s="44"/>
      <c r="DR411" s="44"/>
      <c r="DS411" s="44"/>
      <c r="DT411" s="44"/>
      <c r="DU411" s="44"/>
      <c r="DV411" s="44"/>
      <c r="DW411" s="44"/>
      <c r="DX411" s="44"/>
      <c r="DY411" s="44"/>
      <c r="DZ411" s="44"/>
      <c r="EA411" s="44"/>
      <c r="EB411" s="44"/>
      <c r="EC411" s="44"/>
      <c r="ED411" s="44"/>
      <c r="EE411" s="44"/>
      <c r="EF411" s="44"/>
      <c r="EG411" s="44"/>
      <c r="EH411" s="44"/>
      <c r="EI411" s="44"/>
      <c r="EJ411" s="44"/>
      <c r="EK411" s="44"/>
      <c r="EL411" s="44"/>
      <c r="EM411" s="44"/>
      <c r="EN411" s="44"/>
      <c r="EO411" s="44"/>
      <c r="EP411" s="44"/>
      <c r="EQ411" s="44"/>
      <c r="ER411" s="44"/>
      <c r="ES411" s="44"/>
      <c r="ET411" s="44"/>
      <c r="EU411" s="44"/>
      <c r="EV411" s="44"/>
      <c r="EW411" s="44"/>
      <c r="EX411" s="44"/>
      <c r="EY411" s="44"/>
      <c r="EZ411" s="44"/>
      <c r="FA411" s="44"/>
      <c r="FB411" s="44"/>
      <c r="FC411" s="44"/>
      <c r="FD411" s="44"/>
      <c r="FE411" s="44"/>
      <c r="FF411" s="44"/>
      <c r="FG411" s="44"/>
      <c r="FH411" s="44"/>
      <c r="FI411" s="44"/>
      <c r="FJ411" s="44"/>
      <c r="FK411" s="44"/>
      <c r="FL411" s="44"/>
      <c r="FM411" s="44"/>
      <c r="FN411" s="44"/>
      <c r="FO411" s="44"/>
      <c r="FP411" s="44"/>
      <c r="FQ411" s="44"/>
      <c r="FR411" s="44"/>
      <c r="FS411" s="44"/>
      <c r="FT411" s="44"/>
      <c r="FU411" s="44"/>
      <c r="FV411" s="44"/>
      <c r="FW411" s="44"/>
      <c r="FX411" s="44"/>
      <c r="FY411" s="44"/>
      <c r="FZ411" s="44"/>
      <c r="GA411" s="44"/>
      <c r="GB411" s="44"/>
      <c r="GC411" s="44"/>
      <c r="GD411" s="44"/>
      <c r="GE411" s="44"/>
      <c r="GF411" s="44"/>
      <c r="GG411" s="44"/>
      <c r="GH411" s="44"/>
      <c r="GI411" s="44"/>
      <c r="GJ411" s="44"/>
      <c r="GK411" s="44"/>
      <c r="GL411" s="44"/>
      <c r="GM411" s="44"/>
      <c r="GN411" s="44"/>
      <c r="GO411" s="44"/>
      <c r="GP411" s="44"/>
      <c r="GQ411" s="44"/>
      <c r="GR411" s="44"/>
      <c r="GS411" s="44"/>
      <c r="GT411" s="44"/>
      <c r="GU411" s="44"/>
      <c r="GV411" s="44"/>
      <c r="GW411" s="44"/>
      <c r="GX411" s="44"/>
      <c r="GY411" s="44"/>
      <c r="GZ411" s="44"/>
      <c r="HA411" s="44"/>
      <c r="HB411" s="44"/>
      <c r="HC411" s="44"/>
      <c r="HD411" s="44"/>
      <c r="HE411" s="44"/>
      <c r="HF411" s="44"/>
      <c r="HG411" s="44"/>
      <c r="HH411" s="44"/>
      <c r="HI411" s="44"/>
      <c r="HJ411" s="44"/>
      <c r="HK411" s="44"/>
      <c r="HL411" s="44"/>
      <c r="HM411" s="44"/>
      <c r="HN411" s="44"/>
      <c r="HO411" s="44"/>
      <c r="HP411" s="44"/>
      <c r="HQ411" s="44"/>
      <c r="HR411" s="44"/>
      <c r="HS411" s="44"/>
      <c r="HT411" s="44"/>
      <c r="HU411" s="44"/>
      <c r="HV411" s="44"/>
      <c r="HW411" s="44"/>
      <c r="HX411" s="44"/>
      <c r="HY411" s="44"/>
      <c r="HZ411" s="44"/>
      <c r="IA411" s="44"/>
      <c r="IB411" s="44"/>
      <c r="IC411" s="44"/>
      <c r="ID411" s="44"/>
      <c r="IE411" s="44"/>
      <c r="IF411" s="44"/>
      <c r="IG411" s="44"/>
      <c r="IH411" s="44"/>
      <c r="II411" s="44"/>
      <c r="IJ411" s="44"/>
      <c r="IK411" s="44"/>
      <c r="IL411" s="44"/>
    </row>
    <row r="412" spans="1:246" s="69" customFormat="1" x14ac:dyDescent="0.25">
      <c r="A412" s="45"/>
      <c r="B412" s="44"/>
      <c r="C412" s="48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  <c r="CW412" s="44"/>
      <c r="CX412" s="44"/>
      <c r="CY412" s="44"/>
      <c r="CZ412" s="44"/>
      <c r="DA412" s="44"/>
      <c r="DB412" s="44"/>
      <c r="DC412" s="44"/>
      <c r="DD412" s="44"/>
      <c r="DE412" s="44"/>
      <c r="DF412" s="44"/>
      <c r="DG412" s="44"/>
      <c r="DH412" s="44"/>
      <c r="DI412" s="44"/>
      <c r="DJ412" s="44"/>
      <c r="DK412" s="44"/>
      <c r="DL412" s="44"/>
      <c r="DM412" s="44"/>
      <c r="DN412" s="44"/>
      <c r="DO412" s="44"/>
      <c r="DP412" s="44"/>
      <c r="DQ412" s="44"/>
      <c r="DR412" s="44"/>
      <c r="DS412" s="44"/>
      <c r="DT412" s="44"/>
      <c r="DU412" s="44"/>
      <c r="DV412" s="44"/>
      <c r="DW412" s="44"/>
      <c r="DX412" s="44"/>
      <c r="DY412" s="44"/>
      <c r="DZ412" s="44"/>
      <c r="EA412" s="44"/>
      <c r="EB412" s="44"/>
      <c r="EC412" s="44"/>
      <c r="ED412" s="44"/>
      <c r="EE412" s="44"/>
      <c r="EF412" s="44"/>
      <c r="EG412" s="44"/>
      <c r="EH412" s="44"/>
      <c r="EI412" s="44"/>
      <c r="EJ412" s="44"/>
      <c r="EK412" s="44"/>
      <c r="EL412" s="44"/>
      <c r="EM412" s="44"/>
      <c r="EN412" s="44"/>
      <c r="EO412" s="44"/>
      <c r="EP412" s="44"/>
      <c r="EQ412" s="44"/>
      <c r="ER412" s="44"/>
      <c r="ES412" s="44"/>
      <c r="ET412" s="44"/>
      <c r="EU412" s="44"/>
      <c r="EV412" s="44"/>
      <c r="EW412" s="44"/>
      <c r="EX412" s="44"/>
      <c r="EY412" s="44"/>
      <c r="EZ412" s="44"/>
      <c r="FA412" s="44"/>
      <c r="FB412" s="44"/>
      <c r="FC412" s="44"/>
      <c r="FD412" s="44"/>
      <c r="FE412" s="44"/>
      <c r="FF412" s="44"/>
      <c r="FG412" s="44"/>
      <c r="FH412" s="44"/>
      <c r="FI412" s="44"/>
      <c r="FJ412" s="44"/>
      <c r="FK412" s="44"/>
      <c r="FL412" s="44"/>
      <c r="FM412" s="44"/>
      <c r="FN412" s="44"/>
      <c r="FO412" s="44"/>
      <c r="FP412" s="44"/>
      <c r="FQ412" s="44"/>
      <c r="FR412" s="44"/>
      <c r="FS412" s="44"/>
      <c r="FT412" s="44"/>
      <c r="FU412" s="44"/>
      <c r="FV412" s="44"/>
      <c r="FW412" s="44"/>
      <c r="FX412" s="44"/>
      <c r="FY412" s="44"/>
      <c r="FZ412" s="44"/>
      <c r="GA412" s="44"/>
      <c r="GB412" s="44"/>
      <c r="GC412" s="44"/>
      <c r="GD412" s="44"/>
      <c r="GE412" s="44"/>
      <c r="GF412" s="44"/>
      <c r="GG412" s="44"/>
      <c r="GH412" s="44"/>
      <c r="GI412" s="44"/>
      <c r="GJ412" s="44"/>
      <c r="GK412" s="44"/>
      <c r="GL412" s="44"/>
      <c r="GM412" s="44"/>
      <c r="GN412" s="44"/>
      <c r="GO412" s="44"/>
      <c r="GP412" s="44"/>
      <c r="GQ412" s="44"/>
      <c r="GR412" s="44"/>
      <c r="GS412" s="44"/>
      <c r="GT412" s="44"/>
      <c r="GU412" s="44"/>
      <c r="GV412" s="44"/>
      <c r="GW412" s="44"/>
      <c r="GX412" s="44"/>
      <c r="GY412" s="44"/>
      <c r="GZ412" s="44"/>
      <c r="HA412" s="44"/>
      <c r="HB412" s="44"/>
      <c r="HC412" s="44"/>
      <c r="HD412" s="44"/>
      <c r="HE412" s="44"/>
      <c r="HF412" s="44"/>
      <c r="HG412" s="44"/>
      <c r="HH412" s="44"/>
      <c r="HI412" s="44"/>
      <c r="HJ412" s="44"/>
      <c r="HK412" s="44"/>
      <c r="HL412" s="44"/>
      <c r="HM412" s="44"/>
      <c r="HN412" s="44"/>
      <c r="HO412" s="44"/>
      <c r="HP412" s="44"/>
      <c r="HQ412" s="44"/>
      <c r="HR412" s="44"/>
      <c r="HS412" s="44"/>
      <c r="HT412" s="44"/>
      <c r="HU412" s="44"/>
      <c r="HV412" s="44"/>
      <c r="HW412" s="44"/>
      <c r="HX412" s="44"/>
      <c r="HY412" s="44"/>
      <c r="HZ412" s="44"/>
      <c r="IA412" s="44"/>
      <c r="IB412" s="44"/>
      <c r="IC412" s="44"/>
      <c r="ID412" s="44"/>
      <c r="IE412" s="44"/>
      <c r="IF412" s="44"/>
      <c r="IG412" s="44"/>
      <c r="IH412" s="44"/>
      <c r="II412" s="44"/>
      <c r="IJ412" s="44"/>
      <c r="IK412" s="44"/>
      <c r="IL412" s="44"/>
    </row>
    <row r="413" spans="1:246" s="69" customFormat="1" x14ac:dyDescent="0.25">
      <c r="A413" s="45"/>
      <c r="B413" s="44"/>
      <c r="C413" s="48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  <c r="CW413" s="44"/>
      <c r="CX413" s="44"/>
      <c r="CY413" s="44"/>
      <c r="CZ413" s="44"/>
      <c r="DA413" s="44"/>
      <c r="DB413" s="44"/>
      <c r="DC413" s="44"/>
      <c r="DD413" s="44"/>
      <c r="DE413" s="44"/>
      <c r="DF413" s="44"/>
      <c r="DG413" s="44"/>
      <c r="DH413" s="44"/>
      <c r="DI413" s="44"/>
      <c r="DJ413" s="44"/>
      <c r="DK413" s="44"/>
      <c r="DL413" s="44"/>
      <c r="DM413" s="44"/>
      <c r="DN413" s="44"/>
      <c r="DO413" s="44"/>
      <c r="DP413" s="44"/>
      <c r="DQ413" s="44"/>
      <c r="DR413" s="44"/>
      <c r="DS413" s="44"/>
      <c r="DT413" s="44"/>
      <c r="DU413" s="44"/>
      <c r="DV413" s="44"/>
      <c r="DW413" s="44"/>
      <c r="DX413" s="44"/>
      <c r="DY413" s="44"/>
      <c r="DZ413" s="44"/>
      <c r="EA413" s="44"/>
      <c r="EB413" s="44"/>
      <c r="EC413" s="44"/>
      <c r="ED413" s="44"/>
      <c r="EE413" s="44"/>
      <c r="EF413" s="44"/>
      <c r="EG413" s="44"/>
      <c r="EH413" s="44"/>
      <c r="EI413" s="44"/>
      <c r="EJ413" s="44"/>
      <c r="EK413" s="44"/>
      <c r="EL413" s="44"/>
      <c r="EM413" s="44"/>
      <c r="EN413" s="44"/>
      <c r="EO413" s="44"/>
      <c r="EP413" s="44"/>
      <c r="EQ413" s="44"/>
      <c r="ER413" s="44"/>
      <c r="ES413" s="44"/>
      <c r="ET413" s="44"/>
      <c r="EU413" s="44"/>
      <c r="EV413" s="44"/>
      <c r="EW413" s="44"/>
      <c r="EX413" s="44"/>
      <c r="EY413" s="44"/>
      <c r="EZ413" s="44"/>
      <c r="FA413" s="44"/>
      <c r="FB413" s="44"/>
      <c r="FC413" s="44"/>
      <c r="FD413" s="44"/>
      <c r="FE413" s="44"/>
      <c r="FF413" s="44"/>
      <c r="FG413" s="44"/>
      <c r="FH413" s="44"/>
      <c r="FI413" s="44"/>
      <c r="FJ413" s="44"/>
      <c r="FK413" s="44"/>
      <c r="FL413" s="44"/>
      <c r="FM413" s="44"/>
      <c r="FN413" s="44"/>
      <c r="FO413" s="44"/>
      <c r="FP413" s="44"/>
      <c r="FQ413" s="44"/>
      <c r="FR413" s="44"/>
      <c r="FS413" s="44"/>
      <c r="FT413" s="44"/>
      <c r="FU413" s="44"/>
      <c r="FV413" s="44"/>
      <c r="FW413" s="44"/>
      <c r="FX413" s="44"/>
      <c r="FY413" s="44"/>
      <c r="FZ413" s="44"/>
      <c r="GA413" s="44"/>
      <c r="GB413" s="44"/>
      <c r="GC413" s="44"/>
      <c r="GD413" s="44"/>
      <c r="GE413" s="44"/>
      <c r="GF413" s="44"/>
      <c r="GG413" s="44"/>
      <c r="GH413" s="44"/>
      <c r="GI413" s="44"/>
      <c r="GJ413" s="44"/>
      <c r="GK413" s="44"/>
      <c r="GL413" s="44"/>
      <c r="GM413" s="44"/>
      <c r="GN413" s="44"/>
      <c r="GO413" s="44"/>
      <c r="GP413" s="44"/>
      <c r="GQ413" s="44"/>
      <c r="GR413" s="44"/>
      <c r="GS413" s="44"/>
      <c r="GT413" s="44"/>
      <c r="GU413" s="44"/>
      <c r="GV413" s="44"/>
      <c r="GW413" s="44"/>
      <c r="GX413" s="44"/>
      <c r="GY413" s="44"/>
      <c r="GZ413" s="44"/>
      <c r="HA413" s="44"/>
      <c r="HB413" s="44"/>
      <c r="HC413" s="44"/>
      <c r="HD413" s="44"/>
      <c r="HE413" s="44"/>
      <c r="HF413" s="44"/>
      <c r="HG413" s="44"/>
      <c r="HH413" s="44"/>
      <c r="HI413" s="44"/>
      <c r="HJ413" s="44"/>
      <c r="HK413" s="44"/>
      <c r="HL413" s="44"/>
      <c r="HM413" s="44"/>
      <c r="HN413" s="44"/>
      <c r="HO413" s="44"/>
      <c r="HP413" s="44"/>
      <c r="HQ413" s="44"/>
      <c r="HR413" s="44"/>
      <c r="HS413" s="44"/>
      <c r="HT413" s="44"/>
      <c r="HU413" s="44"/>
      <c r="HV413" s="44"/>
      <c r="HW413" s="44"/>
      <c r="HX413" s="44"/>
      <c r="HY413" s="44"/>
      <c r="HZ413" s="44"/>
      <c r="IA413" s="44"/>
      <c r="IB413" s="44"/>
      <c r="IC413" s="44"/>
      <c r="ID413" s="44"/>
      <c r="IE413" s="44"/>
      <c r="IF413" s="44"/>
      <c r="IG413" s="44"/>
      <c r="IH413" s="44"/>
      <c r="II413" s="44"/>
      <c r="IJ413" s="44"/>
      <c r="IK413" s="44"/>
      <c r="IL413" s="44"/>
    </row>
    <row r="414" spans="1:246" s="69" customFormat="1" x14ac:dyDescent="0.25">
      <c r="A414" s="45"/>
      <c r="B414" s="44"/>
      <c r="C414" s="48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  <c r="DC414" s="44"/>
      <c r="DD414" s="44"/>
      <c r="DE414" s="44"/>
      <c r="DF414" s="44"/>
      <c r="DG414" s="44"/>
      <c r="DH414" s="44"/>
      <c r="DI414" s="44"/>
      <c r="DJ414" s="44"/>
      <c r="DK414" s="44"/>
      <c r="DL414" s="44"/>
      <c r="DM414" s="44"/>
      <c r="DN414" s="44"/>
      <c r="DO414" s="44"/>
      <c r="DP414" s="44"/>
      <c r="DQ414" s="44"/>
      <c r="DR414" s="44"/>
      <c r="DS414" s="44"/>
      <c r="DT414" s="44"/>
      <c r="DU414" s="44"/>
      <c r="DV414" s="44"/>
      <c r="DW414" s="44"/>
      <c r="DX414" s="44"/>
      <c r="DY414" s="44"/>
      <c r="DZ414" s="44"/>
      <c r="EA414" s="44"/>
      <c r="EB414" s="44"/>
      <c r="EC414" s="44"/>
      <c r="ED414" s="44"/>
      <c r="EE414" s="44"/>
      <c r="EF414" s="44"/>
      <c r="EG414" s="44"/>
      <c r="EH414" s="44"/>
      <c r="EI414" s="44"/>
      <c r="EJ414" s="44"/>
      <c r="EK414" s="44"/>
      <c r="EL414" s="44"/>
      <c r="EM414" s="44"/>
      <c r="EN414" s="44"/>
      <c r="EO414" s="44"/>
      <c r="EP414" s="44"/>
      <c r="EQ414" s="44"/>
      <c r="ER414" s="44"/>
      <c r="ES414" s="44"/>
      <c r="ET414" s="44"/>
      <c r="EU414" s="44"/>
      <c r="EV414" s="44"/>
      <c r="EW414" s="44"/>
      <c r="EX414" s="44"/>
      <c r="EY414" s="44"/>
      <c r="EZ414" s="44"/>
      <c r="FA414" s="44"/>
      <c r="FB414" s="44"/>
      <c r="FC414" s="44"/>
      <c r="FD414" s="44"/>
      <c r="FE414" s="44"/>
      <c r="FF414" s="44"/>
      <c r="FG414" s="44"/>
      <c r="FH414" s="44"/>
      <c r="FI414" s="44"/>
      <c r="FJ414" s="44"/>
      <c r="FK414" s="44"/>
      <c r="FL414" s="44"/>
      <c r="FM414" s="44"/>
      <c r="FN414" s="44"/>
      <c r="FO414" s="44"/>
      <c r="FP414" s="44"/>
      <c r="FQ414" s="44"/>
      <c r="FR414" s="44"/>
      <c r="FS414" s="44"/>
      <c r="FT414" s="44"/>
      <c r="FU414" s="44"/>
      <c r="FV414" s="44"/>
      <c r="FW414" s="44"/>
      <c r="FX414" s="44"/>
      <c r="FY414" s="44"/>
      <c r="FZ414" s="44"/>
      <c r="GA414" s="44"/>
      <c r="GB414" s="44"/>
      <c r="GC414" s="44"/>
      <c r="GD414" s="44"/>
      <c r="GE414" s="44"/>
      <c r="GF414" s="44"/>
      <c r="GG414" s="44"/>
      <c r="GH414" s="44"/>
      <c r="GI414" s="44"/>
      <c r="GJ414" s="44"/>
      <c r="GK414" s="44"/>
      <c r="GL414" s="44"/>
      <c r="GM414" s="44"/>
      <c r="GN414" s="44"/>
      <c r="GO414" s="44"/>
      <c r="GP414" s="44"/>
      <c r="GQ414" s="44"/>
      <c r="GR414" s="44"/>
      <c r="GS414" s="44"/>
      <c r="GT414" s="44"/>
      <c r="GU414" s="44"/>
      <c r="GV414" s="44"/>
      <c r="GW414" s="44"/>
      <c r="GX414" s="44"/>
      <c r="GY414" s="44"/>
      <c r="GZ414" s="44"/>
      <c r="HA414" s="44"/>
      <c r="HB414" s="44"/>
      <c r="HC414" s="44"/>
      <c r="HD414" s="44"/>
      <c r="HE414" s="44"/>
      <c r="HF414" s="44"/>
      <c r="HG414" s="44"/>
      <c r="HH414" s="44"/>
      <c r="HI414" s="44"/>
      <c r="HJ414" s="44"/>
      <c r="HK414" s="44"/>
      <c r="HL414" s="44"/>
      <c r="HM414" s="44"/>
      <c r="HN414" s="44"/>
      <c r="HO414" s="44"/>
      <c r="HP414" s="44"/>
      <c r="HQ414" s="44"/>
      <c r="HR414" s="44"/>
      <c r="HS414" s="44"/>
      <c r="HT414" s="44"/>
      <c r="HU414" s="44"/>
      <c r="HV414" s="44"/>
      <c r="HW414" s="44"/>
      <c r="HX414" s="44"/>
      <c r="HY414" s="44"/>
      <c r="HZ414" s="44"/>
      <c r="IA414" s="44"/>
      <c r="IB414" s="44"/>
      <c r="IC414" s="44"/>
      <c r="ID414" s="44"/>
      <c r="IE414" s="44"/>
      <c r="IF414" s="44"/>
      <c r="IG414" s="44"/>
      <c r="IH414" s="44"/>
      <c r="II414" s="44"/>
      <c r="IJ414" s="44"/>
      <c r="IK414" s="44"/>
      <c r="IL414" s="44"/>
    </row>
    <row r="415" spans="1:246" s="69" customFormat="1" x14ac:dyDescent="0.25">
      <c r="A415" s="45"/>
      <c r="B415" s="44"/>
      <c r="C415" s="48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  <c r="CW415" s="44"/>
      <c r="CX415" s="44"/>
      <c r="CY415" s="44"/>
      <c r="CZ415" s="44"/>
      <c r="DA415" s="44"/>
      <c r="DB415" s="44"/>
      <c r="DC415" s="44"/>
      <c r="DD415" s="44"/>
      <c r="DE415" s="44"/>
      <c r="DF415" s="44"/>
      <c r="DG415" s="44"/>
      <c r="DH415" s="44"/>
      <c r="DI415" s="44"/>
      <c r="DJ415" s="44"/>
      <c r="DK415" s="44"/>
      <c r="DL415" s="44"/>
      <c r="DM415" s="44"/>
      <c r="DN415" s="44"/>
      <c r="DO415" s="44"/>
      <c r="DP415" s="44"/>
      <c r="DQ415" s="44"/>
      <c r="DR415" s="44"/>
      <c r="DS415" s="44"/>
      <c r="DT415" s="44"/>
      <c r="DU415" s="44"/>
      <c r="DV415" s="44"/>
      <c r="DW415" s="44"/>
      <c r="DX415" s="44"/>
      <c r="DY415" s="44"/>
      <c r="DZ415" s="44"/>
      <c r="EA415" s="44"/>
      <c r="EB415" s="44"/>
      <c r="EC415" s="44"/>
      <c r="ED415" s="44"/>
      <c r="EE415" s="44"/>
      <c r="EF415" s="44"/>
      <c r="EG415" s="44"/>
      <c r="EH415" s="44"/>
      <c r="EI415" s="44"/>
      <c r="EJ415" s="44"/>
      <c r="EK415" s="44"/>
      <c r="EL415" s="44"/>
      <c r="EM415" s="44"/>
      <c r="EN415" s="44"/>
      <c r="EO415" s="44"/>
      <c r="EP415" s="44"/>
      <c r="EQ415" s="44"/>
      <c r="ER415" s="44"/>
      <c r="ES415" s="44"/>
      <c r="ET415" s="44"/>
      <c r="EU415" s="44"/>
      <c r="EV415" s="44"/>
      <c r="EW415" s="44"/>
      <c r="EX415" s="44"/>
      <c r="EY415" s="44"/>
      <c r="EZ415" s="44"/>
      <c r="FA415" s="44"/>
      <c r="FB415" s="44"/>
      <c r="FC415" s="44"/>
      <c r="FD415" s="44"/>
      <c r="FE415" s="44"/>
      <c r="FF415" s="44"/>
      <c r="FG415" s="44"/>
      <c r="FH415" s="44"/>
      <c r="FI415" s="44"/>
      <c r="FJ415" s="44"/>
      <c r="FK415" s="44"/>
      <c r="FL415" s="44"/>
      <c r="FM415" s="44"/>
      <c r="FN415" s="44"/>
      <c r="FO415" s="44"/>
      <c r="FP415" s="44"/>
      <c r="FQ415" s="44"/>
      <c r="FR415" s="44"/>
      <c r="FS415" s="44"/>
      <c r="FT415" s="44"/>
      <c r="FU415" s="44"/>
      <c r="FV415" s="44"/>
      <c r="FW415" s="44"/>
      <c r="FX415" s="44"/>
      <c r="FY415" s="44"/>
      <c r="FZ415" s="44"/>
      <c r="GA415" s="44"/>
      <c r="GB415" s="44"/>
      <c r="GC415" s="44"/>
      <c r="GD415" s="44"/>
      <c r="GE415" s="44"/>
      <c r="GF415" s="44"/>
      <c r="GG415" s="44"/>
      <c r="GH415" s="44"/>
      <c r="GI415" s="44"/>
      <c r="GJ415" s="44"/>
      <c r="GK415" s="44"/>
      <c r="GL415" s="44"/>
      <c r="GM415" s="44"/>
      <c r="GN415" s="44"/>
      <c r="GO415" s="44"/>
      <c r="GP415" s="44"/>
      <c r="GQ415" s="44"/>
      <c r="GR415" s="44"/>
      <c r="GS415" s="44"/>
      <c r="GT415" s="44"/>
      <c r="GU415" s="44"/>
      <c r="GV415" s="44"/>
      <c r="GW415" s="44"/>
      <c r="GX415" s="44"/>
      <c r="GY415" s="44"/>
      <c r="GZ415" s="44"/>
      <c r="HA415" s="44"/>
      <c r="HB415" s="44"/>
      <c r="HC415" s="44"/>
      <c r="HD415" s="44"/>
      <c r="HE415" s="44"/>
      <c r="HF415" s="44"/>
      <c r="HG415" s="44"/>
      <c r="HH415" s="44"/>
      <c r="HI415" s="44"/>
      <c r="HJ415" s="44"/>
      <c r="HK415" s="44"/>
      <c r="HL415" s="44"/>
      <c r="HM415" s="44"/>
      <c r="HN415" s="44"/>
      <c r="HO415" s="44"/>
      <c r="HP415" s="44"/>
      <c r="HQ415" s="44"/>
      <c r="HR415" s="44"/>
      <c r="HS415" s="44"/>
      <c r="HT415" s="44"/>
      <c r="HU415" s="44"/>
      <c r="HV415" s="44"/>
      <c r="HW415" s="44"/>
      <c r="HX415" s="44"/>
      <c r="HY415" s="44"/>
      <c r="HZ415" s="44"/>
      <c r="IA415" s="44"/>
      <c r="IB415" s="44"/>
      <c r="IC415" s="44"/>
      <c r="ID415" s="44"/>
      <c r="IE415" s="44"/>
      <c r="IF415" s="44"/>
      <c r="IG415" s="44"/>
      <c r="IH415" s="44"/>
      <c r="II415" s="44"/>
      <c r="IJ415" s="44"/>
      <c r="IK415" s="44"/>
      <c r="IL415" s="44"/>
    </row>
    <row r="416" spans="1:246" s="69" customFormat="1" x14ac:dyDescent="0.25">
      <c r="A416" s="45"/>
      <c r="B416" s="44"/>
      <c r="C416" s="48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  <c r="CW416" s="44"/>
      <c r="CX416" s="44"/>
      <c r="CY416" s="44"/>
      <c r="CZ416" s="44"/>
      <c r="DA416" s="44"/>
      <c r="DB416" s="44"/>
      <c r="DC416" s="44"/>
      <c r="DD416" s="44"/>
      <c r="DE416" s="44"/>
      <c r="DF416" s="44"/>
      <c r="DG416" s="44"/>
      <c r="DH416" s="44"/>
      <c r="DI416" s="44"/>
      <c r="DJ416" s="44"/>
      <c r="DK416" s="44"/>
      <c r="DL416" s="44"/>
      <c r="DM416" s="44"/>
      <c r="DN416" s="44"/>
      <c r="DO416" s="44"/>
      <c r="DP416" s="44"/>
      <c r="DQ416" s="44"/>
      <c r="DR416" s="44"/>
      <c r="DS416" s="44"/>
      <c r="DT416" s="44"/>
      <c r="DU416" s="44"/>
      <c r="DV416" s="44"/>
      <c r="DW416" s="44"/>
      <c r="DX416" s="44"/>
      <c r="DY416" s="44"/>
      <c r="DZ416" s="44"/>
      <c r="EA416" s="44"/>
      <c r="EB416" s="44"/>
      <c r="EC416" s="44"/>
      <c r="ED416" s="44"/>
      <c r="EE416" s="44"/>
      <c r="EF416" s="44"/>
      <c r="EG416" s="44"/>
      <c r="EH416" s="44"/>
      <c r="EI416" s="44"/>
      <c r="EJ416" s="44"/>
      <c r="EK416" s="44"/>
      <c r="EL416" s="44"/>
      <c r="EM416" s="44"/>
      <c r="EN416" s="44"/>
      <c r="EO416" s="44"/>
      <c r="EP416" s="44"/>
      <c r="EQ416" s="44"/>
      <c r="ER416" s="44"/>
      <c r="ES416" s="44"/>
      <c r="ET416" s="44"/>
      <c r="EU416" s="44"/>
      <c r="EV416" s="44"/>
      <c r="EW416" s="44"/>
      <c r="EX416" s="44"/>
      <c r="EY416" s="44"/>
      <c r="EZ416" s="44"/>
      <c r="FA416" s="44"/>
      <c r="FB416" s="44"/>
      <c r="FC416" s="44"/>
      <c r="FD416" s="44"/>
      <c r="FE416" s="44"/>
      <c r="FF416" s="44"/>
      <c r="FG416" s="44"/>
      <c r="FH416" s="44"/>
      <c r="FI416" s="44"/>
      <c r="FJ416" s="44"/>
      <c r="FK416" s="44"/>
      <c r="FL416" s="44"/>
      <c r="FM416" s="44"/>
      <c r="FN416" s="44"/>
      <c r="FO416" s="44"/>
      <c r="FP416" s="44"/>
      <c r="FQ416" s="44"/>
      <c r="FR416" s="44"/>
      <c r="FS416" s="44"/>
      <c r="FT416" s="44"/>
      <c r="FU416" s="44"/>
      <c r="FV416" s="44"/>
      <c r="FW416" s="44"/>
      <c r="FX416" s="44"/>
      <c r="FY416" s="44"/>
      <c r="FZ416" s="44"/>
      <c r="GA416" s="44"/>
      <c r="GB416" s="44"/>
      <c r="GC416" s="44"/>
      <c r="GD416" s="44"/>
      <c r="GE416" s="44"/>
      <c r="GF416" s="44"/>
      <c r="GG416" s="44"/>
      <c r="GH416" s="44"/>
      <c r="GI416" s="44"/>
      <c r="GJ416" s="44"/>
      <c r="GK416" s="44"/>
      <c r="GL416" s="44"/>
      <c r="GM416" s="44"/>
      <c r="GN416" s="44"/>
      <c r="GO416" s="44"/>
      <c r="GP416" s="44"/>
      <c r="GQ416" s="44"/>
      <c r="GR416" s="44"/>
      <c r="GS416" s="44"/>
      <c r="GT416" s="44"/>
      <c r="GU416" s="44"/>
      <c r="GV416" s="44"/>
      <c r="GW416" s="44"/>
      <c r="GX416" s="44"/>
      <c r="GY416" s="44"/>
      <c r="GZ416" s="44"/>
      <c r="HA416" s="44"/>
      <c r="HB416" s="44"/>
      <c r="HC416" s="44"/>
      <c r="HD416" s="44"/>
      <c r="HE416" s="44"/>
      <c r="HF416" s="44"/>
      <c r="HG416" s="44"/>
      <c r="HH416" s="44"/>
      <c r="HI416" s="44"/>
      <c r="HJ416" s="44"/>
      <c r="HK416" s="44"/>
      <c r="HL416" s="44"/>
      <c r="HM416" s="44"/>
      <c r="HN416" s="44"/>
      <c r="HO416" s="44"/>
      <c r="HP416" s="44"/>
      <c r="HQ416" s="44"/>
      <c r="HR416" s="44"/>
      <c r="HS416" s="44"/>
      <c r="HT416" s="44"/>
      <c r="HU416" s="44"/>
      <c r="HV416" s="44"/>
      <c r="HW416" s="44"/>
      <c r="HX416" s="44"/>
      <c r="HY416" s="44"/>
      <c r="HZ416" s="44"/>
      <c r="IA416" s="44"/>
      <c r="IB416" s="44"/>
      <c r="IC416" s="44"/>
      <c r="ID416" s="44"/>
      <c r="IE416" s="44"/>
      <c r="IF416" s="44"/>
      <c r="IG416" s="44"/>
      <c r="IH416" s="44"/>
      <c r="II416" s="44"/>
      <c r="IJ416" s="44"/>
      <c r="IK416" s="44"/>
      <c r="IL416" s="44"/>
    </row>
    <row r="417" spans="1:246" s="69" customFormat="1" x14ac:dyDescent="0.25">
      <c r="A417" s="45"/>
      <c r="B417" s="44"/>
      <c r="C417" s="48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  <c r="CW417" s="44"/>
      <c r="CX417" s="44"/>
      <c r="CY417" s="44"/>
      <c r="CZ417" s="44"/>
      <c r="DA417" s="44"/>
      <c r="DB417" s="44"/>
      <c r="DC417" s="44"/>
      <c r="DD417" s="44"/>
      <c r="DE417" s="44"/>
      <c r="DF417" s="44"/>
      <c r="DG417" s="44"/>
      <c r="DH417" s="44"/>
      <c r="DI417" s="44"/>
      <c r="DJ417" s="44"/>
      <c r="DK417" s="44"/>
      <c r="DL417" s="44"/>
      <c r="DM417" s="44"/>
      <c r="DN417" s="44"/>
      <c r="DO417" s="44"/>
      <c r="DP417" s="44"/>
      <c r="DQ417" s="44"/>
      <c r="DR417" s="44"/>
      <c r="DS417" s="44"/>
      <c r="DT417" s="44"/>
      <c r="DU417" s="44"/>
      <c r="DV417" s="44"/>
      <c r="DW417" s="44"/>
      <c r="DX417" s="44"/>
      <c r="DY417" s="44"/>
      <c r="DZ417" s="44"/>
      <c r="EA417" s="44"/>
      <c r="EB417" s="44"/>
      <c r="EC417" s="44"/>
      <c r="ED417" s="44"/>
      <c r="EE417" s="44"/>
      <c r="EF417" s="44"/>
      <c r="EG417" s="44"/>
      <c r="EH417" s="44"/>
      <c r="EI417" s="44"/>
      <c r="EJ417" s="44"/>
      <c r="EK417" s="44"/>
      <c r="EL417" s="44"/>
      <c r="EM417" s="44"/>
      <c r="EN417" s="44"/>
      <c r="EO417" s="44"/>
      <c r="EP417" s="44"/>
      <c r="EQ417" s="44"/>
      <c r="ER417" s="44"/>
      <c r="ES417" s="44"/>
      <c r="ET417" s="44"/>
      <c r="EU417" s="44"/>
      <c r="EV417" s="44"/>
      <c r="EW417" s="44"/>
      <c r="EX417" s="44"/>
      <c r="EY417" s="44"/>
      <c r="EZ417" s="44"/>
      <c r="FA417" s="44"/>
      <c r="FB417" s="44"/>
      <c r="FC417" s="44"/>
      <c r="FD417" s="44"/>
      <c r="FE417" s="44"/>
      <c r="FF417" s="44"/>
      <c r="FG417" s="44"/>
      <c r="FH417" s="44"/>
      <c r="FI417" s="44"/>
      <c r="FJ417" s="44"/>
      <c r="FK417" s="44"/>
      <c r="FL417" s="44"/>
      <c r="FM417" s="44"/>
      <c r="FN417" s="44"/>
      <c r="FO417" s="44"/>
      <c r="FP417" s="44"/>
      <c r="FQ417" s="44"/>
      <c r="FR417" s="44"/>
      <c r="FS417" s="44"/>
      <c r="FT417" s="44"/>
      <c r="FU417" s="44"/>
      <c r="FV417" s="44"/>
      <c r="FW417" s="44"/>
      <c r="FX417" s="44"/>
      <c r="FY417" s="44"/>
      <c r="FZ417" s="44"/>
      <c r="GA417" s="44"/>
      <c r="GB417" s="44"/>
      <c r="GC417" s="44"/>
      <c r="GD417" s="44"/>
      <c r="GE417" s="44"/>
      <c r="GF417" s="44"/>
      <c r="GG417" s="44"/>
      <c r="GH417" s="44"/>
      <c r="GI417" s="44"/>
      <c r="GJ417" s="44"/>
      <c r="GK417" s="44"/>
      <c r="GL417" s="44"/>
      <c r="GM417" s="44"/>
      <c r="GN417" s="44"/>
      <c r="GO417" s="44"/>
      <c r="GP417" s="44"/>
      <c r="GQ417" s="44"/>
      <c r="GR417" s="44"/>
      <c r="GS417" s="44"/>
      <c r="GT417" s="44"/>
      <c r="GU417" s="44"/>
      <c r="GV417" s="44"/>
      <c r="GW417" s="44"/>
      <c r="GX417" s="44"/>
      <c r="GY417" s="44"/>
      <c r="GZ417" s="44"/>
      <c r="HA417" s="44"/>
      <c r="HB417" s="44"/>
      <c r="HC417" s="44"/>
      <c r="HD417" s="44"/>
      <c r="HE417" s="44"/>
      <c r="HF417" s="44"/>
      <c r="HG417" s="44"/>
      <c r="HH417" s="44"/>
      <c r="HI417" s="44"/>
      <c r="HJ417" s="44"/>
      <c r="HK417" s="44"/>
      <c r="HL417" s="44"/>
      <c r="HM417" s="44"/>
      <c r="HN417" s="44"/>
      <c r="HO417" s="44"/>
      <c r="HP417" s="44"/>
      <c r="HQ417" s="44"/>
      <c r="HR417" s="44"/>
      <c r="HS417" s="44"/>
      <c r="HT417" s="44"/>
      <c r="HU417" s="44"/>
      <c r="HV417" s="44"/>
      <c r="HW417" s="44"/>
      <c r="HX417" s="44"/>
      <c r="HY417" s="44"/>
      <c r="HZ417" s="44"/>
      <c r="IA417" s="44"/>
      <c r="IB417" s="44"/>
      <c r="IC417" s="44"/>
      <c r="ID417" s="44"/>
      <c r="IE417" s="44"/>
      <c r="IF417" s="44"/>
      <c r="IG417" s="44"/>
      <c r="IH417" s="44"/>
      <c r="II417" s="44"/>
      <c r="IJ417" s="44"/>
      <c r="IK417" s="44"/>
      <c r="IL417" s="44"/>
    </row>
    <row r="418" spans="1:246" s="69" customFormat="1" x14ac:dyDescent="0.25">
      <c r="A418" s="45"/>
      <c r="B418" s="44"/>
      <c r="C418" s="48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  <c r="CO418" s="44"/>
      <c r="CP418" s="44"/>
      <c r="CQ418" s="44"/>
      <c r="CR418" s="44"/>
      <c r="CS418" s="44"/>
      <c r="CT418" s="44"/>
      <c r="CU418" s="44"/>
      <c r="CV418" s="44"/>
      <c r="CW418" s="44"/>
      <c r="CX418" s="44"/>
      <c r="CY418" s="44"/>
      <c r="CZ418" s="44"/>
      <c r="DA418" s="44"/>
      <c r="DB418" s="44"/>
      <c r="DC418" s="44"/>
      <c r="DD418" s="44"/>
      <c r="DE418" s="44"/>
      <c r="DF418" s="44"/>
      <c r="DG418" s="44"/>
      <c r="DH418" s="44"/>
      <c r="DI418" s="44"/>
      <c r="DJ418" s="44"/>
      <c r="DK418" s="44"/>
      <c r="DL418" s="44"/>
      <c r="DM418" s="44"/>
      <c r="DN418" s="44"/>
      <c r="DO418" s="44"/>
      <c r="DP418" s="44"/>
      <c r="DQ418" s="44"/>
      <c r="DR418" s="44"/>
      <c r="DS418" s="44"/>
      <c r="DT418" s="44"/>
      <c r="DU418" s="44"/>
      <c r="DV418" s="44"/>
      <c r="DW418" s="44"/>
      <c r="DX418" s="44"/>
      <c r="DY418" s="44"/>
      <c r="DZ418" s="44"/>
      <c r="EA418" s="44"/>
      <c r="EB418" s="44"/>
      <c r="EC418" s="44"/>
      <c r="ED418" s="44"/>
      <c r="EE418" s="44"/>
      <c r="EF418" s="44"/>
      <c r="EG418" s="44"/>
      <c r="EH418" s="44"/>
      <c r="EI418" s="44"/>
      <c r="EJ418" s="44"/>
      <c r="EK418" s="44"/>
      <c r="EL418" s="44"/>
      <c r="EM418" s="44"/>
      <c r="EN418" s="44"/>
      <c r="EO418" s="44"/>
      <c r="EP418" s="44"/>
      <c r="EQ418" s="44"/>
      <c r="ER418" s="44"/>
      <c r="ES418" s="44"/>
      <c r="ET418" s="44"/>
      <c r="EU418" s="44"/>
      <c r="EV418" s="44"/>
      <c r="EW418" s="44"/>
      <c r="EX418" s="44"/>
      <c r="EY418" s="44"/>
      <c r="EZ418" s="44"/>
      <c r="FA418" s="44"/>
      <c r="FB418" s="44"/>
      <c r="FC418" s="44"/>
      <c r="FD418" s="44"/>
      <c r="FE418" s="44"/>
      <c r="FF418" s="44"/>
      <c r="FG418" s="44"/>
      <c r="FH418" s="44"/>
      <c r="FI418" s="44"/>
      <c r="FJ418" s="44"/>
      <c r="FK418" s="44"/>
      <c r="FL418" s="44"/>
      <c r="FM418" s="44"/>
      <c r="FN418" s="44"/>
      <c r="FO418" s="44"/>
      <c r="FP418" s="44"/>
      <c r="FQ418" s="44"/>
      <c r="FR418" s="44"/>
      <c r="FS418" s="44"/>
      <c r="FT418" s="44"/>
      <c r="FU418" s="44"/>
      <c r="FV418" s="44"/>
      <c r="FW418" s="44"/>
      <c r="FX418" s="44"/>
      <c r="FY418" s="44"/>
      <c r="FZ418" s="44"/>
      <c r="GA418" s="44"/>
      <c r="GB418" s="44"/>
      <c r="GC418" s="44"/>
      <c r="GD418" s="44"/>
      <c r="GE418" s="44"/>
      <c r="GF418" s="44"/>
      <c r="GG418" s="44"/>
      <c r="GH418" s="44"/>
      <c r="GI418" s="44"/>
      <c r="GJ418" s="44"/>
      <c r="GK418" s="44"/>
      <c r="GL418" s="44"/>
      <c r="GM418" s="44"/>
      <c r="GN418" s="44"/>
      <c r="GO418" s="44"/>
      <c r="GP418" s="44"/>
      <c r="GQ418" s="44"/>
      <c r="GR418" s="44"/>
      <c r="GS418" s="44"/>
      <c r="GT418" s="44"/>
      <c r="GU418" s="44"/>
      <c r="GV418" s="44"/>
      <c r="GW418" s="44"/>
      <c r="GX418" s="44"/>
      <c r="GY418" s="44"/>
      <c r="GZ418" s="44"/>
      <c r="HA418" s="44"/>
      <c r="HB418" s="44"/>
      <c r="HC418" s="44"/>
      <c r="HD418" s="44"/>
      <c r="HE418" s="44"/>
      <c r="HF418" s="44"/>
      <c r="HG418" s="44"/>
      <c r="HH418" s="44"/>
      <c r="HI418" s="44"/>
      <c r="HJ418" s="44"/>
      <c r="HK418" s="44"/>
      <c r="HL418" s="44"/>
      <c r="HM418" s="44"/>
      <c r="HN418" s="44"/>
      <c r="HO418" s="44"/>
      <c r="HP418" s="44"/>
      <c r="HQ418" s="44"/>
      <c r="HR418" s="44"/>
      <c r="HS418" s="44"/>
      <c r="HT418" s="44"/>
      <c r="HU418" s="44"/>
      <c r="HV418" s="44"/>
      <c r="HW418" s="44"/>
      <c r="HX418" s="44"/>
      <c r="HY418" s="44"/>
      <c r="HZ418" s="44"/>
      <c r="IA418" s="44"/>
      <c r="IB418" s="44"/>
      <c r="IC418" s="44"/>
      <c r="ID418" s="44"/>
      <c r="IE418" s="44"/>
      <c r="IF418" s="44"/>
      <c r="IG418" s="44"/>
      <c r="IH418" s="44"/>
      <c r="II418" s="44"/>
      <c r="IJ418" s="44"/>
      <c r="IK418" s="44"/>
      <c r="IL418" s="44"/>
    </row>
    <row r="419" spans="1:246" s="69" customFormat="1" x14ac:dyDescent="0.25">
      <c r="A419" s="45"/>
      <c r="B419" s="44"/>
      <c r="C419" s="48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  <c r="DC419" s="44"/>
      <c r="DD419" s="44"/>
      <c r="DE419" s="44"/>
      <c r="DF419" s="44"/>
      <c r="DG419" s="44"/>
      <c r="DH419" s="44"/>
      <c r="DI419" s="44"/>
      <c r="DJ419" s="44"/>
      <c r="DK419" s="44"/>
      <c r="DL419" s="44"/>
      <c r="DM419" s="44"/>
      <c r="DN419" s="44"/>
      <c r="DO419" s="44"/>
      <c r="DP419" s="44"/>
      <c r="DQ419" s="44"/>
      <c r="DR419" s="44"/>
      <c r="DS419" s="44"/>
      <c r="DT419" s="44"/>
      <c r="DU419" s="44"/>
      <c r="DV419" s="44"/>
      <c r="DW419" s="44"/>
      <c r="DX419" s="44"/>
      <c r="DY419" s="44"/>
      <c r="DZ419" s="44"/>
      <c r="EA419" s="44"/>
      <c r="EB419" s="44"/>
      <c r="EC419" s="44"/>
      <c r="ED419" s="44"/>
      <c r="EE419" s="44"/>
      <c r="EF419" s="44"/>
      <c r="EG419" s="44"/>
      <c r="EH419" s="44"/>
      <c r="EI419" s="44"/>
      <c r="EJ419" s="44"/>
      <c r="EK419" s="44"/>
      <c r="EL419" s="44"/>
      <c r="EM419" s="44"/>
      <c r="EN419" s="44"/>
      <c r="EO419" s="44"/>
      <c r="EP419" s="44"/>
      <c r="EQ419" s="44"/>
      <c r="ER419" s="44"/>
      <c r="ES419" s="44"/>
      <c r="ET419" s="44"/>
      <c r="EU419" s="44"/>
      <c r="EV419" s="44"/>
      <c r="EW419" s="44"/>
      <c r="EX419" s="44"/>
      <c r="EY419" s="44"/>
      <c r="EZ419" s="44"/>
      <c r="FA419" s="44"/>
      <c r="FB419" s="44"/>
      <c r="FC419" s="44"/>
      <c r="FD419" s="44"/>
      <c r="FE419" s="44"/>
      <c r="FF419" s="44"/>
      <c r="FG419" s="44"/>
      <c r="FH419" s="44"/>
      <c r="FI419" s="44"/>
      <c r="FJ419" s="44"/>
      <c r="FK419" s="44"/>
      <c r="FL419" s="44"/>
      <c r="FM419" s="44"/>
      <c r="FN419" s="44"/>
      <c r="FO419" s="44"/>
      <c r="FP419" s="44"/>
      <c r="FQ419" s="44"/>
      <c r="FR419" s="44"/>
      <c r="FS419" s="44"/>
      <c r="FT419" s="44"/>
      <c r="FU419" s="44"/>
      <c r="FV419" s="44"/>
      <c r="FW419" s="44"/>
      <c r="FX419" s="44"/>
      <c r="FY419" s="44"/>
      <c r="FZ419" s="44"/>
      <c r="GA419" s="44"/>
      <c r="GB419" s="44"/>
      <c r="GC419" s="44"/>
      <c r="GD419" s="44"/>
      <c r="GE419" s="44"/>
      <c r="GF419" s="44"/>
      <c r="GG419" s="44"/>
      <c r="GH419" s="44"/>
      <c r="GI419" s="44"/>
      <c r="GJ419" s="44"/>
      <c r="GK419" s="44"/>
      <c r="GL419" s="44"/>
      <c r="GM419" s="44"/>
      <c r="GN419" s="44"/>
      <c r="GO419" s="44"/>
      <c r="GP419" s="44"/>
      <c r="GQ419" s="44"/>
      <c r="GR419" s="44"/>
      <c r="GS419" s="44"/>
      <c r="GT419" s="44"/>
      <c r="GU419" s="44"/>
      <c r="GV419" s="44"/>
      <c r="GW419" s="44"/>
      <c r="GX419" s="44"/>
      <c r="GY419" s="44"/>
      <c r="GZ419" s="44"/>
      <c r="HA419" s="44"/>
      <c r="HB419" s="44"/>
      <c r="HC419" s="44"/>
      <c r="HD419" s="44"/>
      <c r="HE419" s="44"/>
      <c r="HF419" s="44"/>
      <c r="HG419" s="44"/>
      <c r="HH419" s="44"/>
      <c r="HI419" s="44"/>
      <c r="HJ419" s="44"/>
      <c r="HK419" s="44"/>
      <c r="HL419" s="44"/>
      <c r="HM419" s="44"/>
      <c r="HN419" s="44"/>
      <c r="HO419" s="44"/>
      <c r="HP419" s="44"/>
      <c r="HQ419" s="44"/>
      <c r="HR419" s="44"/>
      <c r="HS419" s="44"/>
      <c r="HT419" s="44"/>
      <c r="HU419" s="44"/>
      <c r="HV419" s="44"/>
      <c r="HW419" s="44"/>
      <c r="HX419" s="44"/>
      <c r="HY419" s="44"/>
      <c r="HZ419" s="44"/>
      <c r="IA419" s="44"/>
      <c r="IB419" s="44"/>
      <c r="IC419" s="44"/>
      <c r="ID419" s="44"/>
      <c r="IE419" s="44"/>
      <c r="IF419" s="44"/>
      <c r="IG419" s="44"/>
      <c r="IH419" s="44"/>
      <c r="II419" s="44"/>
      <c r="IJ419" s="44"/>
      <c r="IK419" s="44"/>
      <c r="IL419" s="44"/>
    </row>
    <row r="420" spans="1:246" s="69" customFormat="1" x14ac:dyDescent="0.25">
      <c r="A420" s="45"/>
      <c r="B420" s="44"/>
      <c r="C420" s="48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  <c r="DC420" s="44"/>
      <c r="DD420" s="44"/>
      <c r="DE420" s="44"/>
      <c r="DF420" s="44"/>
      <c r="DG420" s="44"/>
      <c r="DH420" s="44"/>
      <c r="DI420" s="44"/>
      <c r="DJ420" s="44"/>
      <c r="DK420" s="44"/>
      <c r="DL420" s="44"/>
      <c r="DM420" s="44"/>
      <c r="DN420" s="44"/>
      <c r="DO420" s="44"/>
      <c r="DP420" s="44"/>
      <c r="DQ420" s="44"/>
      <c r="DR420" s="44"/>
      <c r="DS420" s="44"/>
      <c r="DT420" s="44"/>
      <c r="DU420" s="44"/>
      <c r="DV420" s="44"/>
      <c r="DW420" s="44"/>
      <c r="DX420" s="44"/>
      <c r="DY420" s="44"/>
      <c r="DZ420" s="44"/>
      <c r="EA420" s="44"/>
      <c r="EB420" s="44"/>
      <c r="EC420" s="44"/>
      <c r="ED420" s="44"/>
      <c r="EE420" s="44"/>
      <c r="EF420" s="44"/>
      <c r="EG420" s="44"/>
      <c r="EH420" s="44"/>
      <c r="EI420" s="44"/>
      <c r="EJ420" s="44"/>
      <c r="EK420" s="44"/>
      <c r="EL420" s="44"/>
      <c r="EM420" s="44"/>
      <c r="EN420" s="44"/>
      <c r="EO420" s="44"/>
      <c r="EP420" s="44"/>
      <c r="EQ420" s="44"/>
      <c r="ER420" s="44"/>
      <c r="ES420" s="44"/>
      <c r="ET420" s="44"/>
      <c r="EU420" s="44"/>
      <c r="EV420" s="44"/>
      <c r="EW420" s="44"/>
      <c r="EX420" s="44"/>
      <c r="EY420" s="44"/>
      <c r="EZ420" s="44"/>
      <c r="FA420" s="44"/>
      <c r="FB420" s="44"/>
      <c r="FC420" s="44"/>
      <c r="FD420" s="44"/>
      <c r="FE420" s="44"/>
      <c r="FF420" s="44"/>
      <c r="FG420" s="44"/>
      <c r="FH420" s="44"/>
      <c r="FI420" s="44"/>
      <c r="FJ420" s="44"/>
      <c r="FK420" s="44"/>
      <c r="FL420" s="44"/>
      <c r="FM420" s="44"/>
      <c r="FN420" s="44"/>
      <c r="FO420" s="44"/>
      <c r="FP420" s="44"/>
      <c r="FQ420" s="44"/>
      <c r="FR420" s="44"/>
      <c r="FS420" s="44"/>
      <c r="FT420" s="44"/>
      <c r="FU420" s="44"/>
      <c r="FV420" s="44"/>
      <c r="FW420" s="44"/>
      <c r="FX420" s="44"/>
      <c r="FY420" s="44"/>
      <c r="FZ420" s="44"/>
      <c r="GA420" s="44"/>
      <c r="GB420" s="44"/>
      <c r="GC420" s="44"/>
      <c r="GD420" s="44"/>
      <c r="GE420" s="44"/>
      <c r="GF420" s="44"/>
      <c r="GG420" s="44"/>
      <c r="GH420" s="44"/>
      <c r="GI420" s="44"/>
      <c r="GJ420" s="44"/>
      <c r="GK420" s="44"/>
      <c r="GL420" s="44"/>
      <c r="GM420" s="44"/>
      <c r="GN420" s="44"/>
      <c r="GO420" s="44"/>
      <c r="GP420" s="44"/>
      <c r="GQ420" s="44"/>
      <c r="GR420" s="44"/>
      <c r="GS420" s="44"/>
      <c r="GT420" s="44"/>
      <c r="GU420" s="44"/>
      <c r="GV420" s="44"/>
      <c r="GW420" s="44"/>
      <c r="GX420" s="44"/>
      <c r="GY420" s="44"/>
      <c r="GZ420" s="44"/>
      <c r="HA420" s="44"/>
      <c r="HB420" s="44"/>
      <c r="HC420" s="44"/>
      <c r="HD420" s="44"/>
      <c r="HE420" s="44"/>
      <c r="HF420" s="44"/>
      <c r="HG420" s="44"/>
      <c r="HH420" s="44"/>
      <c r="HI420" s="44"/>
      <c r="HJ420" s="44"/>
      <c r="HK420" s="44"/>
      <c r="HL420" s="44"/>
      <c r="HM420" s="44"/>
      <c r="HN420" s="44"/>
      <c r="HO420" s="44"/>
      <c r="HP420" s="44"/>
      <c r="HQ420" s="44"/>
      <c r="HR420" s="44"/>
      <c r="HS420" s="44"/>
      <c r="HT420" s="44"/>
      <c r="HU420" s="44"/>
      <c r="HV420" s="44"/>
      <c r="HW420" s="44"/>
      <c r="HX420" s="44"/>
      <c r="HY420" s="44"/>
      <c r="HZ420" s="44"/>
      <c r="IA420" s="44"/>
      <c r="IB420" s="44"/>
      <c r="IC420" s="44"/>
      <c r="ID420" s="44"/>
      <c r="IE420" s="44"/>
      <c r="IF420" s="44"/>
      <c r="IG420" s="44"/>
      <c r="IH420" s="44"/>
      <c r="II420" s="44"/>
      <c r="IJ420" s="44"/>
      <c r="IK420" s="44"/>
      <c r="IL420" s="44"/>
    </row>
    <row r="421" spans="1:246" s="69" customFormat="1" x14ac:dyDescent="0.25">
      <c r="A421" s="45"/>
      <c r="B421" s="44"/>
      <c r="C421" s="48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  <c r="CO421" s="44"/>
      <c r="CP421" s="44"/>
      <c r="CQ421" s="44"/>
      <c r="CR421" s="44"/>
      <c r="CS421" s="44"/>
      <c r="CT421" s="44"/>
      <c r="CU421" s="44"/>
      <c r="CV421" s="44"/>
      <c r="CW421" s="44"/>
      <c r="CX421" s="44"/>
      <c r="CY421" s="44"/>
      <c r="CZ421" s="44"/>
      <c r="DA421" s="44"/>
      <c r="DB421" s="44"/>
      <c r="DC421" s="44"/>
      <c r="DD421" s="44"/>
      <c r="DE421" s="44"/>
      <c r="DF421" s="44"/>
      <c r="DG421" s="44"/>
      <c r="DH421" s="44"/>
      <c r="DI421" s="44"/>
      <c r="DJ421" s="44"/>
      <c r="DK421" s="44"/>
      <c r="DL421" s="44"/>
      <c r="DM421" s="44"/>
      <c r="DN421" s="44"/>
      <c r="DO421" s="44"/>
      <c r="DP421" s="44"/>
      <c r="DQ421" s="44"/>
      <c r="DR421" s="44"/>
      <c r="DS421" s="44"/>
      <c r="DT421" s="44"/>
      <c r="DU421" s="44"/>
      <c r="DV421" s="44"/>
      <c r="DW421" s="44"/>
      <c r="DX421" s="44"/>
      <c r="DY421" s="44"/>
      <c r="DZ421" s="44"/>
      <c r="EA421" s="44"/>
      <c r="EB421" s="44"/>
      <c r="EC421" s="44"/>
      <c r="ED421" s="44"/>
      <c r="EE421" s="44"/>
      <c r="EF421" s="44"/>
      <c r="EG421" s="44"/>
      <c r="EH421" s="44"/>
      <c r="EI421" s="44"/>
      <c r="EJ421" s="44"/>
      <c r="EK421" s="44"/>
      <c r="EL421" s="44"/>
      <c r="EM421" s="44"/>
      <c r="EN421" s="44"/>
      <c r="EO421" s="44"/>
      <c r="EP421" s="44"/>
      <c r="EQ421" s="44"/>
      <c r="ER421" s="44"/>
      <c r="ES421" s="44"/>
      <c r="ET421" s="44"/>
      <c r="EU421" s="44"/>
      <c r="EV421" s="44"/>
      <c r="EW421" s="44"/>
      <c r="EX421" s="44"/>
      <c r="EY421" s="44"/>
      <c r="EZ421" s="44"/>
      <c r="FA421" s="44"/>
      <c r="FB421" s="44"/>
      <c r="FC421" s="44"/>
      <c r="FD421" s="44"/>
      <c r="FE421" s="44"/>
      <c r="FF421" s="44"/>
      <c r="FG421" s="44"/>
      <c r="FH421" s="44"/>
      <c r="FI421" s="44"/>
      <c r="FJ421" s="44"/>
      <c r="FK421" s="44"/>
      <c r="FL421" s="44"/>
      <c r="FM421" s="44"/>
      <c r="FN421" s="44"/>
      <c r="FO421" s="44"/>
      <c r="FP421" s="44"/>
      <c r="FQ421" s="44"/>
      <c r="FR421" s="44"/>
      <c r="FS421" s="44"/>
      <c r="FT421" s="44"/>
      <c r="FU421" s="44"/>
      <c r="FV421" s="44"/>
      <c r="FW421" s="44"/>
      <c r="FX421" s="44"/>
      <c r="FY421" s="44"/>
      <c r="FZ421" s="44"/>
      <c r="GA421" s="44"/>
      <c r="GB421" s="44"/>
      <c r="GC421" s="44"/>
      <c r="GD421" s="44"/>
      <c r="GE421" s="44"/>
      <c r="GF421" s="44"/>
      <c r="GG421" s="44"/>
      <c r="GH421" s="44"/>
      <c r="GI421" s="44"/>
      <c r="GJ421" s="44"/>
      <c r="GK421" s="44"/>
      <c r="GL421" s="44"/>
      <c r="GM421" s="44"/>
      <c r="GN421" s="44"/>
      <c r="GO421" s="44"/>
      <c r="GP421" s="44"/>
      <c r="GQ421" s="44"/>
      <c r="GR421" s="44"/>
      <c r="GS421" s="44"/>
      <c r="GT421" s="44"/>
      <c r="GU421" s="44"/>
      <c r="GV421" s="44"/>
      <c r="GW421" s="44"/>
      <c r="GX421" s="44"/>
      <c r="GY421" s="44"/>
      <c r="GZ421" s="44"/>
      <c r="HA421" s="44"/>
      <c r="HB421" s="44"/>
      <c r="HC421" s="44"/>
      <c r="HD421" s="44"/>
      <c r="HE421" s="44"/>
      <c r="HF421" s="44"/>
      <c r="HG421" s="44"/>
      <c r="HH421" s="44"/>
      <c r="HI421" s="44"/>
      <c r="HJ421" s="44"/>
      <c r="HK421" s="44"/>
      <c r="HL421" s="44"/>
      <c r="HM421" s="44"/>
      <c r="HN421" s="44"/>
      <c r="HO421" s="44"/>
      <c r="HP421" s="44"/>
      <c r="HQ421" s="44"/>
      <c r="HR421" s="44"/>
      <c r="HS421" s="44"/>
      <c r="HT421" s="44"/>
      <c r="HU421" s="44"/>
      <c r="HV421" s="44"/>
      <c r="HW421" s="44"/>
      <c r="HX421" s="44"/>
      <c r="HY421" s="44"/>
      <c r="HZ421" s="44"/>
      <c r="IA421" s="44"/>
      <c r="IB421" s="44"/>
      <c r="IC421" s="44"/>
      <c r="ID421" s="44"/>
      <c r="IE421" s="44"/>
      <c r="IF421" s="44"/>
      <c r="IG421" s="44"/>
      <c r="IH421" s="44"/>
      <c r="II421" s="44"/>
      <c r="IJ421" s="44"/>
      <c r="IK421" s="44"/>
      <c r="IL421" s="44"/>
    </row>
    <row r="422" spans="1:246" s="69" customFormat="1" x14ac:dyDescent="0.25">
      <c r="A422" s="45"/>
      <c r="B422" s="44"/>
      <c r="C422" s="48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  <c r="CO422" s="44"/>
      <c r="CP422" s="44"/>
      <c r="CQ422" s="44"/>
      <c r="CR422" s="44"/>
      <c r="CS422" s="44"/>
      <c r="CT422" s="44"/>
      <c r="CU422" s="44"/>
      <c r="CV422" s="44"/>
      <c r="CW422" s="44"/>
      <c r="CX422" s="44"/>
      <c r="CY422" s="44"/>
      <c r="CZ422" s="44"/>
      <c r="DA422" s="44"/>
      <c r="DB422" s="44"/>
      <c r="DC422" s="44"/>
      <c r="DD422" s="44"/>
      <c r="DE422" s="44"/>
      <c r="DF422" s="44"/>
      <c r="DG422" s="44"/>
      <c r="DH422" s="44"/>
      <c r="DI422" s="44"/>
      <c r="DJ422" s="44"/>
      <c r="DK422" s="44"/>
      <c r="DL422" s="44"/>
      <c r="DM422" s="44"/>
      <c r="DN422" s="44"/>
      <c r="DO422" s="44"/>
      <c r="DP422" s="44"/>
      <c r="DQ422" s="44"/>
      <c r="DR422" s="44"/>
      <c r="DS422" s="44"/>
      <c r="DT422" s="44"/>
      <c r="DU422" s="44"/>
      <c r="DV422" s="44"/>
      <c r="DW422" s="44"/>
      <c r="DX422" s="44"/>
      <c r="DY422" s="44"/>
      <c r="DZ422" s="44"/>
      <c r="EA422" s="44"/>
      <c r="EB422" s="44"/>
      <c r="EC422" s="44"/>
      <c r="ED422" s="44"/>
      <c r="EE422" s="44"/>
      <c r="EF422" s="44"/>
      <c r="EG422" s="44"/>
      <c r="EH422" s="44"/>
      <c r="EI422" s="44"/>
      <c r="EJ422" s="44"/>
      <c r="EK422" s="44"/>
      <c r="EL422" s="44"/>
      <c r="EM422" s="44"/>
      <c r="EN422" s="44"/>
      <c r="EO422" s="44"/>
      <c r="EP422" s="44"/>
      <c r="EQ422" s="44"/>
      <c r="ER422" s="44"/>
      <c r="ES422" s="44"/>
      <c r="ET422" s="44"/>
      <c r="EU422" s="44"/>
      <c r="EV422" s="44"/>
      <c r="EW422" s="44"/>
      <c r="EX422" s="44"/>
      <c r="EY422" s="44"/>
      <c r="EZ422" s="44"/>
      <c r="FA422" s="44"/>
      <c r="FB422" s="44"/>
      <c r="FC422" s="44"/>
      <c r="FD422" s="44"/>
      <c r="FE422" s="44"/>
      <c r="FF422" s="44"/>
      <c r="FG422" s="44"/>
      <c r="FH422" s="44"/>
      <c r="FI422" s="44"/>
      <c r="FJ422" s="44"/>
      <c r="FK422" s="44"/>
      <c r="FL422" s="44"/>
      <c r="FM422" s="44"/>
      <c r="FN422" s="44"/>
      <c r="FO422" s="44"/>
      <c r="FP422" s="44"/>
      <c r="FQ422" s="44"/>
      <c r="FR422" s="44"/>
      <c r="FS422" s="44"/>
      <c r="FT422" s="44"/>
      <c r="FU422" s="44"/>
      <c r="FV422" s="44"/>
      <c r="FW422" s="44"/>
      <c r="FX422" s="44"/>
      <c r="FY422" s="44"/>
      <c r="FZ422" s="44"/>
      <c r="GA422" s="44"/>
      <c r="GB422" s="44"/>
      <c r="GC422" s="44"/>
      <c r="GD422" s="44"/>
      <c r="GE422" s="44"/>
      <c r="GF422" s="44"/>
      <c r="GG422" s="44"/>
      <c r="GH422" s="44"/>
      <c r="GI422" s="44"/>
      <c r="GJ422" s="44"/>
      <c r="GK422" s="44"/>
      <c r="GL422" s="44"/>
      <c r="GM422" s="44"/>
      <c r="GN422" s="44"/>
      <c r="GO422" s="44"/>
      <c r="GP422" s="44"/>
      <c r="GQ422" s="44"/>
      <c r="GR422" s="44"/>
      <c r="GS422" s="44"/>
      <c r="GT422" s="44"/>
      <c r="GU422" s="44"/>
      <c r="GV422" s="44"/>
      <c r="GW422" s="44"/>
      <c r="GX422" s="44"/>
      <c r="GY422" s="44"/>
      <c r="GZ422" s="44"/>
      <c r="HA422" s="44"/>
      <c r="HB422" s="44"/>
      <c r="HC422" s="44"/>
      <c r="HD422" s="44"/>
      <c r="HE422" s="44"/>
      <c r="HF422" s="44"/>
      <c r="HG422" s="44"/>
      <c r="HH422" s="44"/>
      <c r="HI422" s="44"/>
      <c r="HJ422" s="44"/>
      <c r="HK422" s="44"/>
      <c r="HL422" s="44"/>
      <c r="HM422" s="44"/>
      <c r="HN422" s="44"/>
      <c r="HO422" s="44"/>
      <c r="HP422" s="44"/>
      <c r="HQ422" s="44"/>
      <c r="HR422" s="44"/>
      <c r="HS422" s="44"/>
      <c r="HT422" s="44"/>
      <c r="HU422" s="44"/>
      <c r="HV422" s="44"/>
      <c r="HW422" s="44"/>
      <c r="HX422" s="44"/>
      <c r="HY422" s="44"/>
      <c r="HZ422" s="44"/>
      <c r="IA422" s="44"/>
      <c r="IB422" s="44"/>
      <c r="IC422" s="44"/>
      <c r="ID422" s="44"/>
      <c r="IE422" s="44"/>
      <c r="IF422" s="44"/>
      <c r="IG422" s="44"/>
      <c r="IH422" s="44"/>
      <c r="II422" s="44"/>
      <c r="IJ422" s="44"/>
      <c r="IK422" s="44"/>
      <c r="IL422" s="44"/>
    </row>
    <row r="423" spans="1:246" s="69" customFormat="1" x14ac:dyDescent="0.25">
      <c r="A423" s="45"/>
      <c r="B423" s="44"/>
      <c r="C423" s="48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  <c r="CO423" s="44"/>
      <c r="CP423" s="44"/>
      <c r="CQ423" s="44"/>
      <c r="CR423" s="44"/>
      <c r="CS423" s="44"/>
      <c r="CT423" s="44"/>
      <c r="CU423" s="44"/>
      <c r="CV423" s="44"/>
      <c r="CW423" s="44"/>
      <c r="CX423" s="44"/>
      <c r="CY423" s="44"/>
      <c r="CZ423" s="44"/>
      <c r="DA423" s="44"/>
      <c r="DB423" s="44"/>
      <c r="DC423" s="44"/>
      <c r="DD423" s="44"/>
      <c r="DE423" s="44"/>
      <c r="DF423" s="44"/>
      <c r="DG423" s="44"/>
      <c r="DH423" s="44"/>
      <c r="DI423" s="44"/>
      <c r="DJ423" s="44"/>
      <c r="DK423" s="44"/>
      <c r="DL423" s="44"/>
      <c r="DM423" s="44"/>
      <c r="DN423" s="44"/>
      <c r="DO423" s="44"/>
      <c r="DP423" s="44"/>
      <c r="DQ423" s="44"/>
      <c r="DR423" s="44"/>
      <c r="DS423" s="44"/>
      <c r="DT423" s="44"/>
      <c r="DU423" s="44"/>
      <c r="DV423" s="44"/>
      <c r="DW423" s="44"/>
      <c r="DX423" s="44"/>
      <c r="DY423" s="44"/>
      <c r="DZ423" s="44"/>
      <c r="EA423" s="44"/>
      <c r="EB423" s="44"/>
      <c r="EC423" s="44"/>
      <c r="ED423" s="44"/>
      <c r="EE423" s="44"/>
      <c r="EF423" s="44"/>
      <c r="EG423" s="44"/>
      <c r="EH423" s="44"/>
      <c r="EI423" s="44"/>
      <c r="EJ423" s="44"/>
      <c r="EK423" s="44"/>
      <c r="EL423" s="44"/>
      <c r="EM423" s="44"/>
      <c r="EN423" s="44"/>
      <c r="EO423" s="44"/>
      <c r="EP423" s="44"/>
      <c r="EQ423" s="44"/>
      <c r="ER423" s="44"/>
      <c r="ES423" s="44"/>
      <c r="ET423" s="44"/>
      <c r="EU423" s="44"/>
      <c r="EV423" s="44"/>
      <c r="EW423" s="44"/>
      <c r="EX423" s="44"/>
      <c r="EY423" s="44"/>
      <c r="EZ423" s="44"/>
      <c r="FA423" s="44"/>
      <c r="FB423" s="44"/>
      <c r="FC423" s="44"/>
      <c r="FD423" s="44"/>
      <c r="FE423" s="44"/>
      <c r="FF423" s="44"/>
      <c r="FG423" s="44"/>
      <c r="FH423" s="44"/>
      <c r="FI423" s="44"/>
      <c r="FJ423" s="44"/>
      <c r="FK423" s="44"/>
      <c r="FL423" s="44"/>
      <c r="FM423" s="44"/>
      <c r="FN423" s="44"/>
      <c r="FO423" s="44"/>
      <c r="FP423" s="44"/>
      <c r="FQ423" s="44"/>
      <c r="FR423" s="44"/>
      <c r="FS423" s="44"/>
      <c r="FT423" s="44"/>
      <c r="FU423" s="44"/>
      <c r="FV423" s="44"/>
      <c r="FW423" s="44"/>
      <c r="FX423" s="44"/>
      <c r="FY423" s="44"/>
      <c r="FZ423" s="44"/>
      <c r="GA423" s="44"/>
      <c r="GB423" s="44"/>
      <c r="GC423" s="44"/>
      <c r="GD423" s="44"/>
      <c r="GE423" s="44"/>
      <c r="GF423" s="44"/>
      <c r="GG423" s="44"/>
      <c r="GH423" s="44"/>
      <c r="GI423" s="44"/>
      <c r="GJ423" s="44"/>
      <c r="GK423" s="44"/>
      <c r="GL423" s="44"/>
      <c r="GM423" s="44"/>
      <c r="GN423" s="44"/>
      <c r="GO423" s="44"/>
      <c r="GP423" s="44"/>
      <c r="GQ423" s="44"/>
      <c r="GR423" s="44"/>
      <c r="GS423" s="44"/>
      <c r="GT423" s="44"/>
      <c r="GU423" s="44"/>
      <c r="GV423" s="44"/>
      <c r="GW423" s="44"/>
      <c r="GX423" s="44"/>
      <c r="GY423" s="44"/>
      <c r="GZ423" s="44"/>
      <c r="HA423" s="44"/>
      <c r="HB423" s="44"/>
      <c r="HC423" s="44"/>
      <c r="HD423" s="44"/>
      <c r="HE423" s="44"/>
      <c r="HF423" s="44"/>
      <c r="HG423" s="44"/>
      <c r="HH423" s="44"/>
      <c r="HI423" s="44"/>
      <c r="HJ423" s="44"/>
      <c r="HK423" s="44"/>
      <c r="HL423" s="44"/>
      <c r="HM423" s="44"/>
      <c r="HN423" s="44"/>
      <c r="HO423" s="44"/>
      <c r="HP423" s="44"/>
      <c r="HQ423" s="44"/>
      <c r="HR423" s="44"/>
      <c r="HS423" s="44"/>
      <c r="HT423" s="44"/>
      <c r="HU423" s="44"/>
      <c r="HV423" s="44"/>
      <c r="HW423" s="44"/>
      <c r="HX423" s="44"/>
      <c r="HY423" s="44"/>
      <c r="HZ423" s="44"/>
      <c r="IA423" s="44"/>
      <c r="IB423" s="44"/>
      <c r="IC423" s="44"/>
      <c r="ID423" s="44"/>
      <c r="IE423" s="44"/>
      <c r="IF423" s="44"/>
      <c r="IG423" s="44"/>
      <c r="IH423" s="44"/>
      <c r="II423" s="44"/>
      <c r="IJ423" s="44"/>
      <c r="IK423" s="44"/>
      <c r="IL423" s="44"/>
    </row>
    <row r="424" spans="1:246" s="69" customFormat="1" x14ac:dyDescent="0.25">
      <c r="A424" s="45"/>
      <c r="B424" s="44"/>
      <c r="C424" s="48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  <c r="CO424" s="44"/>
      <c r="CP424" s="44"/>
      <c r="CQ424" s="44"/>
      <c r="CR424" s="44"/>
      <c r="CS424" s="44"/>
      <c r="CT424" s="44"/>
      <c r="CU424" s="44"/>
      <c r="CV424" s="44"/>
      <c r="CW424" s="44"/>
      <c r="CX424" s="44"/>
      <c r="CY424" s="44"/>
      <c r="CZ424" s="44"/>
      <c r="DA424" s="44"/>
      <c r="DB424" s="44"/>
      <c r="DC424" s="44"/>
      <c r="DD424" s="44"/>
      <c r="DE424" s="44"/>
      <c r="DF424" s="44"/>
      <c r="DG424" s="44"/>
      <c r="DH424" s="44"/>
      <c r="DI424" s="44"/>
      <c r="DJ424" s="44"/>
      <c r="DK424" s="44"/>
      <c r="DL424" s="44"/>
      <c r="DM424" s="44"/>
      <c r="DN424" s="44"/>
      <c r="DO424" s="44"/>
      <c r="DP424" s="44"/>
      <c r="DQ424" s="44"/>
      <c r="DR424" s="44"/>
      <c r="DS424" s="44"/>
      <c r="DT424" s="44"/>
      <c r="DU424" s="44"/>
      <c r="DV424" s="44"/>
      <c r="DW424" s="44"/>
      <c r="DX424" s="44"/>
      <c r="DY424" s="44"/>
      <c r="DZ424" s="44"/>
      <c r="EA424" s="44"/>
      <c r="EB424" s="44"/>
      <c r="EC424" s="44"/>
      <c r="ED424" s="44"/>
      <c r="EE424" s="44"/>
      <c r="EF424" s="44"/>
      <c r="EG424" s="44"/>
      <c r="EH424" s="44"/>
      <c r="EI424" s="44"/>
      <c r="EJ424" s="44"/>
      <c r="EK424" s="44"/>
      <c r="EL424" s="44"/>
      <c r="EM424" s="44"/>
      <c r="EN424" s="44"/>
      <c r="EO424" s="44"/>
      <c r="EP424" s="44"/>
      <c r="EQ424" s="44"/>
      <c r="ER424" s="44"/>
      <c r="ES424" s="44"/>
      <c r="ET424" s="44"/>
      <c r="EU424" s="44"/>
      <c r="EV424" s="44"/>
      <c r="EW424" s="44"/>
      <c r="EX424" s="44"/>
      <c r="EY424" s="44"/>
      <c r="EZ424" s="44"/>
      <c r="FA424" s="44"/>
      <c r="FB424" s="44"/>
      <c r="FC424" s="44"/>
      <c r="FD424" s="44"/>
      <c r="FE424" s="44"/>
      <c r="FF424" s="44"/>
      <c r="FG424" s="44"/>
      <c r="FH424" s="44"/>
      <c r="FI424" s="44"/>
      <c r="FJ424" s="44"/>
      <c r="FK424" s="44"/>
      <c r="FL424" s="44"/>
      <c r="FM424" s="44"/>
      <c r="FN424" s="44"/>
      <c r="FO424" s="44"/>
      <c r="FP424" s="44"/>
      <c r="FQ424" s="44"/>
      <c r="FR424" s="44"/>
      <c r="FS424" s="44"/>
      <c r="FT424" s="44"/>
      <c r="FU424" s="44"/>
      <c r="FV424" s="44"/>
      <c r="FW424" s="44"/>
      <c r="FX424" s="44"/>
      <c r="FY424" s="44"/>
      <c r="FZ424" s="44"/>
      <c r="GA424" s="44"/>
      <c r="GB424" s="44"/>
      <c r="GC424" s="44"/>
      <c r="GD424" s="44"/>
      <c r="GE424" s="44"/>
      <c r="GF424" s="44"/>
      <c r="GG424" s="44"/>
      <c r="GH424" s="44"/>
      <c r="GI424" s="44"/>
      <c r="GJ424" s="44"/>
      <c r="GK424" s="44"/>
      <c r="GL424" s="44"/>
      <c r="GM424" s="44"/>
      <c r="GN424" s="44"/>
      <c r="GO424" s="44"/>
      <c r="GP424" s="44"/>
      <c r="GQ424" s="44"/>
      <c r="GR424" s="44"/>
      <c r="GS424" s="44"/>
      <c r="GT424" s="44"/>
      <c r="GU424" s="44"/>
      <c r="GV424" s="44"/>
      <c r="GW424" s="44"/>
      <c r="GX424" s="44"/>
      <c r="GY424" s="44"/>
      <c r="GZ424" s="44"/>
      <c r="HA424" s="44"/>
      <c r="HB424" s="44"/>
      <c r="HC424" s="44"/>
      <c r="HD424" s="44"/>
      <c r="HE424" s="44"/>
      <c r="HF424" s="44"/>
      <c r="HG424" s="44"/>
      <c r="HH424" s="44"/>
      <c r="HI424" s="44"/>
      <c r="HJ424" s="44"/>
      <c r="HK424" s="44"/>
      <c r="HL424" s="44"/>
      <c r="HM424" s="44"/>
      <c r="HN424" s="44"/>
      <c r="HO424" s="44"/>
      <c r="HP424" s="44"/>
      <c r="HQ424" s="44"/>
      <c r="HR424" s="44"/>
      <c r="HS424" s="44"/>
      <c r="HT424" s="44"/>
      <c r="HU424" s="44"/>
      <c r="HV424" s="44"/>
      <c r="HW424" s="44"/>
      <c r="HX424" s="44"/>
      <c r="HY424" s="44"/>
      <c r="HZ424" s="44"/>
      <c r="IA424" s="44"/>
      <c r="IB424" s="44"/>
      <c r="IC424" s="44"/>
      <c r="ID424" s="44"/>
      <c r="IE424" s="44"/>
      <c r="IF424" s="44"/>
      <c r="IG424" s="44"/>
      <c r="IH424" s="44"/>
      <c r="II424" s="44"/>
      <c r="IJ424" s="44"/>
      <c r="IK424" s="44"/>
      <c r="IL424" s="44"/>
    </row>
    <row r="425" spans="1:246" s="69" customFormat="1" x14ac:dyDescent="0.25">
      <c r="A425" s="45"/>
      <c r="B425" s="44"/>
      <c r="C425" s="48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  <c r="CW425" s="44"/>
      <c r="CX425" s="44"/>
      <c r="CY425" s="44"/>
      <c r="CZ425" s="44"/>
      <c r="DA425" s="44"/>
      <c r="DB425" s="44"/>
      <c r="DC425" s="44"/>
      <c r="DD425" s="44"/>
      <c r="DE425" s="44"/>
      <c r="DF425" s="44"/>
      <c r="DG425" s="44"/>
      <c r="DH425" s="44"/>
      <c r="DI425" s="44"/>
      <c r="DJ425" s="44"/>
      <c r="DK425" s="44"/>
      <c r="DL425" s="44"/>
      <c r="DM425" s="44"/>
      <c r="DN425" s="44"/>
      <c r="DO425" s="44"/>
      <c r="DP425" s="44"/>
      <c r="DQ425" s="44"/>
      <c r="DR425" s="44"/>
      <c r="DS425" s="44"/>
      <c r="DT425" s="44"/>
      <c r="DU425" s="44"/>
      <c r="DV425" s="44"/>
      <c r="DW425" s="44"/>
      <c r="DX425" s="44"/>
      <c r="DY425" s="44"/>
      <c r="DZ425" s="44"/>
      <c r="EA425" s="44"/>
      <c r="EB425" s="44"/>
      <c r="EC425" s="44"/>
      <c r="ED425" s="44"/>
      <c r="EE425" s="44"/>
      <c r="EF425" s="44"/>
      <c r="EG425" s="44"/>
      <c r="EH425" s="44"/>
      <c r="EI425" s="44"/>
      <c r="EJ425" s="44"/>
      <c r="EK425" s="44"/>
      <c r="EL425" s="44"/>
      <c r="EM425" s="44"/>
      <c r="EN425" s="44"/>
      <c r="EO425" s="44"/>
      <c r="EP425" s="44"/>
      <c r="EQ425" s="44"/>
      <c r="ER425" s="44"/>
      <c r="ES425" s="44"/>
      <c r="ET425" s="44"/>
      <c r="EU425" s="44"/>
      <c r="EV425" s="44"/>
      <c r="EW425" s="44"/>
      <c r="EX425" s="44"/>
      <c r="EY425" s="44"/>
      <c r="EZ425" s="44"/>
      <c r="FA425" s="44"/>
      <c r="FB425" s="44"/>
      <c r="FC425" s="44"/>
      <c r="FD425" s="44"/>
      <c r="FE425" s="44"/>
      <c r="FF425" s="44"/>
      <c r="FG425" s="44"/>
      <c r="FH425" s="44"/>
      <c r="FI425" s="44"/>
      <c r="FJ425" s="44"/>
      <c r="FK425" s="44"/>
      <c r="FL425" s="44"/>
      <c r="FM425" s="44"/>
      <c r="FN425" s="44"/>
      <c r="FO425" s="44"/>
      <c r="FP425" s="44"/>
      <c r="FQ425" s="44"/>
      <c r="FR425" s="44"/>
      <c r="FS425" s="44"/>
      <c r="FT425" s="44"/>
      <c r="FU425" s="44"/>
      <c r="FV425" s="44"/>
      <c r="FW425" s="44"/>
      <c r="FX425" s="44"/>
      <c r="FY425" s="44"/>
      <c r="FZ425" s="44"/>
      <c r="GA425" s="44"/>
      <c r="GB425" s="44"/>
      <c r="GC425" s="44"/>
      <c r="GD425" s="44"/>
      <c r="GE425" s="44"/>
      <c r="GF425" s="44"/>
      <c r="GG425" s="44"/>
      <c r="GH425" s="44"/>
      <c r="GI425" s="44"/>
      <c r="GJ425" s="44"/>
      <c r="GK425" s="44"/>
      <c r="GL425" s="44"/>
      <c r="GM425" s="44"/>
      <c r="GN425" s="44"/>
      <c r="GO425" s="44"/>
      <c r="GP425" s="44"/>
      <c r="GQ425" s="44"/>
      <c r="GR425" s="44"/>
      <c r="GS425" s="44"/>
      <c r="GT425" s="44"/>
      <c r="GU425" s="44"/>
      <c r="GV425" s="44"/>
      <c r="GW425" s="44"/>
      <c r="GX425" s="44"/>
      <c r="GY425" s="44"/>
      <c r="GZ425" s="44"/>
      <c r="HA425" s="44"/>
      <c r="HB425" s="44"/>
      <c r="HC425" s="44"/>
      <c r="HD425" s="44"/>
      <c r="HE425" s="44"/>
      <c r="HF425" s="44"/>
      <c r="HG425" s="44"/>
      <c r="HH425" s="44"/>
      <c r="HI425" s="44"/>
      <c r="HJ425" s="44"/>
      <c r="HK425" s="44"/>
      <c r="HL425" s="44"/>
      <c r="HM425" s="44"/>
      <c r="HN425" s="44"/>
      <c r="HO425" s="44"/>
      <c r="HP425" s="44"/>
      <c r="HQ425" s="44"/>
      <c r="HR425" s="44"/>
      <c r="HS425" s="44"/>
      <c r="HT425" s="44"/>
      <c r="HU425" s="44"/>
      <c r="HV425" s="44"/>
      <c r="HW425" s="44"/>
      <c r="HX425" s="44"/>
      <c r="HY425" s="44"/>
      <c r="HZ425" s="44"/>
      <c r="IA425" s="44"/>
      <c r="IB425" s="44"/>
      <c r="IC425" s="44"/>
      <c r="ID425" s="44"/>
      <c r="IE425" s="44"/>
      <c r="IF425" s="44"/>
      <c r="IG425" s="44"/>
      <c r="IH425" s="44"/>
      <c r="II425" s="44"/>
      <c r="IJ425" s="44"/>
      <c r="IK425" s="44"/>
      <c r="IL425" s="44"/>
    </row>
    <row r="426" spans="1:246" s="69" customFormat="1" x14ac:dyDescent="0.25">
      <c r="A426" s="45"/>
      <c r="B426" s="44"/>
      <c r="C426" s="48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  <c r="CW426" s="44"/>
      <c r="CX426" s="44"/>
      <c r="CY426" s="44"/>
      <c r="CZ426" s="44"/>
      <c r="DA426" s="44"/>
      <c r="DB426" s="44"/>
      <c r="DC426" s="44"/>
      <c r="DD426" s="44"/>
      <c r="DE426" s="44"/>
      <c r="DF426" s="44"/>
      <c r="DG426" s="44"/>
      <c r="DH426" s="44"/>
      <c r="DI426" s="44"/>
      <c r="DJ426" s="44"/>
      <c r="DK426" s="44"/>
      <c r="DL426" s="44"/>
      <c r="DM426" s="44"/>
      <c r="DN426" s="44"/>
      <c r="DO426" s="44"/>
      <c r="DP426" s="44"/>
      <c r="DQ426" s="44"/>
      <c r="DR426" s="44"/>
      <c r="DS426" s="44"/>
      <c r="DT426" s="44"/>
      <c r="DU426" s="44"/>
      <c r="DV426" s="44"/>
      <c r="DW426" s="44"/>
      <c r="DX426" s="44"/>
      <c r="DY426" s="44"/>
      <c r="DZ426" s="44"/>
      <c r="EA426" s="44"/>
      <c r="EB426" s="44"/>
      <c r="EC426" s="44"/>
      <c r="ED426" s="44"/>
      <c r="EE426" s="44"/>
      <c r="EF426" s="44"/>
      <c r="EG426" s="44"/>
      <c r="EH426" s="44"/>
      <c r="EI426" s="44"/>
      <c r="EJ426" s="44"/>
      <c r="EK426" s="44"/>
      <c r="EL426" s="44"/>
      <c r="EM426" s="44"/>
      <c r="EN426" s="44"/>
      <c r="EO426" s="44"/>
      <c r="EP426" s="44"/>
      <c r="EQ426" s="44"/>
      <c r="ER426" s="44"/>
      <c r="ES426" s="44"/>
      <c r="ET426" s="44"/>
      <c r="EU426" s="44"/>
      <c r="EV426" s="44"/>
      <c r="EW426" s="44"/>
      <c r="EX426" s="44"/>
      <c r="EY426" s="44"/>
      <c r="EZ426" s="44"/>
      <c r="FA426" s="44"/>
      <c r="FB426" s="44"/>
      <c r="FC426" s="44"/>
      <c r="FD426" s="44"/>
      <c r="FE426" s="44"/>
      <c r="FF426" s="44"/>
      <c r="FG426" s="44"/>
      <c r="FH426" s="44"/>
      <c r="FI426" s="44"/>
      <c r="FJ426" s="44"/>
      <c r="FK426" s="44"/>
      <c r="FL426" s="44"/>
      <c r="FM426" s="44"/>
      <c r="FN426" s="44"/>
      <c r="FO426" s="44"/>
      <c r="FP426" s="44"/>
      <c r="FQ426" s="44"/>
      <c r="FR426" s="44"/>
      <c r="FS426" s="44"/>
      <c r="FT426" s="44"/>
      <c r="FU426" s="44"/>
      <c r="FV426" s="44"/>
      <c r="FW426" s="44"/>
      <c r="FX426" s="44"/>
      <c r="FY426" s="44"/>
      <c r="FZ426" s="44"/>
      <c r="GA426" s="44"/>
      <c r="GB426" s="44"/>
      <c r="GC426" s="44"/>
      <c r="GD426" s="44"/>
      <c r="GE426" s="44"/>
      <c r="GF426" s="44"/>
      <c r="GG426" s="44"/>
      <c r="GH426" s="44"/>
      <c r="GI426" s="44"/>
      <c r="GJ426" s="44"/>
      <c r="GK426" s="44"/>
      <c r="GL426" s="44"/>
      <c r="GM426" s="44"/>
      <c r="GN426" s="44"/>
      <c r="GO426" s="44"/>
      <c r="GP426" s="44"/>
      <c r="GQ426" s="44"/>
      <c r="GR426" s="44"/>
      <c r="GS426" s="44"/>
      <c r="GT426" s="44"/>
      <c r="GU426" s="44"/>
      <c r="GV426" s="44"/>
      <c r="GW426" s="44"/>
      <c r="GX426" s="44"/>
      <c r="GY426" s="44"/>
      <c r="GZ426" s="44"/>
      <c r="HA426" s="44"/>
      <c r="HB426" s="44"/>
      <c r="HC426" s="44"/>
      <c r="HD426" s="44"/>
      <c r="HE426" s="44"/>
      <c r="HF426" s="44"/>
      <c r="HG426" s="44"/>
      <c r="HH426" s="44"/>
      <c r="HI426" s="44"/>
      <c r="HJ426" s="44"/>
      <c r="HK426" s="44"/>
      <c r="HL426" s="44"/>
      <c r="HM426" s="44"/>
      <c r="HN426" s="44"/>
      <c r="HO426" s="44"/>
      <c r="HP426" s="44"/>
      <c r="HQ426" s="44"/>
      <c r="HR426" s="44"/>
      <c r="HS426" s="44"/>
      <c r="HT426" s="44"/>
      <c r="HU426" s="44"/>
      <c r="HV426" s="44"/>
      <c r="HW426" s="44"/>
      <c r="HX426" s="44"/>
      <c r="HY426" s="44"/>
      <c r="HZ426" s="44"/>
      <c r="IA426" s="44"/>
      <c r="IB426" s="44"/>
      <c r="IC426" s="44"/>
      <c r="ID426" s="44"/>
      <c r="IE426" s="44"/>
      <c r="IF426" s="44"/>
      <c r="IG426" s="44"/>
      <c r="IH426" s="44"/>
      <c r="II426" s="44"/>
      <c r="IJ426" s="44"/>
      <c r="IK426" s="44"/>
      <c r="IL426" s="44"/>
    </row>
    <row r="427" spans="1:246" s="69" customFormat="1" x14ac:dyDescent="0.25">
      <c r="A427" s="45"/>
      <c r="B427" s="44"/>
      <c r="C427" s="48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  <c r="CW427" s="44"/>
      <c r="CX427" s="44"/>
      <c r="CY427" s="44"/>
      <c r="CZ427" s="44"/>
      <c r="DA427" s="44"/>
      <c r="DB427" s="44"/>
      <c r="DC427" s="44"/>
      <c r="DD427" s="44"/>
      <c r="DE427" s="44"/>
      <c r="DF427" s="44"/>
      <c r="DG427" s="44"/>
      <c r="DH427" s="44"/>
      <c r="DI427" s="44"/>
      <c r="DJ427" s="44"/>
      <c r="DK427" s="44"/>
      <c r="DL427" s="44"/>
      <c r="DM427" s="44"/>
      <c r="DN427" s="44"/>
      <c r="DO427" s="44"/>
      <c r="DP427" s="44"/>
      <c r="DQ427" s="44"/>
      <c r="DR427" s="44"/>
      <c r="DS427" s="44"/>
      <c r="DT427" s="44"/>
      <c r="DU427" s="44"/>
      <c r="DV427" s="44"/>
      <c r="DW427" s="44"/>
      <c r="DX427" s="44"/>
      <c r="DY427" s="44"/>
      <c r="DZ427" s="44"/>
      <c r="EA427" s="44"/>
      <c r="EB427" s="44"/>
      <c r="EC427" s="44"/>
      <c r="ED427" s="44"/>
      <c r="EE427" s="44"/>
      <c r="EF427" s="44"/>
      <c r="EG427" s="44"/>
      <c r="EH427" s="44"/>
      <c r="EI427" s="44"/>
      <c r="EJ427" s="44"/>
      <c r="EK427" s="44"/>
      <c r="EL427" s="44"/>
      <c r="EM427" s="44"/>
      <c r="EN427" s="44"/>
      <c r="EO427" s="44"/>
      <c r="EP427" s="44"/>
      <c r="EQ427" s="44"/>
      <c r="ER427" s="44"/>
      <c r="ES427" s="44"/>
      <c r="ET427" s="44"/>
      <c r="EU427" s="44"/>
      <c r="EV427" s="44"/>
      <c r="EW427" s="44"/>
      <c r="EX427" s="44"/>
      <c r="EY427" s="44"/>
      <c r="EZ427" s="44"/>
      <c r="FA427" s="44"/>
      <c r="FB427" s="44"/>
      <c r="FC427" s="44"/>
      <c r="FD427" s="44"/>
      <c r="FE427" s="44"/>
      <c r="FF427" s="44"/>
      <c r="FG427" s="44"/>
      <c r="FH427" s="44"/>
      <c r="FI427" s="44"/>
      <c r="FJ427" s="44"/>
      <c r="FK427" s="44"/>
      <c r="FL427" s="44"/>
      <c r="FM427" s="44"/>
      <c r="FN427" s="44"/>
      <c r="FO427" s="44"/>
      <c r="FP427" s="44"/>
      <c r="FQ427" s="44"/>
      <c r="FR427" s="44"/>
      <c r="FS427" s="44"/>
      <c r="FT427" s="44"/>
      <c r="FU427" s="44"/>
      <c r="FV427" s="44"/>
      <c r="FW427" s="44"/>
      <c r="FX427" s="44"/>
      <c r="FY427" s="44"/>
      <c r="FZ427" s="44"/>
      <c r="GA427" s="44"/>
      <c r="GB427" s="44"/>
      <c r="GC427" s="44"/>
      <c r="GD427" s="44"/>
      <c r="GE427" s="44"/>
      <c r="GF427" s="44"/>
      <c r="GG427" s="44"/>
      <c r="GH427" s="44"/>
      <c r="GI427" s="44"/>
      <c r="GJ427" s="44"/>
      <c r="GK427" s="44"/>
      <c r="GL427" s="44"/>
      <c r="GM427" s="44"/>
      <c r="GN427" s="44"/>
      <c r="GO427" s="44"/>
      <c r="GP427" s="44"/>
      <c r="GQ427" s="44"/>
      <c r="GR427" s="44"/>
      <c r="GS427" s="44"/>
      <c r="GT427" s="44"/>
      <c r="GU427" s="44"/>
      <c r="GV427" s="44"/>
      <c r="GW427" s="44"/>
      <c r="GX427" s="44"/>
      <c r="GY427" s="44"/>
      <c r="GZ427" s="44"/>
      <c r="HA427" s="44"/>
      <c r="HB427" s="44"/>
      <c r="HC427" s="44"/>
      <c r="HD427" s="44"/>
      <c r="HE427" s="44"/>
      <c r="HF427" s="44"/>
      <c r="HG427" s="44"/>
      <c r="HH427" s="44"/>
      <c r="HI427" s="44"/>
      <c r="HJ427" s="44"/>
      <c r="HK427" s="44"/>
      <c r="HL427" s="44"/>
      <c r="HM427" s="44"/>
      <c r="HN427" s="44"/>
      <c r="HO427" s="44"/>
      <c r="HP427" s="44"/>
      <c r="HQ427" s="44"/>
      <c r="HR427" s="44"/>
      <c r="HS427" s="44"/>
      <c r="HT427" s="44"/>
      <c r="HU427" s="44"/>
      <c r="HV427" s="44"/>
      <c r="HW427" s="44"/>
      <c r="HX427" s="44"/>
      <c r="HY427" s="44"/>
      <c r="HZ427" s="44"/>
      <c r="IA427" s="44"/>
      <c r="IB427" s="44"/>
      <c r="IC427" s="44"/>
      <c r="ID427" s="44"/>
      <c r="IE427" s="44"/>
      <c r="IF427" s="44"/>
      <c r="IG427" s="44"/>
      <c r="IH427" s="44"/>
      <c r="II427" s="44"/>
      <c r="IJ427" s="44"/>
      <c r="IK427" s="44"/>
      <c r="IL427" s="44"/>
    </row>
    <row r="428" spans="1:246" s="69" customFormat="1" x14ac:dyDescent="0.25">
      <c r="A428" s="45"/>
      <c r="B428" s="44"/>
      <c r="C428" s="48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  <c r="CW428" s="44"/>
      <c r="CX428" s="44"/>
      <c r="CY428" s="44"/>
      <c r="CZ428" s="44"/>
      <c r="DA428" s="44"/>
      <c r="DB428" s="44"/>
      <c r="DC428" s="44"/>
      <c r="DD428" s="44"/>
      <c r="DE428" s="44"/>
      <c r="DF428" s="44"/>
      <c r="DG428" s="44"/>
      <c r="DH428" s="44"/>
      <c r="DI428" s="44"/>
      <c r="DJ428" s="44"/>
      <c r="DK428" s="44"/>
      <c r="DL428" s="44"/>
      <c r="DM428" s="44"/>
      <c r="DN428" s="44"/>
      <c r="DO428" s="44"/>
      <c r="DP428" s="44"/>
      <c r="DQ428" s="44"/>
      <c r="DR428" s="44"/>
      <c r="DS428" s="44"/>
      <c r="DT428" s="44"/>
      <c r="DU428" s="44"/>
      <c r="DV428" s="44"/>
      <c r="DW428" s="44"/>
      <c r="DX428" s="44"/>
      <c r="DY428" s="44"/>
      <c r="DZ428" s="44"/>
      <c r="EA428" s="44"/>
      <c r="EB428" s="44"/>
      <c r="EC428" s="44"/>
      <c r="ED428" s="44"/>
      <c r="EE428" s="44"/>
      <c r="EF428" s="44"/>
      <c r="EG428" s="44"/>
      <c r="EH428" s="44"/>
      <c r="EI428" s="44"/>
      <c r="EJ428" s="44"/>
      <c r="EK428" s="44"/>
      <c r="EL428" s="44"/>
      <c r="EM428" s="44"/>
      <c r="EN428" s="44"/>
      <c r="EO428" s="44"/>
      <c r="EP428" s="44"/>
      <c r="EQ428" s="44"/>
      <c r="ER428" s="44"/>
      <c r="ES428" s="44"/>
      <c r="ET428" s="44"/>
      <c r="EU428" s="44"/>
      <c r="EV428" s="44"/>
      <c r="EW428" s="44"/>
      <c r="EX428" s="44"/>
      <c r="EY428" s="44"/>
      <c r="EZ428" s="44"/>
      <c r="FA428" s="44"/>
      <c r="FB428" s="44"/>
      <c r="FC428" s="44"/>
      <c r="FD428" s="44"/>
      <c r="FE428" s="44"/>
      <c r="FF428" s="44"/>
      <c r="FG428" s="44"/>
      <c r="FH428" s="44"/>
      <c r="FI428" s="44"/>
      <c r="FJ428" s="44"/>
      <c r="FK428" s="44"/>
      <c r="FL428" s="44"/>
      <c r="FM428" s="44"/>
      <c r="FN428" s="44"/>
      <c r="FO428" s="44"/>
      <c r="FP428" s="44"/>
      <c r="FQ428" s="44"/>
      <c r="FR428" s="44"/>
      <c r="FS428" s="44"/>
      <c r="FT428" s="44"/>
      <c r="FU428" s="44"/>
      <c r="FV428" s="44"/>
      <c r="FW428" s="44"/>
      <c r="FX428" s="44"/>
      <c r="FY428" s="44"/>
      <c r="FZ428" s="44"/>
      <c r="GA428" s="44"/>
      <c r="GB428" s="44"/>
      <c r="GC428" s="44"/>
      <c r="GD428" s="44"/>
      <c r="GE428" s="44"/>
      <c r="GF428" s="44"/>
      <c r="GG428" s="44"/>
      <c r="GH428" s="44"/>
      <c r="GI428" s="44"/>
      <c r="GJ428" s="44"/>
      <c r="GK428" s="44"/>
      <c r="GL428" s="44"/>
      <c r="GM428" s="44"/>
      <c r="GN428" s="44"/>
      <c r="GO428" s="44"/>
      <c r="GP428" s="44"/>
      <c r="GQ428" s="44"/>
      <c r="GR428" s="44"/>
      <c r="GS428" s="44"/>
      <c r="GT428" s="44"/>
      <c r="GU428" s="44"/>
      <c r="GV428" s="44"/>
      <c r="GW428" s="44"/>
      <c r="GX428" s="44"/>
      <c r="GY428" s="44"/>
      <c r="GZ428" s="44"/>
      <c r="HA428" s="44"/>
      <c r="HB428" s="44"/>
      <c r="HC428" s="44"/>
      <c r="HD428" s="44"/>
      <c r="HE428" s="44"/>
      <c r="HF428" s="44"/>
      <c r="HG428" s="44"/>
      <c r="HH428" s="44"/>
      <c r="HI428" s="44"/>
      <c r="HJ428" s="44"/>
      <c r="HK428" s="44"/>
      <c r="HL428" s="44"/>
      <c r="HM428" s="44"/>
      <c r="HN428" s="44"/>
      <c r="HO428" s="44"/>
      <c r="HP428" s="44"/>
      <c r="HQ428" s="44"/>
      <c r="HR428" s="44"/>
      <c r="HS428" s="44"/>
      <c r="HT428" s="44"/>
      <c r="HU428" s="44"/>
      <c r="HV428" s="44"/>
      <c r="HW428" s="44"/>
      <c r="HX428" s="44"/>
      <c r="HY428" s="44"/>
      <c r="HZ428" s="44"/>
      <c r="IA428" s="44"/>
      <c r="IB428" s="44"/>
      <c r="IC428" s="44"/>
      <c r="ID428" s="44"/>
      <c r="IE428" s="44"/>
      <c r="IF428" s="44"/>
      <c r="IG428" s="44"/>
      <c r="IH428" s="44"/>
      <c r="II428" s="44"/>
      <c r="IJ428" s="44"/>
      <c r="IK428" s="44"/>
      <c r="IL428" s="44"/>
    </row>
    <row r="429" spans="1:246" s="69" customFormat="1" x14ac:dyDescent="0.25">
      <c r="A429" s="45"/>
      <c r="B429" s="44"/>
      <c r="C429" s="48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  <c r="CO429" s="44"/>
      <c r="CP429" s="44"/>
      <c r="CQ429" s="44"/>
      <c r="CR429" s="44"/>
      <c r="CS429" s="44"/>
      <c r="CT429" s="44"/>
      <c r="CU429" s="44"/>
      <c r="CV429" s="44"/>
      <c r="CW429" s="44"/>
      <c r="CX429" s="44"/>
      <c r="CY429" s="44"/>
      <c r="CZ429" s="44"/>
      <c r="DA429" s="44"/>
      <c r="DB429" s="44"/>
      <c r="DC429" s="44"/>
      <c r="DD429" s="44"/>
      <c r="DE429" s="44"/>
      <c r="DF429" s="44"/>
      <c r="DG429" s="44"/>
      <c r="DH429" s="44"/>
      <c r="DI429" s="44"/>
      <c r="DJ429" s="44"/>
      <c r="DK429" s="44"/>
      <c r="DL429" s="44"/>
      <c r="DM429" s="44"/>
      <c r="DN429" s="44"/>
      <c r="DO429" s="44"/>
      <c r="DP429" s="44"/>
      <c r="DQ429" s="44"/>
      <c r="DR429" s="44"/>
      <c r="DS429" s="44"/>
      <c r="DT429" s="44"/>
      <c r="DU429" s="44"/>
      <c r="DV429" s="44"/>
      <c r="DW429" s="44"/>
      <c r="DX429" s="44"/>
      <c r="DY429" s="44"/>
      <c r="DZ429" s="44"/>
      <c r="EA429" s="44"/>
      <c r="EB429" s="44"/>
      <c r="EC429" s="44"/>
      <c r="ED429" s="44"/>
      <c r="EE429" s="44"/>
      <c r="EF429" s="44"/>
      <c r="EG429" s="44"/>
      <c r="EH429" s="44"/>
      <c r="EI429" s="44"/>
      <c r="EJ429" s="44"/>
      <c r="EK429" s="44"/>
      <c r="EL429" s="44"/>
      <c r="EM429" s="44"/>
      <c r="EN429" s="44"/>
      <c r="EO429" s="44"/>
      <c r="EP429" s="44"/>
      <c r="EQ429" s="44"/>
      <c r="ER429" s="44"/>
      <c r="ES429" s="44"/>
      <c r="ET429" s="44"/>
      <c r="EU429" s="44"/>
      <c r="EV429" s="44"/>
      <c r="EW429" s="44"/>
      <c r="EX429" s="44"/>
      <c r="EY429" s="44"/>
      <c r="EZ429" s="44"/>
      <c r="FA429" s="44"/>
      <c r="FB429" s="44"/>
      <c r="FC429" s="44"/>
      <c r="FD429" s="44"/>
      <c r="FE429" s="44"/>
      <c r="FF429" s="44"/>
      <c r="FG429" s="44"/>
      <c r="FH429" s="44"/>
      <c r="FI429" s="44"/>
      <c r="FJ429" s="44"/>
      <c r="FK429" s="44"/>
      <c r="FL429" s="44"/>
      <c r="FM429" s="44"/>
      <c r="FN429" s="44"/>
      <c r="FO429" s="44"/>
      <c r="FP429" s="44"/>
      <c r="FQ429" s="44"/>
      <c r="FR429" s="44"/>
      <c r="FS429" s="44"/>
      <c r="FT429" s="44"/>
      <c r="FU429" s="44"/>
      <c r="FV429" s="44"/>
      <c r="FW429" s="44"/>
      <c r="FX429" s="44"/>
      <c r="FY429" s="44"/>
      <c r="FZ429" s="44"/>
      <c r="GA429" s="44"/>
      <c r="GB429" s="44"/>
      <c r="GC429" s="44"/>
      <c r="GD429" s="44"/>
      <c r="GE429" s="44"/>
      <c r="GF429" s="44"/>
      <c r="GG429" s="44"/>
      <c r="GH429" s="44"/>
      <c r="GI429" s="44"/>
      <c r="GJ429" s="44"/>
      <c r="GK429" s="44"/>
      <c r="GL429" s="44"/>
      <c r="GM429" s="44"/>
      <c r="GN429" s="44"/>
      <c r="GO429" s="44"/>
      <c r="GP429" s="44"/>
      <c r="GQ429" s="44"/>
      <c r="GR429" s="44"/>
      <c r="GS429" s="44"/>
      <c r="GT429" s="44"/>
      <c r="GU429" s="44"/>
      <c r="GV429" s="44"/>
      <c r="GW429" s="44"/>
      <c r="GX429" s="44"/>
      <c r="GY429" s="44"/>
      <c r="GZ429" s="44"/>
      <c r="HA429" s="44"/>
      <c r="HB429" s="44"/>
      <c r="HC429" s="44"/>
      <c r="HD429" s="44"/>
      <c r="HE429" s="44"/>
      <c r="HF429" s="44"/>
      <c r="HG429" s="44"/>
      <c r="HH429" s="44"/>
      <c r="HI429" s="44"/>
      <c r="HJ429" s="44"/>
      <c r="HK429" s="44"/>
      <c r="HL429" s="44"/>
      <c r="HM429" s="44"/>
      <c r="HN429" s="44"/>
      <c r="HO429" s="44"/>
      <c r="HP429" s="44"/>
      <c r="HQ429" s="44"/>
      <c r="HR429" s="44"/>
      <c r="HS429" s="44"/>
      <c r="HT429" s="44"/>
      <c r="HU429" s="44"/>
      <c r="HV429" s="44"/>
      <c r="HW429" s="44"/>
      <c r="HX429" s="44"/>
      <c r="HY429" s="44"/>
      <c r="HZ429" s="44"/>
      <c r="IA429" s="44"/>
      <c r="IB429" s="44"/>
      <c r="IC429" s="44"/>
      <c r="ID429" s="44"/>
      <c r="IE429" s="44"/>
      <c r="IF429" s="44"/>
      <c r="IG429" s="44"/>
      <c r="IH429" s="44"/>
      <c r="II429" s="44"/>
      <c r="IJ429" s="44"/>
      <c r="IK429" s="44"/>
      <c r="IL429" s="44"/>
    </row>
    <row r="430" spans="1:246" s="69" customFormat="1" x14ac:dyDescent="0.25">
      <c r="A430" s="45"/>
      <c r="B430" s="44"/>
      <c r="C430" s="48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  <c r="CW430" s="44"/>
      <c r="CX430" s="44"/>
      <c r="CY430" s="44"/>
      <c r="CZ430" s="44"/>
      <c r="DA430" s="44"/>
      <c r="DB430" s="44"/>
      <c r="DC430" s="44"/>
      <c r="DD430" s="44"/>
      <c r="DE430" s="44"/>
      <c r="DF430" s="44"/>
      <c r="DG430" s="44"/>
      <c r="DH430" s="44"/>
      <c r="DI430" s="44"/>
      <c r="DJ430" s="44"/>
      <c r="DK430" s="44"/>
      <c r="DL430" s="44"/>
      <c r="DM430" s="44"/>
      <c r="DN430" s="44"/>
      <c r="DO430" s="44"/>
      <c r="DP430" s="44"/>
      <c r="DQ430" s="44"/>
      <c r="DR430" s="44"/>
      <c r="DS430" s="44"/>
      <c r="DT430" s="44"/>
      <c r="DU430" s="44"/>
      <c r="DV430" s="44"/>
      <c r="DW430" s="44"/>
      <c r="DX430" s="44"/>
      <c r="DY430" s="44"/>
      <c r="DZ430" s="44"/>
      <c r="EA430" s="44"/>
      <c r="EB430" s="44"/>
      <c r="EC430" s="44"/>
      <c r="ED430" s="44"/>
      <c r="EE430" s="44"/>
      <c r="EF430" s="44"/>
      <c r="EG430" s="44"/>
      <c r="EH430" s="44"/>
      <c r="EI430" s="44"/>
      <c r="EJ430" s="44"/>
      <c r="EK430" s="44"/>
      <c r="EL430" s="44"/>
      <c r="EM430" s="44"/>
      <c r="EN430" s="44"/>
      <c r="EO430" s="44"/>
      <c r="EP430" s="44"/>
      <c r="EQ430" s="44"/>
      <c r="ER430" s="44"/>
      <c r="ES430" s="44"/>
      <c r="ET430" s="44"/>
      <c r="EU430" s="44"/>
      <c r="EV430" s="44"/>
      <c r="EW430" s="44"/>
      <c r="EX430" s="44"/>
      <c r="EY430" s="44"/>
      <c r="EZ430" s="44"/>
      <c r="FA430" s="44"/>
      <c r="FB430" s="44"/>
      <c r="FC430" s="44"/>
      <c r="FD430" s="44"/>
      <c r="FE430" s="44"/>
      <c r="FF430" s="44"/>
      <c r="FG430" s="44"/>
      <c r="FH430" s="44"/>
      <c r="FI430" s="44"/>
      <c r="FJ430" s="44"/>
      <c r="FK430" s="44"/>
      <c r="FL430" s="44"/>
      <c r="FM430" s="44"/>
      <c r="FN430" s="44"/>
      <c r="FO430" s="44"/>
      <c r="FP430" s="44"/>
      <c r="FQ430" s="44"/>
      <c r="FR430" s="44"/>
      <c r="FS430" s="44"/>
      <c r="FT430" s="44"/>
      <c r="FU430" s="44"/>
      <c r="FV430" s="44"/>
      <c r="FW430" s="44"/>
      <c r="FX430" s="44"/>
      <c r="FY430" s="44"/>
      <c r="FZ430" s="44"/>
      <c r="GA430" s="44"/>
      <c r="GB430" s="44"/>
      <c r="GC430" s="44"/>
      <c r="GD430" s="44"/>
      <c r="GE430" s="44"/>
      <c r="GF430" s="44"/>
      <c r="GG430" s="44"/>
      <c r="GH430" s="44"/>
      <c r="GI430" s="44"/>
      <c r="GJ430" s="44"/>
      <c r="GK430" s="44"/>
      <c r="GL430" s="44"/>
      <c r="GM430" s="44"/>
      <c r="GN430" s="44"/>
      <c r="GO430" s="44"/>
      <c r="GP430" s="44"/>
      <c r="GQ430" s="44"/>
      <c r="GR430" s="44"/>
      <c r="GS430" s="44"/>
      <c r="GT430" s="44"/>
      <c r="GU430" s="44"/>
      <c r="GV430" s="44"/>
      <c r="GW430" s="44"/>
      <c r="GX430" s="44"/>
      <c r="GY430" s="44"/>
      <c r="GZ430" s="44"/>
      <c r="HA430" s="44"/>
      <c r="HB430" s="44"/>
      <c r="HC430" s="44"/>
      <c r="HD430" s="44"/>
      <c r="HE430" s="44"/>
      <c r="HF430" s="44"/>
      <c r="HG430" s="44"/>
      <c r="HH430" s="44"/>
      <c r="HI430" s="44"/>
      <c r="HJ430" s="44"/>
      <c r="HK430" s="44"/>
      <c r="HL430" s="44"/>
      <c r="HM430" s="44"/>
      <c r="HN430" s="44"/>
      <c r="HO430" s="44"/>
      <c r="HP430" s="44"/>
      <c r="HQ430" s="44"/>
      <c r="HR430" s="44"/>
      <c r="HS430" s="44"/>
      <c r="HT430" s="44"/>
      <c r="HU430" s="44"/>
      <c r="HV430" s="44"/>
      <c r="HW430" s="44"/>
      <c r="HX430" s="44"/>
      <c r="HY430" s="44"/>
      <c r="HZ430" s="44"/>
      <c r="IA430" s="44"/>
      <c r="IB430" s="44"/>
      <c r="IC430" s="44"/>
      <c r="ID430" s="44"/>
      <c r="IE430" s="44"/>
      <c r="IF430" s="44"/>
      <c r="IG430" s="44"/>
      <c r="IH430" s="44"/>
      <c r="II430" s="44"/>
      <c r="IJ430" s="44"/>
      <c r="IK430" s="44"/>
      <c r="IL430" s="44"/>
    </row>
    <row r="431" spans="1:246" s="69" customFormat="1" x14ac:dyDescent="0.25">
      <c r="A431" s="45"/>
      <c r="B431" s="44"/>
      <c r="C431" s="48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  <c r="CO431" s="44"/>
      <c r="CP431" s="44"/>
      <c r="CQ431" s="44"/>
      <c r="CR431" s="44"/>
      <c r="CS431" s="44"/>
      <c r="CT431" s="44"/>
      <c r="CU431" s="44"/>
      <c r="CV431" s="44"/>
      <c r="CW431" s="44"/>
      <c r="CX431" s="44"/>
      <c r="CY431" s="44"/>
      <c r="CZ431" s="44"/>
      <c r="DA431" s="44"/>
      <c r="DB431" s="44"/>
      <c r="DC431" s="44"/>
      <c r="DD431" s="44"/>
      <c r="DE431" s="44"/>
      <c r="DF431" s="44"/>
      <c r="DG431" s="44"/>
      <c r="DH431" s="44"/>
      <c r="DI431" s="44"/>
      <c r="DJ431" s="44"/>
      <c r="DK431" s="44"/>
      <c r="DL431" s="44"/>
      <c r="DM431" s="44"/>
      <c r="DN431" s="44"/>
      <c r="DO431" s="44"/>
      <c r="DP431" s="44"/>
      <c r="DQ431" s="44"/>
      <c r="DR431" s="44"/>
      <c r="DS431" s="44"/>
      <c r="DT431" s="44"/>
      <c r="DU431" s="44"/>
      <c r="DV431" s="44"/>
      <c r="DW431" s="44"/>
      <c r="DX431" s="44"/>
      <c r="DY431" s="44"/>
      <c r="DZ431" s="44"/>
      <c r="EA431" s="44"/>
      <c r="EB431" s="44"/>
      <c r="EC431" s="44"/>
      <c r="ED431" s="44"/>
      <c r="EE431" s="44"/>
      <c r="EF431" s="44"/>
      <c r="EG431" s="44"/>
      <c r="EH431" s="44"/>
      <c r="EI431" s="44"/>
      <c r="EJ431" s="44"/>
      <c r="EK431" s="44"/>
      <c r="EL431" s="44"/>
      <c r="EM431" s="44"/>
      <c r="EN431" s="44"/>
      <c r="EO431" s="44"/>
      <c r="EP431" s="44"/>
      <c r="EQ431" s="44"/>
      <c r="ER431" s="44"/>
      <c r="ES431" s="44"/>
      <c r="ET431" s="44"/>
      <c r="EU431" s="44"/>
      <c r="EV431" s="44"/>
      <c r="EW431" s="44"/>
      <c r="EX431" s="44"/>
      <c r="EY431" s="44"/>
      <c r="EZ431" s="44"/>
      <c r="FA431" s="44"/>
      <c r="FB431" s="44"/>
      <c r="FC431" s="44"/>
      <c r="FD431" s="44"/>
      <c r="FE431" s="44"/>
      <c r="FF431" s="44"/>
      <c r="FG431" s="44"/>
      <c r="FH431" s="44"/>
      <c r="FI431" s="44"/>
      <c r="FJ431" s="44"/>
      <c r="FK431" s="44"/>
      <c r="FL431" s="44"/>
      <c r="FM431" s="44"/>
      <c r="FN431" s="44"/>
      <c r="FO431" s="44"/>
      <c r="FP431" s="44"/>
      <c r="FQ431" s="44"/>
      <c r="FR431" s="44"/>
      <c r="FS431" s="44"/>
      <c r="FT431" s="44"/>
      <c r="FU431" s="44"/>
      <c r="FV431" s="44"/>
      <c r="FW431" s="44"/>
      <c r="FX431" s="44"/>
      <c r="FY431" s="44"/>
      <c r="FZ431" s="44"/>
      <c r="GA431" s="44"/>
      <c r="GB431" s="44"/>
      <c r="GC431" s="44"/>
      <c r="GD431" s="44"/>
      <c r="GE431" s="44"/>
      <c r="GF431" s="44"/>
      <c r="GG431" s="44"/>
      <c r="GH431" s="44"/>
      <c r="GI431" s="44"/>
      <c r="GJ431" s="44"/>
      <c r="GK431" s="44"/>
      <c r="GL431" s="44"/>
      <c r="GM431" s="44"/>
      <c r="GN431" s="44"/>
      <c r="GO431" s="44"/>
      <c r="GP431" s="44"/>
      <c r="GQ431" s="44"/>
      <c r="GR431" s="44"/>
      <c r="GS431" s="44"/>
      <c r="GT431" s="44"/>
      <c r="GU431" s="44"/>
      <c r="GV431" s="44"/>
      <c r="GW431" s="44"/>
      <c r="GX431" s="44"/>
      <c r="GY431" s="44"/>
      <c r="GZ431" s="44"/>
      <c r="HA431" s="44"/>
      <c r="HB431" s="44"/>
      <c r="HC431" s="44"/>
      <c r="HD431" s="44"/>
      <c r="HE431" s="44"/>
      <c r="HF431" s="44"/>
      <c r="HG431" s="44"/>
      <c r="HH431" s="44"/>
      <c r="HI431" s="44"/>
      <c r="HJ431" s="44"/>
      <c r="HK431" s="44"/>
      <c r="HL431" s="44"/>
      <c r="HM431" s="44"/>
      <c r="HN431" s="44"/>
      <c r="HO431" s="44"/>
      <c r="HP431" s="44"/>
      <c r="HQ431" s="44"/>
      <c r="HR431" s="44"/>
      <c r="HS431" s="44"/>
      <c r="HT431" s="44"/>
      <c r="HU431" s="44"/>
      <c r="HV431" s="44"/>
      <c r="HW431" s="44"/>
      <c r="HX431" s="44"/>
      <c r="HY431" s="44"/>
      <c r="HZ431" s="44"/>
      <c r="IA431" s="44"/>
      <c r="IB431" s="44"/>
      <c r="IC431" s="44"/>
      <c r="ID431" s="44"/>
      <c r="IE431" s="44"/>
      <c r="IF431" s="44"/>
      <c r="IG431" s="44"/>
      <c r="IH431" s="44"/>
      <c r="II431" s="44"/>
      <c r="IJ431" s="44"/>
      <c r="IK431" s="44"/>
      <c r="IL431" s="44"/>
    </row>
  </sheetData>
  <mergeCells count="7">
    <mergeCell ref="A8:C8"/>
    <mergeCell ref="A1:C1"/>
    <mergeCell ref="A2:C2"/>
    <mergeCell ref="A3:C3"/>
    <mergeCell ref="A4:C4"/>
    <mergeCell ref="A5:C5"/>
    <mergeCell ref="A6:C6"/>
  </mergeCells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workbookViewId="0">
      <selection activeCell="A3" sqref="A3:F3"/>
    </sheetView>
  </sheetViews>
  <sheetFormatPr defaultRowHeight="12.75" x14ac:dyDescent="0.2"/>
  <cols>
    <col min="1" max="1" width="50.85546875" style="89" customWidth="1"/>
    <col min="2" max="3" width="6.7109375" style="191" customWidth="1"/>
    <col min="4" max="4" width="12.85546875" style="191" customWidth="1"/>
    <col min="5" max="5" width="6" style="191" customWidth="1"/>
    <col min="6" max="6" width="14.140625" style="192" customWidth="1"/>
    <col min="7" max="256" width="9.140625" style="89"/>
    <col min="257" max="257" width="50.85546875" style="89" customWidth="1"/>
    <col min="258" max="259" width="6.7109375" style="89" customWidth="1"/>
    <col min="260" max="260" width="12.85546875" style="89" customWidth="1"/>
    <col min="261" max="261" width="6" style="89" customWidth="1"/>
    <col min="262" max="262" width="14.140625" style="89" customWidth="1"/>
    <col min="263" max="512" width="9.140625" style="89"/>
    <col min="513" max="513" width="50.85546875" style="89" customWidth="1"/>
    <col min="514" max="515" width="6.7109375" style="89" customWidth="1"/>
    <col min="516" max="516" width="12.85546875" style="89" customWidth="1"/>
    <col min="517" max="517" width="6" style="89" customWidth="1"/>
    <col min="518" max="518" width="14.140625" style="89" customWidth="1"/>
    <col min="519" max="768" width="9.140625" style="89"/>
    <col min="769" max="769" width="50.85546875" style="89" customWidth="1"/>
    <col min="770" max="771" width="6.7109375" style="89" customWidth="1"/>
    <col min="772" max="772" width="12.85546875" style="89" customWidth="1"/>
    <col min="773" max="773" width="6" style="89" customWidth="1"/>
    <col min="774" max="774" width="14.140625" style="89" customWidth="1"/>
    <col min="775" max="1024" width="9.140625" style="89"/>
    <col min="1025" max="1025" width="50.85546875" style="89" customWidth="1"/>
    <col min="1026" max="1027" width="6.7109375" style="89" customWidth="1"/>
    <col min="1028" max="1028" width="12.85546875" style="89" customWidth="1"/>
    <col min="1029" max="1029" width="6" style="89" customWidth="1"/>
    <col min="1030" max="1030" width="14.140625" style="89" customWidth="1"/>
    <col min="1031" max="1280" width="9.140625" style="89"/>
    <col min="1281" max="1281" width="50.85546875" style="89" customWidth="1"/>
    <col min="1282" max="1283" width="6.7109375" style="89" customWidth="1"/>
    <col min="1284" max="1284" width="12.85546875" style="89" customWidth="1"/>
    <col min="1285" max="1285" width="6" style="89" customWidth="1"/>
    <col min="1286" max="1286" width="14.140625" style="89" customWidth="1"/>
    <col min="1287" max="1536" width="9.140625" style="89"/>
    <col min="1537" max="1537" width="50.85546875" style="89" customWidth="1"/>
    <col min="1538" max="1539" width="6.7109375" style="89" customWidth="1"/>
    <col min="1540" max="1540" width="12.85546875" style="89" customWidth="1"/>
    <col min="1541" max="1541" width="6" style="89" customWidth="1"/>
    <col min="1542" max="1542" width="14.140625" style="89" customWidth="1"/>
    <col min="1543" max="1792" width="9.140625" style="89"/>
    <col min="1793" max="1793" width="50.85546875" style="89" customWidth="1"/>
    <col min="1794" max="1795" width="6.7109375" style="89" customWidth="1"/>
    <col min="1796" max="1796" width="12.85546875" style="89" customWidth="1"/>
    <col min="1797" max="1797" width="6" style="89" customWidth="1"/>
    <col min="1798" max="1798" width="14.140625" style="89" customWidth="1"/>
    <col min="1799" max="2048" width="9.140625" style="89"/>
    <col min="2049" max="2049" width="50.85546875" style="89" customWidth="1"/>
    <col min="2050" max="2051" width="6.7109375" style="89" customWidth="1"/>
    <col min="2052" max="2052" width="12.85546875" style="89" customWidth="1"/>
    <col min="2053" max="2053" width="6" style="89" customWidth="1"/>
    <col min="2054" max="2054" width="14.140625" style="89" customWidth="1"/>
    <col min="2055" max="2304" width="9.140625" style="89"/>
    <col min="2305" max="2305" width="50.85546875" style="89" customWidth="1"/>
    <col min="2306" max="2307" width="6.7109375" style="89" customWidth="1"/>
    <col min="2308" max="2308" width="12.85546875" style="89" customWidth="1"/>
    <col min="2309" max="2309" width="6" style="89" customWidth="1"/>
    <col min="2310" max="2310" width="14.140625" style="89" customWidth="1"/>
    <col min="2311" max="2560" width="9.140625" style="89"/>
    <col min="2561" max="2561" width="50.85546875" style="89" customWidth="1"/>
    <col min="2562" max="2563" width="6.7109375" style="89" customWidth="1"/>
    <col min="2564" max="2564" width="12.85546875" style="89" customWidth="1"/>
    <col min="2565" max="2565" width="6" style="89" customWidth="1"/>
    <col min="2566" max="2566" width="14.140625" style="89" customWidth="1"/>
    <col min="2567" max="2816" width="9.140625" style="89"/>
    <col min="2817" max="2817" width="50.85546875" style="89" customWidth="1"/>
    <col min="2818" max="2819" width="6.7109375" style="89" customWidth="1"/>
    <col min="2820" max="2820" width="12.85546875" style="89" customWidth="1"/>
    <col min="2821" max="2821" width="6" style="89" customWidth="1"/>
    <col min="2822" max="2822" width="14.140625" style="89" customWidth="1"/>
    <col min="2823" max="3072" width="9.140625" style="89"/>
    <col min="3073" max="3073" width="50.85546875" style="89" customWidth="1"/>
    <col min="3074" max="3075" width="6.7109375" style="89" customWidth="1"/>
    <col min="3076" max="3076" width="12.85546875" style="89" customWidth="1"/>
    <col min="3077" max="3077" width="6" style="89" customWidth="1"/>
    <col min="3078" max="3078" width="14.140625" style="89" customWidth="1"/>
    <col min="3079" max="3328" width="9.140625" style="89"/>
    <col min="3329" max="3329" width="50.85546875" style="89" customWidth="1"/>
    <col min="3330" max="3331" width="6.7109375" style="89" customWidth="1"/>
    <col min="3332" max="3332" width="12.85546875" style="89" customWidth="1"/>
    <col min="3333" max="3333" width="6" style="89" customWidth="1"/>
    <col min="3334" max="3334" width="14.140625" style="89" customWidth="1"/>
    <col min="3335" max="3584" width="9.140625" style="89"/>
    <col min="3585" max="3585" width="50.85546875" style="89" customWidth="1"/>
    <col min="3586" max="3587" width="6.7109375" style="89" customWidth="1"/>
    <col min="3588" max="3588" width="12.85546875" style="89" customWidth="1"/>
    <col min="3589" max="3589" width="6" style="89" customWidth="1"/>
    <col min="3590" max="3590" width="14.140625" style="89" customWidth="1"/>
    <col min="3591" max="3840" width="9.140625" style="89"/>
    <col min="3841" max="3841" width="50.85546875" style="89" customWidth="1"/>
    <col min="3842" max="3843" width="6.7109375" style="89" customWidth="1"/>
    <col min="3844" max="3844" width="12.85546875" style="89" customWidth="1"/>
    <col min="3845" max="3845" width="6" style="89" customWidth="1"/>
    <col min="3846" max="3846" width="14.140625" style="89" customWidth="1"/>
    <col min="3847" max="4096" width="9.140625" style="89"/>
    <col min="4097" max="4097" width="50.85546875" style="89" customWidth="1"/>
    <col min="4098" max="4099" width="6.7109375" style="89" customWidth="1"/>
    <col min="4100" max="4100" width="12.85546875" style="89" customWidth="1"/>
    <col min="4101" max="4101" width="6" style="89" customWidth="1"/>
    <col min="4102" max="4102" width="14.140625" style="89" customWidth="1"/>
    <col min="4103" max="4352" width="9.140625" style="89"/>
    <col min="4353" max="4353" width="50.85546875" style="89" customWidth="1"/>
    <col min="4354" max="4355" width="6.7109375" style="89" customWidth="1"/>
    <col min="4356" max="4356" width="12.85546875" style="89" customWidth="1"/>
    <col min="4357" max="4357" width="6" style="89" customWidth="1"/>
    <col min="4358" max="4358" width="14.140625" style="89" customWidth="1"/>
    <col min="4359" max="4608" width="9.140625" style="89"/>
    <col min="4609" max="4609" width="50.85546875" style="89" customWidth="1"/>
    <col min="4610" max="4611" width="6.7109375" style="89" customWidth="1"/>
    <col min="4612" max="4612" width="12.85546875" style="89" customWidth="1"/>
    <col min="4613" max="4613" width="6" style="89" customWidth="1"/>
    <col min="4614" max="4614" width="14.140625" style="89" customWidth="1"/>
    <col min="4615" max="4864" width="9.140625" style="89"/>
    <col min="4865" max="4865" width="50.85546875" style="89" customWidth="1"/>
    <col min="4866" max="4867" width="6.7109375" style="89" customWidth="1"/>
    <col min="4868" max="4868" width="12.85546875" style="89" customWidth="1"/>
    <col min="4869" max="4869" width="6" style="89" customWidth="1"/>
    <col min="4870" max="4870" width="14.140625" style="89" customWidth="1"/>
    <col min="4871" max="5120" width="9.140625" style="89"/>
    <col min="5121" max="5121" width="50.85546875" style="89" customWidth="1"/>
    <col min="5122" max="5123" width="6.7109375" style="89" customWidth="1"/>
    <col min="5124" max="5124" width="12.85546875" style="89" customWidth="1"/>
    <col min="5125" max="5125" width="6" style="89" customWidth="1"/>
    <col min="5126" max="5126" width="14.140625" style="89" customWidth="1"/>
    <col min="5127" max="5376" width="9.140625" style="89"/>
    <col min="5377" max="5377" width="50.85546875" style="89" customWidth="1"/>
    <col min="5378" max="5379" width="6.7109375" style="89" customWidth="1"/>
    <col min="5380" max="5380" width="12.85546875" style="89" customWidth="1"/>
    <col min="5381" max="5381" width="6" style="89" customWidth="1"/>
    <col min="5382" max="5382" width="14.140625" style="89" customWidth="1"/>
    <col min="5383" max="5632" width="9.140625" style="89"/>
    <col min="5633" max="5633" width="50.85546875" style="89" customWidth="1"/>
    <col min="5634" max="5635" width="6.7109375" style="89" customWidth="1"/>
    <col min="5636" max="5636" width="12.85546875" style="89" customWidth="1"/>
    <col min="5637" max="5637" width="6" style="89" customWidth="1"/>
    <col min="5638" max="5638" width="14.140625" style="89" customWidth="1"/>
    <col min="5639" max="5888" width="9.140625" style="89"/>
    <col min="5889" max="5889" width="50.85546875" style="89" customWidth="1"/>
    <col min="5890" max="5891" width="6.7109375" style="89" customWidth="1"/>
    <col min="5892" max="5892" width="12.85546875" style="89" customWidth="1"/>
    <col min="5893" max="5893" width="6" style="89" customWidth="1"/>
    <col min="5894" max="5894" width="14.140625" style="89" customWidth="1"/>
    <col min="5895" max="6144" width="9.140625" style="89"/>
    <col min="6145" max="6145" width="50.85546875" style="89" customWidth="1"/>
    <col min="6146" max="6147" width="6.7109375" style="89" customWidth="1"/>
    <col min="6148" max="6148" width="12.85546875" style="89" customWidth="1"/>
    <col min="6149" max="6149" width="6" style="89" customWidth="1"/>
    <col min="6150" max="6150" width="14.140625" style="89" customWidth="1"/>
    <col min="6151" max="6400" width="9.140625" style="89"/>
    <col min="6401" max="6401" width="50.85546875" style="89" customWidth="1"/>
    <col min="6402" max="6403" width="6.7109375" style="89" customWidth="1"/>
    <col min="6404" max="6404" width="12.85546875" style="89" customWidth="1"/>
    <col min="6405" max="6405" width="6" style="89" customWidth="1"/>
    <col min="6406" max="6406" width="14.140625" style="89" customWidth="1"/>
    <col min="6407" max="6656" width="9.140625" style="89"/>
    <col min="6657" max="6657" width="50.85546875" style="89" customWidth="1"/>
    <col min="6658" max="6659" width="6.7109375" style="89" customWidth="1"/>
    <col min="6660" max="6660" width="12.85546875" style="89" customWidth="1"/>
    <col min="6661" max="6661" width="6" style="89" customWidth="1"/>
    <col min="6662" max="6662" width="14.140625" style="89" customWidth="1"/>
    <col min="6663" max="6912" width="9.140625" style="89"/>
    <col min="6913" max="6913" width="50.85546875" style="89" customWidth="1"/>
    <col min="6914" max="6915" width="6.7109375" style="89" customWidth="1"/>
    <col min="6916" max="6916" width="12.85546875" style="89" customWidth="1"/>
    <col min="6917" max="6917" width="6" style="89" customWidth="1"/>
    <col min="6918" max="6918" width="14.140625" style="89" customWidth="1"/>
    <col min="6919" max="7168" width="9.140625" style="89"/>
    <col min="7169" max="7169" width="50.85546875" style="89" customWidth="1"/>
    <col min="7170" max="7171" width="6.7109375" style="89" customWidth="1"/>
    <col min="7172" max="7172" width="12.85546875" style="89" customWidth="1"/>
    <col min="7173" max="7173" width="6" style="89" customWidth="1"/>
    <col min="7174" max="7174" width="14.140625" style="89" customWidth="1"/>
    <col min="7175" max="7424" width="9.140625" style="89"/>
    <col min="7425" max="7425" width="50.85546875" style="89" customWidth="1"/>
    <col min="7426" max="7427" width="6.7109375" style="89" customWidth="1"/>
    <col min="7428" max="7428" width="12.85546875" style="89" customWidth="1"/>
    <col min="7429" max="7429" width="6" style="89" customWidth="1"/>
    <col min="7430" max="7430" width="14.140625" style="89" customWidth="1"/>
    <col min="7431" max="7680" width="9.140625" style="89"/>
    <col min="7681" max="7681" width="50.85546875" style="89" customWidth="1"/>
    <col min="7682" max="7683" width="6.7109375" style="89" customWidth="1"/>
    <col min="7684" max="7684" width="12.85546875" style="89" customWidth="1"/>
    <col min="7685" max="7685" width="6" style="89" customWidth="1"/>
    <col min="7686" max="7686" width="14.140625" style="89" customWidth="1"/>
    <col min="7687" max="7936" width="9.140625" style="89"/>
    <col min="7937" max="7937" width="50.85546875" style="89" customWidth="1"/>
    <col min="7938" max="7939" width="6.7109375" style="89" customWidth="1"/>
    <col min="7940" max="7940" width="12.85546875" style="89" customWidth="1"/>
    <col min="7941" max="7941" width="6" style="89" customWidth="1"/>
    <col min="7942" max="7942" width="14.140625" style="89" customWidth="1"/>
    <col min="7943" max="8192" width="9.140625" style="89"/>
    <col min="8193" max="8193" width="50.85546875" style="89" customWidth="1"/>
    <col min="8194" max="8195" width="6.7109375" style="89" customWidth="1"/>
    <col min="8196" max="8196" width="12.85546875" style="89" customWidth="1"/>
    <col min="8197" max="8197" width="6" style="89" customWidth="1"/>
    <col min="8198" max="8198" width="14.140625" style="89" customWidth="1"/>
    <col min="8199" max="8448" width="9.140625" style="89"/>
    <col min="8449" max="8449" width="50.85546875" style="89" customWidth="1"/>
    <col min="8450" max="8451" width="6.7109375" style="89" customWidth="1"/>
    <col min="8452" max="8452" width="12.85546875" style="89" customWidth="1"/>
    <col min="8453" max="8453" width="6" style="89" customWidth="1"/>
    <col min="8454" max="8454" width="14.140625" style="89" customWidth="1"/>
    <col min="8455" max="8704" width="9.140625" style="89"/>
    <col min="8705" max="8705" width="50.85546875" style="89" customWidth="1"/>
    <col min="8706" max="8707" width="6.7109375" style="89" customWidth="1"/>
    <col min="8708" max="8708" width="12.85546875" style="89" customWidth="1"/>
    <col min="8709" max="8709" width="6" style="89" customWidth="1"/>
    <col min="8710" max="8710" width="14.140625" style="89" customWidth="1"/>
    <col min="8711" max="8960" width="9.140625" style="89"/>
    <col min="8961" max="8961" width="50.85546875" style="89" customWidth="1"/>
    <col min="8962" max="8963" width="6.7109375" style="89" customWidth="1"/>
    <col min="8964" max="8964" width="12.85546875" style="89" customWidth="1"/>
    <col min="8965" max="8965" width="6" style="89" customWidth="1"/>
    <col min="8966" max="8966" width="14.140625" style="89" customWidth="1"/>
    <col min="8967" max="9216" width="9.140625" style="89"/>
    <col min="9217" max="9217" width="50.85546875" style="89" customWidth="1"/>
    <col min="9218" max="9219" width="6.7109375" style="89" customWidth="1"/>
    <col min="9220" max="9220" width="12.85546875" style="89" customWidth="1"/>
    <col min="9221" max="9221" width="6" style="89" customWidth="1"/>
    <col min="9222" max="9222" width="14.140625" style="89" customWidth="1"/>
    <col min="9223" max="9472" width="9.140625" style="89"/>
    <col min="9473" max="9473" width="50.85546875" style="89" customWidth="1"/>
    <col min="9474" max="9475" width="6.7109375" style="89" customWidth="1"/>
    <col min="9476" max="9476" width="12.85546875" style="89" customWidth="1"/>
    <col min="9477" max="9477" width="6" style="89" customWidth="1"/>
    <col min="9478" max="9478" width="14.140625" style="89" customWidth="1"/>
    <col min="9479" max="9728" width="9.140625" style="89"/>
    <col min="9729" max="9729" width="50.85546875" style="89" customWidth="1"/>
    <col min="9730" max="9731" width="6.7109375" style="89" customWidth="1"/>
    <col min="9732" max="9732" width="12.85546875" style="89" customWidth="1"/>
    <col min="9733" max="9733" width="6" style="89" customWidth="1"/>
    <col min="9734" max="9734" width="14.140625" style="89" customWidth="1"/>
    <col min="9735" max="9984" width="9.140625" style="89"/>
    <col min="9985" max="9985" width="50.85546875" style="89" customWidth="1"/>
    <col min="9986" max="9987" width="6.7109375" style="89" customWidth="1"/>
    <col min="9988" max="9988" width="12.85546875" style="89" customWidth="1"/>
    <col min="9989" max="9989" width="6" style="89" customWidth="1"/>
    <col min="9990" max="9990" width="14.140625" style="89" customWidth="1"/>
    <col min="9991" max="10240" width="9.140625" style="89"/>
    <col min="10241" max="10241" width="50.85546875" style="89" customWidth="1"/>
    <col min="10242" max="10243" width="6.7109375" style="89" customWidth="1"/>
    <col min="10244" max="10244" width="12.85546875" style="89" customWidth="1"/>
    <col min="10245" max="10245" width="6" style="89" customWidth="1"/>
    <col min="10246" max="10246" width="14.140625" style="89" customWidth="1"/>
    <col min="10247" max="10496" width="9.140625" style="89"/>
    <col min="10497" max="10497" width="50.85546875" style="89" customWidth="1"/>
    <col min="10498" max="10499" width="6.7109375" style="89" customWidth="1"/>
    <col min="10500" max="10500" width="12.85546875" style="89" customWidth="1"/>
    <col min="10501" max="10501" width="6" style="89" customWidth="1"/>
    <col min="10502" max="10502" width="14.140625" style="89" customWidth="1"/>
    <col min="10503" max="10752" width="9.140625" style="89"/>
    <col min="10753" max="10753" width="50.85546875" style="89" customWidth="1"/>
    <col min="10754" max="10755" width="6.7109375" style="89" customWidth="1"/>
    <col min="10756" max="10756" width="12.85546875" style="89" customWidth="1"/>
    <col min="10757" max="10757" width="6" style="89" customWidth="1"/>
    <col min="10758" max="10758" width="14.140625" style="89" customWidth="1"/>
    <col min="10759" max="11008" width="9.140625" style="89"/>
    <col min="11009" max="11009" width="50.85546875" style="89" customWidth="1"/>
    <col min="11010" max="11011" width="6.7109375" style="89" customWidth="1"/>
    <col min="11012" max="11012" width="12.85546875" style="89" customWidth="1"/>
    <col min="11013" max="11013" width="6" style="89" customWidth="1"/>
    <col min="11014" max="11014" width="14.140625" style="89" customWidth="1"/>
    <col min="11015" max="11264" width="9.140625" style="89"/>
    <col min="11265" max="11265" width="50.85546875" style="89" customWidth="1"/>
    <col min="11266" max="11267" width="6.7109375" style="89" customWidth="1"/>
    <col min="11268" max="11268" width="12.85546875" style="89" customWidth="1"/>
    <col min="11269" max="11269" width="6" style="89" customWidth="1"/>
    <col min="11270" max="11270" width="14.140625" style="89" customWidth="1"/>
    <col min="11271" max="11520" width="9.140625" style="89"/>
    <col min="11521" max="11521" width="50.85546875" style="89" customWidth="1"/>
    <col min="11522" max="11523" width="6.7109375" style="89" customWidth="1"/>
    <col min="11524" max="11524" width="12.85546875" style="89" customWidth="1"/>
    <col min="11525" max="11525" width="6" style="89" customWidth="1"/>
    <col min="11526" max="11526" width="14.140625" style="89" customWidth="1"/>
    <col min="11527" max="11776" width="9.140625" style="89"/>
    <col min="11777" max="11777" width="50.85546875" style="89" customWidth="1"/>
    <col min="11778" max="11779" width="6.7109375" style="89" customWidth="1"/>
    <col min="11780" max="11780" width="12.85546875" style="89" customWidth="1"/>
    <col min="11781" max="11781" width="6" style="89" customWidth="1"/>
    <col min="11782" max="11782" width="14.140625" style="89" customWidth="1"/>
    <col min="11783" max="12032" width="9.140625" style="89"/>
    <col min="12033" max="12033" width="50.85546875" style="89" customWidth="1"/>
    <col min="12034" max="12035" width="6.7109375" style="89" customWidth="1"/>
    <col min="12036" max="12036" width="12.85546875" style="89" customWidth="1"/>
    <col min="12037" max="12037" width="6" style="89" customWidth="1"/>
    <col min="12038" max="12038" width="14.140625" style="89" customWidth="1"/>
    <col min="12039" max="12288" width="9.140625" style="89"/>
    <col min="12289" max="12289" width="50.85546875" style="89" customWidth="1"/>
    <col min="12290" max="12291" width="6.7109375" style="89" customWidth="1"/>
    <col min="12292" max="12292" width="12.85546875" style="89" customWidth="1"/>
    <col min="12293" max="12293" width="6" style="89" customWidth="1"/>
    <col min="12294" max="12294" width="14.140625" style="89" customWidth="1"/>
    <col min="12295" max="12544" width="9.140625" style="89"/>
    <col min="12545" max="12545" width="50.85546875" style="89" customWidth="1"/>
    <col min="12546" max="12547" width="6.7109375" style="89" customWidth="1"/>
    <col min="12548" max="12548" width="12.85546875" style="89" customWidth="1"/>
    <col min="12549" max="12549" width="6" style="89" customWidth="1"/>
    <col min="12550" max="12550" width="14.140625" style="89" customWidth="1"/>
    <col min="12551" max="12800" width="9.140625" style="89"/>
    <col min="12801" max="12801" width="50.85546875" style="89" customWidth="1"/>
    <col min="12802" max="12803" width="6.7109375" style="89" customWidth="1"/>
    <col min="12804" max="12804" width="12.85546875" style="89" customWidth="1"/>
    <col min="12805" max="12805" width="6" style="89" customWidth="1"/>
    <col min="12806" max="12806" width="14.140625" style="89" customWidth="1"/>
    <col min="12807" max="13056" width="9.140625" style="89"/>
    <col min="13057" max="13057" width="50.85546875" style="89" customWidth="1"/>
    <col min="13058" max="13059" width="6.7109375" style="89" customWidth="1"/>
    <col min="13060" max="13060" width="12.85546875" style="89" customWidth="1"/>
    <col min="13061" max="13061" width="6" style="89" customWidth="1"/>
    <col min="13062" max="13062" width="14.140625" style="89" customWidth="1"/>
    <col min="13063" max="13312" width="9.140625" style="89"/>
    <col min="13313" max="13313" width="50.85546875" style="89" customWidth="1"/>
    <col min="13314" max="13315" width="6.7109375" style="89" customWidth="1"/>
    <col min="13316" max="13316" width="12.85546875" style="89" customWidth="1"/>
    <col min="13317" max="13317" width="6" style="89" customWidth="1"/>
    <col min="13318" max="13318" width="14.140625" style="89" customWidth="1"/>
    <col min="13319" max="13568" width="9.140625" style="89"/>
    <col min="13569" max="13569" width="50.85546875" style="89" customWidth="1"/>
    <col min="13570" max="13571" width="6.7109375" style="89" customWidth="1"/>
    <col min="13572" max="13572" width="12.85546875" style="89" customWidth="1"/>
    <col min="13573" max="13573" width="6" style="89" customWidth="1"/>
    <col min="13574" max="13574" width="14.140625" style="89" customWidth="1"/>
    <col min="13575" max="13824" width="9.140625" style="89"/>
    <col min="13825" max="13825" width="50.85546875" style="89" customWidth="1"/>
    <col min="13826" max="13827" width="6.7109375" style="89" customWidth="1"/>
    <col min="13828" max="13828" width="12.85546875" style="89" customWidth="1"/>
    <col min="13829" max="13829" width="6" style="89" customWidth="1"/>
    <col min="13830" max="13830" width="14.140625" style="89" customWidth="1"/>
    <col min="13831" max="14080" width="9.140625" style="89"/>
    <col min="14081" max="14081" width="50.85546875" style="89" customWidth="1"/>
    <col min="14082" max="14083" width="6.7109375" style="89" customWidth="1"/>
    <col min="14084" max="14084" width="12.85546875" style="89" customWidth="1"/>
    <col min="14085" max="14085" width="6" style="89" customWidth="1"/>
    <col min="14086" max="14086" width="14.140625" style="89" customWidth="1"/>
    <col min="14087" max="14336" width="9.140625" style="89"/>
    <col min="14337" max="14337" width="50.85546875" style="89" customWidth="1"/>
    <col min="14338" max="14339" width="6.7109375" style="89" customWidth="1"/>
    <col min="14340" max="14340" width="12.85546875" style="89" customWidth="1"/>
    <col min="14341" max="14341" width="6" style="89" customWidth="1"/>
    <col min="14342" max="14342" width="14.140625" style="89" customWidth="1"/>
    <col min="14343" max="14592" width="9.140625" style="89"/>
    <col min="14593" max="14593" width="50.85546875" style="89" customWidth="1"/>
    <col min="14594" max="14595" width="6.7109375" style="89" customWidth="1"/>
    <col min="14596" max="14596" width="12.85546875" style="89" customWidth="1"/>
    <col min="14597" max="14597" width="6" style="89" customWidth="1"/>
    <col min="14598" max="14598" width="14.140625" style="89" customWidth="1"/>
    <col min="14599" max="14848" width="9.140625" style="89"/>
    <col min="14849" max="14849" width="50.85546875" style="89" customWidth="1"/>
    <col min="14850" max="14851" width="6.7109375" style="89" customWidth="1"/>
    <col min="14852" max="14852" width="12.85546875" style="89" customWidth="1"/>
    <col min="14853" max="14853" width="6" style="89" customWidth="1"/>
    <col min="14854" max="14854" width="14.140625" style="89" customWidth="1"/>
    <col min="14855" max="15104" width="9.140625" style="89"/>
    <col min="15105" max="15105" width="50.85546875" style="89" customWidth="1"/>
    <col min="15106" max="15107" width="6.7109375" style="89" customWidth="1"/>
    <col min="15108" max="15108" width="12.85546875" style="89" customWidth="1"/>
    <col min="15109" max="15109" width="6" style="89" customWidth="1"/>
    <col min="15110" max="15110" width="14.140625" style="89" customWidth="1"/>
    <col min="15111" max="15360" width="9.140625" style="89"/>
    <col min="15361" max="15361" width="50.85546875" style="89" customWidth="1"/>
    <col min="15362" max="15363" width="6.7109375" style="89" customWidth="1"/>
    <col min="15364" max="15364" width="12.85546875" style="89" customWidth="1"/>
    <col min="15365" max="15365" width="6" style="89" customWidth="1"/>
    <col min="15366" max="15366" width="14.140625" style="89" customWidth="1"/>
    <col min="15367" max="15616" width="9.140625" style="89"/>
    <col min="15617" max="15617" width="50.85546875" style="89" customWidth="1"/>
    <col min="15618" max="15619" width="6.7109375" style="89" customWidth="1"/>
    <col min="15620" max="15620" width="12.85546875" style="89" customWidth="1"/>
    <col min="15621" max="15621" width="6" style="89" customWidth="1"/>
    <col min="15622" max="15622" width="14.140625" style="89" customWidth="1"/>
    <col min="15623" max="15872" width="9.140625" style="89"/>
    <col min="15873" max="15873" width="50.85546875" style="89" customWidth="1"/>
    <col min="15874" max="15875" width="6.7109375" style="89" customWidth="1"/>
    <col min="15876" max="15876" width="12.85546875" style="89" customWidth="1"/>
    <col min="15877" max="15877" width="6" style="89" customWidth="1"/>
    <col min="15878" max="15878" width="14.140625" style="89" customWidth="1"/>
    <col min="15879" max="16128" width="9.140625" style="89"/>
    <col min="16129" max="16129" width="50.85546875" style="89" customWidth="1"/>
    <col min="16130" max="16131" width="6.7109375" style="89" customWidth="1"/>
    <col min="16132" max="16132" width="12.85546875" style="89" customWidth="1"/>
    <col min="16133" max="16133" width="6" style="89" customWidth="1"/>
    <col min="16134" max="16134" width="14.140625" style="89" customWidth="1"/>
    <col min="16135" max="16384" width="9.140625" style="89"/>
  </cols>
  <sheetData>
    <row r="1" spans="1:6" ht="17.25" customHeight="1" x14ac:dyDescent="0.2">
      <c r="A1" s="337" t="s">
        <v>260</v>
      </c>
      <c r="B1" s="337"/>
      <c r="C1" s="337"/>
      <c r="D1" s="337"/>
      <c r="E1" s="337"/>
      <c r="F1" s="337"/>
    </row>
    <row r="2" spans="1:6" ht="12.95" customHeight="1" x14ac:dyDescent="0.2">
      <c r="A2" s="337" t="s">
        <v>261</v>
      </c>
      <c r="B2" s="337"/>
      <c r="C2" s="337"/>
      <c r="D2" s="337"/>
      <c r="E2" s="337"/>
      <c r="F2" s="337"/>
    </row>
    <row r="3" spans="1:6" x14ac:dyDescent="0.2">
      <c r="A3" s="337" t="s">
        <v>614</v>
      </c>
      <c r="B3" s="337"/>
      <c r="C3" s="337"/>
      <c r="D3" s="337"/>
      <c r="E3" s="337"/>
      <c r="F3" s="337"/>
    </row>
    <row r="4" spans="1:6" ht="17.25" customHeight="1" x14ac:dyDescent="0.2">
      <c r="A4" s="337" t="s">
        <v>262</v>
      </c>
      <c r="B4" s="337"/>
      <c r="C4" s="337"/>
      <c r="D4" s="337"/>
      <c r="E4" s="337"/>
      <c r="F4" s="337"/>
    </row>
    <row r="5" spans="1:6" ht="12.95" customHeight="1" x14ac:dyDescent="0.2">
      <c r="A5" s="337" t="s">
        <v>261</v>
      </c>
      <c r="B5" s="337"/>
      <c r="C5" s="337"/>
      <c r="D5" s="337"/>
      <c r="E5" s="337"/>
      <c r="F5" s="337"/>
    </row>
    <row r="6" spans="1:6" x14ac:dyDescent="0.2">
      <c r="A6" s="337" t="s">
        <v>263</v>
      </c>
      <c r="B6" s="337"/>
      <c r="C6" s="337"/>
      <c r="D6" s="337"/>
      <c r="E6" s="337"/>
      <c r="F6" s="337"/>
    </row>
    <row r="7" spans="1:6" x14ac:dyDescent="0.2">
      <c r="A7" s="90"/>
      <c r="B7" s="90"/>
      <c r="C7" s="90"/>
      <c r="D7" s="90"/>
      <c r="E7" s="90"/>
      <c r="F7" s="91"/>
    </row>
    <row r="8" spans="1:6" ht="49.5" customHeight="1" x14ac:dyDescent="0.3">
      <c r="A8" s="333" t="s">
        <v>264</v>
      </c>
      <c r="B8" s="333"/>
      <c r="C8" s="333"/>
      <c r="D8" s="333"/>
      <c r="E8" s="333"/>
      <c r="F8" s="333"/>
    </row>
    <row r="9" spans="1:6" ht="15.75" customHeight="1" x14ac:dyDescent="0.3">
      <c r="A9" s="92"/>
      <c r="B9" s="92"/>
      <c r="C9" s="92"/>
      <c r="D9" s="92"/>
      <c r="E9" s="92"/>
      <c r="F9" s="93" t="s">
        <v>4</v>
      </c>
    </row>
    <row r="10" spans="1:6" ht="12.95" customHeight="1" x14ac:dyDescent="0.2">
      <c r="A10" s="334" t="s">
        <v>6</v>
      </c>
      <c r="B10" s="335" t="s">
        <v>265</v>
      </c>
      <c r="C10" s="335" t="s">
        <v>266</v>
      </c>
      <c r="D10" s="335" t="s">
        <v>267</v>
      </c>
      <c r="E10" s="335" t="s">
        <v>268</v>
      </c>
      <c r="F10" s="336" t="s">
        <v>269</v>
      </c>
    </row>
    <row r="11" spans="1:6" x14ac:dyDescent="0.2">
      <c r="A11" s="334"/>
      <c r="B11" s="335"/>
      <c r="C11" s="335"/>
      <c r="D11" s="335"/>
      <c r="E11" s="335"/>
      <c r="F11" s="336"/>
    </row>
    <row r="12" spans="1:6" x14ac:dyDescent="0.2">
      <c r="A12" s="94">
        <v>1</v>
      </c>
      <c r="B12" s="95" t="s">
        <v>270</v>
      </c>
      <c r="C12" s="95" t="s">
        <v>271</v>
      </c>
      <c r="D12" s="95" t="s">
        <v>272</v>
      </c>
      <c r="E12" s="95" t="s">
        <v>273</v>
      </c>
      <c r="F12" s="96">
        <v>6</v>
      </c>
    </row>
    <row r="13" spans="1:6" ht="15.75" x14ac:dyDescent="0.25">
      <c r="A13" s="97" t="s">
        <v>274</v>
      </c>
      <c r="B13" s="98" t="s">
        <v>275</v>
      </c>
      <c r="C13" s="98"/>
      <c r="D13" s="98"/>
      <c r="E13" s="98"/>
      <c r="F13" s="99">
        <f>SUM(F14+F18+F24+F38+F42+F35)</f>
        <v>114644.58000000002</v>
      </c>
    </row>
    <row r="14" spans="1:6" ht="26.45" customHeight="1" x14ac:dyDescent="0.2">
      <c r="A14" s="100" t="s">
        <v>276</v>
      </c>
      <c r="B14" s="101" t="s">
        <v>275</v>
      </c>
      <c r="C14" s="101" t="s">
        <v>277</v>
      </c>
      <c r="D14" s="101"/>
      <c r="E14" s="101"/>
      <c r="F14" s="102">
        <f>SUM(F17)</f>
        <v>1929.85</v>
      </c>
    </row>
    <row r="15" spans="1:6" ht="19.149999999999999" customHeight="1" x14ac:dyDescent="0.25">
      <c r="A15" s="103" t="s">
        <v>278</v>
      </c>
      <c r="B15" s="104" t="s">
        <v>275</v>
      </c>
      <c r="C15" s="104" t="s">
        <v>277</v>
      </c>
      <c r="D15" s="104" t="s">
        <v>279</v>
      </c>
      <c r="E15" s="104"/>
      <c r="F15" s="105">
        <f>SUM(F17)</f>
        <v>1929.85</v>
      </c>
    </row>
    <row r="16" spans="1:6" s="109" customFormat="1" ht="24.6" customHeight="1" x14ac:dyDescent="0.2">
      <c r="A16" s="106" t="s">
        <v>280</v>
      </c>
      <c r="B16" s="107" t="s">
        <v>275</v>
      </c>
      <c r="C16" s="107" t="s">
        <v>277</v>
      </c>
      <c r="D16" s="107" t="s">
        <v>279</v>
      </c>
      <c r="E16" s="107"/>
      <c r="F16" s="108">
        <f>SUM(F17)</f>
        <v>1929.85</v>
      </c>
    </row>
    <row r="17" spans="1:6" ht="52.5" customHeight="1" x14ac:dyDescent="0.2">
      <c r="A17" s="110" t="s">
        <v>281</v>
      </c>
      <c r="B17" s="111" t="s">
        <v>275</v>
      </c>
      <c r="C17" s="111" t="s">
        <v>277</v>
      </c>
      <c r="D17" s="111" t="s">
        <v>279</v>
      </c>
      <c r="E17" s="111" t="s">
        <v>282</v>
      </c>
      <c r="F17" s="112">
        <v>1929.85</v>
      </c>
    </row>
    <row r="18" spans="1:6" ht="26.45" customHeight="1" x14ac:dyDescent="0.2">
      <c r="A18" s="100" t="s">
        <v>283</v>
      </c>
      <c r="B18" s="101" t="s">
        <v>275</v>
      </c>
      <c r="C18" s="101" t="s">
        <v>284</v>
      </c>
      <c r="D18" s="101"/>
      <c r="E18" s="101"/>
      <c r="F18" s="102">
        <f>SUM(F19)</f>
        <v>4829.4799999999996</v>
      </c>
    </row>
    <row r="19" spans="1:6" s="113" customFormat="1" ht="16.899999999999999" customHeight="1" x14ac:dyDescent="0.25">
      <c r="A19" s="103" t="s">
        <v>278</v>
      </c>
      <c r="B19" s="104" t="s">
        <v>275</v>
      </c>
      <c r="C19" s="104" t="s">
        <v>284</v>
      </c>
      <c r="D19" s="104" t="s">
        <v>285</v>
      </c>
      <c r="E19" s="104"/>
      <c r="F19" s="105">
        <f>SUM(F20)</f>
        <v>4829.4799999999996</v>
      </c>
    </row>
    <row r="20" spans="1:6" ht="12" customHeight="1" x14ac:dyDescent="0.2">
      <c r="A20" s="110" t="s">
        <v>286</v>
      </c>
      <c r="B20" s="111" t="s">
        <v>275</v>
      </c>
      <c r="C20" s="111" t="s">
        <v>284</v>
      </c>
      <c r="D20" s="111" t="s">
        <v>285</v>
      </c>
      <c r="E20" s="111"/>
      <c r="F20" s="112">
        <f>SUM(F21+F22+F23)</f>
        <v>4829.4799999999996</v>
      </c>
    </row>
    <row r="21" spans="1:6" s="109" customFormat="1" ht="51.6" customHeight="1" x14ac:dyDescent="0.2">
      <c r="A21" s="106" t="s">
        <v>281</v>
      </c>
      <c r="B21" s="107" t="s">
        <v>275</v>
      </c>
      <c r="C21" s="107" t="s">
        <v>284</v>
      </c>
      <c r="D21" s="107" t="s">
        <v>285</v>
      </c>
      <c r="E21" s="107" t="s">
        <v>282</v>
      </c>
      <c r="F21" s="108">
        <v>4490.96</v>
      </c>
    </row>
    <row r="22" spans="1:6" s="109" customFormat="1" ht="25.5" customHeight="1" x14ac:dyDescent="0.2">
      <c r="A22" s="106" t="s">
        <v>287</v>
      </c>
      <c r="B22" s="107" t="s">
        <v>275</v>
      </c>
      <c r="C22" s="107" t="s">
        <v>284</v>
      </c>
      <c r="D22" s="107" t="s">
        <v>285</v>
      </c>
      <c r="E22" s="107" t="s">
        <v>288</v>
      </c>
      <c r="F22" s="108">
        <v>338.52</v>
      </c>
    </row>
    <row r="23" spans="1:6" hidden="1" x14ac:dyDescent="0.2">
      <c r="A23" s="110" t="s">
        <v>289</v>
      </c>
      <c r="B23" s="114" t="s">
        <v>275</v>
      </c>
      <c r="C23" s="115" t="s">
        <v>284</v>
      </c>
      <c r="D23" s="111" t="s">
        <v>285</v>
      </c>
      <c r="E23" s="115" t="s">
        <v>290</v>
      </c>
      <c r="F23" s="108"/>
    </row>
    <row r="24" spans="1:6" ht="14.25" x14ac:dyDescent="0.2">
      <c r="A24" s="100" t="s">
        <v>291</v>
      </c>
      <c r="B24" s="116" t="s">
        <v>275</v>
      </c>
      <c r="C24" s="116" t="s">
        <v>292</v>
      </c>
      <c r="D24" s="116"/>
      <c r="E24" s="116"/>
      <c r="F24" s="117">
        <f>SUM(F27+F25)</f>
        <v>69464.67</v>
      </c>
    </row>
    <row r="25" spans="1:6" s="113" customFormat="1" ht="25.5" customHeight="1" x14ac:dyDescent="0.25">
      <c r="A25" s="103" t="s">
        <v>293</v>
      </c>
      <c r="B25" s="118" t="s">
        <v>275</v>
      </c>
      <c r="C25" s="119" t="s">
        <v>292</v>
      </c>
      <c r="D25" s="104" t="s">
        <v>294</v>
      </c>
      <c r="E25" s="119"/>
      <c r="F25" s="105">
        <f>SUM(F26)</f>
        <v>2366.37</v>
      </c>
    </row>
    <row r="26" spans="1:6" ht="53.25" customHeight="1" x14ac:dyDescent="0.2">
      <c r="A26" s="106" t="s">
        <v>281</v>
      </c>
      <c r="B26" s="107" t="s">
        <v>275</v>
      </c>
      <c r="C26" s="107" t="s">
        <v>292</v>
      </c>
      <c r="D26" s="107" t="s">
        <v>294</v>
      </c>
      <c r="E26" s="107" t="s">
        <v>282</v>
      </c>
      <c r="F26" s="108">
        <v>2366.37</v>
      </c>
    </row>
    <row r="27" spans="1:6" ht="21.6" customHeight="1" x14ac:dyDescent="0.25">
      <c r="A27" s="103" t="s">
        <v>278</v>
      </c>
      <c r="B27" s="104" t="s">
        <v>275</v>
      </c>
      <c r="C27" s="104" t="s">
        <v>292</v>
      </c>
      <c r="D27" s="104"/>
      <c r="E27" s="104"/>
      <c r="F27" s="105">
        <f>SUM(F31+F28)</f>
        <v>67098.3</v>
      </c>
    </row>
    <row r="28" spans="1:6" ht="18" customHeight="1" x14ac:dyDescent="0.2">
      <c r="A28" s="106" t="s">
        <v>295</v>
      </c>
      <c r="B28" s="107" t="s">
        <v>275</v>
      </c>
      <c r="C28" s="107" t="s">
        <v>292</v>
      </c>
      <c r="D28" s="107" t="s">
        <v>296</v>
      </c>
      <c r="E28" s="107"/>
      <c r="F28" s="108">
        <f>SUM(F29+F30)</f>
        <v>8377.56</v>
      </c>
    </row>
    <row r="29" spans="1:6" ht="54" customHeight="1" x14ac:dyDescent="0.2">
      <c r="A29" s="110" t="s">
        <v>281</v>
      </c>
      <c r="B29" s="111" t="s">
        <v>275</v>
      </c>
      <c r="C29" s="111" t="s">
        <v>292</v>
      </c>
      <c r="D29" s="111" t="s">
        <v>296</v>
      </c>
      <c r="E29" s="111" t="s">
        <v>282</v>
      </c>
      <c r="F29" s="112">
        <v>8310.59</v>
      </c>
    </row>
    <row r="30" spans="1:6" ht="17.25" customHeight="1" x14ac:dyDescent="0.2">
      <c r="A30" s="120" t="s">
        <v>297</v>
      </c>
      <c r="B30" s="111" t="s">
        <v>275</v>
      </c>
      <c r="C30" s="111" t="s">
        <v>292</v>
      </c>
      <c r="D30" s="111" t="s">
        <v>296</v>
      </c>
      <c r="E30" s="111" t="s">
        <v>298</v>
      </c>
      <c r="F30" s="112">
        <v>66.97</v>
      </c>
    </row>
    <row r="31" spans="1:6" ht="18" customHeight="1" x14ac:dyDescent="0.2">
      <c r="A31" s="106" t="s">
        <v>286</v>
      </c>
      <c r="B31" s="107" t="s">
        <v>275</v>
      </c>
      <c r="C31" s="107" t="s">
        <v>292</v>
      </c>
      <c r="D31" s="107" t="s">
        <v>285</v>
      </c>
      <c r="E31" s="107"/>
      <c r="F31" s="108">
        <f>SUM(F32+F33+F34)</f>
        <v>58720.740000000005</v>
      </c>
    </row>
    <row r="32" spans="1:6" ht="53.25" customHeight="1" x14ac:dyDescent="0.2">
      <c r="A32" s="110" t="s">
        <v>281</v>
      </c>
      <c r="B32" s="111" t="s">
        <v>275</v>
      </c>
      <c r="C32" s="111" t="s">
        <v>292</v>
      </c>
      <c r="D32" s="111" t="s">
        <v>285</v>
      </c>
      <c r="E32" s="111" t="s">
        <v>282</v>
      </c>
      <c r="F32" s="112">
        <v>53248.98</v>
      </c>
    </row>
    <row r="33" spans="1:6" ht="25.5" customHeight="1" x14ac:dyDescent="0.2">
      <c r="A33" s="110" t="s">
        <v>299</v>
      </c>
      <c r="B33" s="111" t="s">
        <v>275</v>
      </c>
      <c r="C33" s="111" t="s">
        <v>292</v>
      </c>
      <c r="D33" s="111" t="s">
        <v>285</v>
      </c>
      <c r="E33" s="111" t="s">
        <v>288</v>
      </c>
      <c r="F33" s="112">
        <v>5411.76</v>
      </c>
    </row>
    <row r="34" spans="1:6" x14ac:dyDescent="0.2">
      <c r="A34" s="110" t="s">
        <v>289</v>
      </c>
      <c r="B34" s="114" t="s">
        <v>275</v>
      </c>
      <c r="C34" s="115" t="s">
        <v>292</v>
      </c>
      <c r="D34" s="111" t="s">
        <v>285</v>
      </c>
      <c r="E34" s="115" t="s">
        <v>290</v>
      </c>
      <c r="F34" s="108">
        <v>60</v>
      </c>
    </row>
    <row r="35" spans="1:6" s="122" customFormat="1" ht="15" x14ac:dyDescent="0.25">
      <c r="A35" s="100" t="s">
        <v>300</v>
      </c>
      <c r="B35" s="98" t="s">
        <v>275</v>
      </c>
      <c r="C35" s="121" t="s">
        <v>301</v>
      </c>
      <c r="D35" s="121"/>
      <c r="E35" s="121"/>
      <c r="F35" s="99">
        <f>SUM(F36)</f>
        <v>203.1</v>
      </c>
    </row>
    <row r="36" spans="1:6" s="113" customFormat="1" ht="54" customHeight="1" x14ac:dyDescent="0.25">
      <c r="A36" s="103" t="s">
        <v>302</v>
      </c>
      <c r="B36" s="104" t="s">
        <v>275</v>
      </c>
      <c r="C36" s="104" t="s">
        <v>301</v>
      </c>
      <c r="D36" s="104" t="s">
        <v>303</v>
      </c>
      <c r="E36" s="104"/>
      <c r="F36" s="105">
        <f>SUM(F37)</f>
        <v>203.1</v>
      </c>
    </row>
    <row r="37" spans="1:6" s="113" customFormat="1" ht="27.2" customHeight="1" x14ac:dyDescent="0.25">
      <c r="A37" s="106" t="s">
        <v>304</v>
      </c>
      <c r="B37" s="107" t="s">
        <v>275</v>
      </c>
      <c r="C37" s="107" t="s">
        <v>301</v>
      </c>
      <c r="D37" s="107" t="s">
        <v>303</v>
      </c>
      <c r="E37" s="107" t="s">
        <v>288</v>
      </c>
      <c r="F37" s="108">
        <v>203.1</v>
      </c>
    </row>
    <row r="38" spans="1:6" ht="14.25" x14ac:dyDescent="0.2">
      <c r="A38" s="123" t="s">
        <v>305</v>
      </c>
      <c r="B38" s="98" t="s">
        <v>275</v>
      </c>
      <c r="C38" s="98" t="s">
        <v>306</v>
      </c>
      <c r="D38" s="98"/>
      <c r="E38" s="98"/>
      <c r="F38" s="99">
        <f>SUM(F39)</f>
        <v>2950</v>
      </c>
    </row>
    <row r="39" spans="1:6" ht="13.5" x14ac:dyDescent="0.25">
      <c r="A39" s="124" t="s">
        <v>305</v>
      </c>
      <c r="B39" s="118" t="s">
        <v>275</v>
      </c>
      <c r="C39" s="118" t="s">
        <v>306</v>
      </c>
      <c r="D39" s="118" t="s">
        <v>307</v>
      </c>
      <c r="E39" s="118"/>
      <c r="F39" s="105">
        <f>SUM(F40)</f>
        <v>2950</v>
      </c>
    </row>
    <row r="40" spans="1:6" s="109" customFormat="1" ht="25.5" x14ac:dyDescent="0.2">
      <c r="A40" s="106" t="s">
        <v>308</v>
      </c>
      <c r="B40" s="125" t="s">
        <v>275</v>
      </c>
      <c r="C40" s="125" t="s">
        <v>306</v>
      </c>
      <c r="D40" s="125" t="s">
        <v>307</v>
      </c>
      <c r="E40" s="125"/>
      <c r="F40" s="108">
        <f>SUM(F41)</f>
        <v>2950</v>
      </c>
    </row>
    <row r="41" spans="1:6" ht="15.2" customHeight="1" x14ac:dyDescent="0.2">
      <c r="A41" s="110" t="s">
        <v>289</v>
      </c>
      <c r="B41" s="114" t="s">
        <v>275</v>
      </c>
      <c r="C41" s="114" t="s">
        <v>306</v>
      </c>
      <c r="D41" s="114" t="s">
        <v>307</v>
      </c>
      <c r="E41" s="114" t="s">
        <v>290</v>
      </c>
      <c r="F41" s="112">
        <v>2950</v>
      </c>
    </row>
    <row r="42" spans="1:6" ht="15.75" customHeight="1" x14ac:dyDescent="0.2">
      <c r="A42" s="123" t="s">
        <v>309</v>
      </c>
      <c r="B42" s="98" t="s">
        <v>275</v>
      </c>
      <c r="C42" s="98" t="s">
        <v>310</v>
      </c>
      <c r="D42" s="98"/>
      <c r="E42" s="98"/>
      <c r="F42" s="99">
        <f>SUM(F45+F57+F69+F50+F62+F43)</f>
        <v>35267.480000000003</v>
      </c>
    </row>
    <row r="43" spans="1:6" ht="15.75" customHeight="1" x14ac:dyDescent="0.25">
      <c r="A43" s="124" t="s">
        <v>305</v>
      </c>
      <c r="B43" s="98" t="s">
        <v>275</v>
      </c>
      <c r="C43" s="98" t="s">
        <v>310</v>
      </c>
      <c r="D43" s="98"/>
      <c r="E43" s="98"/>
      <c r="F43" s="99">
        <f>SUM(F44)</f>
        <v>50</v>
      </c>
    </row>
    <row r="44" spans="1:6" ht="27.75" customHeight="1" x14ac:dyDescent="0.25">
      <c r="A44" s="106" t="s">
        <v>299</v>
      </c>
      <c r="B44" s="125" t="s">
        <v>275</v>
      </c>
      <c r="C44" s="125" t="s">
        <v>310</v>
      </c>
      <c r="D44" s="125" t="s">
        <v>307</v>
      </c>
      <c r="E44" s="125" t="s">
        <v>288</v>
      </c>
      <c r="F44" s="126">
        <v>50</v>
      </c>
    </row>
    <row r="45" spans="1:6" ht="19.899999999999999" customHeight="1" x14ac:dyDescent="0.25">
      <c r="A45" s="103" t="s">
        <v>278</v>
      </c>
      <c r="B45" s="104" t="s">
        <v>275</v>
      </c>
      <c r="C45" s="104" t="s">
        <v>310</v>
      </c>
      <c r="D45" s="104" t="s">
        <v>311</v>
      </c>
      <c r="E45" s="104"/>
      <c r="F45" s="105">
        <f>SUM(F46)</f>
        <v>1638.5</v>
      </c>
    </row>
    <row r="46" spans="1:6" ht="17.25" customHeight="1" x14ac:dyDescent="0.2">
      <c r="A46" s="110" t="s">
        <v>312</v>
      </c>
      <c r="B46" s="111" t="s">
        <v>313</v>
      </c>
      <c r="C46" s="111" t="s">
        <v>310</v>
      </c>
      <c r="D46" s="111" t="s">
        <v>311</v>
      </c>
      <c r="E46" s="111"/>
      <c r="F46" s="112">
        <f>SUM(F47+F48+F49)</f>
        <v>1638.5</v>
      </c>
    </row>
    <row r="47" spans="1:6" ht="52.9" customHeight="1" x14ac:dyDescent="0.2">
      <c r="A47" s="106" t="s">
        <v>281</v>
      </c>
      <c r="B47" s="107" t="s">
        <v>275</v>
      </c>
      <c r="C47" s="107" t="s">
        <v>310</v>
      </c>
      <c r="D47" s="107" t="s">
        <v>311</v>
      </c>
      <c r="E47" s="107" t="s">
        <v>282</v>
      </c>
      <c r="F47" s="108">
        <v>1268.67</v>
      </c>
    </row>
    <row r="48" spans="1:6" s="109" customFormat="1" ht="25.5" customHeight="1" x14ac:dyDescent="0.2">
      <c r="A48" s="106" t="s">
        <v>299</v>
      </c>
      <c r="B48" s="107" t="s">
        <v>275</v>
      </c>
      <c r="C48" s="107" t="s">
        <v>310</v>
      </c>
      <c r="D48" s="107" t="s">
        <v>311</v>
      </c>
      <c r="E48" s="107" t="s">
        <v>288</v>
      </c>
      <c r="F48" s="108">
        <v>296.2</v>
      </c>
    </row>
    <row r="49" spans="1:6" s="109" customFormat="1" ht="20.25" customHeight="1" x14ac:dyDescent="0.2">
      <c r="A49" s="120" t="s">
        <v>297</v>
      </c>
      <c r="B49" s="107" t="s">
        <v>275</v>
      </c>
      <c r="C49" s="107" t="s">
        <v>310</v>
      </c>
      <c r="D49" s="107" t="s">
        <v>311</v>
      </c>
      <c r="E49" s="107" t="s">
        <v>298</v>
      </c>
      <c r="F49" s="108">
        <v>73.63</v>
      </c>
    </row>
    <row r="50" spans="1:6" ht="26.25" customHeight="1" x14ac:dyDescent="0.2">
      <c r="A50" s="127" t="s">
        <v>314</v>
      </c>
      <c r="B50" s="128" t="s">
        <v>275</v>
      </c>
      <c r="C50" s="128" t="s">
        <v>310</v>
      </c>
      <c r="D50" s="128" t="s">
        <v>315</v>
      </c>
      <c r="E50" s="128"/>
      <c r="F50" s="102">
        <f>SUM(F51+F55)</f>
        <v>845.22</v>
      </c>
    </row>
    <row r="51" spans="1:6" ht="38.25" x14ac:dyDescent="0.2">
      <c r="A51" s="120" t="s">
        <v>316</v>
      </c>
      <c r="B51" s="114" t="s">
        <v>275</v>
      </c>
      <c r="C51" s="114" t="s">
        <v>310</v>
      </c>
      <c r="D51" s="114" t="s">
        <v>315</v>
      </c>
      <c r="E51" s="114"/>
      <c r="F51" s="112">
        <f>SUM(F52+F54+F53)</f>
        <v>845</v>
      </c>
    </row>
    <row r="52" spans="1:6" ht="53.25" customHeight="1" x14ac:dyDescent="0.2">
      <c r="A52" s="106" t="s">
        <v>281</v>
      </c>
      <c r="B52" s="107" t="s">
        <v>275</v>
      </c>
      <c r="C52" s="107" t="s">
        <v>310</v>
      </c>
      <c r="D52" s="125" t="s">
        <v>315</v>
      </c>
      <c r="E52" s="107" t="s">
        <v>282</v>
      </c>
      <c r="F52" s="108">
        <v>571.1</v>
      </c>
    </row>
    <row r="53" spans="1:6" ht="50.45" customHeight="1" x14ac:dyDescent="0.2">
      <c r="A53" s="106" t="s">
        <v>281</v>
      </c>
      <c r="B53" s="111" t="s">
        <v>275</v>
      </c>
      <c r="C53" s="111" t="s">
        <v>310</v>
      </c>
      <c r="D53" s="125" t="s">
        <v>317</v>
      </c>
      <c r="E53" s="107" t="s">
        <v>282</v>
      </c>
      <c r="F53" s="108">
        <v>178.4</v>
      </c>
    </row>
    <row r="54" spans="1:6" s="109" customFormat="1" ht="25.5" customHeight="1" x14ac:dyDescent="0.2">
      <c r="A54" s="106" t="s">
        <v>299</v>
      </c>
      <c r="B54" s="107" t="s">
        <v>275</v>
      </c>
      <c r="C54" s="107" t="s">
        <v>310</v>
      </c>
      <c r="D54" s="125" t="s">
        <v>315</v>
      </c>
      <c r="E54" s="107" t="s">
        <v>288</v>
      </c>
      <c r="F54" s="108">
        <v>95.5</v>
      </c>
    </row>
    <row r="55" spans="1:6" ht="51" x14ac:dyDescent="0.2">
      <c r="A55" s="110" t="s">
        <v>318</v>
      </c>
      <c r="B55" s="111" t="s">
        <v>275</v>
      </c>
      <c r="C55" s="111" t="s">
        <v>310</v>
      </c>
      <c r="D55" s="111" t="s">
        <v>319</v>
      </c>
      <c r="E55" s="111"/>
      <c r="F55" s="112">
        <f>SUM(F56)</f>
        <v>0.22</v>
      </c>
    </row>
    <row r="56" spans="1:6" ht="54" customHeight="1" x14ac:dyDescent="0.2">
      <c r="A56" s="106" t="s">
        <v>281</v>
      </c>
      <c r="B56" s="107" t="s">
        <v>275</v>
      </c>
      <c r="C56" s="107" t="s">
        <v>310</v>
      </c>
      <c r="D56" s="107" t="s">
        <v>319</v>
      </c>
      <c r="E56" s="107" t="s">
        <v>282</v>
      </c>
      <c r="F56" s="108">
        <v>0.22</v>
      </c>
    </row>
    <row r="57" spans="1:6" ht="29.25" customHeight="1" x14ac:dyDescent="0.25">
      <c r="A57" s="103" t="s">
        <v>320</v>
      </c>
      <c r="B57" s="104" t="s">
        <v>275</v>
      </c>
      <c r="C57" s="104" t="s">
        <v>310</v>
      </c>
      <c r="D57" s="104" t="s">
        <v>321</v>
      </c>
      <c r="E57" s="104"/>
      <c r="F57" s="105">
        <f>SUM(F58)</f>
        <v>7736.84</v>
      </c>
    </row>
    <row r="58" spans="1:6" s="109" customFormat="1" ht="16.5" customHeight="1" x14ac:dyDescent="0.2">
      <c r="A58" s="129" t="s">
        <v>322</v>
      </c>
      <c r="B58" s="107" t="s">
        <v>275</v>
      </c>
      <c r="C58" s="107" t="s">
        <v>310</v>
      </c>
      <c r="D58" s="107" t="s">
        <v>321</v>
      </c>
      <c r="E58" s="107"/>
      <c r="F58" s="108">
        <f>SUM(F59+F61+F60)</f>
        <v>7736.84</v>
      </c>
    </row>
    <row r="59" spans="1:6" ht="26.25" customHeight="1" x14ac:dyDescent="0.2">
      <c r="A59" s="106" t="s">
        <v>299</v>
      </c>
      <c r="B59" s="107" t="s">
        <v>275</v>
      </c>
      <c r="C59" s="107" t="s">
        <v>310</v>
      </c>
      <c r="D59" s="107" t="s">
        <v>323</v>
      </c>
      <c r="E59" s="107" t="s">
        <v>288</v>
      </c>
      <c r="F59" s="108">
        <v>6506.84</v>
      </c>
    </row>
    <row r="60" spans="1:6" ht="18" customHeight="1" x14ac:dyDescent="0.2">
      <c r="A60" s="106" t="s">
        <v>289</v>
      </c>
      <c r="B60" s="107" t="s">
        <v>275</v>
      </c>
      <c r="C60" s="107" t="s">
        <v>310</v>
      </c>
      <c r="D60" s="107" t="s">
        <v>323</v>
      </c>
      <c r="E60" s="107" t="s">
        <v>290</v>
      </c>
      <c r="F60" s="108">
        <v>730</v>
      </c>
    </row>
    <row r="61" spans="1:6" x14ac:dyDescent="0.2">
      <c r="A61" s="110" t="s">
        <v>289</v>
      </c>
      <c r="B61" s="111" t="s">
        <v>275</v>
      </c>
      <c r="C61" s="111" t="s">
        <v>310</v>
      </c>
      <c r="D61" s="111" t="s">
        <v>324</v>
      </c>
      <c r="E61" s="111" t="s">
        <v>290</v>
      </c>
      <c r="F61" s="112">
        <v>500</v>
      </c>
    </row>
    <row r="62" spans="1:6" s="113" customFormat="1" ht="26.25" x14ac:dyDescent="0.25">
      <c r="A62" s="127" t="s">
        <v>325</v>
      </c>
      <c r="B62" s="128" t="s">
        <v>275</v>
      </c>
      <c r="C62" s="128" t="s">
        <v>310</v>
      </c>
      <c r="D62" s="128"/>
      <c r="E62" s="128"/>
      <c r="F62" s="102">
        <f>SUM(F65+F63)</f>
        <v>9170</v>
      </c>
    </row>
    <row r="63" spans="1:6" s="109" customFormat="1" ht="51" x14ac:dyDescent="0.2">
      <c r="A63" s="110" t="s">
        <v>226</v>
      </c>
      <c r="B63" s="114" t="s">
        <v>275</v>
      </c>
      <c r="C63" s="114" t="s">
        <v>310</v>
      </c>
      <c r="D63" s="114" t="s">
        <v>326</v>
      </c>
      <c r="E63" s="114"/>
      <c r="F63" s="108">
        <f>SUM(F64)</f>
        <v>4585</v>
      </c>
    </row>
    <row r="64" spans="1:6" s="113" customFormat="1" ht="55.5" customHeight="1" x14ac:dyDescent="0.25">
      <c r="A64" s="106" t="s">
        <v>281</v>
      </c>
      <c r="B64" s="125" t="s">
        <v>275</v>
      </c>
      <c r="C64" s="125" t="s">
        <v>310</v>
      </c>
      <c r="D64" s="125" t="s">
        <v>326</v>
      </c>
      <c r="E64" s="125" t="s">
        <v>282</v>
      </c>
      <c r="F64" s="108">
        <v>4585</v>
      </c>
    </row>
    <row r="65" spans="1:8" ht="25.5" customHeight="1" x14ac:dyDescent="0.2">
      <c r="A65" s="120" t="s">
        <v>327</v>
      </c>
      <c r="B65" s="114" t="s">
        <v>275</v>
      </c>
      <c r="C65" s="114" t="s">
        <v>310</v>
      </c>
      <c r="D65" s="114" t="s">
        <v>328</v>
      </c>
      <c r="E65" s="114"/>
      <c r="F65" s="112">
        <f>SUM(F66+F67+F68)</f>
        <v>4585</v>
      </c>
    </row>
    <row r="66" spans="1:8" ht="51.75" customHeight="1" x14ac:dyDescent="0.2">
      <c r="A66" s="106" t="s">
        <v>281</v>
      </c>
      <c r="B66" s="107" t="s">
        <v>275</v>
      </c>
      <c r="C66" s="107" t="s">
        <v>310</v>
      </c>
      <c r="D66" s="125" t="s">
        <v>328</v>
      </c>
      <c r="E66" s="107" t="s">
        <v>282</v>
      </c>
      <c r="F66" s="108">
        <v>3383.19</v>
      </c>
    </row>
    <row r="67" spans="1:8" ht="25.5" x14ac:dyDescent="0.2">
      <c r="A67" s="106" t="s">
        <v>299</v>
      </c>
      <c r="B67" s="107" t="s">
        <v>275</v>
      </c>
      <c r="C67" s="107" t="s">
        <v>310</v>
      </c>
      <c r="D67" s="125" t="s">
        <v>328</v>
      </c>
      <c r="E67" s="107" t="s">
        <v>288</v>
      </c>
      <c r="F67" s="108">
        <v>1201.21</v>
      </c>
    </row>
    <row r="68" spans="1:8" x14ac:dyDescent="0.2">
      <c r="A68" s="106" t="s">
        <v>289</v>
      </c>
      <c r="B68" s="107" t="s">
        <v>275</v>
      </c>
      <c r="C68" s="107" t="s">
        <v>310</v>
      </c>
      <c r="D68" s="125" t="s">
        <v>328</v>
      </c>
      <c r="E68" s="107" t="s">
        <v>290</v>
      </c>
      <c r="F68" s="108">
        <v>0.6</v>
      </c>
    </row>
    <row r="69" spans="1:8" s="113" customFormat="1" ht="13.5" x14ac:dyDescent="0.25">
      <c r="A69" s="103" t="s">
        <v>329</v>
      </c>
      <c r="B69" s="118" t="s">
        <v>275</v>
      </c>
      <c r="C69" s="118" t="s">
        <v>310</v>
      </c>
      <c r="D69" s="118" t="s">
        <v>330</v>
      </c>
      <c r="E69" s="104"/>
      <c r="F69" s="105">
        <f>SUM(F70+F74+F72+F79+F82)</f>
        <v>15826.920000000002</v>
      </c>
    </row>
    <row r="70" spans="1:8" ht="37.5" customHeight="1" x14ac:dyDescent="0.2">
      <c r="A70" s="110" t="s">
        <v>331</v>
      </c>
      <c r="B70" s="114" t="s">
        <v>275</v>
      </c>
      <c r="C70" s="114" t="s">
        <v>310</v>
      </c>
      <c r="D70" s="114" t="s">
        <v>332</v>
      </c>
      <c r="E70" s="114"/>
      <c r="F70" s="112">
        <f>SUM(F71)</f>
        <v>152</v>
      </c>
    </row>
    <row r="71" spans="1:8" s="109" customFormat="1" ht="25.5" x14ac:dyDescent="0.2">
      <c r="A71" s="106" t="s">
        <v>299</v>
      </c>
      <c r="B71" s="125" t="s">
        <v>275</v>
      </c>
      <c r="C71" s="125" t="s">
        <v>310</v>
      </c>
      <c r="D71" s="125" t="s">
        <v>332</v>
      </c>
      <c r="E71" s="125" t="s">
        <v>288</v>
      </c>
      <c r="F71" s="108">
        <v>152</v>
      </c>
    </row>
    <row r="72" spans="1:8" s="109" customFormat="1" ht="38.25" customHeight="1" x14ac:dyDescent="0.2">
      <c r="A72" s="130" t="s">
        <v>333</v>
      </c>
      <c r="B72" s="114" t="s">
        <v>275</v>
      </c>
      <c r="C72" s="114" t="s">
        <v>310</v>
      </c>
      <c r="D72" s="114" t="s">
        <v>334</v>
      </c>
      <c r="E72" s="114"/>
      <c r="F72" s="112">
        <f>SUM(F73)</f>
        <v>45</v>
      </c>
    </row>
    <row r="73" spans="1:8" s="109" customFormat="1" ht="26.25" customHeight="1" x14ac:dyDescent="0.2">
      <c r="A73" s="106" t="s">
        <v>299</v>
      </c>
      <c r="B73" s="125" t="s">
        <v>275</v>
      </c>
      <c r="C73" s="125" t="s">
        <v>310</v>
      </c>
      <c r="D73" s="125" t="s">
        <v>334</v>
      </c>
      <c r="E73" s="125" t="s">
        <v>288</v>
      </c>
      <c r="F73" s="108">
        <v>45</v>
      </c>
    </row>
    <row r="74" spans="1:8" ht="39.6" customHeight="1" x14ac:dyDescent="0.2">
      <c r="A74" s="130" t="s">
        <v>335</v>
      </c>
      <c r="B74" s="114" t="s">
        <v>275</v>
      </c>
      <c r="C74" s="114" t="s">
        <v>336</v>
      </c>
      <c r="D74" s="114" t="s">
        <v>337</v>
      </c>
      <c r="E74" s="114"/>
      <c r="F74" s="112">
        <f>SUM(F75+F78+F77+F76)</f>
        <v>11049.12</v>
      </c>
    </row>
    <row r="75" spans="1:8" s="109" customFormat="1" ht="25.5" x14ac:dyDescent="0.2">
      <c r="A75" s="106" t="s">
        <v>299</v>
      </c>
      <c r="B75" s="125" t="s">
        <v>275</v>
      </c>
      <c r="C75" s="125" t="s">
        <v>310</v>
      </c>
      <c r="D75" s="125" t="s">
        <v>337</v>
      </c>
      <c r="E75" s="125" t="s">
        <v>288</v>
      </c>
      <c r="F75" s="108">
        <v>7694.72</v>
      </c>
    </row>
    <row r="76" spans="1:8" s="109" customFormat="1" ht="25.5" x14ac:dyDescent="0.2">
      <c r="A76" s="106" t="s">
        <v>338</v>
      </c>
      <c r="B76" s="125" t="s">
        <v>275</v>
      </c>
      <c r="C76" s="125" t="s">
        <v>310</v>
      </c>
      <c r="D76" s="125" t="s">
        <v>337</v>
      </c>
      <c r="E76" s="125" t="s">
        <v>339</v>
      </c>
      <c r="F76" s="108">
        <v>1597.4</v>
      </c>
    </row>
    <row r="77" spans="1:8" s="109" customFormat="1" ht="25.5" customHeight="1" x14ac:dyDescent="0.2">
      <c r="A77" s="106" t="s">
        <v>340</v>
      </c>
      <c r="B77" s="125" t="s">
        <v>275</v>
      </c>
      <c r="C77" s="125" t="s">
        <v>310</v>
      </c>
      <c r="D77" s="125" t="s">
        <v>337</v>
      </c>
      <c r="E77" s="125" t="s">
        <v>341</v>
      </c>
      <c r="F77" s="108">
        <v>1257</v>
      </c>
    </row>
    <row r="78" spans="1:8" s="109" customFormat="1" ht="18.600000000000001" customHeight="1" x14ac:dyDescent="0.2">
      <c r="A78" s="106" t="s">
        <v>289</v>
      </c>
      <c r="B78" s="125" t="s">
        <v>275</v>
      </c>
      <c r="C78" s="125" t="s">
        <v>310</v>
      </c>
      <c r="D78" s="125" t="s">
        <v>337</v>
      </c>
      <c r="E78" s="125" t="s">
        <v>290</v>
      </c>
      <c r="F78" s="108">
        <v>500</v>
      </c>
      <c r="H78" s="131"/>
    </row>
    <row r="79" spans="1:8" s="109" customFormat="1" ht="25.9" customHeight="1" x14ac:dyDescent="0.2">
      <c r="A79" s="130" t="s">
        <v>342</v>
      </c>
      <c r="B79" s="114" t="s">
        <v>275</v>
      </c>
      <c r="C79" s="114" t="s">
        <v>336</v>
      </c>
      <c r="D79" s="114" t="s">
        <v>343</v>
      </c>
      <c r="E79" s="114"/>
      <c r="F79" s="112">
        <f>SUM(F80+F81)</f>
        <v>4430.8</v>
      </c>
    </row>
    <row r="80" spans="1:8" s="109" customFormat="1" ht="26.25" customHeight="1" x14ac:dyDescent="0.2">
      <c r="A80" s="106" t="s">
        <v>299</v>
      </c>
      <c r="B80" s="125" t="s">
        <v>275</v>
      </c>
      <c r="C80" s="125" t="s">
        <v>310</v>
      </c>
      <c r="D80" s="125" t="s">
        <v>343</v>
      </c>
      <c r="E80" s="125" t="s">
        <v>288</v>
      </c>
      <c r="F80" s="108">
        <v>99</v>
      </c>
    </row>
    <row r="81" spans="1:6" s="109" customFormat="1" ht="26.25" customHeight="1" x14ac:dyDescent="0.2">
      <c r="A81" s="106" t="s">
        <v>340</v>
      </c>
      <c r="B81" s="125" t="s">
        <v>275</v>
      </c>
      <c r="C81" s="125" t="s">
        <v>310</v>
      </c>
      <c r="D81" s="125" t="s">
        <v>343</v>
      </c>
      <c r="E81" s="125" t="s">
        <v>341</v>
      </c>
      <c r="F81" s="108">
        <v>4331.8</v>
      </c>
    </row>
    <row r="82" spans="1:6" ht="37.5" customHeight="1" x14ac:dyDescent="0.2">
      <c r="A82" s="110" t="s">
        <v>344</v>
      </c>
      <c r="B82" s="114" t="s">
        <v>275</v>
      </c>
      <c r="C82" s="114" t="s">
        <v>310</v>
      </c>
      <c r="D82" s="114" t="s">
        <v>345</v>
      </c>
      <c r="E82" s="114"/>
      <c r="F82" s="112">
        <f>SUM(F83)</f>
        <v>150</v>
      </c>
    </row>
    <row r="83" spans="1:6" s="109" customFormat="1" ht="26.25" customHeight="1" x14ac:dyDescent="0.2">
      <c r="A83" s="106" t="s">
        <v>299</v>
      </c>
      <c r="B83" s="125" t="s">
        <v>275</v>
      </c>
      <c r="C83" s="125" t="s">
        <v>310</v>
      </c>
      <c r="D83" s="125" t="s">
        <v>345</v>
      </c>
      <c r="E83" s="125" t="s">
        <v>288</v>
      </c>
      <c r="F83" s="108">
        <v>150</v>
      </c>
    </row>
    <row r="84" spans="1:6" s="135" customFormat="1" ht="20.45" customHeight="1" x14ac:dyDescent="0.25">
      <c r="A84" s="132" t="s">
        <v>346</v>
      </c>
      <c r="B84" s="133" t="s">
        <v>277</v>
      </c>
      <c r="C84" s="133"/>
      <c r="D84" s="133"/>
      <c r="E84" s="133"/>
      <c r="F84" s="134">
        <f>SUM(F85)</f>
        <v>73</v>
      </c>
    </row>
    <row r="85" spans="1:6" s="113" customFormat="1" ht="18" customHeight="1" x14ac:dyDescent="0.25">
      <c r="A85" s="103" t="s">
        <v>347</v>
      </c>
      <c r="B85" s="118" t="s">
        <v>277</v>
      </c>
      <c r="C85" s="118" t="s">
        <v>292</v>
      </c>
      <c r="D85" s="118"/>
      <c r="E85" s="118"/>
      <c r="F85" s="105">
        <f>SUM(F86)</f>
        <v>73</v>
      </c>
    </row>
    <row r="86" spans="1:6" s="113" customFormat="1" ht="52.15" customHeight="1" x14ac:dyDescent="0.25">
      <c r="A86" s="103" t="s">
        <v>348</v>
      </c>
      <c r="B86" s="118" t="s">
        <v>277</v>
      </c>
      <c r="C86" s="118" t="s">
        <v>292</v>
      </c>
      <c r="D86" s="118" t="s">
        <v>349</v>
      </c>
      <c r="E86" s="118"/>
      <c r="F86" s="105">
        <f>SUM(F87)</f>
        <v>73</v>
      </c>
    </row>
    <row r="87" spans="1:6" s="109" customFormat="1" ht="26.25" customHeight="1" x14ac:dyDescent="0.2">
      <c r="A87" s="110" t="s">
        <v>299</v>
      </c>
      <c r="B87" s="125" t="s">
        <v>277</v>
      </c>
      <c r="C87" s="125" t="s">
        <v>292</v>
      </c>
      <c r="D87" s="125" t="s">
        <v>349</v>
      </c>
      <c r="E87" s="125" t="s">
        <v>288</v>
      </c>
      <c r="F87" s="108">
        <v>73</v>
      </c>
    </row>
    <row r="88" spans="1:6" s="109" customFormat="1" ht="29.45" customHeight="1" x14ac:dyDescent="0.25">
      <c r="A88" s="132" t="s">
        <v>350</v>
      </c>
      <c r="B88" s="136" t="s">
        <v>284</v>
      </c>
      <c r="C88" s="136"/>
      <c r="D88" s="136"/>
      <c r="E88" s="136"/>
      <c r="F88" s="134">
        <f>SUM(F89)</f>
        <v>500</v>
      </c>
    </row>
    <row r="89" spans="1:6" s="109" customFormat="1" ht="26.25" customHeight="1" x14ac:dyDescent="0.25">
      <c r="A89" s="103" t="s">
        <v>351</v>
      </c>
      <c r="B89" s="104" t="s">
        <v>284</v>
      </c>
      <c r="C89" s="104" t="s">
        <v>352</v>
      </c>
      <c r="D89" s="104"/>
      <c r="E89" s="104"/>
      <c r="F89" s="105">
        <f>SUM(F90)</f>
        <v>500</v>
      </c>
    </row>
    <row r="90" spans="1:6" s="109" customFormat="1" ht="20.45" customHeight="1" x14ac:dyDescent="0.25">
      <c r="A90" s="103" t="s">
        <v>329</v>
      </c>
      <c r="B90" s="104" t="s">
        <v>284</v>
      </c>
      <c r="C90" s="104" t="s">
        <v>352</v>
      </c>
      <c r="D90" s="104" t="s">
        <v>330</v>
      </c>
      <c r="E90" s="104"/>
      <c r="F90" s="105">
        <f>SUM(F91)</f>
        <v>500</v>
      </c>
    </row>
    <row r="91" spans="1:6" s="109" customFormat="1" ht="26.25" customHeight="1" x14ac:dyDescent="0.2">
      <c r="A91" s="127" t="s">
        <v>353</v>
      </c>
      <c r="B91" s="101" t="s">
        <v>284</v>
      </c>
      <c r="C91" s="101" t="s">
        <v>352</v>
      </c>
      <c r="D91" s="101" t="s">
        <v>354</v>
      </c>
      <c r="E91" s="101"/>
      <c r="F91" s="102">
        <f>SUM(F95+F93)</f>
        <v>500</v>
      </c>
    </row>
    <row r="92" spans="1:6" s="109" customFormat="1" ht="13.9" customHeight="1" x14ac:dyDescent="0.2">
      <c r="A92" s="106" t="s">
        <v>355</v>
      </c>
      <c r="B92" s="107" t="s">
        <v>284</v>
      </c>
      <c r="C92" s="107" t="s">
        <v>352</v>
      </c>
      <c r="D92" s="107" t="s">
        <v>354</v>
      </c>
      <c r="E92" s="107"/>
      <c r="F92" s="108">
        <f>SUM(F93)</f>
        <v>300</v>
      </c>
    </row>
    <row r="93" spans="1:6" s="109" customFormat="1" ht="53.45" customHeight="1" x14ac:dyDescent="0.2">
      <c r="A93" s="106" t="s">
        <v>281</v>
      </c>
      <c r="B93" s="111" t="s">
        <v>284</v>
      </c>
      <c r="C93" s="111" t="s">
        <v>352</v>
      </c>
      <c r="D93" s="111" t="s">
        <v>354</v>
      </c>
      <c r="E93" s="111" t="s">
        <v>282</v>
      </c>
      <c r="F93" s="112">
        <v>300</v>
      </c>
    </row>
    <row r="94" spans="1:6" s="109" customFormat="1" ht="40.15" customHeight="1" x14ac:dyDescent="0.2">
      <c r="A94" s="106" t="s">
        <v>356</v>
      </c>
      <c r="B94" s="107" t="s">
        <v>284</v>
      </c>
      <c r="C94" s="107" t="s">
        <v>352</v>
      </c>
      <c r="D94" s="107" t="s">
        <v>354</v>
      </c>
      <c r="E94" s="107"/>
      <c r="F94" s="108">
        <f>SUM(F95)</f>
        <v>200</v>
      </c>
    </row>
    <row r="95" spans="1:6" s="109" customFormat="1" ht="26.25" customHeight="1" x14ac:dyDescent="0.2">
      <c r="A95" s="110" t="s">
        <v>340</v>
      </c>
      <c r="B95" s="111" t="s">
        <v>284</v>
      </c>
      <c r="C95" s="111" t="s">
        <v>352</v>
      </c>
      <c r="D95" s="111" t="s">
        <v>354</v>
      </c>
      <c r="E95" s="111" t="s">
        <v>341</v>
      </c>
      <c r="F95" s="112">
        <v>200</v>
      </c>
    </row>
    <row r="96" spans="1:6" ht="15.75" x14ac:dyDescent="0.25">
      <c r="A96" s="97" t="s">
        <v>357</v>
      </c>
      <c r="B96" s="133" t="s">
        <v>292</v>
      </c>
      <c r="C96" s="133"/>
      <c r="D96" s="133"/>
      <c r="E96" s="133"/>
      <c r="F96" s="134">
        <f>SUM(F116+F106+F97+F103)</f>
        <v>47505.63</v>
      </c>
    </row>
    <row r="97" spans="1:8" ht="12.95" customHeight="1" x14ac:dyDescent="0.2">
      <c r="A97" s="127" t="s">
        <v>358</v>
      </c>
      <c r="B97" s="128" t="s">
        <v>292</v>
      </c>
      <c r="C97" s="128" t="s">
        <v>277</v>
      </c>
      <c r="D97" s="128"/>
      <c r="E97" s="128"/>
      <c r="F97" s="102">
        <f>SUM(F98)</f>
        <v>4100.54</v>
      </c>
    </row>
    <row r="98" spans="1:8" ht="17.25" customHeight="1" x14ac:dyDescent="0.25">
      <c r="A98" s="103" t="s">
        <v>329</v>
      </c>
      <c r="B98" s="118" t="s">
        <v>292</v>
      </c>
      <c r="C98" s="118" t="s">
        <v>277</v>
      </c>
      <c r="D98" s="104" t="s">
        <v>330</v>
      </c>
      <c r="E98" s="128"/>
      <c r="F98" s="102">
        <f>SUM(F99)</f>
        <v>4100.54</v>
      </c>
    </row>
    <row r="99" spans="1:8" ht="26.25" customHeight="1" x14ac:dyDescent="0.2">
      <c r="A99" s="110" t="s">
        <v>359</v>
      </c>
      <c r="B99" s="111" t="s">
        <v>292</v>
      </c>
      <c r="C99" s="111" t="s">
        <v>277</v>
      </c>
      <c r="D99" s="114"/>
      <c r="E99" s="111"/>
      <c r="F99" s="112">
        <f>SUM(F101+F100+F102)</f>
        <v>4100.54</v>
      </c>
    </row>
    <row r="100" spans="1:8" ht="26.25" customHeight="1" x14ac:dyDescent="0.2">
      <c r="A100" s="106" t="s">
        <v>299</v>
      </c>
      <c r="B100" s="107" t="s">
        <v>292</v>
      </c>
      <c r="C100" s="107" t="s">
        <v>277</v>
      </c>
      <c r="D100" s="125" t="s">
        <v>360</v>
      </c>
      <c r="E100" s="107" t="s">
        <v>288</v>
      </c>
      <c r="F100" s="112">
        <v>1698.54</v>
      </c>
    </row>
    <row r="101" spans="1:8" s="109" customFormat="1" ht="25.5" customHeight="1" x14ac:dyDescent="0.2">
      <c r="A101" s="106" t="s">
        <v>338</v>
      </c>
      <c r="B101" s="125" t="s">
        <v>292</v>
      </c>
      <c r="C101" s="125" t="s">
        <v>277</v>
      </c>
      <c r="D101" s="125" t="s">
        <v>361</v>
      </c>
      <c r="E101" s="125" t="s">
        <v>339</v>
      </c>
      <c r="F101" s="108">
        <v>2402</v>
      </c>
    </row>
    <row r="102" spans="1:8" s="109" customFormat="1" ht="25.5" hidden="1" customHeight="1" x14ac:dyDescent="0.2">
      <c r="A102" s="106" t="s">
        <v>340</v>
      </c>
      <c r="B102" s="125" t="s">
        <v>292</v>
      </c>
      <c r="C102" s="125" t="s">
        <v>277</v>
      </c>
      <c r="D102" s="125" t="s">
        <v>361</v>
      </c>
      <c r="E102" s="125" t="s">
        <v>341</v>
      </c>
      <c r="F102" s="108"/>
      <c r="H102" s="137"/>
    </row>
    <row r="103" spans="1:8" s="138" customFormat="1" ht="16.899999999999999" customHeight="1" x14ac:dyDescent="0.2">
      <c r="A103" s="127" t="s">
        <v>362</v>
      </c>
      <c r="B103" s="128" t="s">
        <v>292</v>
      </c>
      <c r="C103" s="128" t="s">
        <v>363</v>
      </c>
      <c r="D103" s="128"/>
      <c r="E103" s="128"/>
      <c r="F103" s="102">
        <f>SUM(F104)</f>
        <v>6.25</v>
      </c>
    </row>
    <row r="104" spans="1:8" ht="37.15" customHeight="1" x14ac:dyDescent="0.2">
      <c r="A104" s="110" t="s">
        <v>364</v>
      </c>
      <c r="B104" s="114" t="s">
        <v>292</v>
      </c>
      <c r="C104" s="114" t="s">
        <v>363</v>
      </c>
      <c r="D104" s="114" t="s">
        <v>365</v>
      </c>
      <c r="E104" s="114"/>
      <c r="F104" s="112">
        <f>SUM(F105)</f>
        <v>6.25</v>
      </c>
    </row>
    <row r="105" spans="1:8" s="109" customFormat="1" ht="16.899999999999999" customHeight="1" x14ac:dyDescent="0.2">
      <c r="A105" s="106" t="s">
        <v>289</v>
      </c>
      <c r="B105" s="125" t="s">
        <v>292</v>
      </c>
      <c r="C105" s="125" t="s">
        <v>363</v>
      </c>
      <c r="D105" s="125" t="s">
        <v>365</v>
      </c>
      <c r="E105" s="125" t="s">
        <v>290</v>
      </c>
      <c r="F105" s="108">
        <v>6.25</v>
      </c>
    </row>
    <row r="106" spans="1:8" s="138" customFormat="1" ht="13.9" customHeight="1" x14ac:dyDescent="0.2">
      <c r="A106" s="127" t="s">
        <v>366</v>
      </c>
      <c r="B106" s="101" t="s">
        <v>292</v>
      </c>
      <c r="C106" s="101" t="s">
        <v>367</v>
      </c>
      <c r="D106" s="101"/>
      <c r="E106" s="101"/>
      <c r="F106" s="102">
        <f>SUM(F109+F107)</f>
        <v>42633.84</v>
      </c>
    </row>
    <row r="107" spans="1:8" s="138" customFormat="1" ht="38.450000000000003" customHeight="1" x14ac:dyDescent="0.2">
      <c r="A107" s="110" t="s">
        <v>368</v>
      </c>
      <c r="B107" s="111" t="s">
        <v>292</v>
      </c>
      <c r="C107" s="111" t="s">
        <v>367</v>
      </c>
      <c r="D107" s="111" t="s">
        <v>369</v>
      </c>
      <c r="E107" s="111"/>
      <c r="F107" s="112">
        <f>SUM(F108)</f>
        <v>36243.839999999997</v>
      </c>
    </row>
    <row r="108" spans="1:8" s="138" customFormat="1" ht="27" customHeight="1" x14ac:dyDescent="0.2">
      <c r="A108" s="106" t="s">
        <v>340</v>
      </c>
      <c r="B108" s="107" t="s">
        <v>292</v>
      </c>
      <c r="C108" s="107" t="s">
        <v>367</v>
      </c>
      <c r="D108" s="107" t="s">
        <v>369</v>
      </c>
      <c r="E108" s="107" t="s">
        <v>341</v>
      </c>
      <c r="F108" s="108">
        <v>36243.839999999997</v>
      </c>
    </row>
    <row r="109" spans="1:8" ht="14.25" customHeight="1" x14ac:dyDescent="0.25">
      <c r="A109" s="103" t="s">
        <v>329</v>
      </c>
      <c r="B109" s="118" t="s">
        <v>292</v>
      </c>
      <c r="C109" s="118" t="s">
        <v>367</v>
      </c>
      <c r="D109" s="104" t="s">
        <v>330</v>
      </c>
      <c r="E109" s="118"/>
      <c r="F109" s="105">
        <f>SUM(F110+F113)</f>
        <v>6390</v>
      </c>
    </row>
    <row r="110" spans="1:8" ht="38.450000000000003" customHeight="1" x14ac:dyDescent="0.2">
      <c r="A110" s="110" t="s">
        <v>370</v>
      </c>
      <c r="B110" s="111" t="s">
        <v>292</v>
      </c>
      <c r="C110" s="111" t="s">
        <v>367</v>
      </c>
      <c r="D110" s="111" t="s">
        <v>371</v>
      </c>
      <c r="E110" s="111"/>
      <c r="F110" s="139">
        <f>SUM(F111+F112)</f>
        <v>788.87</v>
      </c>
    </row>
    <row r="111" spans="1:8" s="109" customFormat="1" ht="25.5" hidden="1" customHeight="1" x14ac:dyDescent="0.2">
      <c r="A111" s="106" t="s">
        <v>299</v>
      </c>
      <c r="B111" s="107" t="s">
        <v>292</v>
      </c>
      <c r="C111" s="107" t="s">
        <v>367</v>
      </c>
      <c r="D111" s="107" t="s">
        <v>371</v>
      </c>
      <c r="E111" s="107" t="s">
        <v>288</v>
      </c>
      <c r="F111" s="108"/>
    </row>
    <row r="112" spans="1:8" s="109" customFormat="1" ht="27.75" customHeight="1" x14ac:dyDescent="0.2">
      <c r="A112" s="106" t="s">
        <v>340</v>
      </c>
      <c r="B112" s="107" t="s">
        <v>292</v>
      </c>
      <c r="C112" s="107" t="s">
        <v>367</v>
      </c>
      <c r="D112" s="107" t="s">
        <v>371</v>
      </c>
      <c r="E112" s="107" t="s">
        <v>341</v>
      </c>
      <c r="F112" s="108">
        <v>788.87</v>
      </c>
    </row>
    <row r="113" spans="1:8" ht="48" customHeight="1" x14ac:dyDescent="0.2">
      <c r="A113" s="140" t="s">
        <v>372</v>
      </c>
      <c r="B113" s="111" t="s">
        <v>292</v>
      </c>
      <c r="C113" s="111" t="s">
        <v>367</v>
      </c>
      <c r="D113" s="111" t="s">
        <v>373</v>
      </c>
      <c r="E113" s="111"/>
      <c r="F113" s="112">
        <f>SUM(F114:F115)</f>
        <v>5601.13</v>
      </c>
    </row>
    <row r="114" spans="1:8" ht="25.9" customHeight="1" x14ac:dyDescent="0.2">
      <c r="A114" s="106" t="s">
        <v>299</v>
      </c>
      <c r="B114" s="107" t="s">
        <v>292</v>
      </c>
      <c r="C114" s="107" t="s">
        <v>367</v>
      </c>
      <c r="D114" s="107" t="s">
        <v>373</v>
      </c>
      <c r="E114" s="107" t="s">
        <v>288</v>
      </c>
      <c r="F114" s="108">
        <v>3793.16</v>
      </c>
    </row>
    <row r="115" spans="1:8" s="109" customFormat="1" ht="27.75" customHeight="1" x14ac:dyDescent="0.2">
      <c r="A115" s="106" t="s">
        <v>340</v>
      </c>
      <c r="B115" s="107" t="s">
        <v>374</v>
      </c>
      <c r="C115" s="107" t="s">
        <v>367</v>
      </c>
      <c r="D115" s="107" t="s">
        <v>373</v>
      </c>
      <c r="E115" s="107" t="s">
        <v>341</v>
      </c>
      <c r="F115" s="108">
        <v>1807.97</v>
      </c>
    </row>
    <row r="116" spans="1:8" ht="12.95" customHeight="1" x14ac:dyDescent="0.2">
      <c r="A116" s="127" t="s">
        <v>375</v>
      </c>
      <c r="B116" s="128" t="s">
        <v>292</v>
      </c>
      <c r="C116" s="128" t="s">
        <v>376</v>
      </c>
      <c r="D116" s="128"/>
      <c r="E116" s="128"/>
      <c r="F116" s="102">
        <f>SUM(F117)</f>
        <v>765</v>
      </c>
    </row>
    <row r="117" spans="1:8" ht="18.95" customHeight="1" x14ac:dyDescent="0.25">
      <c r="A117" s="103" t="s">
        <v>329</v>
      </c>
      <c r="B117" s="128" t="s">
        <v>292</v>
      </c>
      <c r="C117" s="128" t="s">
        <v>376</v>
      </c>
      <c r="D117" s="104" t="s">
        <v>330</v>
      </c>
      <c r="E117" s="128"/>
      <c r="F117" s="102">
        <f>SUM(F120+F122+F118)</f>
        <v>765</v>
      </c>
    </row>
    <row r="118" spans="1:8" ht="39" x14ac:dyDescent="0.25">
      <c r="A118" s="130" t="s">
        <v>335</v>
      </c>
      <c r="B118" s="118" t="s">
        <v>292</v>
      </c>
      <c r="C118" s="118" t="s">
        <v>376</v>
      </c>
      <c r="D118" s="104" t="s">
        <v>337</v>
      </c>
      <c r="E118" s="118"/>
      <c r="F118" s="105">
        <f>SUM(F119)</f>
        <v>610</v>
      </c>
    </row>
    <row r="119" spans="1:8" s="109" customFormat="1" ht="26.25" customHeight="1" x14ac:dyDescent="0.2">
      <c r="A119" s="106" t="s">
        <v>299</v>
      </c>
      <c r="B119" s="107" t="s">
        <v>292</v>
      </c>
      <c r="C119" s="107" t="s">
        <v>376</v>
      </c>
      <c r="D119" s="107" t="s">
        <v>337</v>
      </c>
      <c r="E119" s="107" t="s">
        <v>288</v>
      </c>
      <c r="F119" s="141">
        <v>610</v>
      </c>
    </row>
    <row r="120" spans="1:8" ht="54.6" customHeight="1" x14ac:dyDescent="0.2">
      <c r="A120" s="110" t="s">
        <v>377</v>
      </c>
      <c r="B120" s="111" t="s">
        <v>292</v>
      </c>
      <c r="C120" s="111" t="s">
        <v>376</v>
      </c>
      <c r="D120" s="111" t="s">
        <v>378</v>
      </c>
      <c r="E120" s="111"/>
      <c r="F120" s="139">
        <f>SUM(F121)</f>
        <v>55</v>
      </c>
    </row>
    <row r="121" spans="1:8" s="109" customFormat="1" ht="25.5" customHeight="1" x14ac:dyDescent="0.2">
      <c r="A121" s="106" t="s">
        <v>299</v>
      </c>
      <c r="B121" s="107" t="s">
        <v>292</v>
      </c>
      <c r="C121" s="107" t="s">
        <v>376</v>
      </c>
      <c r="D121" s="107" t="s">
        <v>378</v>
      </c>
      <c r="E121" s="107" t="s">
        <v>288</v>
      </c>
      <c r="F121" s="108">
        <v>55</v>
      </c>
    </row>
    <row r="122" spans="1:8" ht="39.200000000000003" customHeight="1" x14ac:dyDescent="0.2">
      <c r="A122" s="110" t="s">
        <v>379</v>
      </c>
      <c r="B122" s="114" t="s">
        <v>292</v>
      </c>
      <c r="C122" s="114" t="s">
        <v>376</v>
      </c>
      <c r="D122" s="114" t="s">
        <v>380</v>
      </c>
      <c r="E122" s="114"/>
      <c r="F122" s="112">
        <f>SUM(F123:F123)</f>
        <v>100</v>
      </c>
    </row>
    <row r="123" spans="1:8" s="109" customFormat="1" ht="17.25" customHeight="1" x14ac:dyDescent="0.2">
      <c r="A123" s="106" t="s">
        <v>289</v>
      </c>
      <c r="B123" s="125" t="s">
        <v>292</v>
      </c>
      <c r="C123" s="125" t="s">
        <v>376</v>
      </c>
      <c r="D123" s="125" t="s">
        <v>380</v>
      </c>
      <c r="E123" s="107" t="s">
        <v>290</v>
      </c>
      <c r="F123" s="108">
        <v>100</v>
      </c>
    </row>
    <row r="124" spans="1:8" ht="15.75" x14ac:dyDescent="0.25">
      <c r="A124" s="97" t="s">
        <v>381</v>
      </c>
      <c r="B124" s="133" t="s">
        <v>301</v>
      </c>
      <c r="C124" s="133"/>
      <c r="D124" s="133"/>
      <c r="E124" s="133"/>
      <c r="F124" s="134">
        <f>SUM(F125+F147+F172+F136)</f>
        <v>162912.1</v>
      </c>
    </row>
    <row r="125" spans="1:8" s="109" customFormat="1" ht="16.5" customHeight="1" x14ac:dyDescent="0.25">
      <c r="A125" s="142" t="s">
        <v>382</v>
      </c>
      <c r="B125" s="143" t="s">
        <v>301</v>
      </c>
      <c r="C125" s="143" t="s">
        <v>275</v>
      </c>
      <c r="D125" s="143"/>
      <c r="E125" s="143"/>
      <c r="F125" s="144">
        <f>SUM(F128+F126+F133)</f>
        <v>11227.08</v>
      </c>
    </row>
    <row r="126" spans="1:8" s="109" customFormat="1" ht="25.9" hidden="1" customHeight="1" x14ac:dyDescent="0.25">
      <c r="A126" s="110" t="s">
        <v>383</v>
      </c>
      <c r="B126" s="145" t="s">
        <v>301</v>
      </c>
      <c r="C126" s="145" t="s">
        <v>275</v>
      </c>
      <c r="D126" s="114" t="s">
        <v>384</v>
      </c>
      <c r="E126" s="145"/>
      <c r="F126" s="126">
        <f>SUM(F127)</f>
        <v>0</v>
      </c>
    </row>
    <row r="127" spans="1:8" s="109" customFormat="1" ht="27.6" hidden="1" customHeight="1" x14ac:dyDescent="0.25">
      <c r="A127" s="106" t="s">
        <v>340</v>
      </c>
      <c r="B127" s="146" t="s">
        <v>301</v>
      </c>
      <c r="C127" s="146" t="s">
        <v>275</v>
      </c>
      <c r="D127" s="125" t="s">
        <v>384</v>
      </c>
      <c r="E127" s="146" t="s">
        <v>341</v>
      </c>
      <c r="F127" s="147">
        <v>0</v>
      </c>
      <c r="H127" s="109">
        <v>-242.39</v>
      </c>
    </row>
    <row r="128" spans="1:8" ht="17.25" customHeight="1" x14ac:dyDescent="0.25">
      <c r="A128" s="103" t="s">
        <v>329</v>
      </c>
      <c r="B128" s="104" t="s">
        <v>301</v>
      </c>
      <c r="C128" s="104" t="s">
        <v>275</v>
      </c>
      <c r="D128" s="104" t="s">
        <v>330</v>
      </c>
      <c r="E128" s="104"/>
      <c r="F128" s="148">
        <f>SUM(F129)</f>
        <v>9613</v>
      </c>
    </row>
    <row r="129" spans="1:6" s="149" customFormat="1" ht="51.6" customHeight="1" x14ac:dyDescent="0.2">
      <c r="A129" s="110" t="s">
        <v>385</v>
      </c>
      <c r="B129" s="114" t="s">
        <v>301</v>
      </c>
      <c r="C129" s="114" t="s">
        <v>275</v>
      </c>
      <c r="D129" s="114" t="s">
        <v>386</v>
      </c>
      <c r="E129" s="114"/>
      <c r="F129" s="112">
        <f>SUM(F130+F131+F132)</f>
        <v>9613</v>
      </c>
    </row>
    <row r="130" spans="1:6" s="150" customFormat="1" ht="25.5" customHeight="1" x14ac:dyDescent="0.2">
      <c r="A130" s="106" t="s">
        <v>299</v>
      </c>
      <c r="B130" s="125" t="s">
        <v>301</v>
      </c>
      <c r="C130" s="125" t="s">
        <v>275</v>
      </c>
      <c r="D130" s="125" t="s">
        <v>386</v>
      </c>
      <c r="E130" s="125" t="s">
        <v>288</v>
      </c>
      <c r="F130" s="108">
        <v>5281.94</v>
      </c>
    </row>
    <row r="131" spans="1:6" s="150" customFormat="1" ht="27.2" customHeight="1" x14ac:dyDescent="0.2">
      <c r="A131" s="106" t="s">
        <v>340</v>
      </c>
      <c r="B131" s="125" t="s">
        <v>301</v>
      </c>
      <c r="C131" s="125" t="s">
        <v>275</v>
      </c>
      <c r="D131" s="125" t="s">
        <v>386</v>
      </c>
      <c r="E131" s="125" t="s">
        <v>341</v>
      </c>
      <c r="F131" s="108">
        <v>995.37</v>
      </c>
    </row>
    <row r="132" spans="1:6" s="150" customFormat="1" ht="27.2" customHeight="1" x14ac:dyDescent="0.2">
      <c r="A132" s="106" t="s">
        <v>299</v>
      </c>
      <c r="B132" s="107" t="s">
        <v>301</v>
      </c>
      <c r="C132" s="107" t="s">
        <v>275</v>
      </c>
      <c r="D132" s="107" t="s">
        <v>387</v>
      </c>
      <c r="E132" s="125" t="s">
        <v>288</v>
      </c>
      <c r="F132" s="108">
        <v>3335.69</v>
      </c>
    </row>
    <row r="133" spans="1:6" s="151" customFormat="1" ht="25.5" customHeight="1" x14ac:dyDescent="0.25">
      <c r="A133" s="103" t="s">
        <v>388</v>
      </c>
      <c r="B133" s="104" t="s">
        <v>301</v>
      </c>
      <c r="C133" s="104" t="s">
        <v>275</v>
      </c>
      <c r="D133" s="104" t="s">
        <v>389</v>
      </c>
      <c r="E133" s="104"/>
      <c r="F133" s="105">
        <f>SUM(F134)</f>
        <v>1614.08</v>
      </c>
    </row>
    <row r="134" spans="1:6" s="150" customFormat="1" ht="26.25" customHeight="1" x14ac:dyDescent="0.2">
      <c r="A134" s="106" t="s">
        <v>340</v>
      </c>
      <c r="B134" s="107" t="s">
        <v>301</v>
      </c>
      <c r="C134" s="107" t="s">
        <v>275</v>
      </c>
      <c r="D134" s="107" t="s">
        <v>389</v>
      </c>
      <c r="E134" s="107" t="s">
        <v>341</v>
      </c>
      <c r="F134" s="108">
        <v>1614.08</v>
      </c>
    </row>
    <row r="135" spans="1:6" s="150" customFormat="1" ht="26.45" hidden="1" customHeight="1" x14ac:dyDescent="0.2">
      <c r="A135" s="106" t="s">
        <v>340</v>
      </c>
      <c r="B135" s="107" t="s">
        <v>301</v>
      </c>
      <c r="C135" s="107" t="s">
        <v>275</v>
      </c>
      <c r="D135" s="107" t="s">
        <v>390</v>
      </c>
      <c r="E135" s="107" t="s">
        <v>341</v>
      </c>
      <c r="F135" s="108"/>
    </row>
    <row r="136" spans="1:6" s="154" customFormat="1" ht="21" customHeight="1" x14ac:dyDescent="0.25">
      <c r="A136" s="152" t="s">
        <v>391</v>
      </c>
      <c r="B136" s="153" t="s">
        <v>301</v>
      </c>
      <c r="C136" s="153" t="s">
        <v>277</v>
      </c>
      <c r="D136" s="153"/>
      <c r="E136" s="143"/>
      <c r="F136" s="144">
        <f>SUM(F141+F143+F137+F139+F145)</f>
        <v>35030</v>
      </c>
    </row>
    <row r="137" spans="1:6" s="156" customFormat="1" ht="15.6" customHeight="1" x14ac:dyDescent="0.25">
      <c r="A137" s="155" t="s">
        <v>322</v>
      </c>
      <c r="B137" s="111" t="s">
        <v>301</v>
      </c>
      <c r="C137" s="111" t="s">
        <v>277</v>
      </c>
      <c r="D137" s="111" t="s">
        <v>323</v>
      </c>
      <c r="E137" s="111"/>
      <c r="F137" s="126">
        <f>SUM(F138)</f>
        <v>35000</v>
      </c>
    </row>
    <row r="138" spans="1:6" s="154" customFormat="1" ht="17.45" customHeight="1" x14ac:dyDescent="0.25">
      <c r="A138" s="106" t="s">
        <v>289</v>
      </c>
      <c r="B138" s="107" t="s">
        <v>301</v>
      </c>
      <c r="C138" s="107" t="s">
        <v>277</v>
      </c>
      <c r="D138" s="107" t="s">
        <v>323</v>
      </c>
      <c r="E138" s="107" t="s">
        <v>290</v>
      </c>
      <c r="F138" s="147">
        <v>35000</v>
      </c>
    </row>
    <row r="139" spans="1:6" s="154" customFormat="1" ht="42" hidden="1" customHeight="1" x14ac:dyDescent="0.25">
      <c r="A139" s="110" t="s">
        <v>392</v>
      </c>
      <c r="B139" s="111" t="s">
        <v>301</v>
      </c>
      <c r="C139" s="111" t="s">
        <v>277</v>
      </c>
      <c r="D139" s="111" t="s">
        <v>393</v>
      </c>
      <c r="E139" s="111"/>
      <c r="F139" s="126">
        <f>SUM(F140)</f>
        <v>0</v>
      </c>
    </row>
    <row r="140" spans="1:6" s="154" customFormat="1" ht="28.15" hidden="1" customHeight="1" x14ac:dyDescent="0.25">
      <c r="A140" s="106" t="s">
        <v>338</v>
      </c>
      <c r="B140" s="107" t="s">
        <v>301</v>
      </c>
      <c r="C140" s="107" t="s">
        <v>277</v>
      </c>
      <c r="D140" s="107" t="s">
        <v>393</v>
      </c>
      <c r="E140" s="107" t="s">
        <v>339</v>
      </c>
      <c r="F140" s="147"/>
    </row>
    <row r="141" spans="1:6" s="149" customFormat="1" ht="27.2" hidden="1" customHeight="1" x14ac:dyDescent="0.2">
      <c r="A141" s="110" t="s">
        <v>394</v>
      </c>
      <c r="B141" s="111" t="s">
        <v>301</v>
      </c>
      <c r="C141" s="111" t="s">
        <v>277</v>
      </c>
      <c r="D141" s="111" t="s">
        <v>395</v>
      </c>
      <c r="E141" s="114"/>
      <c r="F141" s="112">
        <f>SUM(F142)</f>
        <v>0</v>
      </c>
    </row>
    <row r="142" spans="1:6" s="150" customFormat="1" ht="27.2" hidden="1" customHeight="1" x14ac:dyDescent="0.2">
      <c r="A142" s="106" t="s">
        <v>338</v>
      </c>
      <c r="B142" s="107" t="s">
        <v>301</v>
      </c>
      <c r="C142" s="107" t="s">
        <v>277</v>
      </c>
      <c r="D142" s="107" t="s">
        <v>395</v>
      </c>
      <c r="E142" s="125" t="s">
        <v>339</v>
      </c>
      <c r="F142" s="108"/>
    </row>
    <row r="143" spans="1:6" s="150" customFormat="1" ht="27.2" hidden="1" customHeight="1" x14ac:dyDescent="0.2">
      <c r="A143" s="110" t="s">
        <v>394</v>
      </c>
      <c r="B143" s="107" t="s">
        <v>301</v>
      </c>
      <c r="C143" s="107" t="s">
        <v>277</v>
      </c>
      <c r="D143" s="107" t="s">
        <v>396</v>
      </c>
      <c r="E143" s="125"/>
      <c r="F143" s="108">
        <f>SUM(F144)</f>
        <v>0</v>
      </c>
    </row>
    <row r="144" spans="1:6" s="150" customFormat="1" ht="27.2" hidden="1" customHeight="1" x14ac:dyDescent="0.2">
      <c r="A144" s="106" t="s">
        <v>338</v>
      </c>
      <c r="B144" s="107" t="s">
        <v>301</v>
      </c>
      <c r="C144" s="107" t="s">
        <v>277</v>
      </c>
      <c r="D144" s="107" t="s">
        <v>396</v>
      </c>
      <c r="E144" s="125" t="s">
        <v>339</v>
      </c>
      <c r="F144" s="108"/>
    </row>
    <row r="145" spans="1:8" s="150" customFormat="1" ht="40.15" customHeight="1" x14ac:dyDescent="0.2">
      <c r="A145" s="110" t="s">
        <v>397</v>
      </c>
      <c r="B145" s="111" t="s">
        <v>301</v>
      </c>
      <c r="C145" s="111" t="s">
        <v>277</v>
      </c>
      <c r="D145" s="111" t="s">
        <v>398</v>
      </c>
      <c r="E145" s="111"/>
      <c r="F145" s="108">
        <f>SUM(F146)</f>
        <v>30</v>
      </c>
    </row>
    <row r="146" spans="1:8" s="150" customFormat="1" ht="24.6" customHeight="1" x14ac:dyDescent="0.2">
      <c r="A146" s="106" t="s">
        <v>340</v>
      </c>
      <c r="B146" s="107" t="s">
        <v>301</v>
      </c>
      <c r="C146" s="107" t="s">
        <v>277</v>
      </c>
      <c r="D146" s="107" t="s">
        <v>398</v>
      </c>
      <c r="E146" s="107" t="s">
        <v>341</v>
      </c>
      <c r="F146" s="108">
        <v>30</v>
      </c>
    </row>
    <row r="147" spans="1:8" ht="13.5" x14ac:dyDescent="0.25">
      <c r="A147" s="124" t="s">
        <v>399</v>
      </c>
      <c r="B147" s="118" t="s">
        <v>301</v>
      </c>
      <c r="C147" s="118" t="s">
        <v>284</v>
      </c>
      <c r="D147" s="118"/>
      <c r="E147" s="118"/>
      <c r="F147" s="105">
        <f>SUM(F148+F169)</f>
        <v>96161.23</v>
      </c>
    </row>
    <row r="148" spans="1:8" ht="14.25" customHeight="1" x14ac:dyDescent="0.25">
      <c r="A148" s="103" t="s">
        <v>329</v>
      </c>
      <c r="B148" s="118" t="s">
        <v>301</v>
      </c>
      <c r="C148" s="118" t="s">
        <v>284</v>
      </c>
      <c r="D148" s="118" t="s">
        <v>330</v>
      </c>
      <c r="E148" s="118"/>
      <c r="F148" s="105">
        <f>SUM(F157+F149+F152+F155)</f>
        <v>83130.2</v>
      </c>
    </row>
    <row r="149" spans="1:8" ht="37.15" hidden="1" customHeight="1" x14ac:dyDescent="0.2">
      <c r="A149" s="106" t="s">
        <v>400</v>
      </c>
      <c r="B149" s="125" t="s">
        <v>301</v>
      </c>
      <c r="C149" s="125" t="s">
        <v>284</v>
      </c>
      <c r="D149" s="125" t="s">
        <v>401</v>
      </c>
      <c r="E149" s="125"/>
      <c r="F149" s="108">
        <f>SUM(F150+F151)</f>
        <v>0</v>
      </c>
    </row>
    <row r="150" spans="1:8" ht="27" hidden="1" customHeight="1" x14ac:dyDescent="0.2">
      <c r="A150" s="110" t="s">
        <v>338</v>
      </c>
      <c r="B150" s="114" t="s">
        <v>301</v>
      </c>
      <c r="C150" s="114" t="s">
        <v>284</v>
      </c>
      <c r="D150" s="114" t="s">
        <v>401</v>
      </c>
      <c r="E150" s="114" t="s">
        <v>339</v>
      </c>
      <c r="F150" s="112"/>
    </row>
    <row r="151" spans="1:8" ht="25.9" hidden="1" customHeight="1" x14ac:dyDescent="0.2">
      <c r="A151" s="110" t="s">
        <v>340</v>
      </c>
      <c r="B151" s="114" t="s">
        <v>301</v>
      </c>
      <c r="C151" s="114" t="s">
        <v>284</v>
      </c>
      <c r="D151" s="114" t="s">
        <v>401</v>
      </c>
      <c r="E151" s="114" t="s">
        <v>341</v>
      </c>
      <c r="F151" s="112"/>
    </row>
    <row r="152" spans="1:8" ht="40.15" customHeight="1" x14ac:dyDescent="0.2">
      <c r="A152" s="106" t="s">
        <v>400</v>
      </c>
      <c r="B152" s="125" t="s">
        <v>301</v>
      </c>
      <c r="C152" s="125" t="s">
        <v>284</v>
      </c>
      <c r="D152" s="125" t="s">
        <v>402</v>
      </c>
      <c r="E152" s="114"/>
      <c r="F152" s="112">
        <f>SUM(F153+F154)</f>
        <v>7280</v>
      </c>
    </row>
    <row r="153" spans="1:8" ht="25.9" hidden="1" customHeight="1" x14ac:dyDescent="0.2">
      <c r="A153" s="110" t="s">
        <v>338</v>
      </c>
      <c r="B153" s="114" t="s">
        <v>301</v>
      </c>
      <c r="C153" s="114" t="s">
        <v>284</v>
      </c>
      <c r="D153" s="125" t="s">
        <v>403</v>
      </c>
      <c r="E153" s="114" t="s">
        <v>339</v>
      </c>
      <c r="F153" s="112"/>
    </row>
    <row r="154" spans="1:8" ht="26.45" customHeight="1" x14ac:dyDescent="0.2">
      <c r="A154" s="110" t="s">
        <v>340</v>
      </c>
      <c r="B154" s="114" t="s">
        <v>301</v>
      </c>
      <c r="C154" s="114" t="s">
        <v>284</v>
      </c>
      <c r="D154" s="125" t="s">
        <v>402</v>
      </c>
      <c r="E154" s="114" t="s">
        <v>341</v>
      </c>
      <c r="F154" s="112">
        <v>7280</v>
      </c>
    </row>
    <row r="155" spans="1:8" ht="39.6" hidden="1" customHeight="1" x14ac:dyDescent="0.2">
      <c r="A155" s="106" t="s">
        <v>400</v>
      </c>
      <c r="B155" s="125" t="s">
        <v>301</v>
      </c>
      <c r="C155" s="125" t="s">
        <v>284</v>
      </c>
      <c r="D155" s="125" t="s">
        <v>404</v>
      </c>
      <c r="E155" s="125"/>
      <c r="F155" s="108">
        <f>SUM(F156)</f>
        <v>0</v>
      </c>
    </row>
    <row r="156" spans="1:8" ht="26.45" hidden="1" customHeight="1" x14ac:dyDescent="0.2">
      <c r="A156" s="110" t="s">
        <v>340</v>
      </c>
      <c r="B156" s="114" t="s">
        <v>301</v>
      </c>
      <c r="C156" s="114" t="s">
        <v>284</v>
      </c>
      <c r="D156" s="125" t="s">
        <v>404</v>
      </c>
      <c r="E156" s="114" t="s">
        <v>341</v>
      </c>
      <c r="F156" s="112"/>
    </row>
    <row r="157" spans="1:8" ht="39.200000000000003" customHeight="1" x14ac:dyDescent="0.2">
      <c r="A157" s="110" t="s">
        <v>405</v>
      </c>
      <c r="B157" s="111" t="s">
        <v>301</v>
      </c>
      <c r="C157" s="111" t="s">
        <v>284</v>
      </c>
      <c r="D157" s="111" t="s">
        <v>406</v>
      </c>
      <c r="E157" s="111"/>
      <c r="F157" s="139">
        <f>SUM(F158+F161+F160+F159+F162)</f>
        <v>75850.2</v>
      </c>
    </row>
    <row r="158" spans="1:8" ht="25.5" customHeight="1" x14ac:dyDescent="0.2">
      <c r="A158" s="106" t="s">
        <v>299</v>
      </c>
      <c r="B158" s="107" t="s">
        <v>301</v>
      </c>
      <c r="C158" s="107" t="s">
        <v>284</v>
      </c>
      <c r="D158" s="111" t="s">
        <v>406</v>
      </c>
      <c r="E158" s="107" t="s">
        <v>288</v>
      </c>
      <c r="F158" s="141">
        <v>24077.3</v>
      </c>
    </row>
    <row r="159" spans="1:8" ht="25.5" customHeight="1" x14ac:dyDescent="0.2">
      <c r="A159" s="106" t="s">
        <v>338</v>
      </c>
      <c r="B159" s="107" t="s">
        <v>301</v>
      </c>
      <c r="C159" s="107" t="s">
        <v>284</v>
      </c>
      <c r="D159" s="111" t="s">
        <v>406</v>
      </c>
      <c r="E159" s="107" t="s">
        <v>339</v>
      </c>
      <c r="F159" s="141">
        <v>10056.200000000001</v>
      </c>
      <c r="H159" s="157"/>
    </row>
    <row r="160" spans="1:8" ht="25.5" customHeight="1" x14ac:dyDescent="0.2">
      <c r="A160" s="106" t="s">
        <v>340</v>
      </c>
      <c r="B160" s="107" t="s">
        <v>301</v>
      </c>
      <c r="C160" s="107" t="s">
        <v>284</v>
      </c>
      <c r="D160" s="111" t="s">
        <v>406</v>
      </c>
      <c r="E160" s="107" t="s">
        <v>341</v>
      </c>
      <c r="F160" s="141">
        <v>800</v>
      </c>
    </row>
    <row r="161" spans="1:6" s="109" customFormat="1" ht="16.5" customHeight="1" x14ac:dyDescent="0.2">
      <c r="A161" s="106" t="s">
        <v>289</v>
      </c>
      <c r="B161" s="107" t="s">
        <v>301</v>
      </c>
      <c r="C161" s="107" t="s">
        <v>284</v>
      </c>
      <c r="D161" s="111" t="s">
        <v>406</v>
      </c>
      <c r="E161" s="107" t="s">
        <v>290</v>
      </c>
      <c r="F161" s="141">
        <v>100</v>
      </c>
    </row>
    <row r="162" spans="1:6" s="109" customFormat="1" ht="16.5" customHeight="1" x14ac:dyDescent="0.2">
      <c r="A162" s="129" t="s">
        <v>399</v>
      </c>
      <c r="B162" s="125" t="s">
        <v>301</v>
      </c>
      <c r="C162" s="125" t="s">
        <v>284</v>
      </c>
      <c r="D162" s="125" t="s">
        <v>406</v>
      </c>
      <c r="E162" s="125"/>
      <c r="F162" s="108">
        <f>SUM(F163+F167+F165)</f>
        <v>40816.699999999997</v>
      </c>
    </row>
    <row r="163" spans="1:6" ht="15.75" customHeight="1" x14ac:dyDescent="0.2">
      <c r="A163" s="130" t="s">
        <v>407</v>
      </c>
      <c r="B163" s="114" t="s">
        <v>301</v>
      </c>
      <c r="C163" s="114" t="s">
        <v>284</v>
      </c>
      <c r="D163" s="114" t="s">
        <v>408</v>
      </c>
      <c r="E163" s="114"/>
      <c r="F163" s="112">
        <f>SUM(F164)</f>
        <v>6200</v>
      </c>
    </row>
    <row r="164" spans="1:6" s="109" customFormat="1" ht="25.5" customHeight="1" x14ac:dyDescent="0.2">
      <c r="A164" s="106" t="s">
        <v>340</v>
      </c>
      <c r="B164" s="125" t="s">
        <v>301</v>
      </c>
      <c r="C164" s="125" t="s">
        <v>284</v>
      </c>
      <c r="D164" s="125" t="s">
        <v>408</v>
      </c>
      <c r="E164" s="125" t="s">
        <v>341</v>
      </c>
      <c r="F164" s="108">
        <v>6200</v>
      </c>
    </row>
    <row r="165" spans="1:6" ht="15.6" customHeight="1" x14ac:dyDescent="0.2">
      <c r="A165" s="110" t="s">
        <v>409</v>
      </c>
      <c r="B165" s="114" t="s">
        <v>301</v>
      </c>
      <c r="C165" s="114" t="s">
        <v>284</v>
      </c>
      <c r="D165" s="114" t="s">
        <v>410</v>
      </c>
      <c r="E165" s="114"/>
      <c r="F165" s="112">
        <f>SUM(F166)</f>
        <v>31466.7</v>
      </c>
    </row>
    <row r="166" spans="1:6" s="109" customFormat="1" ht="25.5" customHeight="1" x14ac:dyDescent="0.2">
      <c r="A166" s="106" t="s">
        <v>340</v>
      </c>
      <c r="B166" s="114" t="s">
        <v>301</v>
      </c>
      <c r="C166" s="114" t="s">
        <v>284</v>
      </c>
      <c r="D166" s="114" t="s">
        <v>410</v>
      </c>
      <c r="E166" s="125" t="s">
        <v>341</v>
      </c>
      <c r="F166" s="108">
        <v>31466.7</v>
      </c>
    </row>
    <row r="167" spans="1:6" ht="15.75" customHeight="1" x14ac:dyDescent="0.2">
      <c r="A167" s="130" t="s">
        <v>411</v>
      </c>
      <c r="B167" s="114" t="s">
        <v>301</v>
      </c>
      <c r="C167" s="114" t="s">
        <v>284</v>
      </c>
      <c r="D167" s="114" t="s">
        <v>412</v>
      </c>
      <c r="E167" s="114"/>
      <c r="F167" s="112">
        <f>SUM(F168)</f>
        <v>3150</v>
      </c>
    </row>
    <row r="168" spans="1:6" s="109" customFormat="1" ht="26.25" customHeight="1" x14ac:dyDescent="0.2">
      <c r="A168" s="106" t="s">
        <v>340</v>
      </c>
      <c r="B168" s="125" t="s">
        <v>301</v>
      </c>
      <c r="C168" s="125" t="s">
        <v>284</v>
      </c>
      <c r="D168" s="125" t="s">
        <v>412</v>
      </c>
      <c r="E168" s="125" t="s">
        <v>341</v>
      </c>
      <c r="F168" s="108">
        <v>3150</v>
      </c>
    </row>
    <row r="169" spans="1:6" s="113" customFormat="1" ht="40.5" customHeight="1" x14ac:dyDescent="0.25">
      <c r="A169" s="110" t="s">
        <v>400</v>
      </c>
      <c r="B169" s="125" t="s">
        <v>301</v>
      </c>
      <c r="C169" s="158" t="s">
        <v>284</v>
      </c>
      <c r="D169" s="115" t="s">
        <v>404</v>
      </c>
      <c r="E169" s="158"/>
      <c r="F169" s="108">
        <f>SUM(F171+F170)</f>
        <v>13031.03</v>
      </c>
    </row>
    <row r="170" spans="1:6" s="113" customFormat="1" ht="26.25" customHeight="1" x14ac:dyDescent="0.25">
      <c r="A170" s="106" t="s">
        <v>299</v>
      </c>
      <c r="B170" s="125" t="s">
        <v>301</v>
      </c>
      <c r="C170" s="158" t="s">
        <v>284</v>
      </c>
      <c r="D170" s="115" t="s">
        <v>404</v>
      </c>
      <c r="E170" s="158" t="s">
        <v>288</v>
      </c>
      <c r="F170" s="108">
        <v>10000</v>
      </c>
    </row>
    <row r="171" spans="1:6" s="109" customFormat="1" ht="26.25" customHeight="1" x14ac:dyDescent="0.2">
      <c r="A171" s="106" t="s">
        <v>340</v>
      </c>
      <c r="B171" s="125" t="s">
        <v>301</v>
      </c>
      <c r="C171" s="158" t="s">
        <v>284</v>
      </c>
      <c r="D171" s="158" t="s">
        <v>404</v>
      </c>
      <c r="E171" s="158" t="s">
        <v>341</v>
      </c>
      <c r="F171" s="108">
        <v>3031.03</v>
      </c>
    </row>
    <row r="172" spans="1:6" s="156" customFormat="1" ht="26.25" customHeight="1" x14ac:dyDescent="0.2">
      <c r="A172" s="159" t="s">
        <v>413</v>
      </c>
      <c r="B172" s="116" t="s">
        <v>301</v>
      </c>
      <c r="C172" s="160" t="s">
        <v>301</v>
      </c>
      <c r="D172" s="121"/>
      <c r="E172" s="121"/>
      <c r="F172" s="99">
        <f>SUM(F173)</f>
        <v>20493.79</v>
      </c>
    </row>
    <row r="173" spans="1:6" ht="14.25" customHeight="1" x14ac:dyDescent="0.25">
      <c r="A173" s="124" t="s">
        <v>414</v>
      </c>
      <c r="B173" s="118" t="s">
        <v>301</v>
      </c>
      <c r="C173" s="118" t="s">
        <v>301</v>
      </c>
      <c r="D173" s="104"/>
      <c r="E173" s="118"/>
      <c r="F173" s="105">
        <f>SUM(F178+F174)</f>
        <v>20493.79</v>
      </c>
    </row>
    <row r="174" spans="1:6" ht="26.25" customHeight="1" x14ac:dyDescent="0.2">
      <c r="A174" s="120" t="s">
        <v>415</v>
      </c>
      <c r="B174" s="114" t="s">
        <v>301</v>
      </c>
      <c r="C174" s="114" t="s">
        <v>301</v>
      </c>
      <c r="D174" s="114" t="s">
        <v>545</v>
      </c>
      <c r="E174" s="114"/>
      <c r="F174" s="112">
        <f>SUM(F175+F176+F177)</f>
        <v>12650</v>
      </c>
    </row>
    <row r="175" spans="1:6" ht="27.2" customHeight="1" x14ac:dyDescent="0.2">
      <c r="A175" s="106" t="s">
        <v>299</v>
      </c>
      <c r="B175" s="125" t="s">
        <v>301</v>
      </c>
      <c r="C175" s="125" t="s">
        <v>301</v>
      </c>
      <c r="D175" s="125" t="s">
        <v>545</v>
      </c>
      <c r="E175" s="125" t="s">
        <v>288</v>
      </c>
      <c r="F175" s="108">
        <v>9165.7900000000009</v>
      </c>
    </row>
    <row r="176" spans="1:6" ht="27.2" customHeight="1" x14ac:dyDescent="0.2">
      <c r="A176" s="106" t="s">
        <v>338</v>
      </c>
      <c r="B176" s="125" t="s">
        <v>301</v>
      </c>
      <c r="C176" s="125" t="s">
        <v>301</v>
      </c>
      <c r="D176" s="125" t="s">
        <v>545</v>
      </c>
      <c r="E176" s="158" t="s">
        <v>339</v>
      </c>
      <c r="F176" s="108">
        <v>3334.21</v>
      </c>
    </row>
    <row r="177" spans="1:6" ht="27.2" customHeight="1" x14ac:dyDescent="0.2">
      <c r="A177" s="106" t="s">
        <v>340</v>
      </c>
      <c r="B177" s="125" t="s">
        <v>301</v>
      </c>
      <c r="C177" s="158" t="s">
        <v>301</v>
      </c>
      <c r="D177" s="125" t="s">
        <v>545</v>
      </c>
      <c r="E177" s="158" t="s">
        <v>341</v>
      </c>
      <c r="F177" s="108">
        <v>150</v>
      </c>
    </row>
    <row r="178" spans="1:6" s="163" customFormat="1" ht="18" customHeight="1" x14ac:dyDescent="0.25">
      <c r="A178" s="103" t="s">
        <v>329</v>
      </c>
      <c r="B178" s="101" t="s">
        <v>301</v>
      </c>
      <c r="C178" s="161" t="s">
        <v>301</v>
      </c>
      <c r="D178" s="162" t="s">
        <v>330</v>
      </c>
      <c r="E178" s="162"/>
      <c r="F178" s="102">
        <f>SUM(F185+F188+F181+F179+F183)</f>
        <v>7843.7900000000009</v>
      </c>
    </row>
    <row r="179" spans="1:6" s="109" customFormat="1" ht="41.45" customHeight="1" x14ac:dyDescent="0.2">
      <c r="A179" s="106" t="s">
        <v>416</v>
      </c>
      <c r="B179" s="107" t="s">
        <v>301</v>
      </c>
      <c r="C179" s="107" t="s">
        <v>301</v>
      </c>
      <c r="D179" s="107" t="s">
        <v>417</v>
      </c>
      <c r="E179" s="107"/>
      <c r="F179" s="141">
        <f>SUM(F180)</f>
        <v>500</v>
      </c>
    </row>
    <row r="180" spans="1:6" s="109" customFormat="1" ht="19.5" customHeight="1" x14ac:dyDescent="0.2">
      <c r="A180" s="110" t="s">
        <v>289</v>
      </c>
      <c r="B180" s="111" t="s">
        <v>301</v>
      </c>
      <c r="C180" s="111" t="s">
        <v>301</v>
      </c>
      <c r="D180" s="111" t="s">
        <v>417</v>
      </c>
      <c r="E180" s="111" t="s">
        <v>290</v>
      </c>
      <c r="F180" s="112">
        <v>500</v>
      </c>
    </row>
    <row r="181" spans="1:6" ht="26.25" hidden="1" customHeight="1" x14ac:dyDescent="0.2">
      <c r="A181" s="110" t="s">
        <v>418</v>
      </c>
      <c r="B181" s="114" t="s">
        <v>301</v>
      </c>
      <c r="C181" s="114" t="s">
        <v>301</v>
      </c>
      <c r="D181" s="125" t="s">
        <v>332</v>
      </c>
      <c r="E181" s="114"/>
      <c r="F181" s="112">
        <f>SUM(F182)</f>
        <v>0</v>
      </c>
    </row>
    <row r="182" spans="1:6" s="109" customFormat="1" ht="25.5" hidden="1" x14ac:dyDescent="0.2">
      <c r="A182" s="106" t="s">
        <v>340</v>
      </c>
      <c r="B182" s="125" t="s">
        <v>301</v>
      </c>
      <c r="C182" s="125" t="s">
        <v>301</v>
      </c>
      <c r="D182" s="125" t="s">
        <v>332</v>
      </c>
      <c r="E182" s="125" t="s">
        <v>341</v>
      </c>
      <c r="F182" s="108"/>
    </row>
    <row r="183" spans="1:6" s="109" customFormat="1" ht="38.25" hidden="1" x14ac:dyDescent="0.2">
      <c r="A183" s="130" t="s">
        <v>335</v>
      </c>
      <c r="B183" s="125" t="s">
        <v>301</v>
      </c>
      <c r="C183" s="158" t="s">
        <v>301</v>
      </c>
      <c r="D183" s="158" t="s">
        <v>337</v>
      </c>
      <c r="E183" s="158"/>
      <c r="F183" s="108">
        <f>SUM(F184)</f>
        <v>0</v>
      </c>
    </row>
    <row r="184" spans="1:6" s="109" customFormat="1" ht="25.5" hidden="1" x14ac:dyDescent="0.2">
      <c r="A184" s="106" t="s">
        <v>299</v>
      </c>
      <c r="B184" s="125" t="s">
        <v>301</v>
      </c>
      <c r="C184" s="158" t="s">
        <v>301</v>
      </c>
      <c r="D184" s="158" t="s">
        <v>337</v>
      </c>
      <c r="E184" s="158" t="s">
        <v>288</v>
      </c>
      <c r="F184" s="108"/>
    </row>
    <row r="185" spans="1:6" s="166" customFormat="1" ht="39" customHeight="1" x14ac:dyDescent="0.25">
      <c r="A185" s="164" t="s">
        <v>419</v>
      </c>
      <c r="B185" s="111" t="s">
        <v>301</v>
      </c>
      <c r="C185" s="165" t="s">
        <v>301</v>
      </c>
      <c r="D185" s="115" t="s">
        <v>420</v>
      </c>
      <c r="E185" s="115"/>
      <c r="F185" s="112">
        <f>SUM(F186+F187)</f>
        <v>750</v>
      </c>
    </row>
    <row r="186" spans="1:6" s="168" customFormat="1" ht="26.25" customHeight="1" x14ac:dyDescent="0.25">
      <c r="A186" s="106" t="s">
        <v>299</v>
      </c>
      <c r="B186" s="107" t="s">
        <v>301</v>
      </c>
      <c r="C186" s="167" t="s">
        <v>301</v>
      </c>
      <c r="D186" s="158" t="s">
        <v>420</v>
      </c>
      <c r="E186" s="158" t="s">
        <v>288</v>
      </c>
      <c r="F186" s="108">
        <v>488.75</v>
      </c>
    </row>
    <row r="187" spans="1:6" s="168" customFormat="1" ht="26.25" customHeight="1" x14ac:dyDescent="0.25">
      <c r="A187" s="106" t="s">
        <v>340</v>
      </c>
      <c r="B187" s="107" t="s">
        <v>301</v>
      </c>
      <c r="C187" s="167" t="s">
        <v>301</v>
      </c>
      <c r="D187" s="158" t="s">
        <v>420</v>
      </c>
      <c r="E187" s="158" t="s">
        <v>341</v>
      </c>
      <c r="F187" s="108">
        <v>261.25</v>
      </c>
    </row>
    <row r="188" spans="1:6" ht="37.5" customHeight="1" x14ac:dyDescent="0.2">
      <c r="A188" s="110" t="s">
        <v>421</v>
      </c>
      <c r="B188" s="114" t="s">
        <v>301</v>
      </c>
      <c r="C188" s="115" t="s">
        <v>301</v>
      </c>
      <c r="D188" s="169" t="s">
        <v>422</v>
      </c>
      <c r="E188" s="115"/>
      <c r="F188" s="108">
        <f>SUM(F191+F189+F190)</f>
        <v>6593.7900000000009</v>
      </c>
    </row>
    <row r="189" spans="1:6" ht="24.75" customHeight="1" x14ac:dyDescent="0.2">
      <c r="A189" s="106" t="s">
        <v>299</v>
      </c>
      <c r="B189" s="169" t="s">
        <v>301</v>
      </c>
      <c r="C189" s="170" t="s">
        <v>301</v>
      </c>
      <c r="D189" s="169" t="s">
        <v>422</v>
      </c>
      <c r="E189" s="115" t="s">
        <v>288</v>
      </c>
      <c r="F189" s="108">
        <v>4151.2700000000004</v>
      </c>
    </row>
    <row r="190" spans="1:6" ht="24.75" customHeight="1" x14ac:dyDescent="0.2">
      <c r="A190" s="106" t="s">
        <v>338</v>
      </c>
      <c r="B190" s="169" t="s">
        <v>301</v>
      </c>
      <c r="C190" s="170" t="s">
        <v>301</v>
      </c>
      <c r="D190" s="169" t="s">
        <v>422</v>
      </c>
      <c r="E190" s="115" t="s">
        <v>339</v>
      </c>
      <c r="F190" s="108">
        <v>1610.52</v>
      </c>
    </row>
    <row r="191" spans="1:6" s="163" customFormat="1" ht="26.25" customHeight="1" x14ac:dyDescent="0.2">
      <c r="A191" s="106" t="s">
        <v>340</v>
      </c>
      <c r="B191" s="169" t="s">
        <v>301</v>
      </c>
      <c r="C191" s="169" t="s">
        <v>301</v>
      </c>
      <c r="D191" s="169" t="s">
        <v>422</v>
      </c>
      <c r="E191" s="107" t="s">
        <v>341</v>
      </c>
      <c r="F191" s="141">
        <v>832</v>
      </c>
    </row>
    <row r="192" spans="1:6" s="175" customFormat="1" ht="20.25" customHeight="1" x14ac:dyDescent="0.25">
      <c r="A192" s="171" t="s">
        <v>423</v>
      </c>
      <c r="B192" s="172" t="s">
        <v>424</v>
      </c>
      <c r="C192" s="172"/>
      <c r="D192" s="172"/>
      <c r="E192" s="173"/>
      <c r="F192" s="174">
        <f>SUM(F193)</f>
        <v>120</v>
      </c>
    </row>
    <row r="193" spans="1:6" s="163" customFormat="1" ht="20.45" customHeight="1" x14ac:dyDescent="0.25">
      <c r="A193" s="176" t="s">
        <v>425</v>
      </c>
      <c r="B193" s="177" t="s">
        <v>424</v>
      </c>
      <c r="C193" s="177" t="s">
        <v>301</v>
      </c>
      <c r="D193" s="177"/>
      <c r="E193" s="104"/>
      <c r="F193" s="148">
        <f>SUM(F194)</f>
        <v>120</v>
      </c>
    </row>
    <row r="194" spans="1:6" s="163" customFormat="1" ht="39.200000000000003" customHeight="1" x14ac:dyDescent="0.2">
      <c r="A194" s="178" t="s">
        <v>426</v>
      </c>
      <c r="B194" s="169" t="s">
        <v>424</v>
      </c>
      <c r="C194" s="169" t="s">
        <v>301</v>
      </c>
      <c r="D194" s="169" t="s">
        <v>427</v>
      </c>
      <c r="E194" s="107"/>
      <c r="F194" s="141">
        <f>SUM(F195+F196)</f>
        <v>120</v>
      </c>
    </row>
    <row r="195" spans="1:6" s="163" customFormat="1" ht="24" customHeight="1" x14ac:dyDescent="0.2">
      <c r="A195" s="110" t="s">
        <v>299</v>
      </c>
      <c r="B195" s="179" t="s">
        <v>424</v>
      </c>
      <c r="C195" s="179" t="s">
        <v>301</v>
      </c>
      <c r="D195" s="179" t="s">
        <v>427</v>
      </c>
      <c r="E195" s="111" t="s">
        <v>288</v>
      </c>
      <c r="F195" s="139">
        <v>20.5</v>
      </c>
    </row>
    <row r="196" spans="1:6" s="163" customFormat="1" ht="27" customHeight="1" x14ac:dyDescent="0.2">
      <c r="A196" s="110" t="s">
        <v>338</v>
      </c>
      <c r="B196" s="179" t="s">
        <v>424</v>
      </c>
      <c r="C196" s="179" t="s">
        <v>301</v>
      </c>
      <c r="D196" s="179" t="s">
        <v>427</v>
      </c>
      <c r="E196" s="111" t="s">
        <v>339</v>
      </c>
      <c r="F196" s="139">
        <v>99.5</v>
      </c>
    </row>
    <row r="197" spans="1:6" ht="15.75" x14ac:dyDescent="0.25">
      <c r="A197" s="97" t="s">
        <v>428</v>
      </c>
      <c r="B197" s="133" t="s">
        <v>429</v>
      </c>
      <c r="C197" s="133"/>
      <c r="D197" s="133"/>
      <c r="E197" s="133"/>
      <c r="F197" s="134">
        <f>SUM(F198+F210+F232+F246+F223)</f>
        <v>447002.62</v>
      </c>
    </row>
    <row r="198" spans="1:6" x14ac:dyDescent="0.2">
      <c r="A198" s="180" t="s">
        <v>430</v>
      </c>
      <c r="B198" s="128" t="s">
        <v>429</v>
      </c>
      <c r="C198" s="128" t="s">
        <v>275</v>
      </c>
      <c r="D198" s="128"/>
      <c r="E198" s="128"/>
      <c r="F198" s="102">
        <f>SUM(F199+F203+F201)</f>
        <v>159025.38999999998</v>
      </c>
    </row>
    <row r="199" spans="1:6" s="109" customFormat="1" ht="24.95" customHeight="1" x14ac:dyDescent="0.2">
      <c r="A199" s="106" t="s">
        <v>431</v>
      </c>
      <c r="B199" s="125" t="s">
        <v>429</v>
      </c>
      <c r="C199" s="125" t="s">
        <v>275</v>
      </c>
      <c r="D199" s="125" t="s">
        <v>432</v>
      </c>
      <c r="E199" s="125"/>
      <c r="F199" s="108">
        <f>SUM(F200)</f>
        <v>44033.27</v>
      </c>
    </row>
    <row r="200" spans="1:6" ht="25.5" x14ac:dyDescent="0.2">
      <c r="A200" s="110" t="s">
        <v>340</v>
      </c>
      <c r="B200" s="114" t="s">
        <v>429</v>
      </c>
      <c r="C200" s="114" t="s">
        <v>275</v>
      </c>
      <c r="D200" s="114" t="s">
        <v>432</v>
      </c>
      <c r="E200" s="114" t="s">
        <v>341</v>
      </c>
      <c r="F200" s="112">
        <v>44033.27</v>
      </c>
    </row>
    <row r="201" spans="1:6" s="109" customFormat="1" ht="118.5" customHeight="1" x14ac:dyDescent="0.2">
      <c r="A201" s="106" t="s">
        <v>433</v>
      </c>
      <c r="B201" s="125" t="s">
        <v>429</v>
      </c>
      <c r="C201" s="125" t="s">
        <v>275</v>
      </c>
      <c r="D201" s="125" t="s">
        <v>434</v>
      </c>
      <c r="E201" s="125"/>
      <c r="F201" s="108">
        <f>SUM(F202)</f>
        <v>114307.12</v>
      </c>
    </row>
    <row r="202" spans="1:6" ht="25.5" x14ac:dyDescent="0.2">
      <c r="A202" s="110" t="s">
        <v>340</v>
      </c>
      <c r="B202" s="114" t="s">
        <v>429</v>
      </c>
      <c r="C202" s="114" t="s">
        <v>275</v>
      </c>
      <c r="D202" s="114" t="s">
        <v>434</v>
      </c>
      <c r="E202" s="114" t="s">
        <v>341</v>
      </c>
      <c r="F202" s="112">
        <v>114307.12</v>
      </c>
    </row>
    <row r="203" spans="1:6" ht="14.25" customHeight="1" x14ac:dyDescent="0.25">
      <c r="A203" s="103" t="s">
        <v>329</v>
      </c>
      <c r="B203" s="118" t="s">
        <v>429</v>
      </c>
      <c r="C203" s="118" t="s">
        <v>275</v>
      </c>
      <c r="D203" s="118" t="s">
        <v>330</v>
      </c>
      <c r="E203" s="118"/>
      <c r="F203" s="105">
        <f>SUM(F208+F204+F206)</f>
        <v>685</v>
      </c>
    </row>
    <row r="204" spans="1:6" ht="40.15" hidden="1" customHeight="1" x14ac:dyDescent="0.2">
      <c r="A204" s="110" t="s">
        <v>435</v>
      </c>
      <c r="B204" s="114" t="s">
        <v>429</v>
      </c>
      <c r="C204" s="114" t="s">
        <v>275</v>
      </c>
      <c r="D204" s="114" t="s">
        <v>436</v>
      </c>
      <c r="E204" s="114"/>
      <c r="F204" s="112">
        <f>SUM(F205)</f>
        <v>0</v>
      </c>
    </row>
    <row r="205" spans="1:6" ht="25.9" hidden="1" customHeight="1" x14ac:dyDescent="0.2">
      <c r="A205" s="106" t="s">
        <v>340</v>
      </c>
      <c r="B205" s="125" t="s">
        <v>429</v>
      </c>
      <c r="C205" s="125" t="s">
        <v>275</v>
      </c>
      <c r="D205" s="125" t="s">
        <v>436</v>
      </c>
      <c r="E205" s="125" t="s">
        <v>341</v>
      </c>
      <c r="F205" s="108"/>
    </row>
    <row r="206" spans="1:6" ht="40.9" hidden="1" customHeight="1" x14ac:dyDescent="0.2">
      <c r="A206" s="110" t="s">
        <v>437</v>
      </c>
      <c r="B206" s="125" t="s">
        <v>429</v>
      </c>
      <c r="C206" s="125" t="s">
        <v>275</v>
      </c>
      <c r="D206" s="125" t="s">
        <v>438</v>
      </c>
      <c r="E206" s="125"/>
      <c r="F206" s="108">
        <f>SUM(F207)</f>
        <v>0</v>
      </c>
    </row>
    <row r="207" spans="1:6" ht="25.9" hidden="1" customHeight="1" x14ac:dyDescent="0.2">
      <c r="A207" s="106" t="s">
        <v>340</v>
      </c>
      <c r="B207" s="125" t="s">
        <v>429</v>
      </c>
      <c r="C207" s="125" t="s">
        <v>275</v>
      </c>
      <c r="D207" s="125" t="s">
        <v>438</v>
      </c>
      <c r="E207" s="125" t="s">
        <v>341</v>
      </c>
      <c r="F207" s="108"/>
    </row>
    <row r="208" spans="1:6" ht="26.25" customHeight="1" x14ac:dyDescent="0.2">
      <c r="A208" s="110" t="s">
        <v>418</v>
      </c>
      <c r="B208" s="114" t="s">
        <v>429</v>
      </c>
      <c r="C208" s="114" t="s">
        <v>275</v>
      </c>
      <c r="D208" s="125" t="s">
        <v>332</v>
      </c>
      <c r="E208" s="114"/>
      <c r="F208" s="112">
        <f>SUM(F209)</f>
        <v>685</v>
      </c>
    </row>
    <row r="209" spans="1:6" s="109" customFormat="1" ht="25.5" x14ac:dyDescent="0.2">
      <c r="A209" s="106" t="s">
        <v>340</v>
      </c>
      <c r="B209" s="125" t="s">
        <v>429</v>
      </c>
      <c r="C209" s="125" t="s">
        <v>275</v>
      </c>
      <c r="D209" s="125" t="s">
        <v>332</v>
      </c>
      <c r="E209" s="125" t="s">
        <v>341</v>
      </c>
      <c r="F209" s="108">
        <v>685</v>
      </c>
    </row>
    <row r="210" spans="1:6" x14ac:dyDescent="0.2">
      <c r="A210" s="180" t="s">
        <v>439</v>
      </c>
      <c r="B210" s="128" t="s">
        <v>429</v>
      </c>
      <c r="C210" s="128" t="s">
        <v>277</v>
      </c>
      <c r="D210" s="128"/>
      <c r="E210" s="128"/>
      <c r="F210" s="102">
        <f>SUM(F211+F213+F215+F217+F219+F221)</f>
        <v>230594.09999999998</v>
      </c>
    </row>
    <row r="211" spans="1:6" s="109" customFormat="1" ht="37.9" customHeight="1" x14ac:dyDescent="0.2">
      <c r="A211" s="106" t="s">
        <v>418</v>
      </c>
      <c r="B211" s="181" t="s">
        <v>429</v>
      </c>
      <c r="C211" s="181" t="s">
        <v>277</v>
      </c>
      <c r="D211" s="125" t="s">
        <v>332</v>
      </c>
      <c r="E211" s="181"/>
      <c r="F211" s="182">
        <f>SUM(F212)</f>
        <v>960</v>
      </c>
    </row>
    <row r="212" spans="1:6" ht="25.5" customHeight="1" x14ac:dyDescent="0.2">
      <c r="A212" s="110" t="s">
        <v>340</v>
      </c>
      <c r="B212" s="114" t="s">
        <v>429</v>
      </c>
      <c r="C212" s="114" t="s">
        <v>277</v>
      </c>
      <c r="D212" s="114" t="s">
        <v>332</v>
      </c>
      <c r="E212" s="114" t="s">
        <v>341</v>
      </c>
      <c r="F212" s="112">
        <v>960</v>
      </c>
    </row>
    <row r="213" spans="1:6" s="109" customFormat="1" ht="27.2" customHeight="1" x14ac:dyDescent="0.2">
      <c r="A213" s="106" t="s">
        <v>431</v>
      </c>
      <c r="B213" s="125" t="s">
        <v>429</v>
      </c>
      <c r="C213" s="125" t="s">
        <v>277</v>
      </c>
      <c r="D213" s="125" t="s">
        <v>440</v>
      </c>
      <c r="E213" s="125"/>
      <c r="F213" s="108">
        <f>SUM(F214)</f>
        <v>36530</v>
      </c>
    </row>
    <row r="214" spans="1:6" ht="25.5" x14ac:dyDescent="0.2">
      <c r="A214" s="110" t="s">
        <v>340</v>
      </c>
      <c r="B214" s="114" t="s">
        <v>429</v>
      </c>
      <c r="C214" s="114" t="s">
        <v>277</v>
      </c>
      <c r="D214" s="114" t="s">
        <v>440</v>
      </c>
      <c r="E214" s="114" t="s">
        <v>341</v>
      </c>
      <c r="F214" s="112">
        <v>36530</v>
      </c>
    </row>
    <row r="215" spans="1:6" s="109" customFormat="1" ht="117.6" customHeight="1" x14ac:dyDescent="0.2">
      <c r="A215" s="106" t="s">
        <v>433</v>
      </c>
      <c r="B215" s="125" t="s">
        <v>429</v>
      </c>
      <c r="C215" s="125" t="s">
        <v>277</v>
      </c>
      <c r="D215" s="125" t="s">
        <v>441</v>
      </c>
      <c r="E215" s="125"/>
      <c r="F215" s="108">
        <f>SUM(F216)</f>
        <v>110500</v>
      </c>
    </row>
    <row r="216" spans="1:6" ht="25.5" x14ac:dyDescent="0.2">
      <c r="A216" s="110" t="s">
        <v>340</v>
      </c>
      <c r="B216" s="114" t="s">
        <v>429</v>
      </c>
      <c r="C216" s="114" t="s">
        <v>277</v>
      </c>
      <c r="D216" s="114" t="s">
        <v>441</v>
      </c>
      <c r="E216" s="114" t="s">
        <v>341</v>
      </c>
      <c r="F216" s="112">
        <v>110500</v>
      </c>
    </row>
    <row r="217" spans="1:6" s="109" customFormat="1" ht="25.5" customHeight="1" x14ac:dyDescent="0.2">
      <c r="A217" s="106" t="s">
        <v>431</v>
      </c>
      <c r="B217" s="125" t="s">
        <v>429</v>
      </c>
      <c r="C217" s="125" t="s">
        <v>442</v>
      </c>
      <c r="D217" s="107" t="s">
        <v>443</v>
      </c>
      <c r="E217" s="125"/>
      <c r="F217" s="108">
        <f>SUM(F218)</f>
        <v>17902.46</v>
      </c>
    </row>
    <row r="218" spans="1:6" ht="28.5" customHeight="1" x14ac:dyDescent="0.2">
      <c r="A218" s="110" t="s">
        <v>340</v>
      </c>
      <c r="B218" s="111" t="s">
        <v>429</v>
      </c>
      <c r="C218" s="111" t="s">
        <v>277</v>
      </c>
      <c r="D218" s="111" t="s">
        <v>443</v>
      </c>
      <c r="E218" s="111" t="s">
        <v>341</v>
      </c>
      <c r="F218" s="112">
        <v>17902.46</v>
      </c>
    </row>
    <row r="219" spans="1:6" s="109" customFormat="1" ht="117.6" customHeight="1" x14ac:dyDescent="0.2">
      <c r="A219" s="106" t="s">
        <v>433</v>
      </c>
      <c r="B219" s="107" t="s">
        <v>429</v>
      </c>
      <c r="C219" s="107" t="s">
        <v>277</v>
      </c>
      <c r="D219" s="125" t="s">
        <v>444</v>
      </c>
      <c r="E219" s="107"/>
      <c r="F219" s="141">
        <f>SUM(F220)</f>
        <v>60030.02</v>
      </c>
    </row>
    <row r="220" spans="1:6" ht="26.25" customHeight="1" x14ac:dyDescent="0.2">
      <c r="A220" s="110" t="s">
        <v>340</v>
      </c>
      <c r="B220" s="111" t="s">
        <v>429</v>
      </c>
      <c r="C220" s="111" t="s">
        <v>277</v>
      </c>
      <c r="D220" s="114" t="s">
        <v>444</v>
      </c>
      <c r="E220" s="111" t="s">
        <v>341</v>
      </c>
      <c r="F220" s="139">
        <v>60030.02</v>
      </c>
    </row>
    <row r="221" spans="1:6" ht="26.25" customHeight="1" x14ac:dyDescent="0.25">
      <c r="A221" s="103" t="s">
        <v>388</v>
      </c>
      <c r="B221" s="104" t="s">
        <v>429</v>
      </c>
      <c r="C221" s="104" t="s">
        <v>277</v>
      </c>
      <c r="D221" s="118" t="s">
        <v>389</v>
      </c>
      <c r="E221" s="104"/>
      <c r="F221" s="148">
        <f>SUM(F222)</f>
        <v>4671.62</v>
      </c>
    </row>
    <row r="222" spans="1:6" ht="26.25" customHeight="1" x14ac:dyDescent="0.2">
      <c r="A222" s="106" t="s">
        <v>299</v>
      </c>
      <c r="B222" s="107" t="s">
        <v>429</v>
      </c>
      <c r="C222" s="107" t="s">
        <v>277</v>
      </c>
      <c r="D222" s="125" t="s">
        <v>389</v>
      </c>
      <c r="E222" s="107" t="s">
        <v>288</v>
      </c>
      <c r="F222" s="141">
        <v>4671.62</v>
      </c>
    </row>
    <row r="223" spans="1:6" s="138" customFormat="1" ht="19.149999999999999" customHeight="1" x14ac:dyDescent="0.2">
      <c r="A223" s="127" t="s">
        <v>445</v>
      </c>
      <c r="B223" s="101" t="s">
        <v>429</v>
      </c>
      <c r="C223" s="101" t="s">
        <v>284</v>
      </c>
      <c r="D223" s="128"/>
      <c r="E223" s="101"/>
      <c r="F223" s="183">
        <f>SUM(F227+F230+F224)</f>
        <v>51490.34</v>
      </c>
    </row>
    <row r="224" spans="1:6" s="109" customFormat="1" ht="37.5" customHeight="1" x14ac:dyDescent="0.2">
      <c r="A224" s="106" t="s">
        <v>435</v>
      </c>
      <c r="B224" s="107" t="s">
        <v>429</v>
      </c>
      <c r="C224" s="107" t="s">
        <v>284</v>
      </c>
      <c r="D224" s="125" t="s">
        <v>446</v>
      </c>
      <c r="E224" s="107"/>
      <c r="F224" s="141">
        <f>SUM(F225+F226)</f>
        <v>1018.14</v>
      </c>
    </row>
    <row r="225" spans="1:6" s="138" customFormat="1" ht="24.75" customHeight="1" x14ac:dyDescent="0.2">
      <c r="A225" s="110" t="s">
        <v>340</v>
      </c>
      <c r="B225" s="111" t="s">
        <v>429</v>
      </c>
      <c r="C225" s="111" t="s">
        <v>284</v>
      </c>
      <c r="D225" s="114" t="s">
        <v>436</v>
      </c>
      <c r="E225" s="111" t="s">
        <v>341</v>
      </c>
      <c r="F225" s="139">
        <v>127</v>
      </c>
    </row>
    <row r="226" spans="1:6" s="138" customFormat="1" ht="24.75" customHeight="1" x14ac:dyDescent="0.2">
      <c r="A226" s="110" t="s">
        <v>340</v>
      </c>
      <c r="B226" s="111" t="s">
        <v>429</v>
      </c>
      <c r="C226" s="111" t="s">
        <v>284</v>
      </c>
      <c r="D226" s="114" t="s">
        <v>438</v>
      </c>
      <c r="E226" s="111" t="s">
        <v>341</v>
      </c>
      <c r="F226" s="139">
        <v>891.14</v>
      </c>
    </row>
    <row r="227" spans="1:6" s="109" customFormat="1" ht="25.5" x14ac:dyDescent="0.2">
      <c r="A227" s="106" t="s">
        <v>431</v>
      </c>
      <c r="B227" s="107" t="s">
        <v>429</v>
      </c>
      <c r="C227" s="107" t="s">
        <v>284</v>
      </c>
      <c r="D227" s="107" t="s">
        <v>447</v>
      </c>
      <c r="E227" s="125"/>
      <c r="F227" s="108">
        <f>SUM(F229+F228)</f>
        <v>50269.2</v>
      </c>
    </row>
    <row r="228" spans="1:6" s="109" customFormat="1" ht="25.5" x14ac:dyDescent="0.2">
      <c r="A228" s="110" t="s">
        <v>299</v>
      </c>
      <c r="B228" s="111" t="s">
        <v>429</v>
      </c>
      <c r="C228" s="111" t="s">
        <v>284</v>
      </c>
      <c r="D228" s="111" t="s">
        <v>447</v>
      </c>
      <c r="E228" s="125" t="s">
        <v>288</v>
      </c>
      <c r="F228" s="108">
        <v>2400</v>
      </c>
    </row>
    <row r="229" spans="1:6" ht="24.95" customHeight="1" x14ac:dyDescent="0.2">
      <c r="A229" s="110" t="s">
        <v>340</v>
      </c>
      <c r="B229" s="111" t="s">
        <v>429</v>
      </c>
      <c r="C229" s="111" t="s">
        <v>284</v>
      </c>
      <c r="D229" s="111" t="s">
        <v>447</v>
      </c>
      <c r="E229" s="111" t="s">
        <v>341</v>
      </c>
      <c r="F229" s="112">
        <v>47869.2</v>
      </c>
    </row>
    <row r="230" spans="1:6" s="109" customFormat="1" ht="39.6" customHeight="1" x14ac:dyDescent="0.2">
      <c r="A230" s="106" t="s">
        <v>418</v>
      </c>
      <c r="B230" s="181" t="s">
        <v>429</v>
      </c>
      <c r="C230" s="181" t="s">
        <v>284</v>
      </c>
      <c r="D230" s="125" t="s">
        <v>332</v>
      </c>
      <c r="E230" s="181"/>
      <c r="F230" s="182">
        <f>SUM(F231)</f>
        <v>203</v>
      </c>
    </row>
    <row r="231" spans="1:6" ht="25.5" customHeight="1" x14ac:dyDescent="0.2">
      <c r="A231" s="110" t="s">
        <v>340</v>
      </c>
      <c r="B231" s="114" t="s">
        <v>429</v>
      </c>
      <c r="C231" s="114" t="s">
        <v>284</v>
      </c>
      <c r="D231" s="114" t="s">
        <v>332</v>
      </c>
      <c r="E231" s="114" t="s">
        <v>341</v>
      </c>
      <c r="F231" s="112">
        <v>203</v>
      </c>
    </row>
    <row r="232" spans="1:6" x14ac:dyDescent="0.2">
      <c r="A232" s="180" t="s">
        <v>448</v>
      </c>
      <c r="B232" s="128" t="s">
        <v>429</v>
      </c>
      <c r="C232" s="128" t="s">
        <v>429</v>
      </c>
      <c r="D232" s="128"/>
      <c r="E232" s="128"/>
      <c r="F232" s="102">
        <f>SUM(F233)</f>
        <v>5242.79</v>
      </c>
    </row>
    <row r="233" spans="1:6" s="151" customFormat="1" ht="13.5" x14ac:dyDescent="0.25">
      <c r="A233" s="124" t="s">
        <v>449</v>
      </c>
      <c r="B233" s="118" t="s">
        <v>429</v>
      </c>
      <c r="C233" s="118" t="s">
        <v>429</v>
      </c>
      <c r="D233" s="118"/>
      <c r="E233" s="118"/>
      <c r="F233" s="105">
        <f>SUM(F237+F240+F243+F234)</f>
        <v>5242.79</v>
      </c>
    </row>
    <row r="234" spans="1:6" s="149" customFormat="1" ht="38.25" x14ac:dyDescent="0.2">
      <c r="A234" s="110" t="s">
        <v>450</v>
      </c>
      <c r="B234" s="114" t="s">
        <v>429</v>
      </c>
      <c r="C234" s="114" t="s">
        <v>429</v>
      </c>
      <c r="D234" s="114" t="s">
        <v>451</v>
      </c>
      <c r="E234" s="114"/>
      <c r="F234" s="112">
        <f>SUM(F235+F236)</f>
        <v>3099.02</v>
      </c>
    </row>
    <row r="235" spans="1:6" s="150" customFormat="1" x14ac:dyDescent="0.2">
      <c r="A235" s="178" t="s">
        <v>297</v>
      </c>
      <c r="B235" s="125" t="s">
        <v>429</v>
      </c>
      <c r="C235" s="125" t="s">
        <v>429</v>
      </c>
      <c r="D235" s="125" t="s">
        <v>451</v>
      </c>
      <c r="E235" s="125" t="s">
        <v>298</v>
      </c>
      <c r="F235" s="108">
        <v>1520.66</v>
      </c>
    </row>
    <row r="236" spans="1:6" s="150" customFormat="1" ht="25.5" x14ac:dyDescent="0.2">
      <c r="A236" s="106" t="s">
        <v>340</v>
      </c>
      <c r="B236" s="125" t="s">
        <v>429</v>
      </c>
      <c r="C236" s="125" t="s">
        <v>429</v>
      </c>
      <c r="D236" s="125" t="s">
        <v>451</v>
      </c>
      <c r="E236" s="125" t="s">
        <v>341</v>
      </c>
      <c r="F236" s="108">
        <v>1578.36</v>
      </c>
    </row>
    <row r="237" spans="1:6" s="149" customFormat="1" ht="25.5" x14ac:dyDescent="0.2">
      <c r="A237" s="110" t="s">
        <v>452</v>
      </c>
      <c r="B237" s="114" t="s">
        <v>429</v>
      </c>
      <c r="C237" s="114" t="s">
        <v>429</v>
      </c>
      <c r="D237" s="114" t="s">
        <v>453</v>
      </c>
      <c r="E237" s="114"/>
      <c r="F237" s="112">
        <f>SUM(F238+F239)</f>
        <v>1193.77</v>
      </c>
    </row>
    <row r="238" spans="1:6" s="150" customFormat="1" hidden="1" x14ac:dyDescent="0.2">
      <c r="A238" s="178" t="s">
        <v>297</v>
      </c>
      <c r="B238" s="125" t="s">
        <v>429</v>
      </c>
      <c r="C238" s="125" t="s">
        <v>429</v>
      </c>
      <c r="D238" s="125" t="s">
        <v>453</v>
      </c>
      <c r="E238" s="125" t="s">
        <v>298</v>
      </c>
      <c r="F238" s="108"/>
    </row>
    <row r="239" spans="1:6" s="150" customFormat="1" ht="25.5" x14ac:dyDescent="0.2">
      <c r="A239" s="106" t="s">
        <v>340</v>
      </c>
      <c r="B239" s="125" t="s">
        <v>429</v>
      </c>
      <c r="C239" s="125" t="s">
        <v>429</v>
      </c>
      <c r="D239" s="125" t="s">
        <v>453</v>
      </c>
      <c r="E239" s="125" t="s">
        <v>341</v>
      </c>
      <c r="F239" s="108">
        <v>1193.77</v>
      </c>
    </row>
    <row r="240" spans="1:6" s="150" customFormat="1" ht="25.5" x14ac:dyDescent="0.2">
      <c r="A240" s="106" t="s">
        <v>454</v>
      </c>
      <c r="B240" s="125" t="s">
        <v>429</v>
      </c>
      <c r="C240" s="125" t="s">
        <v>429</v>
      </c>
      <c r="D240" s="107" t="s">
        <v>354</v>
      </c>
      <c r="E240" s="125"/>
      <c r="F240" s="108">
        <f>SUM(F242+F241)</f>
        <v>650</v>
      </c>
    </row>
    <row r="241" spans="1:6" s="150" customFormat="1" hidden="1" x14ac:dyDescent="0.2">
      <c r="A241" s="178" t="s">
        <v>297</v>
      </c>
      <c r="B241" s="125" t="s">
        <v>429</v>
      </c>
      <c r="C241" s="125" t="s">
        <v>429</v>
      </c>
      <c r="D241" s="107" t="s">
        <v>354</v>
      </c>
      <c r="E241" s="125" t="s">
        <v>298</v>
      </c>
      <c r="F241" s="108"/>
    </row>
    <row r="242" spans="1:6" s="150" customFormat="1" ht="25.5" x14ac:dyDescent="0.2">
      <c r="A242" s="110" t="s">
        <v>340</v>
      </c>
      <c r="B242" s="114" t="s">
        <v>429</v>
      </c>
      <c r="C242" s="114" t="s">
        <v>429</v>
      </c>
      <c r="D242" s="111" t="s">
        <v>354</v>
      </c>
      <c r="E242" s="114" t="s">
        <v>341</v>
      </c>
      <c r="F242" s="112">
        <v>650</v>
      </c>
    </row>
    <row r="243" spans="1:6" ht="15.75" customHeight="1" x14ac:dyDescent="0.2">
      <c r="A243" s="130" t="s">
        <v>455</v>
      </c>
      <c r="B243" s="114" t="s">
        <v>429</v>
      </c>
      <c r="C243" s="114" t="s">
        <v>429</v>
      </c>
      <c r="D243" s="111" t="s">
        <v>456</v>
      </c>
      <c r="E243" s="111"/>
      <c r="F243" s="139">
        <f>SUM(F244+F245)</f>
        <v>300</v>
      </c>
    </row>
    <row r="244" spans="1:6" s="109" customFormat="1" ht="25.5" x14ac:dyDescent="0.2">
      <c r="A244" s="106" t="s">
        <v>299</v>
      </c>
      <c r="B244" s="125" t="s">
        <v>429</v>
      </c>
      <c r="C244" s="125" t="s">
        <v>429</v>
      </c>
      <c r="D244" s="107" t="s">
        <v>456</v>
      </c>
      <c r="E244" s="125" t="s">
        <v>288</v>
      </c>
      <c r="F244" s="108">
        <v>218.13</v>
      </c>
    </row>
    <row r="245" spans="1:6" s="109" customFormat="1" ht="25.5" x14ac:dyDescent="0.2">
      <c r="A245" s="106" t="s">
        <v>340</v>
      </c>
      <c r="B245" s="125" t="s">
        <v>429</v>
      </c>
      <c r="C245" s="125" t="s">
        <v>429</v>
      </c>
      <c r="D245" s="107" t="s">
        <v>456</v>
      </c>
      <c r="E245" s="125" t="s">
        <v>341</v>
      </c>
      <c r="F245" s="108">
        <v>81.87</v>
      </c>
    </row>
    <row r="246" spans="1:6" x14ac:dyDescent="0.2">
      <c r="A246" s="180" t="s">
        <v>457</v>
      </c>
      <c r="B246" s="128" t="s">
        <v>429</v>
      </c>
      <c r="C246" s="128" t="s">
        <v>367</v>
      </c>
      <c r="D246" s="128"/>
      <c r="E246" s="128"/>
      <c r="F246" s="102">
        <f>SUM(F247)</f>
        <v>650</v>
      </c>
    </row>
    <row r="247" spans="1:6" s="113" customFormat="1" ht="13.5" x14ac:dyDescent="0.25">
      <c r="A247" s="103" t="s">
        <v>329</v>
      </c>
      <c r="B247" s="118" t="s">
        <v>429</v>
      </c>
      <c r="C247" s="118" t="s">
        <v>367</v>
      </c>
      <c r="D247" s="104" t="s">
        <v>330</v>
      </c>
      <c r="E247" s="104"/>
      <c r="F247" s="105">
        <f>SUM(F250+F248)</f>
        <v>650</v>
      </c>
    </row>
    <row r="248" spans="1:6" s="113" customFormat="1" ht="27" customHeight="1" x14ac:dyDescent="0.25">
      <c r="A248" s="110" t="s">
        <v>458</v>
      </c>
      <c r="B248" s="111" t="s">
        <v>429</v>
      </c>
      <c r="C248" s="111" t="s">
        <v>367</v>
      </c>
      <c r="D248" s="111" t="s">
        <v>354</v>
      </c>
      <c r="E248" s="111"/>
      <c r="F248" s="139">
        <f>SUM(F249)</f>
        <v>300</v>
      </c>
    </row>
    <row r="249" spans="1:6" s="113" customFormat="1" ht="30.6" customHeight="1" x14ac:dyDescent="0.25">
      <c r="A249" s="106" t="s">
        <v>340</v>
      </c>
      <c r="B249" s="125" t="s">
        <v>429</v>
      </c>
      <c r="C249" s="125" t="s">
        <v>367</v>
      </c>
      <c r="D249" s="107" t="s">
        <v>354</v>
      </c>
      <c r="E249" s="107" t="s">
        <v>341</v>
      </c>
      <c r="F249" s="141">
        <v>300</v>
      </c>
    </row>
    <row r="250" spans="1:6" ht="25.5" x14ac:dyDescent="0.2">
      <c r="A250" s="130" t="s">
        <v>431</v>
      </c>
      <c r="B250" s="114" t="s">
        <v>429</v>
      </c>
      <c r="C250" s="114" t="s">
        <v>367</v>
      </c>
      <c r="D250" s="114" t="s">
        <v>459</v>
      </c>
      <c r="E250" s="114"/>
      <c r="F250" s="112">
        <f>SUM(F251+F252)</f>
        <v>350</v>
      </c>
    </row>
    <row r="251" spans="1:6" s="109" customFormat="1" ht="25.5" x14ac:dyDescent="0.2">
      <c r="A251" s="106" t="s">
        <v>299</v>
      </c>
      <c r="B251" s="125" t="s">
        <v>429</v>
      </c>
      <c r="C251" s="125" t="s">
        <v>367</v>
      </c>
      <c r="D251" s="125" t="s">
        <v>459</v>
      </c>
      <c r="E251" s="125" t="s">
        <v>288</v>
      </c>
      <c r="F251" s="108">
        <v>59.77</v>
      </c>
    </row>
    <row r="252" spans="1:6" s="109" customFormat="1" ht="25.5" x14ac:dyDescent="0.2">
      <c r="A252" s="106" t="s">
        <v>340</v>
      </c>
      <c r="B252" s="125" t="s">
        <v>429</v>
      </c>
      <c r="C252" s="125" t="s">
        <v>367</v>
      </c>
      <c r="D252" s="125" t="s">
        <v>459</v>
      </c>
      <c r="E252" s="125" t="s">
        <v>341</v>
      </c>
      <c r="F252" s="108">
        <v>290.23</v>
      </c>
    </row>
    <row r="253" spans="1:6" ht="18" customHeight="1" x14ac:dyDescent="0.25">
      <c r="A253" s="132" t="s">
        <v>460</v>
      </c>
      <c r="B253" s="133" t="s">
        <v>363</v>
      </c>
      <c r="C253" s="133"/>
      <c r="D253" s="133"/>
      <c r="E253" s="133"/>
      <c r="F253" s="134">
        <f>SUM(F254+F265)</f>
        <v>39268.89</v>
      </c>
    </row>
    <row r="254" spans="1:6" ht="14.25" x14ac:dyDescent="0.2">
      <c r="A254" s="100" t="s">
        <v>461</v>
      </c>
      <c r="B254" s="98" t="s">
        <v>363</v>
      </c>
      <c r="C254" s="98" t="s">
        <v>275</v>
      </c>
      <c r="D254" s="98"/>
      <c r="E254" s="98"/>
      <c r="F254" s="99">
        <f>SUM(F258+F255)</f>
        <v>36804.89</v>
      </c>
    </row>
    <row r="255" spans="1:6" s="109" customFormat="1" ht="15" x14ac:dyDescent="0.25">
      <c r="A255" s="152" t="s">
        <v>462</v>
      </c>
      <c r="B255" s="118" t="s">
        <v>363</v>
      </c>
      <c r="C255" s="118" t="s">
        <v>275</v>
      </c>
      <c r="D255" s="118"/>
      <c r="E255" s="118"/>
      <c r="F255" s="105">
        <f>SUM(F257+F256)</f>
        <v>188.89</v>
      </c>
    </row>
    <row r="256" spans="1:6" s="109" customFormat="1" ht="25.5" x14ac:dyDescent="0.2">
      <c r="A256" s="106" t="s">
        <v>340</v>
      </c>
      <c r="B256" s="125" t="s">
        <v>363</v>
      </c>
      <c r="C256" s="125" t="s">
        <v>275</v>
      </c>
      <c r="D256" s="125" t="s">
        <v>463</v>
      </c>
      <c r="E256" s="125" t="s">
        <v>341</v>
      </c>
      <c r="F256" s="108">
        <v>50</v>
      </c>
    </row>
    <row r="257" spans="1:6" ht="25.5" x14ac:dyDescent="0.2">
      <c r="A257" s="106" t="s">
        <v>340</v>
      </c>
      <c r="B257" s="125" t="s">
        <v>363</v>
      </c>
      <c r="C257" s="125" t="s">
        <v>275</v>
      </c>
      <c r="D257" s="125" t="s">
        <v>464</v>
      </c>
      <c r="E257" s="125" t="s">
        <v>341</v>
      </c>
      <c r="F257" s="108">
        <v>138.88999999999999</v>
      </c>
    </row>
    <row r="258" spans="1:6" s="109" customFormat="1" ht="40.5" x14ac:dyDescent="0.25">
      <c r="A258" s="103" t="s">
        <v>465</v>
      </c>
      <c r="B258" s="118" t="s">
        <v>466</v>
      </c>
      <c r="C258" s="118" t="s">
        <v>275</v>
      </c>
      <c r="D258" s="118" t="s">
        <v>467</v>
      </c>
      <c r="E258" s="118"/>
      <c r="F258" s="105">
        <f>SUM(F259+F261+F263)</f>
        <v>36616</v>
      </c>
    </row>
    <row r="259" spans="1:6" ht="13.5" x14ac:dyDescent="0.25">
      <c r="A259" s="103" t="s">
        <v>468</v>
      </c>
      <c r="B259" s="118" t="s">
        <v>363</v>
      </c>
      <c r="C259" s="118" t="s">
        <v>275</v>
      </c>
      <c r="D259" s="118" t="s">
        <v>469</v>
      </c>
      <c r="E259" s="118"/>
      <c r="F259" s="105">
        <f>SUM(F260)</f>
        <v>17400</v>
      </c>
    </row>
    <row r="260" spans="1:6" s="109" customFormat="1" ht="25.5" x14ac:dyDescent="0.2">
      <c r="A260" s="106" t="s">
        <v>340</v>
      </c>
      <c r="B260" s="125" t="s">
        <v>363</v>
      </c>
      <c r="C260" s="125" t="s">
        <v>275</v>
      </c>
      <c r="D260" s="125" t="s">
        <v>469</v>
      </c>
      <c r="E260" s="125" t="s">
        <v>341</v>
      </c>
      <c r="F260" s="108">
        <v>17400</v>
      </c>
    </row>
    <row r="261" spans="1:6" ht="13.5" x14ac:dyDescent="0.25">
      <c r="A261" s="103" t="s">
        <v>470</v>
      </c>
      <c r="B261" s="118" t="s">
        <v>363</v>
      </c>
      <c r="C261" s="118" t="s">
        <v>275</v>
      </c>
      <c r="D261" s="118" t="s">
        <v>471</v>
      </c>
      <c r="E261" s="118"/>
      <c r="F261" s="105">
        <f>SUM(F262)</f>
        <v>2600</v>
      </c>
    </row>
    <row r="262" spans="1:6" s="109" customFormat="1" ht="25.5" x14ac:dyDescent="0.2">
      <c r="A262" s="106" t="s">
        <v>340</v>
      </c>
      <c r="B262" s="125" t="s">
        <v>363</v>
      </c>
      <c r="C262" s="125" t="s">
        <v>275</v>
      </c>
      <c r="D262" s="125" t="s">
        <v>471</v>
      </c>
      <c r="E262" s="125" t="s">
        <v>341</v>
      </c>
      <c r="F262" s="108">
        <v>2600</v>
      </c>
    </row>
    <row r="263" spans="1:6" ht="13.5" x14ac:dyDescent="0.25">
      <c r="A263" s="103" t="s">
        <v>472</v>
      </c>
      <c r="B263" s="118" t="s">
        <v>363</v>
      </c>
      <c r="C263" s="118" t="s">
        <v>275</v>
      </c>
      <c r="D263" s="125" t="s">
        <v>473</v>
      </c>
      <c r="E263" s="118"/>
      <c r="F263" s="105">
        <f>SUM(F264)</f>
        <v>16616</v>
      </c>
    </row>
    <row r="264" spans="1:6" s="109" customFormat="1" ht="25.5" x14ac:dyDescent="0.2">
      <c r="A264" s="106" t="s">
        <v>340</v>
      </c>
      <c r="B264" s="125" t="s">
        <v>363</v>
      </c>
      <c r="C264" s="125" t="s">
        <v>275</v>
      </c>
      <c r="D264" s="125" t="s">
        <v>473</v>
      </c>
      <c r="E264" s="125" t="s">
        <v>341</v>
      </c>
      <c r="F264" s="108">
        <v>16616</v>
      </c>
    </row>
    <row r="265" spans="1:6" s="138" customFormat="1" ht="15.2" customHeight="1" x14ac:dyDescent="0.2">
      <c r="A265" s="184" t="s">
        <v>474</v>
      </c>
      <c r="B265" s="128" t="s">
        <v>363</v>
      </c>
      <c r="C265" s="128" t="s">
        <v>292</v>
      </c>
      <c r="D265" s="128"/>
      <c r="E265" s="128"/>
      <c r="F265" s="102">
        <f>SUM(F266)</f>
        <v>2464</v>
      </c>
    </row>
    <row r="266" spans="1:6" ht="15.75" customHeight="1" x14ac:dyDescent="0.25">
      <c r="A266" s="103" t="s">
        <v>329</v>
      </c>
      <c r="B266" s="118" t="s">
        <v>363</v>
      </c>
      <c r="C266" s="118" t="s">
        <v>292</v>
      </c>
      <c r="D266" s="118" t="s">
        <v>330</v>
      </c>
      <c r="E266" s="118"/>
      <c r="F266" s="105">
        <f>SUM(F267)</f>
        <v>2464</v>
      </c>
    </row>
    <row r="267" spans="1:6" s="109" customFormat="1" ht="25.15" customHeight="1" x14ac:dyDescent="0.2">
      <c r="A267" s="106" t="s">
        <v>465</v>
      </c>
      <c r="B267" s="125" t="s">
        <v>363</v>
      </c>
      <c r="C267" s="125" t="s">
        <v>292</v>
      </c>
      <c r="D267" s="125" t="s">
        <v>467</v>
      </c>
      <c r="E267" s="125"/>
      <c r="F267" s="108">
        <f>SUM(F268+F271+F269+F270+F272)</f>
        <v>2464</v>
      </c>
    </row>
    <row r="268" spans="1:6" ht="25.5" x14ac:dyDescent="0.2">
      <c r="A268" s="110" t="s">
        <v>299</v>
      </c>
      <c r="B268" s="114" t="s">
        <v>363</v>
      </c>
      <c r="C268" s="114" t="s">
        <v>292</v>
      </c>
      <c r="D268" s="114" t="s">
        <v>467</v>
      </c>
      <c r="E268" s="114" t="s">
        <v>288</v>
      </c>
      <c r="F268" s="112">
        <v>1699.15</v>
      </c>
    </row>
    <row r="269" spans="1:6" ht="25.5" x14ac:dyDescent="0.2">
      <c r="A269" s="106" t="s">
        <v>340</v>
      </c>
      <c r="B269" s="125" t="s">
        <v>363</v>
      </c>
      <c r="C269" s="125" t="s">
        <v>292</v>
      </c>
      <c r="D269" s="125" t="s">
        <v>467</v>
      </c>
      <c r="E269" s="114" t="s">
        <v>341</v>
      </c>
      <c r="F269" s="112">
        <v>764.85</v>
      </c>
    </row>
    <row r="270" spans="1:6" s="109" customFormat="1" hidden="1" x14ac:dyDescent="0.2">
      <c r="A270" s="106" t="s">
        <v>289</v>
      </c>
      <c r="B270" s="125" t="s">
        <v>363</v>
      </c>
      <c r="C270" s="125" t="s">
        <v>292</v>
      </c>
      <c r="D270" s="125" t="s">
        <v>467</v>
      </c>
      <c r="E270" s="125" t="s">
        <v>290</v>
      </c>
      <c r="F270" s="108"/>
    </row>
    <row r="271" spans="1:6" ht="25.5" hidden="1" x14ac:dyDescent="0.2">
      <c r="A271" s="110" t="s">
        <v>299</v>
      </c>
      <c r="B271" s="114" t="s">
        <v>363</v>
      </c>
      <c r="C271" s="114" t="s">
        <v>292</v>
      </c>
      <c r="D271" s="114" t="s">
        <v>475</v>
      </c>
      <c r="E271" s="114" t="s">
        <v>288</v>
      </c>
      <c r="F271" s="112"/>
    </row>
    <row r="272" spans="1:6" ht="25.5" hidden="1" x14ac:dyDescent="0.2">
      <c r="A272" s="106" t="s">
        <v>338</v>
      </c>
      <c r="B272" s="114" t="s">
        <v>363</v>
      </c>
      <c r="C272" s="114" t="s">
        <v>292</v>
      </c>
      <c r="D272" s="114" t="s">
        <v>475</v>
      </c>
      <c r="E272" s="114" t="s">
        <v>339</v>
      </c>
      <c r="F272" s="112"/>
    </row>
    <row r="273" spans="1:6" ht="15.75" x14ac:dyDescent="0.25">
      <c r="A273" s="97" t="s">
        <v>476</v>
      </c>
      <c r="B273" s="133" t="s">
        <v>477</v>
      </c>
      <c r="C273" s="133"/>
      <c r="D273" s="133"/>
      <c r="E273" s="133"/>
      <c r="F273" s="134">
        <f>SUM(F274+F279+F283+F315+F324)</f>
        <v>53753.13</v>
      </c>
    </row>
    <row r="274" spans="1:6" ht="14.25" x14ac:dyDescent="0.2">
      <c r="A274" s="123" t="s">
        <v>478</v>
      </c>
      <c r="B274" s="98" t="s">
        <v>477</v>
      </c>
      <c r="C274" s="98" t="s">
        <v>275</v>
      </c>
      <c r="D274" s="101" t="s">
        <v>479</v>
      </c>
      <c r="E274" s="98"/>
      <c r="F274" s="99">
        <f>SUM(F275)</f>
        <v>1900</v>
      </c>
    </row>
    <row r="275" spans="1:6" s="109" customFormat="1" ht="27" x14ac:dyDescent="0.25">
      <c r="A275" s="103" t="s">
        <v>480</v>
      </c>
      <c r="B275" s="118" t="s">
        <v>477</v>
      </c>
      <c r="C275" s="118" t="s">
        <v>275</v>
      </c>
      <c r="D275" s="104" t="s">
        <v>479</v>
      </c>
      <c r="E275" s="118"/>
      <c r="F275" s="105">
        <f>SUM(F276)</f>
        <v>1900</v>
      </c>
    </row>
    <row r="276" spans="1:6" ht="25.15" customHeight="1" x14ac:dyDescent="0.2">
      <c r="A276" s="106" t="s">
        <v>481</v>
      </c>
      <c r="B276" s="125" t="s">
        <v>477</v>
      </c>
      <c r="C276" s="125" t="s">
        <v>275</v>
      </c>
      <c r="D276" s="107" t="s">
        <v>479</v>
      </c>
      <c r="E276" s="125"/>
      <c r="F276" s="108">
        <f>SUM(F278+F277)</f>
        <v>1900</v>
      </c>
    </row>
    <row r="277" spans="1:6" ht="27.2" customHeight="1" x14ac:dyDescent="0.2">
      <c r="A277" s="110" t="s">
        <v>299</v>
      </c>
      <c r="B277" s="114" t="s">
        <v>477</v>
      </c>
      <c r="C277" s="114" t="s">
        <v>275</v>
      </c>
      <c r="D277" s="111" t="s">
        <v>479</v>
      </c>
      <c r="E277" s="114" t="s">
        <v>288</v>
      </c>
      <c r="F277" s="112">
        <v>10</v>
      </c>
    </row>
    <row r="278" spans="1:6" x14ac:dyDescent="0.2">
      <c r="A278" s="120" t="s">
        <v>297</v>
      </c>
      <c r="B278" s="111" t="s">
        <v>477</v>
      </c>
      <c r="C278" s="111" t="s">
        <v>275</v>
      </c>
      <c r="D278" s="111" t="s">
        <v>479</v>
      </c>
      <c r="E278" s="111" t="s">
        <v>298</v>
      </c>
      <c r="F278" s="112">
        <v>1890</v>
      </c>
    </row>
    <row r="279" spans="1:6" ht="14.25" x14ac:dyDescent="0.2">
      <c r="A279" s="100" t="s">
        <v>482</v>
      </c>
      <c r="B279" s="116" t="s">
        <v>477</v>
      </c>
      <c r="C279" s="116" t="s">
        <v>277</v>
      </c>
      <c r="D279" s="116"/>
      <c r="E279" s="116"/>
      <c r="F279" s="99">
        <f>SUM(F280)</f>
        <v>14739.71</v>
      </c>
    </row>
    <row r="280" spans="1:6" ht="16.5" customHeight="1" x14ac:dyDescent="0.25">
      <c r="A280" s="103" t="s">
        <v>483</v>
      </c>
      <c r="B280" s="104" t="s">
        <v>477</v>
      </c>
      <c r="C280" s="104" t="s">
        <v>277</v>
      </c>
      <c r="D280" s="101" t="s">
        <v>484</v>
      </c>
      <c r="E280" s="104"/>
      <c r="F280" s="105">
        <f>SUM(F281)</f>
        <v>14739.71</v>
      </c>
    </row>
    <row r="281" spans="1:6" x14ac:dyDescent="0.2">
      <c r="A281" s="110" t="s">
        <v>485</v>
      </c>
      <c r="B281" s="111" t="s">
        <v>477</v>
      </c>
      <c r="C281" s="111" t="s">
        <v>277</v>
      </c>
      <c r="D281" s="111" t="s">
        <v>484</v>
      </c>
      <c r="E281" s="111"/>
      <c r="F281" s="112">
        <f>SUM(F282)</f>
        <v>14739.71</v>
      </c>
    </row>
    <row r="282" spans="1:6" ht="25.5" x14ac:dyDescent="0.2">
      <c r="A282" s="106" t="s">
        <v>340</v>
      </c>
      <c r="B282" s="107" t="s">
        <v>477</v>
      </c>
      <c r="C282" s="107" t="s">
        <v>277</v>
      </c>
      <c r="D282" s="107" t="s">
        <v>484</v>
      </c>
      <c r="E282" s="107" t="s">
        <v>341</v>
      </c>
      <c r="F282" s="108">
        <v>14739.71</v>
      </c>
    </row>
    <row r="283" spans="1:6" ht="14.25" x14ac:dyDescent="0.2">
      <c r="A283" s="185" t="s">
        <v>486</v>
      </c>
      <c r="B283" s="116" t="s">
        <v>477</v>
      </c>
      <c r="C283" s="116" t="s">
        <v>284</v>
      </c>
      <c r="D283" s="116"/>
      <c r="E283" s="116"/>
      <c r="F283" s="117">
        <f>SUM(F284)</f>
        <v>11097.130000000001</v>
      </c>
    </row>
    <row r="284" spans="1:6" ht="13.5" x14ac:dyDescent="0.25">
      <c r="A284" s="186" t="s">
        <v>487</v>
      </c>
      <c r="B284" s="104" t="s">
        <v>477</v>
      </c>
      <c r="C284" s="104" t="s">
        <v>284</v>
      </c>
      <c r="D284" s="104"/>
      <c r="E284" s="104"/>
      <c r="F284" s="148">
        <f>SUM(F287+F301+F285)</f>
        <v>11097.130000000001</v>
      </c>
    </row>
    <row r="285" spans="1:6" ht="78" customHeight="1" x14ac:dyDescent="0.2">
      <c r="A285" s="187" t="s">
        <v>488</v>
      </c>
      <c r="B285" s="107" t="s">
        <v>477</v>
      </c>
      <c r="C285" s="107" t="s">
        <v>284</v>
      </c>
      <c r="D285" s="107" t="s">
        <v>489</v>
      </c>
      <c r="E285" s="107"/>
      <c r="F285" s="141">
        <f>SUM(F286)</f>
        <v>332.61</v>
      </c>
    </row>
    <row r="286" spans="1:6" ht="25.5" x14ac:dyDescent="0.2">
      <c r="A286" s="110" t="s">
        <v>299</v>
      </c>
      <c r="B286" s="111" t="s">
        <v>477</v>
      </c>
      <c r="C286" s="111" t="s">
        <v>284</v>
      </c>
      <c r="D286" s="111" t="s">
        <v>489</v>
      </c>
      <c r="E286" s="111" t="s">
        <v>288</v>
      </c>
      <c r="F286" s="139">
        <v>332.61</v>
      </c>
    </row>
    <row r="287" spans="1:6" ht="24.75" x14ac:dyDescent="0.25">
      <c r="A287" s="188" t="s">
        <v>480</v>
      </c>
      <c r="B287" s="104" t="s">
        <v>477</v>
      </c>
      <c r="C287" s="104" t="s">
        <v>284</v>
      </c>
      <c r="D287" s="104" t="s">
        <v>490</v>
      </c>
      <c r="E287" s="104"/>
      <c r="F287" s="148">
        <f>SUM(F288)</f>
        <v>890.7</v>
      </c>
    </row>
    <row r="288" spans="1:6" x14ac:dyDescent="0.2">
      <c r="A288" s="110" t="s">
        <v>297</v>
      </c>
      <c r="B288" s="111" t="s">
        <v>477</v>
      </c>
      <c r="C288" s="111" t="s">
        <v>284</v>
      </c>
      <c r="D288" s="111" t="s">
        <v>490</v>
      </c>
      <c r="E288" s="111"/>
      <c r="F288" s="139">
        <f>SUM(F295+F298+F292+F289)</f>
        <v>890.7</v>
      </c>
    </row>
    <row r="289" spans="1:6" ht="51" x14ac:dyDescent="0.2">
      <c r="A289" s="187" t="s">
        <v>491</v>
      </c>
      <c r="B289" s="107" t="s">
        <v>477</v>
      </c>
      <c r="C289" s="107" t="s">
        <v>284</v>
      </c>
      <c r="D289" s="107" t="s">
        <v>492</v>
      </c>
      <c r="E289" s="107"/>
      <c r="F289" s="141">
        <f>SUM(F290+F291)</f>
        <v>200</v>
      </c>
    </row>
    <row r="290" spans="1:6" ht="25.5" x14ac:dyDescent="0.2">
      <c r="A290" s="110" t="s">
        <v>299</v>
      </c>
      <c r="B290" s="111" t="s">
        <v>477</v>
      </c>
      <c r="C290" s="111" t="s">
        <v>284</v>
      </c>
      <c r="D290" s="111" t="s">
        <v>492</v>
      </c>
      <c r="E290" s="111" t="s">
        <v>288</v>
      </c>
      <c r="F290" s="139">
        <v>1</v>
      </c>
    </row>
    <row r="291" spans="1:6" x14ac:dyDescent="0.2">
      <c r="A291" s="120" t="s">
        <v>297</v>
      </c>
      <c r="B291" s="111" t="s">
        <v>477</v>
      </c>
      <c r="C291" s="111" t="s">
        <v>284</v>
      </c>
      <c r="D291" s="111" t="s">
        <v>492</v>
      </c>
      <c r="E291" s="111" t="s">
        <v>298</v>
      </c>
      <c r="F291" s="139">
        <v>199</v>
      </c>
    </row>
    <row r="292" spans="1:6" ht="38.25" x14ac:dyDescent="0.2">
      <c r="A292" s="187" t="s">
        <v>493</v>
      </c>
      <c r="B292" s="107" t="s">
        <v>477</v>
      </c>
      <c r="C292" s="107" t="s">
        <v>284</v>
      </c>
      <c r="D292" s="107" t="s">
        <v>494</v>
      </c>
      <c r="E292" s="107"/>
      <c r="F292" s="141">
        <f>SUM(F294+F293)</f>
        <v>150</v>
      </c>
    </row>
    <row r="293" spans="1:6" ht="25.5" hidden="1" x14ac:dyDescent="0.2">
      <c r="A293" s="110" t="s">
        <v>299</v>
      </c>
      <c r="B293" s="111" t="s">
        <v>477</v>
      </c>
      <c r="C293" s="111" t="s">
        <v>284</v>
      </c>
      <c r="D293" s="111" t="s">
        <v>494</v>
      </c>
      <c r="E293" s="111" t="s">
        <v>288</v>
      </c>
      <c r="F293" s="139"/>
    </row>
    <row r="294" spans="1:6" x14ac:dyDescent="0.2">
      <c r="A294" s="120" t="s">
        <v>297</v>
      </c>
      <c r="B294" s="111" t="s">
        <v>477</v>
      </c>
      <c r="C294" s="111" t="s">
        <v>284</v>
      </c>
      <c r="D294" s="111" t="s">
        <v>494</v>
      </c>
      <c r="E294" s="111" t="s">
        <v>298</v>
      </c>
      <c r="F294" s="139">
        <v>150</v>
      </c>
    </row>
    <row r="295" spans="1:6" s="109" customFormat="1" ht="39.200000000000003" customHeight="1" x14ac:dyDescent="0.2">
      <c r="A295" s="187" t="s">
        <v>495</v>
      </c>
      <c r="B295" s="107" t="s">
        <v>477</v>
      </c>
      <c r="C295" s="107" t="s">
        <v>284</v>
      </c>
      <c r="D295" s="107" t="s">
        <v>496</v>
      </c>
      <c r="E295" s="107"/>
      <c r="F295" s="141">
        <f>SUM(F297+F296)</f>
        <v>288.10000000000002</v>
      </c>
    </row>
    <row r="296" spans="1:6" ht="26.25" customHeight="1" x14ac:dyDescent="0.2">
      <c r="A296" s="110" t="s">
        <v>299</v>
      </c>
      <c r="B296" s="111" t="s">
        <v>477</v>
      </c>
      <c r="C296" s="111" t="s">
        <v>284</v>
      </c>
      <c r="D296" s="111" t="s">
        <v>496</v>
      </c>
      <c r="E296" s="111" t="s">
        <v>288</v>
      </c>
      <c r="F296" s="139">
        <v>0.6</v>
      </c>
    </row>
    <row r="297" spans="1:6" x14ac:dyDescent="0.2">
      <c r="A297" s="120" t="s">
        <v>297</v>
      </c>
      <c r="B297" s="111" t="s">
        <v>477</v>
      </c>
      <c r="C297" s="111" t="s">
        <v>284</v>
      </c>
      <c r="D297" s="111" t="s">
        <v>496</v>
      </c>
      <c r="E297" s="111" t="s">
        <v>298</v>
      </c>
      <c r="F297" s="139">
        <v>287.5</v>
      </c>
    </row>
    <row r="298" spans="1:6" s="109" customFormat="1" ht="38.25" customHeight="1" x14ac:dyDescent="0.2">
      <c r="A298" s="187" t="s">
        <v>497</v>
      </c>
      <c r="B298" s="107" t="s">
        <v>477</v>
      </c>
      <c r="C298" s="107" t="s">
        <v>284</v>
      </c>
      <c r="D298" s="107" t="s">
        <v>498</v>
      </c>
      <c r="E298" s="107"/>
      <c r="F298" s="141">
        <f>SUM(F300+F299)</f>
        <v>252.6</v>
      </c>
    </row>
    <row r="299" spans="1:6" s="109" customFormat="1" ht="24.95" customHeight="1" x14ac:dyDescent="0.2">
      <c r="A299" s="110" t="s">
        <v>299</v>
      </c>
      <c r="B299" s="111" t="s">
        <v>477</v>
      </c>
      <c r="C299" s="111" t="s">
        <v>284</v>
      </c>
      <c r="D299" s="111" t="s">
        <v>498</v>
      </c>
      <c r="E299" s="111" t="s">
        <v>288</v>
      </c>
      <c r="F299" s="139">
        <v>0.6</v>
      </c>
    </row>
    <row r="300" spans="1:6" x14ac:dyDescent="0.2">
      <c r="A300" s="120" t="s">
        <v>297</v>
      </c>
      <c r="B300" s="111" t="s">
        <v>477</v>
      </c>
      <c r="C300" s="111" t="s">
        <v>284</v>
      </c>
      <c r="D300" s="111" t="s">
        <v>498</v>
      </c>
      <c r="E300" s="111" t="s">
        <v>298</v>
      </c>
      <c r="F300" s="139">
        <v>252</v>
      </c>
    </row>
    <row r="301" spans="1:6" ht="15.75" customHeight="1" x14ac:dyDescent="0.25">
      <c r="A301" s="103" t="s">
        <v>329</v>
      </c>
      <c r="B301" s="104" t="s">
        <v>477</v>
      </c>
      <c r="C301" s="104" t="s">
        <v>284</v>
      </c>
      <c r="D301" s="104" t="s">
        <v>330</v>
      </c>
      <c r="E301" s="104"/>
      <c r="F301" s="148">
        <f>SUM(F306+F309+F313+F302)</f>
        <v>9873.82</v>
      </c>
    </row>
    <row r="302" spans="1:6" ht="30" customHeight="1" x14ac:dyDescent="0.25">
      <c r="A302" s="110" t="s">
        <v>416</v>
      </c>
      <c r="B302" s="111" t="s">
        <v>477</v>
      </c>
      <c r="C302" s="111" t="s">
        <v>284</v>
      </c>
      <c r="D302" s="107" t="s">
        <v>417</v>
      </c>
      <c r="E302" s="104"/>
      <c r="F302" s="139">
        <f>SUM(F304+F305+F303)</f>
        <v>700</v>
      </c>
    </row>
    <row r="303" spans="1:6" ht="26.25" customHeight="1" x14ac:dyDescent="0.2">
      <c r="A303" s="106" t="s">
        <v>299</v>
      </c>
      <c r="B303" s="107" t="s">
        <v>477</v>
      </c>
      <c r="C303" s="107" t="s">
        <v>284</v>
      </c>
      <c r="D303" s="107" t="s">
        <v>417</v>
      </c>
      <c r="E303" s="107" t="s">
        <v>288</v>
      </c>
      <c r="F303" s="139">
        <v>106</v>
      </c>
    </row>
    <row r="304" spans="1:6" s="109" customFormat="1" x14ac:dyDescent="0.2">
      <c r="A304" s="178" t="s">
        <v>297</v>
      </c>
      <c r="B304" s="107" t="s">
        <v>477</v>
      </c>
      <c r="C304" s="107" t="s">
        <v>284</v>
      </c>
      <c r="D304" s="107" t="s">
        <v>417</v>
      </c>
      <c r="E304" s="125" t="s">
        <v>298</v>
      </c>
      <c r="F304" s="108">
        <v>244</v>
      </c>
    </row>
    <row r="305" spans="1:6" ht="27.6" customHeight="1" x14ac:dyDescent="0.2">
      <c r="A305" s="106" t="s">
        <v>340</v>
      </c>
      <c r="B305" s="107" t="s">
        <v>477</v>
      </c>
      <c r="C305" s="107" t="s">
        <v>284</v>
      </c>
      <c r="D305" s="107" t="s">
        <v>417</v>
      </c>
      <c r="E305" s="107" t="s">
        <v>341</v>
      </c>
      <c r="F305" s="141">
        <v>350</v>
      </c>
    </row>
    <row r="306" spans="1:6" s="149" customFormat="1" ht="64.5" customHeight="1" x14ac:dyDescent="0.2">
      <c r="A306" s="110" t="s">
        <v>499</v>
      </c>
      <c r="B306" s="111" t="s">
        <v>477</v>
      </c>
      <c r="C306" s="111" t="s">
        <v>284</v>
      </c>
      <c r="D306" s="111" t="s">
        <v>500</v>
      </c>
      <c r="E306" s="111"/>
      <c r="F306" s="139">
        <f>SUM(F308+F307)</f>
        <v>8379</v>
      </c>
    </row>
    <row r="307" spans="1:6" s="149" customFormat="1" ht="17.45" hidden="1" customHeight="1" x14ac:dyDescent="0.2">
      <c r="A307" s="178" t="s">
        <v>297</v>
      </c>
      <c r="B307" s="107" t="s">
        <v>477</v>
      </c>
      <c r="C307" s="107" t="s">
        <v>284</v>
      </c>
      <c r="D307" s="107" t="s">
        <v>501</v>
      </c>
      <c r="E307" s="107" t="s">
        <v>298</v>
      </c>
      <c r="F307" s="141"/>
    </row>
    <row r="308" spans="1:6" s="150" customFormat="1" ht="14.25" customHeight="1" x14ac:dyDescent="0.2">
      <c r="A308" s="178" t="s">
        <v>297</v>
      </c>
      <c r="B308" s="107" t="s">
        <v>477</v>
      </c>
      <c r="C308" s="107" t="s">
        <v>284</v>
      </c>
      <c r="D308" s="107" t="s">
        <v>502</v>
      </c>
      <c r="E308" s="107" t="s">
        <v>298</v>
      </c>
      <c r="F308" s="141">
        <v>8379</v>
      </c>
    </row>
    <row r="309" spans="1:6" s="149" customFormat="1" ht="51" customHeight="1" x14ac:dyDescent="0.2">
      <c r="A309" s="110" t="s">
        <v>503</v>
      </c>
      <c r="B309" s="111" t="s">
        <v>477</v>
      </c>
      <c r="C309" s="111" t="s">
        <v>284</v>
      </c>
      <c r="D309" s="111" t="s">
        <v>504</v>
      </c>
      <c r="E309" s="111"/>
      <c r="F309" s="139">
        <f>SUM(F310+F311+F312)</f>
        <v>394.82</v>
      </c>
    </row>
    <row r="310" spans="1:6" s="150" customFormat="1" ht="26.25" customHeight="1" x14ac:dyDescent="0.2">
      <c r="A310" s="106" t="s">
        <v>299</v>
      </c>
      <c r="B310" s="107" t="s">
        <v>477</v>
      </c>
      <c r="C310" s="107" t="s">
        <v>284</v>
      </c>
      <c r="D310" s="107" t="s">
        <v>504</v>
      </c>
      <c r="E310" s="107" t="s">
        <v>288</v>
      </c>
      <c r="F310" s="141">
        <v>140</v>
      </c>
    </row>
    <row r="311" spans="1:6" s="150" customFormat="1" ht="26.25" customHeight="1" x14ac:dyDescent="0.2">
      <c r="A311" s="106" t="s">
        <v>340</v>
      </c>
      <c r="B311" s="107" t="s">
        <v>477</v>
      </c>
      <c r="C311" s="107" t="s">
        <v>284</v>
      </c>
      <c r="D311" s="107" t="s">
        <v>504</v>
      </c>
      <c r="E311" s="107" t="s">
        <v>341</v>
      </c>
      <c r="F311" s="141">
        <v>73</v>
      </c>
    </row>
    <row r="312" spans="1:6" s="150" customFormat="1" ht="26.25" customHeight="1" x14ac:dyDescent="0.2">
      <c r="A312" s="106" t="s">
        <v>340</v>
      </c>
      <c r="B312" s="107" t="s">
        <v>477</v>
      </c>
      <c r="C312" s="107" t="s">
        <v>284</v>
      </c>
      <c r="D312" s="107" t="s">
        <v>505</v>
      </c>
      <c r="E312" s="107" t="s">
        <v>341</v>
      </c>
      <c r="F312" s="141">
        <v>181.82</v>
      </c>
    </row>
    <row r="313" spans="1:6" ht="79.150000000000006" customHeight="1" x14ac:dyDescent="0.2">
      <c r="A313" s="130" t="s">
        <v>506</v>
      </c>
      <c r="B313" s="114" t="s">
        <v>477</v>
      </c>
      <c r="C313" s="114" t="s">
        <v>284</v>
      </c>
      <c r="D313" s="114" t="s">
        <v>507</v>
      </c>
      <c r="E313" s="114"/>
      <c r="F313" s="112">
        <f>SUM(F314)</f>
        <v>400</v>
      </c>
    </row>
    <row r="314" spans="1:6" s="109" customFormat="1" ht="25.5" x14ac:dyDescent="0.2">
      <c r="A314" s="106" t="s">
        <v>299</v>
      </c>
      <c r="B314" s="125" t="s">
        <v>477</v>
      </c>
      <c r="C314" s="125" t="s">
        <v>284</v>
      </c>
      <c r="D314" s="125" t="s">
        <v>507</v>
      </c>
      <c r="E314" s="125" t="s">
        <v>288</v>
      </c>
      <c r="F314" s="108">
        <v>400</v>
      </c>
    </row>
    <row r="315" spans="1:6" ht="16.5" customHeight="1" x14ac:dyDescent="0.2">
      <c r="A315" s="185" t="s">
        <v>508</v>
      </c>
      <c r="B315" s="116" t="s">
        <v>477</v>
      </c>
      <c r="C315" s="116" t="s">
        <v>292</v>
      </c>
      <c r="D315" s="116"/>
      <c r="E315" s="116"/>
      <c r="F315" s="117">
        <f>SUM(F316)</f>
        <v>20264.77</v>
      </c>
    </row>
    <row r="316" spans="1:6" ht="15.6" customHeight="1" x14ac:dyDescent="0.2">
      <c r="A316" s="185" t="s">
        <v>509</v>
      </c>
      <c r="B316" s="116" t="s">
        <v>477</v>
      </c>
      <c r="C316" s="116" t="s">
        <v>292</v>
      </c>
      <c r="D316" s="116"/>
      <c r="E316" s="116"/>
      <c r="F316" s="117">
        <f>SUM(F317)</f>
        <v>20264.77</v>
      </c>
    </row>
    <row r="317" spans="1:6" s="138" customFormat="1" ht="17.25" customHeight="1" x14ac:dyDescent="0.25">
      <c r="A317" s="186" t="s">
        <v>510</v>
      </c>
      <c r="B317" s="104" t="s">
        <v>477</v>
      </c>
      <c r="C317" s="104" t="s">
        <v>292</v>
      </c>
      <c r="D317" s="104"/>
      <c r="E317" s="104"/>
      <c r="F317" s="148">
        <f>SUM(F318+F320+F322)</f>
        <v>20264.77</v>
      </c>
    </row>
    <row r="318" spans="1:6" s="109" customFormat="1" ht="17.25" customHeight="1" x14ac:dyDescent="0.2">
      <c r="A318" s="187" t="s">
        <v>511</v>
      </c>
      <c r="B318" s="107" t="s">
        <v>477</v>
      </c>
      <c r="C318" s="107" t="s">
        <v>292</v>
      </c>
      <c r="D318" s="107" t="s">
        <v>512</v>
      </c>
      <c r="E318" s="107"/>
      <c r="F318" s="141">
        <f>SUM(F319)</f>
        <v>5000</v>
      </c>
    </row>
    <row r="319" spans="1:6" ht="15.75" customHeight="1" x14ac:dyDescent="0.2">
      <c r="A319" s="120" t="s">
        <v>297</v>
      </c>
      <c r="B319" s="111" t="s">
        <v>477</v>
      </c>
      <c r="C319" s="111" t="s">
        <v>292</v>
      </c>
      <c r="D319" s="111" t="s">
        <v>512</v>
      </c>
      <c r="E319" s="111" t="s">
        <v>298</v>
      </c>
      <c r="F319" s="139">
        <v>5000</v>
      </c>
    </row>
    <row r="320" spans="1:6" s="109" customFormat="1" ht="17.25" customHeight="1" x14ac:dyDescent="0.2">
      <c r="A320" s="187" t="s">
        <v>513</v>
      </c>
      <c r="B320" s="107" t="s">
        <v>477</v>
      </c>
      <c r="C320" s="107" t="s">
        <v>292</v>
      </c>
      <c r="D320" s="111" t="s">
        <v>514</v>
      </c>
      <c r="E320" s="107"/>
      <c r="F320" s="141">
        <f>SUM(F321)</f>
        <v>4750</v>
      </c>
    </row>
    <row r="321" spans="1:6" s="109" customFormat="1" ht="17.25" customHeight="1" x14ac:dyDescent="0.2">
      <c r="A321" s="178" t="s">
        <v>297</v>
      </c>
      <c r="B321" s="107" t="s">
        <v>477</v>
      </c>
      <c r="C321" s="107" t="s">
        <v>292</v>
      </c>
      <c r="D321" s="107" t="s">
        <v>514</v>
      </c>
      <c r="E321" s="107" t="s">
        <v>298</v>
      </c>
      <c r="F321" s="141">
        <v>4750</v>
      </c>
    </row>
    <row r="322" spans="1:6" s="109" customFormat="1" ht="15" customHeight="1" x14ac:dyDescent="0.2">
      <c r="A322" s="187" t="s">
        <v>511</v>
      </c>
      <c r="B322" s="107" t="s">
        <v>477</v>
      </c>
      <c r="C322" s="107" t="s">
        <v>292</v>
      </c>
      <c r="D322" s="111" t="s">
        <v>515</v>
      </c>
      <c r="E322" s="107"/>
      <c r="F322" s="141">
        <f>SUM(F323)</f>
        <v>10514.77</v>
      </c>
    </row>
    <row r="323" spans="1:6" ht="15.6" customHeight="1" x14ac:dyDescent="0.2">
      <c r="A323" s="178" t="s">
        <v>297</v>
      </c>
      <c r="B323" s="111" t="s">
        <v>477</v>
      </c>
      <c r="C323" s="111" t="s">
        <v>292</v>
      </c>
      <c r="D323" s="111" t="s">
        <v>515</v>
      </c>
      <c r="E323" s="111" t="s">
        <v>298</v>
      </c>
      <c r="F323" s="139">
        <v>10514.77</v>
      </c>
    </row>
    <row r="324" spans="1:6" ht="30" customHeight="1" x14ac:dyDescent="0.25">
      <c r="A324" s="132" t="s">
        <v>516</v>
      </c>
      <c r="B324" s="133" t="s">
        <v>477</v>
      </c>
      <c r="C324" s="133" t="s">
        <v>424</v>
      </c>
      <c r="D324" s="133"/>
      <c r="E324" s="133"/>
      <c r="F324" s="134">
        <f>SUM(F325)</f>
        <v>5751.5199999999995</v>
      </c>
    </row>
    <row r="325" spans="1:6" ht="25.5" x14ac:dyDescent="0.2">
      <c r="A325" s="127" t="s">
        <v>314</v>
      </c>
      <c r="B325" s="128" t="s">
        <v>477</v>
      </c>
      <c r="C325" s="128" t="s">
        <v>424</v>
      </c>
      <c r="D325" s="128"/>
      <c r="E325" s="128"/>
      <c r="F325" s="102">
        <f>SUM(F326+F338+F331)</f>
        <v>5751.5199999999995</v>
      </c>
    </row>
    <row r="326" spans="1:6" x14ac:dyDescent="0.2">
      <c r="A326" s="110" t="s">
        <v>286</v>
      </c>
      <c r="B326" s="114" t="s">
        <v>477</v>
      </c>
      <c r="C326" s="114" t="s">
        <v>424</v>
      </c>
      <c r="D326" s="114"/>
      <c r="E326" s="114"/>
      <c r="F326" s="112">
        <f>SUM(F334+F327)</f>
        <v>2751.58</v>
      </c>
    </row>
    <row r="327" spans="1:6" s="109" customFormat="1" ht="38.25" x14ac:dyDescent="0.2">
      <c r="A327" s="106" t="s">
        <v>517</v>
      </c>
      <c r="B327" s="125" t="s">
        <v>477</v>
      </c>
      <c r="C327" s="125" t="s">
        <v>424</v>
      </c>
      <c r="D327" s="125" t="s">
        <v>518</v>
      </c>
      <c r="E327" s="125"/>
      <c r="F327" s="108">
        <f>SUM(F328+F329+F330)</f>
        <v>621.44000000000005</v>
      </c>
    </row>
    <row r="328" spans="1:6" ht="51.2" customHeight="1" x14ac:dyDescent="0.2">
      <c r="A328" s="110" t="s">
        <v>281</v>
      </c>
      <c r="B328" s="114" t="s">
        <v>477</v>
      </c>
      <c r="C328" s="114" t="s">
        <v>424</v>
      </c>
      <c r="D328" s="114" t="s">
        <v>518</v>
      </c>
      <c r="E328" s="111" t="s">
        <v>282</v>
      </c>
      <c r="F328" s="112">
        <v>201.52</v>
      </c>
    </row>
    <row r="329" spans="1:6" ht="25.15" hidden="1" customHeight="1" x14ac:dyDescent="0.2">
      <c r="A329" s="110" t="s">
        <v>304</v>
      </c>
      <c r="B329" s="114" t="s">
        <v>477</v>
      </c>
      <c r="C329" s="114" t="s">
        <v>424</v>
      </c>
      <c r="D329" s="114" t="s">
        <v>518</v>
      </c>
      <c r="E329" s="111" t="s">
        <v>288</v>
      </c>
      <c r="F329" s="112"/>
    </row>
    <row r="330" spans="1:6" ht="25.15" customHeight="1" x14ac:dyDescent="0.2">
      <c r="A330" s="110" t="s">
        <v>299</v>
      </c>
      <c r="B330" s="114" t="s">
        <v>477</v>
      </c>
      <c r="C330" s="114" t="s">
        <v>424</v>
      </c>
      <c r="D330" s="114" t="s">
        <v>518</v>
      </c>
      <c r="E330" s="111" t="s">
        <v>288</v>
      </c>
      <c r="F330" s="112">
        <v>419.92</v>
      </c>
    </row>
    <row r="331" spans="1:6" ht="39.200000000000003" customHeight="1" x14ac:dyDescent="0.2">
      <c r="A331" s="178" t="s">
        <v>519</v>
      </c>
      <c r="B331" s="114" t="s">
        <v>477</v>
      </c>
      <c r="C331" s="114" t="s">
        <v>424</v>
      </c>
      <c r="D331" s="125" t="s">
        <v>520</v>
      </c>
      <c r="E331" s="114"/>
      <c r="F331" s="112">
        <f>SUM(F332+F333)</f>
        <v>1873.84</v>
      </c>
    </row>
    <row r="332" spans="1:6" ht="51.75" customHeight="1" x14ac:dyDescent="0.2">
      <c r="A332" s="110" t="s">
        <v>281</v>
      </c>
      <c r="B332" s="111" t="s">
        <v>477</v>
      </c>
      <c r="C332" s="111" t="s">
        <v>424</v>
      </c>
      <c r="D332" s="114" t="s">
        <v>520</v>
      </c>
      <c r="E332" s="111" t="s">
        <v>282</v>
      </c>
      <c r="F332" s="112">
        <v>1838.84</v>
      </c>
    </row>
    <row r="333" spans="1:6" ht="25.5" customHeight="1" x14ac:dyDescent="0.2">
      <c r="A333" s="110" t="s">
        <v>299</v>
      </c>
      <c r="B333" s="111" t="s">
        <v>477</v>
      </c>
      <c r="C333" s="111" t="s">
        <v>424</v>
      </c>
      <c r="D333" s="114" t="s">
        <v>520</v>
      </c>
      <c r="E333" s="111" t="s">
        <v>288</v>
      </c>
      <c r="F333" s="112">
        <v>35</v>
      </c>
    </row>
    <row r="334" spans="1:6" ht="38.25" x14ac:dyDescent="0.2">
      <c r="A334" s="178" t="s">
        <v>521</v>
      </c>
      <c r="B334" s="125" t="s">
        <v>477</v>
      </c>
      <c r="C334" s="125" t="s">
        <v>424</v>
      </c>
      <c r="D334" s="125" t="s">
        <v>522</v>
      </c>
      <c r="E334" s="125"/>
      <c r="F334" s="108">
        <f>SUM(F335+F336+F337)</f>
        <v>2130.14</v>
      </c>
    </row>
    <row r="335" spans="1:6" ht="51.75" customHeight="1" x14ac:dyDescent="0.2">
      <c r="A335" s="110" t="s">
        <v>281</v>
      </c>
      <c r="B335" s="114" t="s">
        <v>477</v>
      </c>
      <c r="C335" s="114" t="s">
        <v>424</v>
      </c>
      <c r="D335" s="114" t="s">
        <v>522</v>
      </c>
      <c r="E335" s="111" t="s">
        <v>282</v>
      </c>
      <c r="F335" s="112">
        <v>2128.71</v>
      </c>
    </row>
    <row r="336" spans="1:6" ht="27.2" customHeight="1" x14ac:dyDescent="0.2">
      <c r="A336" s="106" t="s">
        <v>299</v>
      </c>
      <c r="B336" s="125" t="s">
        <v>477</v>
      </c>
      <c r="C336" s="125" t="s">
        <v>424</v>
      </c>
      <c r="D336" s="125" t="s">
        <v>522</v>
      </c>
      <c r="E336" s="107" t="s">
        <v>288</v>
      </c>
      <c r="F336" s="108">
        <v>1.1200000000000001</v>
      </c>
    </row>
    <row r="337" spans="1:6" s="109" customFormat="1" ht="18.75" customHeight="1" x14ac:dyDescent="0.2">
      <c r="A337" s="106" t="s">
        <v>289</v>
      </c>
      <c r="B337" s="125" t="s">
        <v>477</v>
      </c>
      <c r="C337" s="125" t="s">
        <v>424</v>
      </c>
      <c r="D337" s="125" t="s">
        <v>522</v>
      </c>
      <c r="E337" s="107" t="s">
        <v>290</v>
      </c>
      <c r="F337" s="108">
        <v>0.31</v>
      </c>
    </row>
    <row r="338" spans="1:6" s="109" customFormat="1" ht="26.25" customHeight="1" x14ac:dyDescent="0.2">
      <c r="A338" s="106" t="s">
        <v>523</v>
      </c>
      <c r="B338" s="125" t="s">
        <v>477</v>
      </c>
      <c r="C338" s="125" t="s">
        <v>424</v>
      </c>
      <c r="D338" s="125" t="s">
        <v>524</v>
      </c>
      <c r="E338" s="125"/>
      <c r="F338" s="108">
        <f>SUM(F339+F340)</f>
        <v>1126.0999999999999</v>
      </c>
    </row>
    <row r="339" spans="1:6" ht="51.75" customHeight="1" x14ac:dyDescent="0.2">
      <c r="A339" s="110" t="s">
        <v>281</v>
      </c>
      <c r="B339" s="114" t="s">
        <v>477</v>
      </c>
      <c r="C339" s="114" t="s">
        <v>424</v>
      </c>
      <c r="D339" s="114" t="s">
        <v>524</v>
      </c>
      <c r="E339" s="111" t="s">
        <v>282</v>
      </c>
      <c r="F339" s="112">
        <v>876.1</v>
      </c>
    </row>
    <row r="340" spans="1:6" ht="24.95" customHeight="1" x14ac:dyDescent="0.2">
      <c r="A340" s="106" t="s">
        <v>299</v>
      </c>
      <c r="B340" s="125" t="s">
        <v>477</v>
      </c>
      <c r="C340" s="125" t="s">
        <v>424</v>
      </c>
      <c r="D340" s="125" t="s">
        <v>524</v>
      </c>
      <c r="E340" s="107" t="s">
        <v>288</v>
      </c>
      <c r="F340" s="108">
        <v>250</v>
      </c>
    </row>
    <row r="341" spans="1:6" ht="15.75" x14ac:dyDescent="0.25">
      <c r="A341" s="97" t="s">
        <v>525</v>
      </c>
      <c r="B341" s="133" t="s">
        <v>306</v>
      </c>
      <c r="C341" s="133"/>
      <c r="D341" s="133"/>
      <c r="E341" s="133"/>
      <c r="F341" s="134">
        <f>SUM(F342+F345)</f>
        <v>4900</v>
      </c>
    </row>
    <row r="342" spans="1:6" s="122" customFormat="1" ht="17.25" customHeight="1" x14ac:dyDescent="0.25">
      <c r="A342" s="152" t="s">
        <v>526</v>
      </c>
      <c r="B342" s="143" t="s">
        <v>306</v>
      </c>
      <c r="C342" s="143" t="s">
        <v>275</v>
      </c>
      <c r="D342" s="143"/>
      <c r="E342" s="143"/>
      <c r="F342" s="144">
        <f>SUM(F343)</f>
        <v>3800</v>
      </c>
    </row>
    <row r="343" spans="1:6" ht="38.25" x14ac:dyDescent="0.2">
      <c r="A343" s="110" t="s">
        <v>527</v>
      </c>
      <c r="B343" s="114" t="s">
        <v>306</v>
      </c>
      <c r="C343" s="114" t="s">
        <v>275</v>
      </c>
      <c r="D343" s="114" t="s">
        <v>528</v>
      </c>
      <c r="E343" s="114"/>
      <c r="F343" s="112">
        <f>SUM(F344)</f>
        <v>3800</v>
      </c>
    </row>
    <row r="344" spans="1:6" s="109" customFormat="1" ht="25.5" x14ac:dyDescent="0.2">
      <c r="A344" s="106" t="s">
        <v>340</v>
      </c>
      <c r="B344" s="125" t="s">
        <v>306</v>
      </c>
      <c r="C344" s="125" t="s">
        <v>275</v>
      </c>
      <c r="D344" s="125" t="s">
        <v>528</v>
      </c>
      <c r="E344" s="125" t="s">
        <v>341</v>
      </c>
      <c r="F344" s="108">
        <v>3800</v>
      </c>
    </row>
    <row r="345" spans="1:6" s="122" customFormat="1" ht="29.25" customHeight="1" x14ac:dyDescent="0.25">
      <c r="A345" s="152" t="s">
        <v>529</v>
      </c>
      <c r="B345" s="143" t="s">
        <v>306</v>
      </c>
      <c r="C345" s="143" t="s">
        <v>301</v>
      </c>
      <c r="D345" s="143"/>
      <c r="E345" s="143"/>
      <c r="F345" s="144">
        <f>SUM(F346)</f>
        <v>1100</v>
      </c>
    </row>
    <row r="346" spans="1:6" ht="36.950000000000003" customHeight="1" x14ac:dyDescent="0.2">
      <c r="A346" s="110" t="s">
        <v>530</v>
      </c>
      <c r="B346" s="114" t="s">
        <v>306</v>
      </c>
      <c r="C346" s="114" t="s">
        <v>301</v>
      </c>
      <c r="D346" s="114" t="s">
        <v>528</v>
      </c>
      <c r="E346" s="114"/>
      <c r="F346" s="112">
        <f>SUM(F347+F349+F348)</f>
        <v>1100</v>
      </c>
    </row>
    <row r="347" spans="1:6" s="109" customFormat="1" ht="25.5" customHeight="1" x14ac:dyDescent="0.2">
      <c r="A347" s="106" t="s">
        <v>299</v>
      </c>
      <c r="B347" s="125" t="s">
        <v>306</v>
      </c>
      <c r="C347" s="125" t="s">
        <v>301</v>
      </c>
      <c r="D347" s="125" t="s">
        <v>528</v>
      </c>
      <c r="E347" s="125" t="s">
        <v>288</v>
      </c>
      <c r="F347" s="108">
        <v>200</v>
      </c>
    </row>
    <row r="348" spans="1:6" s="109" customFormat="1" ht="25.5" customHeight="1" x14ac:dyDescent="0.2">
      <c r="A348" s="106" t="s">
        <v>338</v>
      </c>
      <c r="B348" s="125" t="s">
        <v>306</v>
      </c>
      <c r="C348" s="125" t="s">
        <v>301</v>
      </c>
      <c r="D348" s="125" t="s">
        <v>528</v>
      </c>
      <c r="E348" s="125" t="s">
        <v>339</v>
      </c>
      <c r="F348" s="108">
        <v>80</v>
      </c>
    </row>
    <row r="349" spans="1:6" s="109" customFormat="1" ht="25.5" customHeight="1" x14ac:dyDescent="0.2">
      <c r="A349" s="106" t="s">
        <v>340</v>
      </c>
      <c r="B349" s="125" t="s">
        <v>306</v>
      </c>
      <c r="C349" s="125" t="s">
        <v>301</v>
      </c>
      <c r="D349" s="125" t="s">
        <v>528</v>
      </c>
      <c r="E349" s="125" t="s">
        <v>341</v>
      </c>
      <c r="F349" s="108">
        <v>820</v>
      </c>
    </row>
    <row r="350" spans="1:6" s="135" customFormat="1" ht="19.5" customHeight="1" x14ac:dyDescent="0.25">
      <c r="A350" s="132" t="s">
        <v>531</v>
      </c>
      <c r="B350" s="133" t="s">
        <v>376</v>
      </c>
      <c r="C350" s="133"/>
      <c r="D350" s="133"/>
      <c r="E350" s="133"/>
      <c r="F350" s="134">
        <f>SUM(F351)</f>
        <v>1928.3</v>
      </c>
    </row>
    <row r="351" spans="1:6" s="189" customFormat="1" ht="15" x14ac:dyDescent="0.25">
      <c r="A351" s="152" t="s">
        <v>532</v>
      </c>
      <c r="B351" s="143" t="s">
        <v>376</v>
      </c>
      <c r="C351" s="143" t="s">
        <v>277</v>
      </c>
      <c r="D351" s="143"/>
      <c r="E351" s="143"/>
      <c r="F351" s="144">
        <f>SUM(F352+F354)</f>
        <v>1928.3</v>
      </c>
    </row>
    <row r="352" spans="1:6" s="109" customFormat="1" x14ac:dyDescent="0.2">
      <c r="A352" s="129" t="s">
        <v>532</v>
      </c>
      <c r="B352" s="125" t="s">
        <v>376</v>
      </c>
      <c r="C352" s="125" t="s">
        <v>277</v>
      </c>
      <c r="D352" s="125" t="s">
        <v>533</v>
      </c>
      <c r="E352" s="125"/>
      <c r="F352" s="108">
        <f>SUM(F353)</f>
        <v>1750</v>
      </c>
    </row>
    <row r="353" spans="1:6" ht="25.5" x14ac:dyDescent="0.2">
      <c r="A353" s="110" t="s">
        <v>340</v>
      </c>
      <c r="B353" s="114" t="s">
        <v>376</v>
      </c>
      <c r="C353" s="114" t="s">
        <v>277</v>
      </c>
      <c r="D353" s="114" t="s">
        <v>533</v>
      </c>
      <c r="E353" s="114" t="s">
        <v>341</v>
      </c>
      <c r="F353" s="112">
        <v>1750</v>
      </c>
    </row>
    <row r="354" spans="1:6" s="109" customFormat="1" x14ac:dyDescent="0.2">
      <c r="A354" s="106" t="s">
        <v>534</v>
      </c>
      <c r="B354" s="125" t="s">
        <v>535</v>
      </c>
      <c r="C354" s="125" t="s">
        <v>277</v>
      </c>
      <c r="D354" s="125" t="s">
        <v>536</v>
      </c>
      <c r="E354" s="125"/>
      <c r="F354" s="108">
        <f>SUM(F355)</f>
        <v>178.3</v>
      </c>
    </row>
    <row r="355" spans="1:6" ht="25.5" x14ac:dyDescent="0.2">
      <c r="A355" s="110" t="s">
        <v>340</v>
      </c>
      <c r="B355" s="114" t="s">
        <v>376</v>
      </c>
      <c r="C355" s="114" t="s">
        <v>277</v>
      </c>
      <c r="D355" s="114" t="s">
        <v>536</v>
      </c>
      <c r="E355" s="114" t="s">
        <v>341</v>
      </c>
      <c r="F355" s="112">
        <v>178.3</v>
      </c>
    </row>
    <row r="356" spans="1:6" s="190" customFormat="1" ht="29.25" customHeight="1" x14ac:dyDescent="0.25">
      <c r="A356" s="132" t="s">
        <v>537</v>
      </c>
      <c r="B356" s="133" t="s">
        <v>310</v>
      </c>
      <c r="C356" s="133"/>
      <c r="D356" s="133"/>
      <c r="E356" s="133"/>
      <c r="F356" s="134">
        <f>SUM(F357)</f>
        <v>9300</v>
      </c>
    </row>
    <row r="357" spans="1:6" s="189" customFormat="1" ht="26.45" customHeight="1" x14ac:dyDescent="0.25">
      <c r="A357" s="152" t="s">
        <v>538</v>
      </c>
      <c r="B357" s="143" t="s">
        <v>310</v>
      </c>
      <c r="C357" s="143" t="s">
        <v>275</v>
      </c>
      <c r="D357" s="143"/>
      <c r="E357" s="143"/>
      <c r="F357" s="144">
        <f>SUM(F360+F358)</f>
        <v>9300</v>
      </c>
    </row>
    <row r="358" spans="1:6" s="109" customFormat="1" ht="25.5" x14ac:dyDescent="0.2">
      <c r="A358" s="178" t="s">
        <v>539</v>
      </c>
      <c r="B358" s="125" t="s">
        <v>310</v>
      </c>
      <c r="C358" s="125" t="s">
        <v>275</v>
      </c>
      <c r="D358" s="125" t="s">
        <v>540</v>
      </c>
      <c r="E358" s="125"/>
      <c r="F358" s="108">
        <f>SUM(F359)</f>
        <v>3800</v>
      </c>
    </row>
    <row r="359" spans="1:6" x14ac:dyDescent="0.2">
      <c r="A359" s="155" t="s">
        <v>541</v>
      </c>
      <c r="B359" s="114" t="s">
        <v>310</v>
      </c>
      <c r="C359" s="114" t="s">
        <v>275</v>
      </c>
      <c r="D359" s="114" t="s">
        <v>540</v>
      </c>
      <c r="E359" s="114" t="s">
        <v>542</v>
      </c>
      <c r="F359" s="112">
        <v>3800</v>
      </c>
    </row>
    <row r="360" spans="1:6" ht="25.5" x14ac:dyDescent="0.2">
      <c r="A360" s="178" t="s">
        <v>539</v>
      </c>
      <c r="B360" s="125" t="s">
        <v>310</v>
      </c>
      <c r="C360" s="125" t="s">
        <v>275</v>
      </c>
      <c r="D360" s="125" t="s">
        <v>543</v>
      </c>
      <c r="E360" s="125"/>
      <c r="F360" s="108">
        <f>SUM(F361)</f>
        <v>5500</v>
      </c>
    </row>
    <row r="361" spans="1:6" ht="12" customHeight="1" x14ac:dyDescent="0.2">
      <c r="A361" s="155" t="s">
        <v>541</v>
      </c>
      <c r="B361" s="114" t="s">
        <v>310</v>
      </c>
      <c r="C361" s="114" t="s">
        <v>275</v>
      </c>
      <c r="D361" s="114" t="s">
        <v>543</v>
      </c>
      <c r="E361" s="114" t="s">
        <v>542</v>
      </c>
      <c r="F361" s="112">
        <v>5500</v>
      </c>
    </row>
    <row r="362" spans="1:6" ht="20.25" customHeight="1" x14ac:dyDescent="0.2">
      <c r="A362" s="123" t="s">
        <v>544</v>
      </c>
      <c r="B362" s="98"/>
      <c r="C362" s="98"/>
      <c r="D362" s="98"/>
      <c r="E362" s="98"/>
      <c r="F362" s="99">
        <f>SUM(F13+F96+F124+F197+F253+F273+F341+F350+F356+F192+F84+F88)</f>
        <v>881908.25000000012</v>
      </c>
    </row>
  </sheetData>
  <mergeCells count="13">
    <mergeCell ref="A6:F6"/>
    <mergeCell ref="A1:F1"/>
    <mergeCell ref="A2:F2"/>
    <mergeCell ref="A3:F3"/>
    <mergeCell ref="A4:F4"/>
    <mergeCell ref="A5:F5"/>
    <mergeCell ref="A8:F8"/>
    <mergeCell ref="A10:A11"/>
    <mergeCell ref="B10:B11"/>
    <mergeCell ref="C10:C11"/>
    <mergeCell ref="D10:D11"/>
    <mergeCell ref="E10:E11"/>
    <mergeCell ref="F10:F11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9"/>
  <sheetViews>
    <sheetView tabSelected="1" workbookViewId="0">
      <selection activeCell="A3" sqref="A3:G3"/>
    </sheetView>
  </sheetViews>
  <sheetFormatPr defaultColWidth="8.85546875" defaultRowHeight="12.75" x14ac:dyDescent="0.2"/>
  <cols>
    <col min="1" max="1" width="47.7109375" style="89" customWidth="1"/>
    <col min="2" max="2" width="5.42578125" style="325" customWidth="1"/>
    <col min="3" max="3" width="6.7109375" style="191" customWidth="1"/>
    <col min="4" max="4" width="6.42578125" style="191" customWidth="1"/>
    <col min="5" max="5" width="13.7109375" style="191" customWidth="1"/>
    <col min="6" max="6" width="6" style="191" customWidth="1"/>
    <col min="7" max="7" width="12.140625" style="326" customWidth="1"/>
    <col min="8" max="256" width="8.85546875" style="193"/>
    <col min="257" max="257" width="47.7109375" style="193" customWidth="1"/>
    <col min="258" max="258" width="5.42578125" style="193" customWidth="1"/>
    <col min="259" max="259" width="6.7109375" style="193" customWidth="1"/>
    <col min="260" max="260" width="6.42578125" style="193" customWidth="1"/>
    <col min="261" max="261" width="13.7109375" style="193" customWidth="1"/>
    <col min="262" max="262" width="6" style="193" customWidth="1"/>
    <col min="263" max="263" width="12.140625" style="193" customWidth="1"/>
    <col min="264" max="512" width="8.85546875" style="193"/>
    <col min="513" max="513" width="47.7109375" style="193" customWidth="1"/>
    <col min="514" max="514" width="5.42578125" style="193" customWidth="1"/>
    <col min="515" max="515" width="6.7109375" style="193" customWidth="1"/>
    <col min="516" max="516" width="6.42578125" style="193" customWidth="1"/>
    <col min="517" max="517" width="13.7109375" style="193" customWidth="1"/>
    <col min="518" max="518" width="6" style="193" customWidth="1"/>
    <col min="519" max="519" width="12.140625" style="193" customWidth="1"/>
    <col min="520" max="768" width="8.85546875" style="193"/>
    <col min="769" max="769" width="47.7109375" style="193" customWidth="1"/>
    <col min="770" max="770" width="5.42578125" style="193" customWidth="1"/>
    <col min="771" max="771" width="6.7109375" style="193" customWidth="1"/>
    <col min="772" max="772" width="6.42578125" style="193" customWidth="1"/>
    <col min="773" max="773" width="13.7109375" style="193" customWidth="1"/>
    <col min="774" max="774" width="6" style="193" customWidth="1"/>
    <col min="775" max="775" width="12.140625" style="193" customWidth="1"/>
    <col min="776" max="1024" width="8.85546875" style="193"/>
    <col min="1025" max="1025" width="47.7109375" style="193" customWidth="1"/>
    <col min="1026" max="1026" width="5.42578125" style="193" customWidth="1"/>
    <col min="1027" max="1027" width="6.7109375" style="193" customWidth="1"/>
    <col min="1028" max="1028" width="6.42578125" style="193" customWidth="1"/>
    <col min="1029" max="1029" width="13.7109375" style="193" customWidth="1"/>
    <col min="1030" max="1030" width="6" style="193" customWidth="1"/>
    <col min="1031" max="1031" width="12.140625" style="193" customWidth="1"/>
    <col min="1032" max="1280" width="8.85546875" style="193"/>
    <col min="1281" max="1281" width="47.7109375" style="193" customWidth="1"/>
    <col min="1282" max="1282" width="5.42578125" style="193" customWidth="1"/>
    <col min="1283" max="1283" width="6.7109375" style="193" customWidth="1"/>
    <col min="1284" max="1284" width="6.42578125" style="193" customWidth="1"/>
    <col min="1285" max="1285" width="13.7109375" style="193" customWidth="1"/>
    <col min="1286" max="1286" width="6" style="193" customWidth="1"/>
    <col min="1287" max="1287" width="12.140625" style="193" customWidth="1"/>
    <col min="1288" max="1536" width="8.85546875" style="193"/>
    <col min="1537" max="1537" width="47.7109375" style="193" customWidth="1"/>
    <col min="1538" max="1538" width="5.42578125" style="193" customWidth="1"/>
    <col min="1539" max="1539" width="6.7109375" style="193" customWidth="1"/>
    <col min="1540" max="1540" width="6.42578125" style="193" customWidth="1"/>
    <col min="1541" max="1541" width="13.7109375" style="193" customWidth="1"/>
    <col min="1542" max="1542" width="6" style="193" customWidth="1"/>
    <col min="1543" max="1543" width="12.140625" style="193" customWidth="1"/>
    <col min="1544" max="1792" width="8.85546875" style="193"/>
    <col min="1793" max="1793" width="47.7109375" style="193" customWidth="1"/>
    <col min="1794" max="1794" width="5.42578125" style="193" customWidth="1"/>
    <col min="1795" max="1795" width="6.7109375" style="193" customWidth="1"/>
    <col min="1796" max="1796" width="6.42578125" style="193" customWidth="1"/>
    <col min="1797" max="1797" width="13.7109375" style="193" customWidth="1"/>
    <col min="1798" max="1798" width="6" style="193" customWidth="1"/>
    <col min="1799" max="1799" width="12.140625" style="193" customWidth="1"/>
    <col min="1800" max="2048" width="8.85546875" style="193"/>
    <col min="2049" max="2049" width="47.7109375" style="193" customWidth="1"/>
    <col min="2050" max="2050" width="5.42578125" style="193" customWidth="1"/>
    <col min="2051" max="2051" width="6.7109375" style="193" customWidth="1"/>
    <col min="2052" max="2052" width="6.42578125" style="193" customWidth="1"/>
    <col min="2053" max="2053" width="13.7109375" style="193" customWidth="1"/>
    <col min="2054" max="2054" width="6" style="193" customWidth="1"/>
    <col min="2055" max="2055" width="12.140625" style="193" customWidth="1"/>
    <col min="2056" max="2304" width="8.85546875" style="193"/>
    <col min="2305" max="2305" width="47.7109375" style="193" customWidth="1"/>
    <col min="2306" max="2306" width="5.42578125" style="193" customWidth="1"/>
    <col min="2307" max="2307" width="6.7109375" style="193" customWidth="1"/>
    <col min="2308" max="2308" width="6.42578125" style="193" customWidth="1"/>
    <col min="2309" max="2309" width="13.7109375" style="193" customWidth="1"/>
    <col min="2310" max="2310" width="6" style="193" customWidth="1"/>
    <col min="2311" max="2311" width="12.140625" style="193" customWidth="1"/>
    <col min="2312" max="2560" width="8.85546875" style="193"/>
    <col min="2561" max="2561" width="47.7109375" style="193" customWidth="1"/>
    <col min="2562" max="2562" width="5.42578125" style="193" customWidth="1"/>
    <col min="2563" max="2563" width="6.7109375" style="193" customWidth="1"/>
    <col min="2564" max="2564" width="6.42578125" style="193" customWidth="1"/>
    <col min="2565" max="2565" width="13.7109375" style="193" customWidth="1"/>
    <col min="2566" max="2566" width="6" style="193" customWidth="1"/>
    <col min="2567" max="2567" width="12.140625" style="193" customWidth="1"/>
    <col min="2568" max="2816" width="8.85546875" style="193"/>
    <col min="2817" max="2817" width="47.7109375" style="193" customWidth="1"/>
    <col min="2818" max="2818" width="5.42578125" style="193" customWidth="1"/>
    <col min="2819" max="2819" width="6.7109375" style="193" customWidth="1"/>
    <col min="2820" max="2820" width="6.42578125" style="193" customWidth="1"/>
    <col min="2821" max="2821" width="13.7109375" style="193" customWidth="1"/>
    <col min="2822" max="2822" width="6" style="193" customWidth="1"/>
    <col min="2823" max="2823" width="12.140625" style="193" customWidth="1"/>
    <col min="2824" max="3072" width="8.85546875" style="193"/>
    <col min="3073" max="3073" width="47.7109375" style="193" customWidth="1"/>
    <col min="3074" max="3074" width="5.42578125" style="193" customWidth="1"/>
    <col min="3075" max="3075" width="6.7109375" style="193" customWidth="1"/>
    <col min="3076" max="3076" width="6.42578125" style="193" customWidth="1"/>
    <col min="3077" max="3077" width="13.7109375" style="193" customWidth="1"/>
    <col min="3078" max="3078" width="6" style="193" customWidth="1"/>
    <col min="3079" max="3079" width="12.140625" style="193" customWidth="1"/>
    <col min="3080" max="3328" width="8.85546875" style="193"/>
    <col min="3329" max="3329" width="47.7109375" style="193" customWidth="1"/>
    <col min="3330" max="3330" width="5.42578125" style="193" customWidth="1"/>
    <col min="3331" max="3331" width="6.7109375" style="193" customWidth="1"/>
    <col min="3332" max="3332" width="6.42578125" style="193" customWidth="1"/>
    <col min="3333" max="3333" width="13.7109375" style="193" customWidth="1"/>
    <col min="3334" max="3334" width="6" style="193" customWidth="1"/>
    <col min="3335" max="3335" width="12.140625" style="193" customWidth="1"/>
    <col min="3336" max="3584" width="8.85546875" style="193"/>
    <col min="3585" max="3585" width="47.7109375" style="193" customWidth="1"/>
    <col min="3586" max="3586" width="5.42578125" style="193" customWidth="1"/>
    <col min="3587" max="3587" width="6.7109375" style="193" customWidth="1"/>
    <col min="3588" max="3588" width="6.42578125" style="193" customWidth="1"/>
    <col min="3589" max="3589" width="13.7109375" style="193" customWidth="1"/>
    <col min="3590" max="3590" width="6" style="193" customWidth="1"/>
    <col min="3591" max="3591" width="12.140625" style="193" customWidth="1"/>
    <col min="3592" max="3840" width="8.85546875" style="193"/>
    <col min="3841" max="3841" width="47.7109375" style="193" customWidth="1"/>
    <col min="3842" max="3842" width="5.42578125" style="193" customWidth="1"/>
    <col min="3843" max="3843" width="6.7109375" style="193" customWidth="1"/>
    <col min="3844" max="3844" width="6.42578125" style="193" customWidth="1"/>
    <col min="3845" max="3845" width="13.7109375" style="193" customWidth="1"/>
    <col min="3846" max="3846" width="6" style="193" customWidth="1"/>
    <col min="3847" max="3847" width="12.140625" style="193" customWidth="1"/>
    <col min="3848" max="4096" width="8.85546875" style="193"/>
    <col min="4097" max="4097" width="47.7109375" style="193" customWidth="1"/>
    <col min="4098" max="4098" width="5.42578125" style="193" customWidth="1"/>
    <col min="4099" max="4099" width="6.7109375" style="193" customWidth="1"/>
    <col min="4100" max="4100" width="6.42578125" style="193" customWidth="1"/>
    <col min="4101" max="4101" width="13.7109375" style="193" customWidth="1"/>
    <col min="4102" max="4102" width="6" style="193" customWidth="1"/>
    <col min="4103" max="4103" width="12.140625" style="193" customWidth="1"/>
    <col min="4104" max="4352" width="8.85546875" style="193"/>
    <col min="4353" max="4353" width="47.7109375" style="193" customWidth="1"/>
    <col min="4354" max="4354" width="5.42578125" style="193" customWidth="1"/>
    <col min="4355" max="4355" width="6.7109375" style="193" customWidth="1"/>
    <col min="4356" max="4356" width="6.42578125" style="193" customWidth="1"/>
    <col min="4357" max="4357" width="13.7109375" style="193" customWidth="1"/>
    <col min="4358" max="4358" width="6" style="193" customWidth="1"/>
    <col min="4359" max="4359" width="12.140625" style="193" customWidth="1"/>
    <col min="4360" max="4608" width="8.85546875" style="193"/>
    <col min="4609" max="4609" width="47.7109375" style="193" customWidth="1"/>
    <col min="4610" max="4610" width="5.42578125" style="193" customWidth="1"/>
    <col min="4611" max="4611" width="6.7109375" style="193" customWidth="1"/>
    <col min="4612" max="4612" width="6.42578125" style="193" customWidth="1"/>
    <col min="4613" max="4613" width="13.7109375" style="193" customWidth="1"/>
    <col min="4614" max="4614" width="6" style="193" customWidth="1"/>
    <col min="4615" max="4615" width="12.140625" style="193" customWidth="1"/>
    <col min="4616" max="4864" width="8.85546875" style="193"/>
    <col min="4865" max="4865" width="47.7109375" style="193" customWidth="1"/>
    <col min="4866" max="4866" width="5.42578125" style="193" customWidth="1"/>
    <col min="4867" max="4867" width="6.7109375" style="193" customWidth="1"/>
    <col min="4868" max="4868" width="6.42578125" style="193" customWidth="1"/>
    <col min="4869" max="4869" width="13.7109375" style="193" customWidth="1"/>
    <col min="4870" max="4870" width="6" style="193" customWidth="1"/>
    <col min="4871" max="4871" width="12.140625" style="193" customWidth="1"/>
    <col min="4872" max="5120" width="8.85546875" style="193"/>
    <col min="5121" max="5121" width="47.7109375" style="193" customWidth="1"/>
    <col min="5122" max="5122" width="5.42578125" style="193" customWidth="1"/>
    <col min="5123" max="5123" width="6.7109375" style="193" customWidth="1"/>
    <col min="5124" max="5124" width="6.42578125" style="193" customWidth="1"/>
    <col min="5125" max="5125" width="13.7109375" style="193" customWidth="1"/>
    <col min="5126" max="5126" width="6" style="193" customWidth="1"/>
    <col min="5127" max="5127" width="12.140625" style="193" customWidth="1"/>
    <col min="5128" max="5376" width="8.85546875" style="193"/>
    <col min="5377" max="5377" width="47.7109375" style="193" customWidth="1"/>
    <col min="5378" max="5378" width="5.42578125" style="193" customWidth="1"/>
    <col min="5379" max="5379" width="6.7109375" style="193" customWidth="1"/>
    <col min="5380" max="5380" width="6.42578125" style="193" customWidth="1"/>
    <col min="5381" max="5381" width="13.7109375" style="193" customWidth="1"/>
    <col min="5382" max="5382" width="6" style="193" customWidth="1"/>
    <col min="5383" max="5383" width="12.140625" style="193" customWidth="1"/>
    <col min="5384" max="5632" width="8.85546875" style="193"/>
    <col min="5633" max="5633" width="47.7109375" style="193" customWidth="1"/>
    <col min="5634" max="5634" width="5.42578125" style="193" customWidth="1"/>
    <col min="5635" max="5635" width="6.7109375" style="193" customWidth="1"/>
    <col min="5636" max="5636" width="6.42578125" style="193" customWidth="1"/>
    <col min="5637" max="5637" width="13.7109375" style="193" customWidth="1"/>
    <col min="5638" max="5638" width="6" style="193" customWidth="1"/>
    <col min="5639" max="5639" width="12.140625" style="193" customWidth="1"/>
    <col min="5640" max="5888" width="8.85546875" style="193"/>
    <col min="5889" max="5889" width="47.7109375" style="193" customWidth="1"/>
    <col min="5890" max="5890" width="5.42578125" style="193" customWidth="1"/>
    <col min="5891" max="5891" width="6.7109375" style="193" customWidth="1"/>
    <col min="5892" max="5892" width="6.42578125" style="193" customWidth="1"/>
    <col min="5893" max="5893" width="13.7109375" style="193" customWidth="1"/>
    <col min="5894" max="5894" width="6" style="193" customWidth="1"/>
    <col min="5895" max="5895" width="12.140625" style="193" customWidth="1"/>
    <col min="5896" max="6144" width="8.85546875" style="193"/>
    <col min="6145" max="6145" width="47.7109375" style="193" customWidth="1"/>
    <col min="6146" max="6146" width="5.42578125" style="193" customWidth="1"/>
    <col min="6147" max="6147" width="6.7109375" style="193" customWidth="1"/>
    <col min="6148" max="6148" width="6.42578125" style="193" customWidth="1"/>
    <col min="6149" max="6149" width="13.7109375" style="193" customWidth="1"/>
    <col min="6150" max="6150" width="6" style="193" customWidth="1"/>
    <col min="6151" max="6151" width="12.140625" style="193" customWidth="1"/>
    <col min="6152" max="6400" width="8.85546875" style="193"/>
    <col min="6401" max="6401" width="47.7109375" style="193" customWidth="1"/>
    <col min="6402" max="6402" width="5.42578125" style="193" customWidth="1"/>
    <col min="6403" max="6403" width="6.7109375" style="193" customWidth="1"/>
    <col min="6404" max="6404" width="6.42578125" style="193" customWidth="1"/>
    <col min="6405" max="6405" width="13.7109375" style="193" customWidth="1"/>
    <col min="6406" max="6406" width="6" style="193" customWidth="1"/>
    <col min="6407" max="6407" width="12.140625" style="193" customWidth="1"/>
    <col min="6408" max="6656" width="8.85546875" style="193"/>
    <col min="6657" max="6657" width="47.7109375" style="193" customWidth="1"/>
    <col min="6658" max="6658" width="5.42578125" style="193" customWidth="1"/>
    <col min="6659" max="6659" width="6.7109375" style="193" customWidth="1"/>
    <col min="6660" max="6660" width="6.42578125" style="193" customWidth="1"/>
    <col min="6661" max="6661" width="13.7109375" style="193" customWidth="1"/>
    <col min="6662" max="6662" width="6" style="193" customWidth="1"/>
    <col min="6663" max="6663" width="12.140625" style="193" customWidth="1"/>
    <col min="6664" max="6912" width="8.85546875" style="193"/>
    <col min="6913" max="6913" width="47.7109375" style="193" customWidth="1"/>
    <col min="6914" max="6914" width="5.42578125" style="193" customWidth="1"/>
    <col min="6915" max="6915" width="6.7109375" style="193" customWidth="1"/>
    <col min="6916" max="6916" width="6.42578125" style="193" customWidth="1"/>
    <col min="6917" max="6917" width="13.7109375" style="193" customWidth="1"/>
    <col min="6918" max="6918" width="6" style="193" customWidth="1"/>
    <col min="6919" max="6919" width="12.140625" style="193" customWidth="1"/>
    <col min="6920" max="7168" width="8.85546875" style="193"/>
    <col min="7169" max="7169" width="47.7109375" style="193" customWidth="1"/>
    <col min="7170" max="7170" width="5.42578125" style="193" customWidth="1"/>
    <col min="7171" max="7171" width="6.7109375" style="193" customWidth="1"/>
    <col min="7172" max="7172" width="6.42578125" style="193" customWidth="1"/>
    <col min="7173" max="7173" width="13.7109375" style="193" customWidth="1"/>
    <col min="7174" max="7174" width="6" style="193" customWidth="1"/>
    <col min="7175" max="7175" width="12.140625" style="193" customWidth="1"/>
    <col min="7176" max="7424" width="8.85546875" style="193"/>
    <col min="7425" max="7425" width="47.7109375" style="193" customWidth="1"/>
    <col min="7426" max="7426" width="5.42578125" style="193" customWidth="1"/>
    <col min="7427" max="7427" width="6.7109375" style="193" customWidth="1"/>
    <col min="7428" max="7428" width="6.42578125" style="193" customWidth="1"/>
    <col min="7429" max="7429" width="13.7109375" style="193" customWidth="1"/>
    <col min="7430" max="7430" width="6" style="193" customWidth="1"/>
    <col min="7431" max="7431" width="12.140625" style="193" customWidth="1"/>
    <col min="7432" max="7680" width="8.85546875" style="193"/>
    <col min="7681" max="7681" width="47.7109375" style="193" customWidth="1"/>
    <col min="7682" max="7682" width="5.42578125" style="193" customWidth="1"/>
    <col min="7683" max="7683" width="6.7109375" style="193" customWidth="1"/>
    <col min="7684" max="7684" width="6.42578125" style="193" customWidth="1"/>
    <col min="7685" max="7685" width="13.7109375" style="193" customWidth="1"/>
    <col min="7686" max="7686" width="6" style="193" customWidth="1"/>
    <col min="7687" max="7687" width="12.140625" style="193" customWidth="1"/>
    <col min="7688" max="7936" width="8.85546875" style="193"/>
    <col min="7937" max="7937" width="47.7109375" style="193" customWidth="1"/>
    <col min="7938" max="7938" width="5.42578125" style="193" customWidth="1"/>
    <col min="7939" max="7939" width="6.7109375" style="193" customWidth="1"/>
    <col min="7940" max="7940" width="6.42578125" style="193" customWidth="1"/>
    <col min="7941" max="7941" width="13.7109375" style="193" customWidth="1"/>
    <col min="7942" max="7942" width="6" style="193" customWidth="1"/>
    <col min="7943" max="7943" width="12.140625" style="193" customWidth="1"/>
    <col min="7944" max="8192" width="8.85546875" style="193"/>
    <col min="8193" max="8193" width="47.7109375" style="193" customWidth="1"/>
    <col min="8194" max="8194" width="5.42578125" style="193" customWidth="1"/>
    <col min="8195" max="8195" width="6.7109375" style="193" customWidth="1"/>
    <col min="8196" max="8196" width="6.42578125" style="193" customWidth="1"/>
    <col min="8197" max="8197" width="13.7109375" style="193" customWidth="1"/>
    <col min="8198" max="8198" width="6" style="193" customWidth="1"/>
    <col min="8199" max="8199" width="12.140625" style="193" customWidth="1"/>
    <col min="8200" max="8448" width="8.85546875" style="193"/>
    <col min="8449" max="8449" width="47.7109375" style="193" customWidth="1"/>
    <col min="8450" max="8450" width="5.42578125" style="193" customWidth="1"/>
    <col min="8451" max="8451" width="6.7109375" style="193" customWidth="1"/>
    <col min="8452" max="8452" width="6.42578125" style="193" customWidth="1"/>
    <col min="8453" max="8453" width="13.7109375" style="193" customWidth="1"/>
    <col min="8454" max="8454" width="6" style="193" customWidth="1"/>
    <col min="8455" max="8455" width="12.140625" style="193" customWidth="1"/>
    <col min="8456" max="8704" width="8.85546875" style="193"/>
    <col min="8705" max="8705" width="47.7109375" style="193" customWidth="1"/>
    <col min="8706" max="8706" width="5.42578125" style="193" customWidth="1"/>
    <col min="8707" max="8707" width="6.7109375" style="193" customWidth="1"/>
    <col min="8708" max="8708" width="6.42578125" style="193" customWidth="1"/>
    <col min="8709" max="8709" width="13.7109375" style="193" customWidth="1"/>
    <col min="8710" max="8710" width="6" style="193" customWidth="1"/>
    <col min="8711" max="8711" width="12.140625" style="193" customWidth="1"/>
    <col min="8712" max="8960" width="8.85546875" style="193"/>
    <col min="8961" max="8961" width="47.7109375" style="193" customWidth="1"/>
    <col min="8962" max="8962" width="5.42578125" style="193" customWidth="1"/>
    <col min="8963" max="8963" width="6.7109375" style="193" customWidth="1"/>
    <col min="8964" max="8964" width="6.42578125" style="193" customWidth="1"/>
    <col min="8965" max="8965" width="13.7109375" style="193" customWidth="1"/>
    <col min="8966" max="8966" width="6" style="193" customWidth="1"/>
    <col min="8967" max="8967" width="12.140625" style="193" customWidth="1"/>
    <col min="8968" max="9216" width="8.85546875" style="193"/>
    <col min="9217" max="9217" width="47.7109375" style="193" customWidth="1"/>
    <col min="9218" max="9218" width="5.42578125" style="193" customWidth="1"/>
    <col min="9219" max="9219" width="6.7109375" style="193" customWidth="1"/>
    <col min="9220" max="9220" width="6.42578125" style="193" customWidth="1"/>
    <col min="9221" max="9221" width="13.7109375" style="193" customWidth="1"/>
    <col min="9222" max="9222" width="6" style="193" customWidth="1"/>
    <col min="9223" max="9223" width="12.140625" style="193" customWidth="1"/>
    <col min="9224" max="9472" width="8.85546875" style="193"/>
    <col min="9473" max="9473" width="47.7109375" style="193" customWidth="1"/>
    <col min="9474" max="9474" width="5.42578125" style="193" customWidth="1"/>
    <col min="9475" max="9475" width="6.7109375" style="193" customWidth="1"/>
    <col min="9476" max="9476" width="6.42578125" style="193" customWidth="1"/>
    <col min="9477" max="9477" width="13.7109375" style="193" customWidth="1"/>
    <col min="9478" max="9478" width="6" style="193" customWidth="1"/>
    <col min="9479" max="9479" width="12.140625" style="193" customWidth="1"/>
    <col min="9480" max="9728" width="8.85546875" style="193"/>
    <col min="9729" max="9729" width="47.7109375" style="193" customWidth="1"/>
    <col min="9730" max="9730" width="5.42578125" style="193" customWidth="1"/>
    <col min="9731" max="9731" width="6.7109375" style="193" customWidth="1"/>
    <col min="9732" max="9732" width="6.42578125" style="193" customWidth="1"/>
    <col min="9733" max="9733" width="13.7109375" style="193" customWidth="1"/>
    <col min="9734" max="9734" width="6" style="193" customWidth="1"/>
    <col min="9735" max="9735" width="12.140625" style="193" customWidth="1"/>
    <col min="9736" max="9984" width="8.85546875" style="193"/>
    <col min="9985" max="9985" width="47.7109375" style="193" customWidth="1"/>
    <col min="9986" max="9986" width="5.42578125" style="193" customWidth="1"/>
    <col min="9987" max="9987" width="6.7109375" style="193" customWidth="1"/>
    <col min="9988" max="9988" width="6.42578125" style="193" customWidth="1"/>
    <col min="9989" max="9989" width="13.7109375" style="193" customWidth="1"/>
    <col min="9990" max="9990" width="6" style="193" customWidth="1"/>
    <col min="9991" max="9991" width="12.140625" style="193" customWidth="1"/>
    <col min="9992" max="10240" width="8.85546875" style="193"/>
    <col min="10241" max="10241" width="47.7109375" style="193" customWidth="1"/>
    <col min="10242" max="10242" width="5.42578125" style="193" customWidth="1"/>
    <col min="10243" max="10243" width="6.7109375" style="193" customWidth="1"/>
    <col min="10244" max="10244" width="6.42578125" style="193" customWidth="1"/>
    <col min="10245" max="10245" width="13.7109375" style="193" customWidth="1"/>
    <col min="10246" max="10246" width="6" style="193" customWidth="1"/>
    <col min="10247" max="10247" width="12.140625" style="193" customWidth="1"/>
    <col min="10248" max="10496" width="8.85546875" style="193"/>
    <col min="10497" max="10497" width="47.7109375" style="193" customWidth="1"/>
    <col min="10498" max="10498" width="5.42578125" style="193" customWidth="1"/>
    <col min="10499" max="10499" width="6.7109375" style="193" customWidth="1"/>
    <col min="10500" max="10500" width="6.42578125" style="193" customWidth="1"/>
    <col min="10501" max="10501" width="13.7109375" style="193" customWidth="1"/>
    <col min="10502" max="10502" width="6" style="193" customWidth="1"/>
    <col min="10503" max="10503" width="12.140625" style="193" customWidth="1"/>
    <col min="10504" max="10752" width="8.85546875" style="193"/>
    <col min="10753" max="10753" width="47.7109375" style="193" customWidth="1"/>
    <col min="10754" max="10754" width="5.42578125" style="193" customWidth="1"/>
    <col min="10755" max="10755" width="6.7109375" style="193" customWidth="1"/>
    <col min="10756" max="10756" width="6.42578125" style="193" customWidth="1"/>
    <col min="10757" max="10757" width="13.7109375" style="193" customWidth="1"/>
    <col min="10758" max="10758" width="6" style="193" customWidth="1"/>
    <col min="10759" max="10759" width="12.140625" style="193" customWidth="1"/>
    <col min="10760" max="11008" width="8.85546875" style="193"/>
    <col min="11009" max="11009" width="47.7109375" style="193" customWidth="1"/>
    <col min="11010" max="11010" width="5.42578125" style="193" customWidth="1"/>
    <col min="11011" max="11011" width="6.7109375" style="193" customWidth="1"/>
    <col min="11012" max="11012" width="6.42578125" style="193" customWidth="1"/>
    <col min="11013" max="11013" width="13.7109375" style="193" customWidth="1"/>
    <col min="11014" max="11014" width="6" style="193" customWidth="1"/>
    <col min="11015" max="11015" width="12.140625" style="193" customWidth="1"/>
    <col min="11016" max="11264" width="8.85546875" style="193"/>
    <col min="11265" max="11265" width="47.7109375" style="193" customWidth="1"/>
    <col min="11266" max="11266" width="5.42578125" style="193" customWidth="1"/>
    <col min="11267" max="11267" width="6.7109375" style="193" customWidth="1"/>
    <col min="11268" max="11268" width="6.42578125" style="193" customWidth="1"/>
    <col min="11269" max="11269" width="13.7109375" style="193" customWidth="1"/>
    <col min="11270" max="11270" width="6" style="193" customWidth="1"/>
    <col min="11271" max="11271" width="12.140625" style="193" customWidth="1"/>
    <col min="11272" max="11520" width="8.85546875" style="193"/>
    <col min="11521" max="11521" width="47.7109375" style="193" customWidth="1"/>
    <col min="11522" max="11522" width="5.42578125" style="193" customWidth="1"/>
    <col min="11523" max="11523" width="6.7109375" style="193" customWidth="1"/>
    <col min="11524" max="11524" width="6.42578125" style="193" customWidth="1"/>
    <col min="11525" max="11525" width="13.7109375" style="193" customWidth="1"/>
    <col min="11526" max="11526" width="6" style="193" customWidth="1"/>
    <col min="11527" max="11527" width="12.140625" style="193" customWidth="1"/>
    <col min="11528" max="11776" width="8.85546875" style="193"/>
    <col min="11777" max="11777" width="47.7109375" style="193" customWidth="1"/>
    <col min="11778" max="11778" width="5.42578125" style="193" customWidth="1"/>
    <col min="11779" max="11779" width="6.7109375" style="193" customWidth="1"/>
    <col min="11780" max="11780" width="6.42578125" style="193" customWidth="1"/>
    <col min="11781" max="11781" width="13.7109375" style="193" customWidth="1"/>
    <col min="11782" max="11782" width="6" style="193" customWidth="1"/>
    <col min="11783" max="11783" width="12.140625" style="193" customWidth="1"/>
    <col min="11784" max="12032" width="8.85546875" style="193"/>
    <col min="12033" max="12033" width="47.7109375" style="193" customWidth="1"/>
    <col min="12034" max="12034" width="5.42578125" style="193" customWidth="1"/>
    <col min="12035" max="12035" width="6.7109375" style="193" customWidth="1"/>
    <col min="12036" max="12036" width="6.42578125" style="193" customWidth="1"/>
    <col min="12037" max="12037" width="13.7109375" style="193" customWidth="1"/>
    <col min="12038" max="12038" width="6" style="193" customWidth="1"/>
    <col min="12039" max="12039" width="12.140625" style="193" customWidth="1"/>
    <col min="12040" max="12288" width="8.85546875" style="193"/>
    <col min="12289" max="12289" width="47.7109375" style="193" customWidth="1"/>
    <col min="12290" max="12290" width="5.42578125" style="193" customWidth="1"/>
    <col min="12291" max="12291" width="6.7109375" style="193" customWidth="1"/>
    <col min="12292" max="12292" width="6.42578125" style="193" customWidth="1"/>
    <col min="12293" max="12293" width="13.7109375" style="193" customWidth="1"/>
    <col min="12294" max="12294" width="6" style="193" customWidth="1"/>
    <col min="12295" max="12295" width="12.140625" style="193" customWidth="1"/>
    <col min="12296" max="12544" width="8.85546875" style="193"/>
    <col min="12545" max="12545" width="47.7109375" style="193" customWidth="1"/>
    <col min="12546" max="12546" width="5.42578125" style="193" customWidth="1"/>
    <col min="12547" max="12547" width="6.7109375" style="193" customWidth="1"/>
    <col min="12548" max="12548" width="6.42578125" style="193" customWidth="1"/>
    <col min="12549" max="12549" width="13.7109375" style="193" customWidth="1"/>
    <col min="12550" max="12550" width="6" style="193" customWidth="1"/>
    <col min="12551" max="12551" width="12.140625" style="193" customWidth="1"/>
    <col min="12552" max="12800" width="8.85546875" style="193"/>
    <col min="12801" max="12801" width="47.7109375" style="193" customWidth="1"/>
    <col min="12802" max="12802" width="5.42578125" style="193" customWidth="1"/>
    <col min="12803" max="12803" width="6.7109375" style="193" customWidth="1"/>
    <col min="12804" max="12804" width="6.42578125" style="193" customWidth="1"/>
    <col min="12805" max="12805" width="13.7109375" style="193" customWidth="1"/>
    <col min="12806" max="12806" width="6" style="193" customWidth="1"/>
    <col min="12807" max="12807" width="12.140625" style="193" customWidth="1"/>
    <col min="12808" max="13056" width="8.85546875" style="193"/>
    <col min="13057" max="13057" width="47.7109375" style="193" customWidth="1"/>
    <col min="13058" max="13058" width="5.42578125" style="193" customWidth="1"/>
    <col min="13059" max="13059" width="6.7109375" style="193" customWidth="1"/>
    <col min="13060" max="13060" width="6.42578125" style="193" customWidth="1"/>
    <col min="13061" max="13061" width="13.7109375" style="193" customWidth="1"/>
    <col min="13062" max="13062" width="6" style="193" customWidth="1"/>
    <col min="13063" max="13063" width="12.140625" style="193" customWidth="1"/>
    <col min="13064" max="13312" width="8.85546875" style="193"/>
    <col min="13313" max="13313" width="47.7109375" style="193" customWidth="1"/>
    <col min="13314" max="13314" width="5.42578125" style="193" customWidth="1"/>
    <col min="13315" max="13315" width="6.7109375" style="193" customWidth="1"/>
    <col min="13316" max="13316" width="6.42578125" style="193" customWidth="1"/>
    <col min="13317" max="13317" width="13.7109375" style="193" customWidth="1"/>
    <col min="13318" max="13318" width="6" style="193" customWidth="1"/>
    <col min="13319" max="13319" width="12.140625" style="193" customWidth="1"/>
    <col min="13320" max="13568" width="8.85546875" style="193"/>
    <col min="13569" max="13569" width="47.7109375" style="193" customWidth="1"/>
    <col min="13570" max="13570" width="5.42578125" style="193" customWidth="1"/>
    <col min="13571" max="13571" width="6.7109375" style="193" customWidth="1"/>
    <col min="13572" max="13572" width="6.42578125" style="193" customWidth="1"/>
    <col min="13573" max="13573" width="13.7109375" style="193" customWidth="1"/>
    <col min="13574" max="13574" width="6" style="193" customWidth="1"/>
    <col min="13575" max="13575" width="12.140625" style="193" customWidth="1"/>
    <col min="13576" max="13824" width="8.85546875" style="193"/>
    <col min="13825" max="13825" width="47.7109375" style="193" customWidth="1"/>
    <col min="13826" max="13826" width="5.42578125" style="193" customWidth="1"/>
    <col min="13827" max="13827" width="6.7109375" style="193" customWidth="1"/>
    <col min="13828" max="13828" width="6.42578125" style="193" customWidth="1"/>
    <col min="13829" max="13829" width="13.7109375" style="193" customWidth="1"/>
    <col min="13830" max="13830" width="6" style="193" customWidth="1"/>
    <col min="13831" max="13831" width="12.140625" style="193" customWidth="1"/>
    <col min="13832" max="14080" width="8.85546875" style="193"/>
    <col min="14081" max="14081" width="47.7109375" style="193" customWidth="1"/>
    <col min="14082" max="14082" width="5.42578125" style="193" customWidth="1"/>
    <col min="14083" max="14083" width="6.7109375" style="193" customWidth="1"/>
    <col min="14084" max="14084" width="6.42578125" style="193" customWidth="1"/>
    <col min="14085" max="14085" width="13.7109375" style="193" customWidth="1"/>
    <col min="14086" max="14086" width="6" style="193" customWidth="1"/>
    <col min="14087" max="14087" width="12.140625" style="193" customWidth="1"/>
    <col min="14088" max="14336" width="8.85546875" style="193"/>
    <col min="14337" max="14337" width="47.7109375" style="193" customWidth="1"/>
    <col min="14338" max="14338" width="5.42578125" style="193" customWidth="1"/>
    <col min="14339" max="14339" width="6.7109375" style="193" customWidth="1"/>
    <col min="14340" max="14340" width="6.42578125" style="193" customWidth="1"/>
    <col min="14341" max="14341" width="13.7109375" style="193" customWidth="1"/>
    <col min="14342" max="14342" width="6" style="193" customWidth="1"/>
    <col min="14343" max="14343" width="12.140625" style="193" customWidth="1"/>
    <col min="14344" max="14592" width="8.85546875" style="193"/>
    <col min="14593" max="14593" width="47.7109375" style="193" customWidth="1"/>
    <col min="14594" max="14594" width="5.42578125" style="193" customWidth="1"/>
    <col min="14595" max="14595" width="6.7109375" style="193" customWidth="1"/>
    <col min="14596" max="14596" width="6.42578125" style="193" customWidth="1"/>
    <col min="14597" max="14597" width="13.7109375" style="193" customWidth="1"/>
    <col min="14598" max="14598" width="6" style="193" customWidth="1"/>
    <col min="14599" max="14599" width="12.140625" style="193" customWidth="1"/>
    <col min="14600" max="14848" width="8.85546875" style="193"/>
    <col min="14849" max="14849" width="47.7109375" style="193" customWidth="1"/>
    <col min="14850" max="14850" width="5.42578125" style="193" customWidth="1"/>
    <col min="14851" max="14851" width="6.7109375" style="193" customWidth="1"/>
    <col min="14852" max="14852" width="6.42578125" style="193" customWidth="1"/>
    <col min="14853" max="14853" width="13.7109375" style="193" customWidth="1"/>
    <col min="14854" max="14854" width="6" style="193" customWidth="1"/>
    <col min="14855" max="14855" width="12.140625" style="193" customWidth="1"/>
    <col min="14856" max="15104" width="8.85546875" style="193"/>
    <col min="15105" max="15105" width="47.7109375" style="193" customWidth="1"/>
    <col min="15106" max="15106" width="5.42578125" style="193" customWidth="1"/>
    <col min="15107" max="15107" width="6.7109375" style="193" customWidth="1"/>
    <col min="15108" max="15108" width="6.42578125" style="193" customWidth="1"/>
    <col min="15109" max="15109" width="13.7109375" style="193" customWidth="1"/>
    <col min="15110" max="15110" width="6" style="193" customWidth="1"/>
    <col min="15111" max="15111" width="12.140625" style="193" customWidth="1"/>
    <col min="15112" max="15360" width="8.85546875" style="193"/>
    <col min="15361" max="15361" width="47.7109375" style="193" customWidth="1"/>
    <col min="15362" max="15362" width="5.42578125" style="193" customWidth="1"/>
    <col min="15363" max="15363" width="6.7109375" style="193" customWidth="1"/>
    <col min="15364" max="15364" width="6.42578125" style="193" customWidth="1"/>
    <col min="15365" max="15365" width="13.7109375" style="193" customWidth="1"/>
    <col min="15366" max="15366" width="6" style="193" customWidth="1"/>
    <col min="15367" max="15367" width="12.140625" style="193" customWidth="1"/>
    <col min="15368" max="15616" width="8.85546875" style="193"/>
    <col min="15617" max="15617" width="47.7109375" style="193" customWidth="1"/>
    <col min="15618" max="15618" width="5.42578125" style="193" customWidth="1"/>
    <col min="15619" max="15619" width="6.7109375" style="193" customWidth="1"/>
    <col min="15620" max="15620" width="6.42578125" style="193" customWidth="1"/>
    <col min="15621" max="15621" width="13.7109375" style="193" customWidth="1"/>
    <col min="15622" max="15622" width="6" style="193" customWidth="1"/>
    <col min="15623" max="15623" width="12.140625" style="193" customWidth="1"/>
    <col min="15624" max="15872" width="8.85546875" style="193"/>
    <col min="15873" max="15873" width="47.7109375" style="193" customWidth="1"/>
    <col min="15874" max="15874" width="5.42578125" style="193" customWidth="1"/>
    <col min="15875" max="15875" width="6.7109375" style="193" customWidth="1"/>
    <col min="15876" max="15876" width="6.42578125" style="193" customWidth="1"/>
    <col min="15877" max="15877" width="13.7109375" style="193" customWidth="1"/>
    <col min="15878" max="15878" width="6" style="193" customWidth="1"/>
    <col min="15879" max="15879" width="12.140625" style="193" customWidth="1"/>
    <col min="15880" max="16128" width="8.85546875" style="193"/>
    <col min="16129" max="16129" width="47.7109375" style="193" customWidth="1"/>
    <col min="16130" max="16130" width="5.42578125" style="193" customWidth="1"/>
    <col min="16131" max="16131" width="6.7109375" style="193" customWidth="1"/>
    <col min="16132" max="16132" width="6.42578125" style="193" customWidth="1"/>
    <col min="16133" max="16133" width="13.7109375" style="193" customWidth="1"/>
    <col min="16134" max="16134" width="6" style="193" customWidth="1"/>
    <col min="16135" max="16135" width="12.140625" style="193" customWidth="1"/>
    <col min="16136" max="16384" width="8.85546875" style="193"/>
  </cols>
  <sheetData>
    <row r="1" spans="1:7" ht="18" customHeight="1" x14ac:dyDescent="0.2">
      <c r="A1" s="341" t="s">
        <v>546</v>
      </c>
      <c r="B1" s="341"/>
      <c r="C1" s="341"/>
      <c r="D1" s="341"/>
      <c r="E1" s="341"/>
      <c r="F1" s="341"/>
      <c r="G1" s="341"/>
    </row>
    <row r="2" spans="1:7" x14ac:dyDescent="0.2">
      <c r="A2" s="341" t="s">
        <v>547</v>
      </c>
      <c r="B2" s="341"/>
      <c r="C2" s="341"/>
      <c r="D2" s="341"/>
      <c r="E2" s="341"/>
      <c r="F2" s="341"/>
      <c r="G2" s="341"/>
    </row>
    <row r="3" spans="1:7" x14ac:dyDescent="0.2">
      <c r="A3" s="341" t="s">
        <v>615</v>
      </c>
      <c r="B3" s="341"/>
      <c r="C3" s="341"/>
      <c r="D3" s="341"/>
      <c r="E3" s="341"/>
      <c r="F3" s="341"/>
      <c r="G3" s="341"/>
    </row>
    <row r="4" spans="1:7" ht="18" customHeight="1" x14ac:dyDescent="0.2">
      <c r="A4" s="341" t="s">
        <v>548</v>
      </c>
      <c r="B4" s="341"/>
      <c r="C4" s="341"/>
      <c r="D4" s="341"/>
      <c r="E4" s="341"/>
      <c r="F4" s="341"/>
      <c r="G4" s="341"/>
    </row>
    <row r="5" spans="1:7" x14ac:dyDescent="0.2">
      <c r="A5" s="341" t="s">
        <v>547</v>
      </c>
      <c r="B5" s="341"/>
      <c r="C5" s="341"/>
      <c r="D5" s="341"/>
      <c r="E5" s="341"/>
      <c r="F5" s="341"/>
      <c r="G5" s="341"/>
    </row>
    <row r="6" spans="1:7" x14ac:dyDescent="0.2">
      <c r="A6" s="341" t="s">
        <v>549</v>
      </c>
      <c r="B6" s="341"/>
      <c r="C6" s="341"/>
      <c r="D6" s="341"/>
      <c r="E6" s="341"/>
      <c r="F6" s="341"/>
      <c r="G6" s="341"/>
    </row>
    <row r="7" spans="1:7" ht="31.5" customHeight="1" x14ac:dyDescent="0.25">
      <c r="A7" s="342" t="s">
        <v>550</v>
      </c>
      <c r="B7" s="342"/>
      <c r="C7" s="342"/>
      <c r="D7" s="342"/>
      <c r="E7" s="342"/>
      <c r="F7" s="342"/>
      <c r="G7" s="342"/>
    </row>
    <row r="8" spans="1:7" ht="18.75" customHeight="1" x14ac:dyDescent="0.2">
      <c r="A8" s="343" t="s">
        <v>551</v>
      </c>
      <c r="B8" s="343"/>
      <c r="C8" s="343"/>
      <c r="D8" s="343"/>
      <c r="E8" s="343"/>
      <c r="F8" s="343"/>
      <c r="G8" s="343"/>
    </row>
    <row r="9" spans="1:7" ht="16.5" customHeight="1" x14ac:dyDescent="0.2">
      <c r="A9" s="194"/>
      <c r="B9" s="195"/>
      <c r="C9" s="195"/>
      <c r="D9" s="195"/>
      <c r="E9" s="195"/>
      <c r="F9" s="195"/>
      <c r="G9" s="196" t="s">
        <v>4</v>
      </c>
    </row>
    <row r="10" spans="1:7" ht="12.75" customHeight="1" x14ac:dyDescent="0.2">
      <c r="A10" s="344" t="s">
        <v>552</v>
      </c>
      <c r="B10" s="346" t="s">
        <v>553</v>
      </c>
      <c r="C10" s="347"/>
      <c r="D10" s="347"/>
      <c r="E10" s="347"/>
      <c r="F10" s="348"/>
      <c r="G10" s="349" t="s">
        <v>269</v>
      </c>
    </row>
    <row r="11" spans="1:7" x14ac:dyDescent="0.2">
      <c r="A11" s="345"/>
      <c r="B11" s="197" t="s">
        <v>554</v>
      </c>
      <c r="C11" s="198" t="s">
        <v>265</v>
      </c>
      <c r="D11" s="198" t="s">
        <v>555</v>
      </c>
      <c r="E11" s="199" t="s">
        <v>267</v>
      </c>
      <c r="F11" s="199" t="s">
        <v>268</v>
      </c>
      <c r="G11" s="350"/>
    </row>
    <row r="12" spans="1:7" x14ac:dyDescent="0.2">
      <c r="A12" s="197">
        <v>1</v>
      </c>
      <c r="B12" s="197">
        <v>2</v>
      </c>
      <c r="C12" s="198" t="s">
        <v>271</v>
      </c>
      <c r="D12" s="198" t="s">
        <v>272</v>
      </c>
      <c r="E12" s="199">
        <v>5</v>
      </c>
      <c r="F12" s="199">
        <v>6</v>
      </c>
      <c r="G12" s="200">
        <v>7</v>
      </c>
    </row>
    <row r="13" spans="1:7" s="206" customFormat="1" ht="28.5" customHeight="1" x14ac:dyDescent="0.25">
      <c r="A13" s="201" t="s">
        <v>556</v>
      </c>
      <c r="B13" s="202">
        <v>510</v>
      </c>
      <c r="C13" s="203"/>
      <c r="D13" s="203"/>
      <c r="E13" s="204"/>
      <c r="F13" s="204"/>
      <c r="G13" s="205">
        <f>SUM(G14)</f>
        <v>6759.33</v>
      </c>
    </row>
    <row r="14" spans="1:7" ht="15.75" x14ac:dyDescent="0.25">
      <c r="A14" s="207" t="s">
        <v>274</v>
      </c>
      <c r="B14" s="208">
        <v>510</v>
      </c>
      <c r="C14" s="209" t="s">
        <v>275</v>
      </c>
      <c r="D14" s="209"/>
      <c r="E14" s="209"/>
      <c r="F14" s="209"/>
      <c r="G14" s="210">
        <f>SUM(G15+G19)</f>
        <v>6759.33</v>
      </c>
    </row>
    <row r="15" spans="1:7" s="215" customFormat="1" ht="27.75" customHeight="1" x14ac:dyDescent="0.25">
      <c r="A15" s="211" t="s">
        <v>557</v>
      </c>
      <c r="B15" s="212" t="s">
        <v>558</v>
      </c>
      <c r="C15" s="213" t="s">
        <v>275</v>
      </c>
      <c r="D15" s="213" t="s">
        <v>277</v>
      </c>
      <c r="E15" s="213"/>
      <c r="F15" s="213"/>
      <c r="G15" s="214">
        <f>SUM(G18)</f>
        <v>1929.85</v>
      </c>
    </row>
    <row r="16" spans="1:7" s="220" customFormat="1" ht="25.15" customHeight="1" x14ac:dyDescent="0.25">
      <c r="A16" s="216" t="s">
        <v>278</v>
      </c>
      <c r="B16" s="217" t="s">
        <v>558</v>
      </c>
      <c r="C16" s="218" t="s">
        <v>275</v>
      </c>
      <c r="D16" s="218" t="s">
        <v>277</v>
      </c>
      <c r="E16" s="218" t="s">
        <v>279</v>
      </c>
      <c r="F16" s="218"/>
      <c r="G16" s="219">
        <f>SUM(G18)</f>
        <v>1929.85</v>
      </c>
    </row>
    <row r="17" spans="1:7" s="225" customFormat="1" ht="25.5" customHeight="1" x14ac:dyDescent="0.25">
      <c r="A17" s="221" t="s">
        <v>280</v>
      </c>
      <c r="B17" s="222" t="s">
        <v>558</v>
      </c>
      <c r="C17" s="223" t="s">
        <v>275</v>
      </c>
      <c r="D17" s="223" t="s">
        <v>277</v>
      </c>
      <c r="E17" s="223" t="s">
        <v>279</v>
      </c>
      <c r="F17" s="223"/>
      <c r="G17" s="224">
        <f>SUM(G18)</f>
        <v>1929.85</v>
      </c>
    </row>
    <row r="18" spans="1:7" ht="50.45" customHeight="1" x14ac:dyDescent="0.2">
      <c r="A18" s="226" t="s">
        <v>559</v>
      </c>
      <c r="B18" s="227" t="s">
        <v>558</v>
      </c>
      <c r="C18" s="228" t="s">
        <v>275</v>
      </c>
      <c r="D18" s="228" t="s">
        <v>277</v>
      </c>
      <c r="E18" s="228" t="s">
        <v>279</v>
      </c>
      <c r="F18" s="228" t="s">
        <v>282</v>
      </c>
      <c r="G18" s="229">
        <v>1929.85</v>
      </c>
    </row>
    <row r="19" spans="1:7" s="225" customFormat="1" ht="27" hidden="1" customHeight="1" x14ac:dyDescent="0.2">
      <c r="A19" s="230" t="s">
        <v>556</v>
      </c>
      <c r="B19" s="212" t="s">
        <v>558</v>
      </c>
      <c r="C19" s="213" t="s">
        <v>275</v>
      </c>
      <c r="D19" s="213" t="s">
        <v>284</v>
      </c>
      <c r="E19" s="213"/>
      <c r="F19" s="213"/>
      <c r="G19" s="214">
        <f>SUM(G20)</f>
        <v>4829.4799999999996</v>
      </c>
    </row>
    <row r="20" spans="1:7" ht="26.45" customHeight="1" x14ac:dyDescent="0.25">
      <c r="A20" s="216" t="s">
        <v>278</v>
      </c>
      <c r="B20" s="231" t="s">
        <v>558</v>
      </c>
      <c r="C20" s="218" t="s">
        <v>275</v>
      </c>
      <c r="D20" s="218" t="s">
        <v>284</v>
      </c>
      <c r="E20" s="218" t="s">
        <v>285</v>
      </c>
      <c r="F20" s="218"/>
      <c r="G20" s="219">
        <f>SUM(G21)</f>
        <v>4829.4799999999996</v>
      </c>
    </row>
    <row r="21" spans="1:7" s="233" customFormat="1" ht="15.75" customHeight="1" x14ac:dyDescent="0.2">
      <c r="A21" s="226" t="s">
        <v>286</v>
      </c>
      <c r="B21" s="232" t="s">
        <v>558</v>
      </c>
      <c r="C21" s="228" t="s">
        <v>275</v>
      </c>
      <c r="D21" s="228" t="s">
        <v>284</v>
      </c>
      <c r="E21" s="228" t="s">
        <v>285</v>
      </c>
      <c r="F21" s="228"/>
      <c r="G21" s="229">
        <f>SUM(G22+G23+G24)</f>
        <v>4829.4799999999996</v>
      </c>
    </row>
    <row r="22" spans="1:7" ht="51" customHeight="1" x14ac:dyDescent="0.2">
      <c r="A22" s="221" t="s">
        <v>559</v>
      </c>
      <c r="B22" s="234" t="s">
        <v>558</v>
      </c>
      <c r="C22" s="223" t="s">
        <v>275</v>
      </c>
      <c r="D22" s="223" t="s">
        <v>284</v>
      </c>
      <c r="E22" s="223" t="s">
        <v>285</v>
      </c>
      <c r="F22" s="223" t="s">
        <v>282</v>
      </c>
      <c r="G22" s="224">
        <v>4490.96</v>
      </c>
    </row>
    <row r="23" spans="1:7" s="235" customFormat="1" ht="25.5" customHeight="1" x14ac:dyDescent="0.25">
      <c r="A23" s="221" t="s">
        <v>560</v>
      </c>
      <c r="B23" s="234" t="s">
        <v>558</v>
      </c>
      <c r="C23" s="223" t="s">
        <v>275</v>
      </c>
      <c r="D23" s="223" t="s">
        <v>284</v>
      </c>
      <c r="E23" s="223" t="s">
        <v>285</v>
      </c>
      <c r="F23" s="223" t="s">
        <v>288</v>
      </c>
      <c r="G23" s="224">
        <v>338.52</v>
      </c>
    </row>
    <row r="24" spans="1:7" s="235" customFormat="1" ht="16.899999999999999" hidden="1" customHeight="1" x14ac:dyDescent="0.25">
      <c r="A24" s="221" t="s">
        <v>289</v>
      </c>
      <c r="B24" s="234" t="s">
        <v>558</v>
      </c>
      <c r="C24" s="234" t="s">
        <v>275</v>
      </c>
      <c r="D24" s="234" t="s">
        <v>284</v>
      </c>
      <c r="E24" s="223" t="s">
        <v>285</v>
      </c>
      <c r="F24" s="234" t="s">
        <v>290</v>
      </c>
      <c r="G24" s="224"/>
    </row>
    <row r="25" spans="1:7" ht="26.25" customHeight="1" x14ac:dyDescent="0.2">
      <c r="A25" s="236" t="s">
        <v>561</v>
      </c>
      <c r="B25" s="209" t="s">
        <v>558</v>
      </c>
      <c r="C25" s="228"/>
      <c r="D25" s="228"/>
      <c r="E25" s="228"/>
      <c r="F25" s="228"/>
      <c r="G25" s="210">
        <f>SUM(G26+G92+G120+G186+G192+G244++G264+G280+G289+G295+G84)</f>
        <v>827376.66</v>
      </c>
    </row>
    <row r="26" spans="1:7" s="206" customFormat="1" ht="15.95" customHeight="1" x14ac:dyDescent="0.25">
      <c r="A26" s="237" t="s">
        <v>274</v>
      </c>
      <c r="B26" s="209" t="s">
        <v>558</v>
      </c>
      <c r="C26" s="238" t="s">
        <v>275</v>
      </c>
      <c r="D26" s="239"/>
      <c r="E26" s="239"/>
      <c r="F26" s="239"/>
      <c r="G26" s="210">
        <f>SUM(G27+G41+G45+G38)</f>
        <v>98715.25</v>
      </c>
    </row>
    <row r="27" spans="1:7" s="233" customFormat="1" ht="16.5" customHeight="1" x14ac:dyDescent="0.2">
      <c r="A27" s="211" t="s">
        <v>562</v>
      </c>
      <c r="B27" s="212" t="s">
        <v>558</v>
      </c>
      <c r="C27" s="213" t="s">
        <v>275</v>
      </c>
      <c r="D27" s="213" t="s">
        <v>292</v>
      </c>
      <c r="E27" s="213"/>
      <c r="F27" s="213"/>
      <c r="G27" s="240">
        <f>SUM(G28)</f>
        <v>69464.67</v>
      </c>
    </row>
    <row r="28" spans="1:7" s="241" customFormat="1" ht="25.9" customHeight="1" x14ac:dyDescent="0.25">
      <c r="A28" s="216" t="s">
        <v>278</v>
      </c>
      <c r="B28" s="217" t="s">
        <v>558</v>
      </c>
      <c r="C28" s="218" t="s">
        <v>275</v>
      </c>
      <c r="D28" s="218" t="s">
        <v>292</v>
      </c>
      <c r="E28" s="218"/>
      <c r="F28" s="218"/>
      <c r="G28" s="219">
        <f>SUM(G29+G32+G36)</f>
        <v>69464.67</v>
      </c>
    </row>
    <row r="29" spans="1:7" ht="15.95" customHeight="1" x14ac:dyDescent="0.2">
      <c r="A29" s="221" t="s">
        <v>286</v>
      </c>
      <c r="B29" s="234" t="s">
        <v>558</v>
      </c>
      <c r="C29" s="223" t="s">
        <v>275</v>
      </c>
      <c r="D29" s="223" t="s">
        <v>292</v>
      </c>
      <c r="E29" s="223"/>
      <c r="F29" s="223"/>
      <c r="G29" s="224">
        <f>SUM(G30+G31)</f>
        <v>8377.56</v>
      </c>
    </row>
    <row r="30" spans="1:7" ht="51.6" customHeight="1" x14ac:dyDescent="0.2">
      <c r="A30" s="221" t="s">
        <v>559</v>
      </c>
      <c r="B30" s="227" t="s">
        <v>558</v>
      </c>
      <c r="C30" s="223" t="s">
        <v>275</v>
      </c>
      <c r="D30" s="223" t="s">
        <v>292</v>
      </c>
      <c r="E30" s="223" t="s">
        <v>296</v>
      </c>
      <c r="F30" s="223" t="s">
        <v>282</v>
      </c>
      <c r="G30" s="224">
        <v>8310.59</v>
      </c>
    </row>
    <row r="31" spans="1:7" ht="17.45" customHeight="1" x14ac:dyDescent="0.2">
      <c r="A31" s="226" t="s">
        <v>297</v>
      </c>
      <c r="B31" s="227" t="s">
        <v>558</v>
      </c>
      <c r="C31" s="223" t="s">
        <v>275</v>
      </c>
      <c r="D31" s="223" t="s">
        <v>292</v>
      </c>
      <c r="E31" s="223" t="s">
        <v>296</v>
      </c>
      <c r="F31" s="223" t="s">
        <v>298</v>
      </c>
      <c r="G31" s="224">
        <v>66.97</v>
      </c>
    </row>
    <row r="32" spans="1:7" ht="15.95" customHeight="1" x14ac:dyDescent="0.2">
      <c r="A32" s="221" t="s">
        <v>286</v>
      </c>
      <c r="B32" s="234" t="s">
        <v>558</v>
      </c>
      <c r="C32" s="223" t="s">
        <v>275</v>
      </c>
      <c r="D32" s="223" t="s">
        <v>292</v>
      </c>
      <c r="E32" s="223"/>
      <c r="F32" s="223"/>
      <c r="G32" s="224">
        <f>SUM(G33+G34+G35)</f>
        <v>58720.740000000005</v>
      </c>
    </row>
    <row r="33" spans="1:7" ht="51" customHeight="1" x14ac:dyDescent="0.2">
      <c r="A33" s="221" t="s">
        <v>559</v>
      </c>
      <c r="B33" s="227" t="s">
        <v>558</v>
      </c>
      <c r="C33" s="223" t="s">
        <v>275</v>
      </c>
      <c r="D33" s="223" t="s">
        <v>292</v>
      </c>
      <c r="E33" s="223" t="s">
        <v>285</v>
      </c>
      <c r="F33" s="223" t="s">
        <v>282</v>
      </c>
      <c r="G33" s="224">
        <v>53248.98</v>
      </c>
    </row>
    <row r="34" spans="1:7" ht="24" customHeight="1" x14ac:dyDescent="0.2">
      <c r="A34" s="221" t="s">
        <v>560</v>
      </c>
      <c r="B34" s="234" t="s">
        <v>558</v>
      </c>
      <c r="C34" s="223" t="s">
        <v>275</v>
      </c>
      <c r="D34" s="223" t="s">
        <v>292</v>
      </c>
      <c r="E34" s="223" t="s">
        <v>285</v>
      </c>
      <c r="F34" s="223" t="s">
        <v>288</v>
      </c>
      <c r="G34" s="224">
        <v>5411.76</v>
      </c>
    </row>
    <row r="35" spans="1:7" s="242" customFormat="1" ht="15.95" customHeight="1" x14ac:dyDescent="0.25">
      <c r="A35" s="221" t="s">
        <v>289</v>
      </c>
      <c r="B35" s="234" t="s">
        <v>558</v>
      </c>
      <c r="C35" s="234" t="s">
        <v>275</v>
      </c>
      <c r="D35" s="234" t="s">
        <v>292</v>
      </c>
      <c r="E35" s="223" t="s">
        <v>285</v>
      </c>
      <c r="F35" s="234" t="s">
        <v>290</v>
      </c>
      <c r="G35" s="224">
        <v>60</v>
      </c>
    </row>
    <row r="36" spans="1:7" s="243" customFormat="1" ht="27" customHeight="1" x14ac:dyDescent="0.25">
      <c r="A36" s="216" t="s">
        <v>293</v>
      </c>
      <c r="B36" s="231" t="s">
        <v>558</v>
      </c>
      <c r="C36" s="231" t="s">
        <v>275</v>
      </c>
      <c r="D36" s="231" t="s">
        <v>292</v>
      </c>
      <c r="E36" s="231" t="s">
        <v>294</v>
      </c>
      <c r="F36" s="231"/>
      <c r="G36" s="219">
        <f>SUM(G37)</f>
        <v>2366.37</v>
      </c>
    </row>
    <row r="37" spans="1:7" ht="51" customHeight="1" x14ac:dyDescent="0.2">
      <c r="A37" s="221" t="s">
        <v>559</v>
      </c>
      <c r="B37" s="227" t="s">
        <v>558</v>
      </c>
      <c r="C37" s="228" t="s">
        <v>275</v>
      </c>
      <c r="D37" s="228" t="s">
        <v>292</v>
      </c>
      <c r="E37" s="244" t="s">
        <v>294</v>
      </c>
      <c r="F37" s="228" t="s">
        <v>282</v>
      </c>
      <c r="G37" s="224">
        <v>2366.37</v>
      </c>
    </row>
    <row r="38" spans="1:7" s="245" customFormat="1" ht="19.899999999999999" customHeight="1" x14ac:dyDescent="0.2">
      <c r="A38" s="230" t="s">
        <v>300</v>
      </c>
      <c r="B38" s="209" t="s">
        <v>558</v>
      </c>
      <c r="C38" s="238" t="s">
        <v>275</v>
      </c>
      <c r="D38" s="238" t="s">
        <v>301</v>
      </c>
      <c r="E38" s="209"/>
      <c r="F38" s="238"/>
      <c r="G38" s="210">
        <f>SUM(G39)</f>
        <v>203.1</v>
      </c>
    </row>
    <row r="39" spans="1:7" s="243" customFormat="1" ht="55.15" customHeight="1" x14ac:dyDescent="0.25">
      <c r="A39" s="216" t="s">
        <v>302</v>
      </c>
      <c r="B39" s="231" t="s">
        <v>558</v>
      </c>
      <c r="C39" s="218" t="s">
        <v>275</v>
      </c>
      <c r="D39" s="218" t="s">
        <v>301</v>
      </c>
      <c r="E39" s="231" t="s">
        <v>303</v>
      </c>
      <c r="F39" s="218"/>
      <c r="G39" s="219">
        <f>SUM(G40)</f>
        <v>203.1</v>
      </c>
    </row>
    <row r="40" spans="1:7" ht="24.6" customHeight="1" x14ac:dyDescent="0.2">
      <c r="A40" s="221" t="s">
        <v>560</v>
      </c>
      <c r="B40" s="227" t="s">
        <v>558</v>
      </c>
      <c r="C40" s="228" t="s">
        <v>275</v>
      </c>
      <c r="D40" s="228" t="s">
        <v>301</v>
      </c>
      <c r="E40" s="244" t="s">
        <v>303</v>
      </c>
      <c r="F40" s="228" t="s">
        <v>288</v>
      </c>
      <c r="G40" s="224">
        <v>203.1</v>
      </c>
    </row>
    <row r="41" spans="1:7" ht="21.75" customHeight="1" x14ac:dyDescent="0.25">
      <c r="A41" s="237" t="s">
        <v>305</v>
      </c>
      <c r="B41" s="246" t="s">
        <v>558</v>
      </c>
      <c r="C41" s="209" t="s">
        <v>275</v>
      </c>
      <c r="D41" s="209" t="s">
        <v>306</v>
      </c>
      <c r="E41" s="209"/>
      <c r="F41" s="209"/>
      <c r="G41" s="210">
        <f>SUM(G42)</f>
        <v>2950</v>
      </c>
    </row>
    <row r="42" spans="1:7" ht="18.75" customHeight="1" x14ac:dyDescent="0.25">
      <c r="A42" s="247" t="s">
        <v>305</v>
      </c>
      <c r="B42" s="213" t="s">
        <v>558</v>
      </c>
      <c r="C42" s="231" t="s">
        <v>275</v>
      </c>
      <c r="D42" s="231" t="s">
        <v>306</v>
      </c>
      <c r="E42" s="231" t="s">
        <v>563</v>
      </c>
      <c r="F42" s="231"/>
      <c r="G42" s="219">
        <f>SUM(G43)</f>
        <v>2950</v>
      </c>
    </row>
    <row r="43" spans="1:7" ht="24" customHeight="1" x14ac:dyDescent="0.2">
      <c r="A43" s="221" t="s">
        <v>308</v>
      </c>
      <c r="B43" s="223" t="s">
        <v>558</v>
      </c>
      <c r="C43" s="234" t="s">
        <v>275</v>
      </c>
      <c r="D43" s="234" t="s">
        <v>306</v>
      </c>
      <c r="E43" s="234" t="s">
        <v>307</v>
      </c>
      <c r="F43" s="234"/>
      <c r="G43" s="224">
        <f>SUM(G44)</f>
        <v>2950</v>
      </c>
    </row>
    <row r="44" spans="1:7" ht="15" customHeight="1" x14ac:dyDescent="0.2">
      <c r="A44" s="226" t="s">
        <v>289</v>
      </c>
      <c r="B44" s="248" t="s">
        <v>558</v>
      </c>
      <c r="C44" s="244" t="s">
        <v>275</v>
      </c>
      <c r="D44" s="244" t="s">
        <v>306</v>
      </c>
      <c r="E44" s="244" t="s">
        <v>563</v>
      </c>
      <c r="F44" s="244" t="s">
        <v>290</v>
      </c>
      <c r="G44" s="229">
        <v>2950</v>
      </c>
    </row>
    <row r="45" spans="1:7" ht="21" customHeight="1" x14ac:dyDescent="0.2">
      <c r="A45" s="237" t="s">
        <v>309</v>
      </c>
      <c r="B45" s="213" t="s">
        <v>558</v>
      </c>
      <c r="C45" s="209" t="s">
        <v>275</v>
      </c>
      <c r="D45" s="209" t="s">
        <v>310</v>
      </c>
      <c r="E45" s="209"/>
      <c r="F45" s="209"/>
      <c r="G45" s="210">
        <f>SUM(G48+G60+G65+G53+G46)</f>
        <v>26097.480000000003</v>
      </c>
    </row>
    <row r="46" spans="1:7" ht="25.5" customHeight="1" x14ac:dyDescent="0.25">
      <c r="A46" s="221" t="s">
        <v>308</v>
      </c>
      <c r="B46" s="223" t="s">
        <v>558</v>
      </c>
      <c r="C46" s="234" t="s">
        <v>275</v>
      </c>
      <c r="D46" s="234" t="s">
        <v>306</v>
      </c>
      <c r="E46" s="234" t="s">
        <v>563</v>
      </c>
      <c r="F46" s="249"/>
      <c r="G46" s="219">
        <f>SUM(G47)</f>
        <v>50</v>
      </c>
    </row>
    <row r="47" spans="1:7" ht="25.5" customHeight="1" x14ac:dyDescent="0.2">
      <c r="A47" s="226" t="s">
        <v>560</v>
      </c>
      <c r="B47" s="248" t="s">
        <v>558</v>
      </c>
      <c r="C47" s="244" t="s">
        <v>275</v>
      </c>
      <c r="D47" s="244" t="s">
        <v>306</v>
      </c>
      <c r="E47" s="244" t="s">
        <v>563</v>
      </c>
      <c r="F47" s="244" t="s">
        <v>288</v>
      </c>
      <c r="G47" s="229">
        <v>50</v>
      </c>
    </row>
    <row r="48" spans="1:7" s="220" customFormat="1" ht="25.9" customHeight="1" x14ac:dyDescent="0.25">
      <c r="A48" s="216" t="s">
        <v>278</v>
      </c>
      <c r="B48" s="217" t="s">
        <v>558</v>
      </c>
      <c r="C48" s="218" t="s">
        <v>275</v>
      </c>
      <c r="D48" s="218" t="s">
        <v>310</v>
      </c>
      <c r="E48" s="218" t="s">
        <v>311</v>
      </c>
      <c r="F48" s="218"/>
      <c r="G48" s="219">
        <f>SUM(G49)</f>
        <v>1638.5</v>
      </c>
    </row>
    <row r="49" spans="1:7" ht="25.9" customHeight="1" x14ac:dyDescent="0.2">
      <c r="A49" s="226" t="s">
        <v>312</v>
      </c>
      <c r="B49" s="227" t="s">
        <v>558</v>
      </c>
      <c r="C49" s="228" t="s">
        <v>313</v>
      </c>
      <c r="D49" s="228" t="s">
        <v>310</v>
      </c>
      <c r="E49" s="228" t="s">
        <v>311</v>
      </c>
      <c r="F49" s="228"/>
      <c r="G49" s="229">
        <f>SUM(G50+G51+G52)</f>
        <v>1638.5</v>
      </c>
    </row>
    <row r="50" spans="1:7" s="250" customFormat="1" ht="50.45" customHeight="1" x14ac:dyDescent="0.2">
      <c r="A50" s="221" t="s">
        <v>559</v>
      </c>
      <c r="B50" s="234" t="s">
        <v>558</v>
      </c>
      <c r="C50" s="223" t="s">
        <v>275</v>
      </c>
      <c r="D50" s="223" t="s">
        <v>310</v>
      </c>
      <c r="E50" s="223" t="s">
        <v>311</v>
      </c>
      <c r="F50" s="223" t="s">
        <v>282</v>
      </c>
      <c r="G50" s="224">
        <v>1268.67</v>
      </c>
    </row>
    <row r="51" spans="1:7" s="225" customFormat="1" ht="24.75" customHeight="1" x14ac:dyDescent="0.2">
      <c r="A51" s="221" t="s">
        <v>560</v>
      </c>
      <c r="B51" s="234" t="s">
        <v>558</v>
      </c>
      <c r="C51" s="223" t="s">
        <v>275</v>
      </c>
      <c r="D51" s="223" t="s">
        <v>310</v>
      </c>
      <c r="E51" s="223" t="s">
        <v>311</v>
      </c>
      <c r="F51" s="223" t="s">
        <v>288</v>
      </c>
      <c r="G51" s="224">
        <v>296.2</v>
      </c>
    </row>
    <row r="52" spans="1:7" s="225" customFormat="1" ht="16.899999999999999" customHeight="1" x14ac:dyDescent="0.2">
      <c r="A52" s="221" t="s">
        <v>297</v>
      </c>
      <c r="B52" s="234" t="s">
        <v>558</v>
      </c>
      <c r="C52" s="223" t="s">
        <v>275</v>
      </c>
      <c r="D52" s="223" t="s">
        <v>310</v>
      </c>
      <c r="E52" s="223" t="s">
        <v>311</v>
      </c>
      <c r="F52" s="223" t="s">
        <v>298</v>
      </c>
      <c r="G52" s="224">
        <v>73.63</v>
      </c>
    </row>
    <row r="53" spans="1:7" s="225" customFormat="1" ht="24.75" customHeight="1" x14ac:dyDescent="0.25">
      <c r="A53" s="216" t="s">
        <v>314</v>
      </c>
      <c r="B53" s="231" t="s">
        <v>558</v>
      </c>
      <c r="C53" s="231" t="s">
        <v>275</v>
      </c>
      <c r="D53" s="231" t="s">
        <v>310</v>
      </c>
      <c r="E53" s="231" t="s">
        <v>315</v>
      </c>
      <c r="F53" s="231"/>
      <c r="G53" s="219">
        <f>SUM(G54+G58)</f>
        <v>845.22</v>
      </c>
    </row>
    <row r="54" spans="1:7" ht="37.5" customHeight="1" x14ac:dyDescent="0.2">
      <c r="A54" s="251" t="s">
        <v>316</v>
      </c>
      <c r="B54" s="227" t="s">
        <v>558</v>
      </c>
      <c r="C54" s="234" t="s">
        <v>275</v>
      </c>
      <c r="D54" s="234" t="s">
        <v>310</v>
      </c>
      <c r="E54" s="234" t="s">
        <v>315</v>
      </c>
      <c r="F54" s="234"/>
      <c r="G54" s="224">
        <f>SUM(G55+G57+G56)</f>
        <v>845</v>
      </c>
    </row>
    <row r="55" spans="1:7" s="243" customFormat="1" ht="51" customHeight="1" x14ac:dyDescent="0.2">
      <c r="A55" s="226" t="s">
        <v>559</v>
      </c>
      <c r="B55" s="244" t="s">
        <v>558</v>
      </c>
      <c r="C55" s="228" t="s">
        <v>275</v>
      </c>
      <c r="D55" s="228" t="s">
        <v>310</v>
      </c>
      <c r="E55" s="244" t="s">
        <v>315</v>
      </c>
      <c r="F55" s="228" t="s">
        <v>282</v>
      </c>
      <c r="G55" s="229">
        <v>571.1</v>
      </c>
    </row>
    <row r="56" spans="1:7" s="233" customFormat="1" ht="51.75" customHeight="1" x14ac:dyDescent="0.2">
      <c r="A56" s="226" t="s">
        <v>559</v>
      </c>
      <c r="B56" s="244" t="s">
        <v>558</v>
      </c>
      <c r="C56" s="228" t="s">
        <v>275</v>
      </c>
      <c r="D56" s="228" t="s">
        <v>310</v>
      </c>
      <c r="E56" s="228" t="s">
        <v>317</v>
      </c>
      <c r="F56" s="228" t="s">
        <v>282</v>
      </c>
      <c r="G56" s="229">
        <v>178.4</v>
      </c>
    </row>
    <row r="57" spans="1:7" s="245" customFormat="1" ht="27" customHeight="1" x14ac:dyDescent="0.2">
      <c r="A57" s="226" t="s">
        <v>560</v>
      </c>
      <c r="B57" s="244" t="s">
        <v>558</v>
      </c>
      <c r="C57" s="228" t="s">
        <v>275</v>
      </c>
      <c r="D57" s="228" t="s">
        <v>310</v>
      </c>
      <c r="E57" s="244" t="s">
        <v>315</v>
      </c>
      <c r="F57" s="228" t="s">
        <v>288</v>
      </c>
      <c r="G57" s="229">
        <v>95.5</v>
      </c>
    </row>
    <row r="58" spans="1:7" s="241" customFormat="1" ht="51.6" customHeight="1" x14ac:dyDescent="0.25">
      <c r="A58" s="221" t="s">
        <v>318</v>
      </c>
      <c r="B58" s="234" t="s">
        <v>558</v>
      </c>
      <c r="C58" s="223" t="s">
        <v>275</v>
      </c>
      <c r="D58" s="223" t="s">
        <v>310</v>
      </c>
      <c r="E58" s="223" t="s">
        <v>319</v>
      </c>
      <c r="F58" s="223"/>
      <c r="G58" s="224">
        <f>SUM(G59)</f>
        <v>0.22</v>
      </c>
    </row>
    <row r="59" spans="1:7" s="233" customFormat="1" ht="52.5" customHeight="1" x14ac:dyDescent="0.2">
      <c r="A59" s="226" t="s">
        <v>559</v>
      </c>
      <c r="B59" s="244" t="s">
        <v>558</v>
      </c>
      <c r="C59" s="228" t="s">
        <v>275</v>
      </c>
      <c r="D59" s="228" t="s">
        <v>310</v>
      </c>
      <c r="E59" s="228" t="s">
        <v>319</v>
      </c>
      <c r="F59" s="228" t="s">
        <v>282</v>
      </c>
      <c r="G59" s="229">
        <v>0.22</v>
      </c>
    </row>
    <row r="60" spans="1:7" ht="25.5" customHeight="1" x14ac:dyDescent="0.25">
      <c r="A60" s="216" t="s">
        <v>564</v>
      </c>
      <c r="B60" s="231" t="s">
        <v>558</v>
      </c>
      <c r="C60" s="218" t="s">
        <v>275</v>
      </c>
      <c r="D60" s="218" t="s">
        <v>310</v>
      </c>
      <c r="E60" s="218"/>
      <c r="F60" s="218"/>
      <c r="G60" s="219">
        <f>SUM(G61)</f>
        <v>7736.84</v>
      </c>
    </row>
    <row r="61" spans="1:7" s="250" customFormat="1" ht="15.95" customHeight="1" x14ac:dyDescent="0.2">
      <c r="A61" s="252" t="s">
        <v>322</v>
      </c>
      <c r="B61" s="227" t="s">
        <v>558</v>
      </c>
      <c r="C61" s="228" t="s">
        <v>275</v>
      </c>
      <c r="D61" s="228" t="s">
        <v>310</v>
      </c>
      <c r="E61" s="228" t="s">
        <v>321</v>
      </c>
      <c r="F61" s="228"/>
      <c r="G61" s="229">
        <f>SUM(G62+G64+G63)</f>
        <v>7736.84</v>
      </c>
    </row>
    <row r="62" spans="1:7" s="253" customFormat="1" ht="26.25" customHeight="1" x14ac:dyDescent="0.25">
      <c r="A62" s="221" t="s">
        <v>560</v>
      </c>
      <c r="B62" s="234" t="s">
        <v>558</v>
      </c>
      <c r="C62" s="223" t="s">
        <v>275</v>
      </c>
      <c r="D62" s="223" t="s">
        <v>310</v>
      </c>
      <c r="E62" s="223" t="s">
        <v>323</v>
      </c>
      <c r="F62" s="223" t="s">
        <v>288</v>
      </c>
      <c r="G62" s="224">
        <v>6506.84</v>
      </c>
    </row>
    <row r="63" spans="1:7" s="253" customFormat="1" ht="21" customHeight="1" x14ac:dyDescent="0.25">
      <c r="A63" s="221" t="s">
        <v>289</v>
      </c>
      <c r="B63" s="234" t="s">
        <v>558</v>
      </c>
      <c r="C63" s="223" t="s">
        <v>275</v>
      </c>
      <c r="D63" s="223" t="s">
        <v>310</v>
      </c>
      <c r="E63" s="223" t="s">
        <v>323</v>
      </c>
      <c r="F63" s="223" t="s">
        <v>290</v>
      </c>
      <c r="G63" s="224">
        <v>730</v>
      </c>
    </row>
    <row r="64" spans="1:7" s="253" customFormat="1" ht="18" customHeight="1" x14ac:dyDescent="0.25">
      <c r="A64" s="221" t="s">
        <v>289</v>
      </c>
      <c r="B64" s="234" t="s">
        <v>558</v>
      </c>
      <c r="C64" s="223" t="s">
        <v>275</v>
      </c>
      <c r="D64" s="223" t="s">
        <v>310</v>
      </c>
      <c r="E64" s="223" t="s">
        <v>324</v>
      </c>
      <c r="F64" s="223" t="s">
        <v>290</v>
      </c>
      <c r="G64" s="224">
        <v>500</v>
      </c>
    </row>
    <row r="65" spans="1:7" ht="20.25" customHeight="1" x14ac:dyDescent="0.25">
      <c r="A65" s="216" t="s">
        <v>329</v>
      </c>
      <c r="B65" s="231" t="s">
        <v>558</v>
      </c>
      <c r="C65" s="231" t="s">
        <v>275</v>
      </c>
      <c r="D65" s="231" t="s">
        <v>310</v>
      </c>
      <c r="E65" s="231" t="s">
        <v>330</v>
      </c>
      <c r="F65" s="218"/>
      <c r="G65" s="219">
        <f>SUM(G66+G75+G68+G70+G78)</f>
        <v>15826.920000000002</v>
      </c>
    </row>
    <row r="66" spans="1:7" ht="37.15" customHeight="1" x14ac:dyDescent="0.2">
      <c r="A66" s="226" t="s">
        <v>331</v>
      </c>
      <c r="B66" s="227" t="s">
        <v>558</v>
      </c>
      <c r="C66" s="244" t="s">
        <v>275</v>
      </c>
      <c r="D66" s="244" t="s">
        <v>310</v>
      </c>
      <c r="E66" s="244" t="s">
        <v>565</v>
      </c>
      <c r="F66" s="244"/>
      <c r="G66" s="229">
        <f>SUM(G67)</f>
        <v>152</v>
      </c>
    </row>
    <row r="67" spans="1:7" ht="25.5" customHeight="1" x14ac:dyDescent="0.2">
      <c r="A67" s="221" t="s">
        <v>560</v>
      </c>
      <c r="B67" s="227" t="s">
        <v>558</v>
      </c>
      <c r="C67" s="234" t="s">
        <v>275</v>
      </c>
      <c r="D67" s="234" t="s">
        <v>310</v>
      </c>
      <c r="E67" s="234" t="s">
        <v>565</v>
      </c>
      <c r="F67" s="234" t="s">
        <v>288</v>
      </c>
      <c r="G67" s="224">
        <v>152</v>
      </c>
    </row>
    <row r="68" spans="1:7" ht="50.25" customHeight="1" x14ac:dyDescent="0.2">
      <c r="A68" s="254" t="s">
        <v>333</v>
      </c>
      <c r="B68" s="244" t="s">
        <v>558</v>
      </c>
      <c r="C68" s="244" t="s">
        <v>275</v>
      </c>
      <c r="D68" s="244" t="s">
        <v>310</v>
      </c>
      <c r="E68" s="244" t="s">
        <v>334</v>
      </c>
      <c r="F68" s="244"/>
      <c r="G68" s="229">
        <f>SUM(G69)</f>
        <v>45</v>
      </c>
    </row>
    <row r="69" spans="1:7" ht="27" customHeight="1" x14ac:dyDescent="0.2">
      <c r="A69" s="221" t="s">
        <v>560</v>
      </c>
      <c r="B69" s="244" t="s">
        <v>558</v>
      </c>
      <c r="C69" s="244" t="s">
        <v>275</v>
      </c>
      <c r="D69" s="244" t="s">
        <v>310</v>
      </c>
      <c r="E69" s="244" t="s">
        <v>334</v>
      </c>
      <c r="F69" s="244" t="s">
        <v>288</v>
      </c>
      <c r="G69" s="229">
        <v>45</v>
      </c>
    </row>
    <row r="70" spans="1:7" s="233" customFormat="1" ht="38.25" customHeight="1" x14ac:dyDescent="0.2">
      <c r="A70" s="226" t="s">
        <v>335</v>
      </c>
      <c r="B70" s="244" t="s">
        <v>558</v>
      </c>
      <c r="C70" s="244" t="s">
        <v>275</v>
      </c>
      <c r="D70" s="244" t="s">
        <v>310</v>
      </c>
      <c r="E70" s="244" t="s">
        <v>337</v>
      </c>
      <c r="F70" s="244"/>
      <c r="G70" s="229">
        <f>SUM(G71+G74+G73+G72)</f>
        <v>11049.12</v>
      </c>
    </row>
    <row r="71" spans="1:7" ht="25.5" customHeight="1" x14ac:dyDescent="0.2">
      <c r="A71" s="221" t="s">
        <v>560</v>
      </c>
      <c r="B71" s="227" t="s">
        <v>558</v>
      </c>
      <c r="C71" s="234" t="s">
        <v>275</v>
      </c>
      <c r="D71" s="234" t="s">
        <v>310</v>
      </c>
      <c r="E71" s="234" t="s">
        <v>337</v>
      </c>
      <c r="F71" s="234" t="s">
        <v>288</v>
      </c>
      <c r="G71" s="224">
        <v>7694.72</v>
      </c>
    </row>
    <row r="72" spans="1:7" ht="25.5" customHeight="1" x14ac:dyDescent="0.2">
      <c r="A72" s="221" t="s">
        <v>566</v>
      </c>
      <c r="B72" s="227" t="s">
        <v>558</v>
      </c>
      <c r="C72" s="234" t="s">
        <v>275</v>
      </c>
      <c r="D72" s="234" t="s">
        <v>310</v>
      </c>
      <c r="E72" s="234" t="s">
        <v>337</v>
      </c>
      <c r="F72" s="234" t="s">
        <v>339</v>
      </c>
      <c r="G72" s="224">
        <v>1597.4</v>
      </c>
    </row>
    <row r="73" spans="1:7" ht="25.5" customHeight="1" x14ac:dyDescent="0.2">
      <c r="A73" s="221" t="s">
        <v>340</v>
      </c>
      <c r="B73" s="227" t="s">
        <v>558</v>
      </c>
      <c r="C73" s="234" t="s">
        <v>275</v>
      </c>
      <c r="D73" s="234" t="s">
        <v>310</v>
      </c>
      <c r="E73" s="234" t="s">
        <v>337</v>
      </c>
      <c r="F73" s="234" t="s">
        <v>341</v>
      </c>
      <c r="G73" s="224">
        <v>1257</v>
      </c>
    </row>
    <row r="74" spans="1:7" ht="16.149999999999999" customHeight="1" x14ac:dyDescent="0.2">
      <c r="A74" s="221" t="s">
        <v>289</v>
      </c>
      <c r="B74" s="227" t="s">
        <v>558</v>
      </c>
      <c r="C74" s="234" t="s">
        <v>275</v>
      </c>
      <c r="D74" s="234" t="s">
        <v>310</v>
      </c>
      <c r="E74" s="234" t="s">
        <v>337</v>
      </c>
      <c r="F74" s="234" t="s">
        <v>290</v>
      </c>
      <c r="G74" s="224">
        <v>500</v>
      </c>
    </row>
    <row r="75" spans="1:7" ht="38.450000000000003" customHeight="1" x14ac:dyDescent="0.2">
      <c r="A75" s="254" t="s">
        <v>567</v>
      </c>
      <c r="B75" s="227" t="s">
        <v>558</v>
      </c>
      <c r="C75" s="244" t="s">
        <v>275</v>
      </c>
      <c r="D75" s="244" t="s">
        <v>336</v>
      </c>
      <c r="E75" s="244" t="s">
        <v>343</v>
      </c>
      <c r="F75" s="244"/>
      <c r="G75" s="229">
        <f>SUM(G76+G77)</f>
        <v>4430.8</v>
      </c>
    </row>
    <row r="76" spans="1:7" ht="25.5" customHeight="1" x14ac:dyDescent="0.2">
      <c r="A76" s="221" t="s">
        <v>560</v>
      </c>
      <c r="B76" s="227" t="s">
        <v>558</v>
      </c>
      <c r="C76" s="234" t="s">
        <v>275</v>
      </c>
      <c r="D76" s="234" t="s">
        <v>310</v>
      </c>
      <c r="E76" s="234" t="s">
        <v>343</v>
      </c>
      <c r="F76" s="234" t="s">
        <v>288</v>
      </c>
      <c r="G76" s="224">
        <v>99</v>
      </c>
    </row>
    <row r="77" spans="1:7" ht="25.5" customHeight="1" x14ac:dyDescent="0.2">
      <c r="A77" s="221" t="s">
        <v>340</v>
      </c>
      <c r="B77" s="227" t="s">
        <v>558</v>
      </c>
      <c r="C77" s="234" t="s">
        <v>275</v>
      </c>
      <c r="D77" s="234" t="s">
        <v>310</v>
      </c>
      <c r="E77" s="234" t="s">
        <v>343</v>
      </c>
      <c r="F77" s="234" t="s">
        <v>341</v>
      </c>
      <c r="G77" s="224">
        <v>4331.8</v>
      </c>
    </row>
    <row r="78" spans="1:7" ht="51.6" customHeight="1" x14ac:dyDescent="0.2">
      <c r="A78" s="221" t="s">
        <v>568</v>
      </c>
      <c r="B78" s="227" t="s">
        <v>558</v>
      </c>
      <c r="C78" s="234" t="s">
        <v>275</v>
      </c>
      <c r="D78" s="234" t="s">
        <v>310</v>
      </c>
      <c r="E78" s="234" t="s">
        <v>345</v>
      </c>
      <c r="F78" s="234"/>
      <c r="G78" s="224">
        <f>SUM(G79)</f>
        <v>150</v>
      </c>
    </row>
    <row r="79" spans="1:7" s="233" customFormat="1" ht="25.5" customHeight="1" x14ac:dyDescent="0.2">
      <c r="A79" s="226" t="s">
        <v>560</v>
      </c>
      <c r="B79" s="244" t="s">
        <v>558</v>
      </c>
      <c r="C79" s="244" t="s">
        <v>275</v>
      </c>
      <c r="D79" s="244" t="s">
        <v>310</v>
      </c>
      <c r="E79" s="244" t="s">
        <v>345</v>
      </c>
      <c r="F79" s="244" t="s">
        <v>288</v>
      </c>
      <c r="G79" s="229">
        <v>150</v>
      </c>
    </row>
    <row r="80" spans="1:7" s="258" customFormat="1" ht="18" customHeight="1" x14ac:dyDescent="0.25">
      <c r="A80" s="255" t="s">
        <v>346</v>
      </c>
      <c r="B80" s="256" t="s">
        <v>558</v>
      </c>
      <c r="C80" s="256" t="s">
        <v>277</v>
      </c>
      <c r="D80" s="256"/>
      <c r="E80" s="256"/>
      <c r="F80" s="256"/>
      <c r="G80" s="257">
        <f>SUM(G81)</f>
        <v>73</v>
      </c>
    </row>
    <row r="81" spans="1:7" s="243" customFormat="1" ht="18.600000000000001" customHeight="1" x14ac:dyDescent="0.25">
      <c r="A81" s="259" t="s">
        <v>347</v>
      </c>
      <c r="B81" s="231" t="s">
        <v>558</v>
      </c>
      <c r="C81" s="231" t="s">
        <v>277</v>
      </c>
      <c r="D81" s="231" t="s">
        <v>292</v>
      </c>
      <c r="E81" s="231"/>
      <c r="F81" s="231"/>
      <c r="G81" s="219">
        <f>SUM(G82)</f>
        <v>73</v>
      </c>
    </row>
    <row r="82" spans="1:7" s="243" customFormat="1" ht="55.15" customHeight="1" x14ac:dyDescent="0.25">
      <c r="A82" s="259" t="s">
        <v>348</v>
      </c>
      <c r="B82" s="231" t="s">
        <v>558</v>
      </c>
      <c r="C82" s="231" t="s">
        <v>277</v>
      </c>
      <c r="D82" s="231" t="s">
        <v>292</v>
      </c>
      <c r="E82" s="231" t="s">
        <v>349</v>
      </c>
      <c r="F82" s="231"/>
      <c r="G82" s="219">
        <f>SUM(G83)</f>
        <v>73</v>
      </c>
    </row>
    <row r="83" spans="1:7" ht="27.75" customHeight="1" x14ac:dyDescent="0.2">
      <c r="A83" s="221" t="s">
        <v>560</v>
      </c>
      <c r="B83" s="234" t="s">
        <v>558</v>
      </c>
      <c r="C83" s="234" t="s">
        <v>277</v>
      </c>
      <c r="D83" s="234" t="s">
        <v>292</v>
      </c>
      <c r="E83" s="234" t="s">
        <v>349</v>
      </c>
      <c r="F83" s="234" t="s">
        <v>288</v>
      </c>
      <c r="G83" s="224">
        <v>73</v>
      </c>
    </row>
    <row r="84" spans="1:7" ht="29.25" customHeight="1" x14ac:dyDescent="0.25">
      <c r="A84" s="260" t="s">
        <v>350</v>
      </c>
      <c r="B84" s="209" t="s">
        <v>558</v>
      </c>
      <c r="C84" s="261" t="s">
        <v>284</v>
      </c>
      <c r="D84" s="261"/>
      <c r="E84" s="261"/>
      <c r="F84" s="261"/>
      <c r="G84" s="257">
        <f>SUM(G85)</f>
        <v>500</v>
      </c>
    </row>
    <row r="85" spans="1:7" ht="28.5" customHeight="1" x14ac:dyDescent="0.25">
      <c r="A85" s="216" t="s">
        <v>351</v>
      </c>
      <c r="B85" s="231" t="s">
        <v>558</v>
      </c>
      <c r="C85" s="218" t="s">
        <v>284</v>
      </c>
      <c r="D85" s="218" t="s">
        <v>352</v>
      </c>
      <c r="E85" s="218"/>
      <c r="F85" s="218"/>
      <c r="G85" s="219">
        <f>SUM(G86)</f>
        <v>500</v>
      </c>
    </row>
    <row r="86" spans="1:7" ht="18" customHeight="1" x14ac:dyDescent="0.25">
      <c r="A86" s="216" t="s">
        <v>569</v>
      </c>
      <c r="B86" s="231" t="s">
        <v>558</v>
      </c>
      <c r="C86" s="218" t="s">
        <v>284</v>
      </c>
      <c r="D86" s="218" t="s">
        <v>352</v>
      </c>
      <c r="E86" s="218" t="s">
        <v>330</v>
      </c>
      <c r="F86" s="218"/>
      <c r="G86" s="219">
        <f>SUM(G87)</f>
        <v>500</v>
      </c>
    </row>
    <row r="87" spans="1:7" s="243" customFormat="1" ht="25.15" customHeight="1" x14ac:dyDescent="0.2">
      <c r="A87" s="211" t="s">
        <v>570</v>
      </c>
      <c r="B87" s="212" t="s">
        <v>558</v>
      </c>
      <c r="C87" s="213" t="s">
        <v>284</v>
      </c>
      <c r="D87" s="213" t="s">
        <v>352</v>
      </c>
      <c r="E87" s="213" t="s">
        <v>354</v>
      </c>
      <c r="F87" s="213"/>
      <c r="G87" s="214">
        <f>SUM(G90+G88)</f>
        <v>500</v>
      </c>
    </row>
    <row r="88" spans="1:7" ht="19.899999999999999" customHeight="1" x14ac:dyDescent="0.2">
      <c r="A88" s="226" t="s">
        <v>355</v>
      </c>
      <c r="B88" s="227" t="s">
        <v>558</v>
      </c>
      <c r="C88" s="228" t="s">
        <v>284</v>
      </c>
      <c r="D88" s="228" t="s">
        <v>352</v>
      </c>
      <c r="E88" s="228" t="s">
        <v>354</v>
      </c>
      <c r="F88" s="228"/>
      <c r="G88" s="229">
        <f>SUM(G89)</f>
        <v>300</v>
      </c>
    </row>
    <row r="89" spans="1:7" ht="53.45" customHeight="1" x14ac:dyDescent="0.2">
      <c r="A89" s="221" t="s">
        <v>559</v>
      </c>
      <c r="B89" s="234" t="s">
        <v>558</v>
      </c>
      <c r="C89" s="223" t="s">
        <v>284</v>
      </c>
      <c r="D89" s="223" t="s">
        <v>352</v>
      </c>
      <c r="E89" s="223" t="s">
        <v>354</v>
      </c>
      <c r="F89" s="223" t="s">
        <v>282</v>
      </c>
      <c r="G89" s="229">
        <v>300</v>
      </c>
    </row>
    <row r="90" spans="1:7" ht="39" customHeight="1" x14ac:dyDescent="0.2">
      <c r="A90" s="226" t="s">
        <v>356</v>
      </c>
      <c r="B90" s="227" t="s">
        <v>558</v>
      </c>
      <c r="C90" s="228" t="s">
        <v>284</v>
      </c>
      <c r="D90" s="228" t="s">
        <v>352</v>
      </c>
      <c r="E90" s="228" t="s">
        <v>354</v>
      </c>
      <c r="F90" s="228"/>
      <c r="G90" s="229">
        <f>SUM(G91)</f>
        <v>200</v>
      </c>
    </row>
    <row r="91" spans="1:7" ht="25.5" customHeight="1" x14ac:dyDescent="0.2">
      <c r="A91" s="221" t="s">
        <v>340</v>
      </c>
      <c r="B91" s="234" t="s">
        <v>558</v>
      </c>
      <c r="C91" s="223" t="s">
        <v>284</v>
      </c>
      <c r="D91" s="223" t="s">
        <v>352</v>
      </c>
      <c r="E91" s="223" t="s">
        <v>354</v>
      </c>
      <c r="F91" s="223" t="s">
        <v>341</v>
      </c>
      <c r="G91" s="224">
        <v>200</v>
      </c>
    </row>
    <row r="92" spans="1:7" ht="18.75" customHeight="1" x14ac:dyDescent="0.25">
      <c r="A92" s="207" t="s">
        <v>357</v>
      </c>
      <c r="B92" s="209" t="s">
        <v>558</v>
      </c>
      <c r="C92" s="256" t="s">
        <v>292</v>
      </c>
      <c r="D92" s="256"/>
      <c r="E92" s="256"/>
      <c r="F92" s="256"/>
      <c r="G92" s="257">
        <f>SUM(G112+G102+G93+G99)</f>
        <v>47505.63</v>
      </c>
    </row>
    <row r="93" spans="1:7" ht="18" customHeight="1" x14ac:dyDescent="0.2">
      <c r="A93" s="211" t="s">
        <v>358</v>
      </c>
      <c r="B93" s="212" t="s">
        <v>558</v>
      </c>
      <c r="C93" s="212" t="s">
        <v>292</v>
      </c>
      <c r="D93" s="212" t="s">
        <v>277</v>
      </c>
      <c r="E93" s="212"/>
      <c r="F93" s="212"/>
      <c r="G93" s="214">
        <f>SUM(G94)</f>
        <v>4100.54</v>
      </c>
    </row>
    <row r="94" spans="1:7" s="241" customFormat="1" ht="18" customHeight="1" x14ac:dyDescent="0.25">
      <c r="A94" s="216" t="s">
        <v>329</v>
      </c>
      <c r="B94" s="231" t="s">
        <v>558</v>
      </c>
      <c r="C94" s="212" t="s">
        <v>292</v>
      </c>
      <c r="D94" s="212" t="s">
        <v>277</v>
      </c>
      <c r="E94" s="231" t="s">
        <v>330</v>
      </c>
      <c r="F94" s="212"/>
      <c r="G94" s="214">
        <f>SUM(G95)</f>
        <v>4100.54</v>
      </c>
    </row>
    <row r="95" spans="1:7" ht="25.5" customHeight="1" x14ac:dyDescent="0.2">
      <c r="A95" s="226" t="s">
        <v>359</v>
      </c>
      <c r="B95" s="227" t="s">
        <v>558</v>
      </c>
      <c r="C95" s="228" t="s">
        <v>292</v>
      </c>
      <c r="D95" s="228" t="s">
        <v>277</v>
      </c>
      <c r="E95" s="228" t="s">
        <v>361</v>
      </c>
      <c r="F95" s="228"/>
      <c r="G95" s="229">
        <f>SUM(G96+G97+G98)</f>
        <v>4100.54</v>
      </c>
    </row>
    <row r="96" spans="1:7" ht="25.5" customHeight="1" x14ac:dyDescent="0.2">
      <c r="A96" s="221" t="s">
        <v>560</v>
      </c>
      <c r="B96" s="227" t="s">
        <v>558</v>
      </c>
      <c r="C96" s="228" t="s">
        <v>292</v>
      </c>
      <c r="D96" s="228" t="s">
        <v>277</v>
      </c>
      <c r="E96" s="228" t="s">
        <v>360</v>
      </c>
      <c r="F96" s="223" t="s">
        <v>288</v>
      </c>
      <c r="G96" s="224">
        <v>1698.54</v>
      </c>
    </row>
    <row r="97" spans="1:7" s="220" customFormat="1" ht="26.25" customHeight="1" x14ac:dyDescent="0.25">
      <c r="A97" s="221" t="s">
        <v>566</v>
      </c>
      <c r="B97" s="234" t="s">
        <v>558</v>
      </c>
      <c r="C97" s="234" t="s">
        <v>292</v>
      </c>
      <c r="D97" s="234" t="s">
        <v>277</v>
      </c>
      <c r="E97" s="234" t="s">
        <v>361</v>
      </c>
      <c r="F97" s="234" t="s">
        <v>339</v>
      </c>
      <c r="G97" s="224">
        <v>2402</v>
      </c>
    </row>
    <row r="98" spans="1:7" s="220" customFormat="1" ht="26.25" hidden="1" customHeight="1" x14ac:dyDescent="0.25">
      <c r="A98" s="221" t="s">
        <v>340</v>
      </c>
      <c r="B98" s="234" t="s">
        <v>558</v>
      </c>
      <c r="C98" s="234" t="s">
        <v>292</v>
      </c>
      <c r="D98" s="234" t="s">
        <v>277</v>
      </c>
      <c r="E98" s="234" t="s">
        <v>361</v>
      </c>
      <c r="F98" s="234" t="s">
        <v>341</v>
      </c>
      <c r="G98" s="224"/>
    </row>
    <row r="99" spans="1:7" s="243" customFormat="1" ht="19.899999999999999" customHeight="1" x14ac:dyDescent="0.2">
      <c r="A99" s="211" t="s">
        <v>362</v>
      </c>
      <c r="B99" s="212" t="s">
        <v>558</v>
      </c>
      <c r="C99" s="212" t="s">
        <v>292</v>
      </c>
      <c r="D99" s="212" t="s">
        <v>363</v>
      </c>
      <c r="E99" s="212"/>
      <c r="F99" s="212"/>
      <c r="G99" s="214">
        <f>SUM(G100)</f>
        <v>6.25</v>
      </c>
    </row>
    <row r="100" spans="1:7" s="245" customFormat="1" ht="40.9" customHeight="1" x14ac:dyDescent="0.2">
      <c r="A100" s="226" t="s">
        <v>571</v>
      </c>
      <c r="B100" s="244" t="s">
        <v>558</v>
      </c>
      <c r="C100" s="244" t="s">
        <v>292</v>
      </c>
      <c r="D100" s="244" t="s">
        <v>363</v>
      </c>
      <c r="E100" s="244" t="s">
        <v>572</v>
      </c>
      <c r="F100" s="244"/>
      <c r="G100" s="229">
        <f>SUM(G101)</f>
        <v>6.25</v>
      </c>
    </row>
    <row r="101" spans="1:7" s="220" customFormat="1" ht="21.6" customHeight="1" x14ac:dyDescent="0.25">
      <c r="A101" s="221" t="s">
        <v>289</v>
      </c>
      <c r="B101" s="234" t="s">
        <v>558</v>
      </c>
      <c r="C101" s="234" t="s">
        <v>292</v>
      </c>
      <c r="D101" s="234" t="s">
        <v>363</v>
      </c>
      <c r="E101" s="234" t="s">
        <v>572</v>
      </c>
      <c r="F101" s="234" t="s">
        <v>290</v>
      </c>
      <c r="G101" s="224">
        <v>6.25</v>
      </c>
    </row>
    <row r="102" spans="1:7" ht="17.25" customHeight="1" x14ac:dyDescent="0.2">
      <c r="A102" s="211" t="s">
        <v>366</v>
      </c>
      <c r="B102" s="212" t="s">
        <v>558</v>
      </c>
      <c r="C102" s="213" t="s">
        <v>292</v>
      </c>
      <c r="D102" s="213" t="s">
        <v>367</v>
      </c>
      <c r="E102" s="213"/>
      <c r="F102" s="213"/>
      <c r="G102" s="214">
        <f>SUM(G105+G103)</f>
        <v>42633.84</v>
      </c>
    </row>
    <row r="103" spans="1:7" ht="39.6" customHeight="1" x14ac:dyDescent="0.2">
      <c r="A103" s="226" t="s">
        <v>573</v>
      </c>
      <c r="B103" s="244" t="s">
        <v>558</v>
      </c>
      <c r="C103" s="228" t="s">
        <v>292</v>
      </c>
      <c r="D103" s="228" t="s">
        <v>367</v>
      </c>
      <c r="E103" s="223" t="s">
        <v>369</v>
      </c>
      <c r="F103" s="228"/>
      <c r="G103" s="229">
        <f>SUM(G104)</f>
        <v>36243.839999999997</v>
      </c>
    </row>
    <row r="104" spans="1:7" ht="25.9" customHeight="1" x14ac:dyDescent="0.2">
      <c r="A104" s="221" t="s">
        <v>340</v>
      </c>
      <c r="B104" s="234" t="s">
        <v>558</v>
      </c>
      <c r="C104" s="223" t="s">
        <v>292</v>
      </c>
      <c r="D104" s="223" t="s">
        <v>367</v>
      </c>
      <c r="E104" s="223" t="s">
        <v>369</v>
      </c>
      <c r="F104" s="223" t="s">
        <v>341</v>
      </c>
      <c r="G104" s="224">
        <v>36243.839999999997</v>
      </c>
    </row>
    <row r="105" spans="1:7" ht="20.25" customHeight="1" x14ac:dyDescent="0.25">
      <c r="A105" s="247" t="s">
        <v>569</v>
      </c>
      <c r="B105" s="231" t="s">
        <v>558</v>
      </c>
      <c r="C105" s="231" t="s">
        <v>292</v>
      </c>
      <c r="D105" s="231" t="s">
        <v>367</v>
      </c>
      <c r="E105" s="231" t="s">
        <v>330</v>
      </c>
      <c r="F105" s="231"/>
      <c r="G105" s="219">
        <f>SUM(G106+G109)</f>
        <v>6390</v>
      </c>
    </row>
    <row r="106" spans="1:7" ht="39" customHeight="1" x14ac:dyDescent="0.2">
      <c r="A106" s="226" t="s">
        <v>574</v>
      </c>
      <c r="B106" s="227" t="s">
        <v>558</v>
      </c>
      <c r="C106" s="228" t="s">
        <v>292</v>
      </c>
      <c r="D106" s="228" t="s">
        <v>367</v>
      </c>
      <c r="E106" s="228" t="s">
        <v>371</v>
      </c>
      <c r="F106" s="228"/>
      <c r="G106" s="262">
        <f>SUM(G107+G108)</f>
        <v>788.87</v>
      </c>
    </row>
    <row r="107" spans="1:7" ht="24.75" hidden="1" customHeight="1" x14ac:dyDescent="0.2">
      <c r="A107" s="221" t="s">
        <v>560</v>
      </c>
      <c r="B107" s="234" t="s">
        <v>558</v>
      </c>
      <c r="C107" s="223" t="s">
        <v>292</v>
      </c>
      <c r="D107" s="223" t="s">
        <v>367</v>
      </c>
      <c r="E107" s="223" t="s">
        <v>371</v>
      </c>
      <c r="F107" s="223" t="s">
        <v>288</v>
      </c>
      <c r="G107" s="224"/>
    </row>
    <row r="108" spans="1:7" ht="24.75" customHeight="1" x14ac:dyDescent="0.2">
      <c r="A108" s="221" t="s">
        <v>340</v>
      </c>
      <c r="B108" s="234" t="s">
        <v>558</v>
      </c>
      <c r="C108" s="223" t="s">
        <v>292</v>
      </c>
      <c r="D108" s="223" t="s">
        <v>367</v>
      </c>
      <c r="E108" s="223" t="s">
        <v>371</v>
      </c>
      <c r="F108" s="223" t="s">
        <v>341</v>
      </c>
      <c r="G108" s="224">
        <v>788.87</v>
      </c>
    </row>
    <row r="109" spans="1:7" s="233" customFormat="1" ht="38.450000000000003" customHeight="1" x14ac:dyDescent="0.2">
      <c r="A109" s="226" t="s">
        <v>575</v>
      </c>
      <c r="B109" s="244" t="s">
        <v>558</v>
      </c>
      <c r="C109" s="228" t="s">
        <v>292</v>
      </c>
      <c r="D109" s="228" t="s">
        <v>367</v>
      </c>
      <c r="E109" s="228" t="s">
        <v>373</v>
      </c>
      <c r="F109" s="228"/>
      <c r="G109" s="229">
        <f>SUM(G110:G111)</f>
        <v>5601.13</v>
      </c>
    </row>
    <row r="110" spans="1:7" ht="24.75" customHeight="1" x14ac:dyDescent="0.2">
      <c r="A110" s="221" t="s">
        <v>560</v>
      </c>
      <c r="B110" s="234" t="s">
        <v>558</v>
      </c>
      <c r="C110" s="223" t="s">
        <v>292</v>
      </c>
      <c r="D110" s="223" t="s">
        <v>367</v>
      </c>
      <c r="E110" s="223" t="s">
        <v>373</v>
      </c>
      <c r="F110" s="223" t="s">
        <v>288</v>
      </c>
      <c r="G110" s="224">
        <v>3793.16</v>
      </c>
    </row>
    <row r="111" spans="1:7" ht="24.75" customHeight="1" x14ac:dyDescent="0.2">
      <c r="A111" s="221" t="s">
        <v>340</v>
      </c>
      <c r="B111" s="234" t="s">
        <v>558</v>
      </c>
      <c r="C111" s="223" t="s">
        <v>292</v>
      </c>
      <c r="D111" s="223" t="s">
        <v>367</v>
      </c>
      <c r="E111" s="223" t="s">
        <v>373</v>
      </c>
      <c r="F111" s="223" t="s">
        <v>341</v>
      </c>
      <c r="G111" s="224">
        <v>1807.97</v>
      </c>
    </row>
    <row r="112" spans="1:7" s="263" customFormat="1" ht="15.95" customHeight="1" x14ac:dyDescent="0.25">
      <c r="A112" s="211" t="s">
        <v>375</v>
      </c>
      <c r="B112" s="212" t="s">
        <v>558</v>
      </c>
      <c r="C112" s="212" t="s">
        <v>292</v>
      </c>
      <c r="D112" s="212" t="s">
        <v>376</v>
      </c>
      <c r="E112" s="212"/>
      <c r="F112" s="212"/>
      <c r="G112" s="214">
        <f>SUM(G113)</f>
        <v>765</v>
      </c>
    </row>
    <row r="113" spans="1:7" s="225" customFormat="1" ht="18" customHeight="1" x14ac:dyDescent="0.25">
      <c r="A113" s="216" t="s">
        <v>329</v>
      </c>
      <c r="B113" s="223" t="s">
        <v>558</v>
      </c>
      <c r="C113" s="212" t="s">
        <v>292</v>
      </c>
      <c r="D113" s="212" t="s">
        <v>376</v>
      </c>
      <c r="E113" s="212" t="s">
        <v>576</v>
      </c>
      <c r="F113" s="212"/>
      <c r="G113" s="214">
        <f>SUM(G116+G118+G114)</f>
        <v>765</v>
      </c>
    </row>
    <row r="114" spans="1:7" ht="39" customHeight="1" x14ac:dyDescent="0.2">
      <c r="A114" s="226" t="s">
        <v>577</v>
      </c>
      <c r="B114" s="264" t="s">
        <v>558</v>
      </c>
      <c r="C114" s="244" t="s">
        <v>292</v>
      </c>
      <c r="D114" s="244" t="s">
        <v>376</v>
      </c>
      <c r="E114" s="244" t="s">
        <v>337</v>
      </c>
      <c r="F114" s="244"/>
      <c r="G114" s="229">
        <f>SUM(G115)</f>
        <v>610</v>
      </c>
    </row>
    <row r="115" spans="1:7" ht="24.75" customHeight="1" x14ac:dyDescent="0.2">
      <c r="A115" s="221" t="s">
        <v>560</v>
      </c>
      <c r="B115" s="264" t="s">
        <v>558</v>
      </c>
      <c r="C115" s="223" t="s">
        <v>292</v>
      </c>
      <c r="D115" s="223" t="s">
        <v>376</v>
      </c>
      <c r="E115" s="223" t="s">
        <v>337</v>
      </c>
      <c r="F115" s="223" t="s">
        <v>288</v>
      </c>
      <c r="G115" s="265">
        <v>610</v>
      </c>
    </row>
    <row r="116" spans="1:7" s="233" customFormat="1" ht="51" customHeight="1" x14ac:dyDescent="0.2">
      <c r="A116" s="226" t="s">
        <v>377</v>
      </c>
      <c r="B116" s="228" t="s">
        <v>558</v>
      </c>
      <c r="C116" s="228" t="s">
        <v>292</v>
      </c>
      <c r="D116" s="228" t="s">
        <v>376</v>
      </c>
      <c r="E116" s="228" t="s">
        <v>378</v>
      </c>
      <c r="F116" s="228"/>
      <c r="G116" s="262">
        <f>SUM(G117)</f>
        <v>55</v>
      </c>
    </row>
    <row r="117" spans="1:7" s="233" customFormat="1" ht="26.25" customHeight="1" x14ac:dyDescent="0.2">
      <c r="A117" s="221" t="s">
        <v>560</v>
      </c>
      <c r="B117" s="223" t="s">
        <v>558</v>
      </c>
      <c r="C117" s="228" t="s">
        <v>292</v>
      </c>
      <c r="D117" s="223" t="s">
        <v>376</v>
      </c>
      <c r="E117" s="234" t="s">
        <v>378</v>
      </c>
      <c r="F117" s="223" t="s">
        <v>288</v>
      </c>
      <c r="G117" s="224">
        <v>55</v>
      </c>
    </row>
    <row r="118" spans="1:7" s="266" customFormat="1" ht="37.5" customHeight="1" x14ac:dyDescent="0.2">
      <c r="A118" s="226" t="s">
        <v>379</v>
      </c>
      <c r="B118" s="244" t="s">
        <v>558</v>
      </c>
      <c r="C118" s="228" t="s">
        <v>292</v>
      </c>
      <c r="D118" s="228" t="s">
        <v>376</v>
      </c>
      <c r="E118" s="228" t="s">
        <v>380</v>
      </c>
      <c r="F118" s="228"/>
      <c r="G118" s="224">
        <f>SUM(G119)</f>
        <v>100</v>
      </c>
    </row>
    <row r="119" spans="1:7" ht="17.25" customHeight="1" x14ac:dyDescent="0.2">
      <c r="A119" s="221" t="s">
        <v>289</v>
      </c>
      <c r="B119" s="234" t="s">
        <v>558</v>
      </c>
      <c r="C119" s="223" t="s">
        <v>292</v>
      </c>
      <c r="D119" s="223" t="s">
        <v>376</v>
      </c>
      <c r="E119" s="223" t="s">
        <v>380</v>
      </c>
      <c r="F119" s="223" t="s">
        <v>290</v>
      </c>
      <c r="G119" s="224">
        <v>100</v>
      </c>
    </row>
    <row r="120" spans="1:7" s="263" customFormat="1" ht="15.75" x14ac:dyDescent="0.25">
      <c r="A120" s="207" t="s">
        <v>381</v>
      </c>
      <c r="B120" s="209" t="s">
        <v>558</v>
      </c>
      <c r="C120" s="209" t="s">
        <v>301</v>
      </c>
      <c r="D120" s="256"/>
      <c r="E120" s="256"/>
      <c r="F120" s="256"/>
      <c r="G120" s="257">
        <f>SUM(G121+G145+G169+G132)</f>
        <v>162412.1</v>
      </c>
    </row>
    <row r="121" spans="1:7" ht="15" customHeight="1" x14ac:dyDescent="0.25">
      <c r="A121" s="267" t="s">
        <v>382</v>
      </c>
      <c r="B121" s="231" t="s">
        <v>558</v>
      </c>
      <c r="C121" s="249" t="s">
        <v>301</v>
      </c>
      <c r="D121" s="249" t="s">
        <v>275</v>
      </c>
      <c r="E121" s="249"/>
      <c r="F121" s="249"/>
      <c r="G121" s="268">
        <f>SUM(G124+G122)</f>
        <v>11227.08</v>
      </c>
    </row>
    <row r="122" spans="1:7" s="233" customFormat="1" ht="26.45" hidden="1" customHeight="1" x14ac:dyDescent="0.2">
      <c r="A122" s="226" t="s">
        <v>383</v>
      </c>
      <c r="B122" s="244" t="s">
        <v>558</v>
      </c>
      <c r="C122" s="244" t="s">
        <v>301</v>
      </c>
      <c r="D122" s="244" t="s">
        <v>275</v>
      </c>
      <c r="E122" s="244" t="s">
        <v>384</v>
      </c>
      <c r="F122" s="244"/>
      <c r="G122" s="229">
        <f>SUM(G123)</f>
        <v>0</v>
      </c>
    </row>
    <row r="123" spans="1:7" s="233" customFormat="1" ht="25.15" hidden="1" customHeight="1" x14ac:dyDescent="0.2">
      <c r="A123" s="221" t="s">
        <v>340</v>
      </c>
      <c r="B123" s="234" t="s">
        <v>558</v>
      </c>
      <c r="C123" s="234" t="s">
        <v>301</v>
      </c>
      <c r="D123" s="234" t="s">
        <v>275</v>
      </c>
      <c r="E123" s="244" t="s">
        <v>384</v>
      </c>
      <c r="F123" s="234" t="s">
        <v>341</v>
      </c>
      <c r="G123" s="224">
        <v>0</v>
      </c>
    </row>
    <row r="124" spans="1:7" ht="17.25" customHeight="1" x14ac:dyDescent="0.25">
      <c r="A124" s="216" t="s">
        <v>329</v>
      </c>
      <c r="B124" s="231" t="s">
        <v>558</v>
      </c>
      <c r="C124" s="218" t="s">
        <v>301</v>
      </c>
      <c r="D124" s="218" t="s">
        <v>275</v>
      </c>
      <c r="E124" s="218" t="s">
        <v>330</v>
      </c>
      <c r="F124" s="218"/>
      <c r="G124" s="269">
        <f>SUM(G125+G130)</f>
        <v>11227.08</v>
      </c>
    </row>
    <row r="125" spans="1:7" s="233" customFormat="1" ht="51.75" customHeight="1" x14ac:dyDescent="0.2">
      <c r="A125" s="226" t="s">
        <v>578</v>
      </c>
      <c r="B125" s="244" t="s">
        <v>558</v>
      </c>
      <c r="C125" s="244" t="s">
        <v>579</v>
      </c>
      <c r="D125" s="244" t="s">
        <v>275</v>
      </c>
      <c r="E125" s="244" t="s">
        <v>386</v>
      </c>
      <c r="F125" s="244"/>
      <c r="G125" s="229">
        <f>SUM(G126+G127+G129+G128)</f>
        <v>9613</v>
      </c>
    </row>
    <row r="126" spans="1:7" s="225" customFormat="1" ht="26.25" customHeight="1" x14ac:dyDescent="0.2">
      <c r="A126" s="221" t="s">
        <v>560</v>
      </c>
      <c r="B126" s="234" t="s">
        <v>558</v>
      </c>
      <c r="C126" s="234" t="s">
        <v>301</v>
      </c>
      <c r="D126" s="234" t="s">
        <v>275</v>
      </c>
      <c r="E126" s="234" t="s">
        <v>386</v>
      </c>
      <c r="F126" s="234" t="s">
        <v>288</v>
      </c>
      <c r="G126" s="224">
        <v>5281.94</v>
      </c>
    </row>
    <row r="127" spans="1:7" s="225" customFormat="1" ht="25.5" customHeight="1" x14ac:dyDescent="0.2">
      <c r="A127" s="221" t="s">
        <v>340</v>
      </c>
      <c r="B127" s="234" t="s">
        <v>558</v>
      </c>
      <c r="C127" s="234" t="s">
        <v>301</v>
      </c>
      <c r="D127" s="234" t="s">
        <v>275</v>
      </c>
      <c r="E127" s="234" t="s">
        <v>386</v>
      </c>
      <c r="F127" s="234" t="s">
        <v>341</v>
      </c>
      <c r="G127" s="224">
        <v>995.37</v>
      </c>
    </row>
    <row r="128" spans="1:7" s="225" customFormat="1" ht="25.5" customHeight="1" x14ac:dyDescent="0.2">
      <c r="A128" s="221" t="s">
        <v>560</v>
      </c>
      <c r="B128" s="234" t="s">
        <v>558</v>
      </c>
      <c r="C128" s="234" t="s">
        <v>301</v>
      </c>
      <c r="D128" s="234" t="s">
        <v>275</v>
      </c>
      <c r="E128" s="234" t="s">
        <v>387</v>
      </c>
      <c r="F128" s="234" t="s">
        <v>288</v>
      </c>
      <c r="G128" s="224">
        <v>3335.69</v>
      </c>
    </row>
    <row r="129" spans="1:7" s="225" customFormat="1" ht="18.75" hidden="1" customHeight="1" x14ac:dyDescent="0.2">
      <c r="A129" s="221" t="s">
        <v>289</v>
      </c>
      <c r="B129" s="234" t="s">
        <v>558</v>
      </c>
      <c r="C129" s="234" t="s">
        <v>301</v>
      </c>
      <c r="D129" s="234" t="s">
        <v>275</v>
      </c>
      <c r="E129" s="234" t="s">
        <v>387</v>
      </c>
      <c r="F129" s="234" t="s">
        <v>290</v>
      </c>
      <c r="G129" s="224"/>
    </row>
    <row r="130" spans="1:7" s="233" customFormat="1" ht="26.25" customHeight="1" x14ac:dyDescent="0.2">
      <c r="A130" s="226" t="s">
        <v>388</v>
      </c>
      <c r="B130" s="244" t="s">
        <v>558</v>
      </c>
      <c r="C130" s="244" t="s">
        <v>301</v>
      </c>
      <c r="D130" s="244" t="s">
        <v>275</v>
      </c>
      <c r="E130" s="244" t="s">
        <v>389</v>
      </c>
      <c r="F130" s="244"/>
      <c r="G130" s="229">
        <f>SUM(G131)</f>
        <v>1614.08</v>
      </c>
    </row>
    <row r="131" spans="1:7" s="225" customFormat="1" ht="26.45" customHeight="1" x14ac:dyDescent="0.2">
      <c r="A131" s="221" t="s">
        <v>340</v>
      </c>
      <c r="B131" s="234" t="s">
        <v>558</v>
      </c>
      <c r="C131" s="234" t="s">
        <v>301</v>
      </c>
      <c r="D131" s="234" t="s">
        <v>275</v>
      </c>
      <c r="E131" s="234" t="s">
        <v>389</v>
      </c>
      <c r="F131" s="234" t="s">
        <v>341</v>
      </c>
      <c r="G131" s="224">
        <v>1614.08</v>
      </c>
    </row>
    <row r="132" spans="1:7" s="235" customFormat="1" ht="18.75" customHeight="1" x14ac:dyDescent="0.25">
      <c r="A132" s="270" t="s">
        <v>391</v>
      </c>
      <c r="B132" s="249" t="s">
        <v>558</v>
      </c>
      <c r="C132" s="249" t="s">
        <v>301</v>
      </c>
      <c r="D132" s="249" t="s">
        <v>277</v>
      </c>
      <c r="E132" s="249"/>
      <c r="F132" s="249"/>
      <c r="G132" s="268">
        <f>SUM(G137+G139+G133+G135+G143+G141)</f>
        <v>35030</v>
      </c>
    </row>
    <row r="133" spans="1:7" s="242" customFormat="1" ht="67.150000000000006" hidden="1" customHeight="1" x14ac:dyDescent="0.25">
      <c r="A133" s="271" t="s">
        <v>580</v>
      </c>
      <c r="B133" s="234" t="s">
        <v>558</v>
      </c>
      <c r="C133" s="234" t="s">
        <v>301</v>
      </c>
      <c r="D133" s="234" t="s">
        <v>277</v>
      </c>
      <c r="E133" s="234" t="s">
        <v>581</v>
      </c>
      <c r="F133" s="234"/>
      <c r="G133" s="272">
        <f>SUM(G134)</f>
        <v>0</v>
      </c>
    </row>
    <row r="134" spans="1:7" s="245" customFormat="1" ht="29.45" hidden="1" customHeight="1" x14ac:dyDescent="0.25">
      <c r="A134" s="226" t="s">
        <v>566</v>
      </c>
      <c r="B134" s="244" t="s">
        <v>558</v>
      </c>
      <c r="C134" s="244" t="s">
        <v>301</v>
      </c>
      <c r="D134" s="244" t="s">
        <v>277</v>
      </c>
      <c r="E134" s="244" t="s">
        <v>581</v>
      </c>
      <c r="F134" s="244" t="s">
        <v>339</v>
      </c>
      <c r="G134" s="273"/>
    </row>
    <row r="135" spans="1:7" s="242" customFormat="1" ht="52.15" hidden="1" customHeight="1" x14ac:dyDescent="0.25">
      <c r="A135" s="271" t="s">
        <v>392</v>
      </c>
      <c r="B135" s="234" t="s">
        <v>558</v>
      </c>
      <c r="C135" s="234" t="s">
        <v>301</v>
      </c>
      <c r="D135" s="234" t="s">
        <v>277</v>
      </c>
      <c r="E135" s="234" t="s">
        <v>393</v>
      </c>
      <c r="F135" s="234"/>
      <c r="G135" s="272">
        <f>SUM(G136)</f>
        <v>0</v>
      </c>
    </row>
    <row r="136" spans="1:7" s="245" customFormat="1" ht="27" hidden="1" customHeight="1" x14ac:dyDescent="0.25">
      <c r="A136" s="226" t="s">
        <v>566</v>
      </c>
      <c r="B136" s="244" t="s">
        <v>558</v>
      </c>
      <c r="C136" s="244" t="s">
        <v>301</v>
      </c>
      <c r="D136" s="244" t="s">
        <v>277</v>
      </c>
      <c r="E136" s="244" t="s">
        <v>393</v>
      </c>
      <c r="F136" s="244" t="s">
        <v>339</v>
      </c>
      <c r="G136" s="273"/>
    </row>
    <row r="137" spans="1:7" s="225" customFormat="1" ht="27" hidden="1" customHeight="1" x14ac:dyDescent="0.2">
      <c r="A137" s="221" t="s">
        <v>394</v>
      </c>
      <c r="B137" s="234" t="s">
        <v>558</v>
      </c>
      <c r="C137" s="234" t="s">
        <v>301</v>
      </c>
      <c r="D137" s="234" t="s">
        <v>277</v>
      </c>
      <c r="E137" s="234" t="s">
        <v>395</v>
      </c>
      <c r="F137" s="234"/>
      <c r="G137" s="224">
        <f>SUM(G138)</f>
        <v>0</v>
      </c>
    </row>
    <row r="138" spans="1:7" s="233" customFormat="1" ht="25.9" hidden="1" customHeight="1" x14ac:dyDescent="0.2">
      <c r="A138" s="226" t="s">
        <v>566</v>
      </c>
      <c r="B138" s="244" t="s">
        <v>558</v>
      </c>
      <c r="C138" s="244" t="s">
        <v>301</v>
      </c>
      <c r="D138" s="244" t="s">
        <v>277</v>
      </c>
      <c r="E138" s="244" t="s">
        <v>395</v>
      </c>
      <c r="F138" s="244" t="s">
        <v>339</v>
      </c>
      <c r="G138" s="229"/>
    </row>
    <row r="139" spans="1:7" s="233" customFormat="1" ht="25.9" hidden="1" customHeight="1" x14ac:dyDescent="0.2">
      <c r="A139" s="221" t="s">
        <v>394</v>
      </c>
      <c r="B139" s="234" t="s">
        <v>558</v>
      </c>
      <c r="C139" s="234" t="s">
        <v>301</v>
      </c>
      <c r="D139" s="234" t="s">
        <v>277</v>
      </c>
      <c r="E139" s="234" t="s">
        <v>396</v>
      </c>
      <c r="F139" s="244"/>
      <c r="G139" s="229">
        <f>SUM(G140)</f>
        <v>0</v>
      </c>
    </row>
    <row r="140" spans="1:7" s="225" customFormat="1" ht="27.6" hidden="1" customHeight="1" x14ac:dyDescent="0.2">
      <c r="A140" s="226" t="s">
        <v>566</v>
      </c>
      <c r="B140" s="244" t="s">
        <v>558</v>
      </c>
      <c r="C140" s="244" t="s">
        <v>301</v>
      </c>
      <c r="D140" s="244" t="s">
        <v>277</v>
      </c>
      <c r="E140" s="244" t="s">
        <v>396</v>
      </c>
      <c r="F140" s="244" t="s">
        <v>339</v>
      </c>
      <c r="G140" s="229"/>
    </row>
    <row r="141" spans="1:7" s="225" customFormat="1" ht="18" customHeight="1" x14ac:dyDescent="0.2">
      <c r="A141" s="226" t="s">
        <v>322</v>
      </c>
      <c r="B141" s="244" t="s">
        <v>558</v>
      </c>
      <c r="C141" s="244" t="s">
        <v>301</v>
      </c>
      <c r="D141" s="244" t="s">
        <v>277</v>
      </c>
      <c r="E141" s="244" t="s">
        <v>323</v>
      </c>
      <c r="F141" s="244"/>
      <c r="G141" s="229">
        <f>SUM(G142)</f>
        <v>35000</v>
      </c>
    </row>
    <row r="142" spans="1:7" s="225" customFormat="1" ht="18" customHeight="1" x14ac:dyDescent="0.2">
      <c r="A142" s="221" t="s">
        <v>289</v>
      </c>
      <c r="B142" s="244" t="s">
        <v>558</v>
      </c>
      <c r="C142" s="244" t="s">
        <v>301</v>
      </c>
      <c r="D142" s="244" t="s">
        <v>277</v>
      </c>
      <c r="E142" s="244" t="s">
        <v>323</v>
      </c>
      <c r="F142" s="244" t="s">
        <v>290</v>
      </c>
      <c r="G142" s="229">
        <v>35000</v>
      </c>
    </row>
    <row r="143" spans="1:7" s="225" customFormat="1" ht="37.9" customHeight="1" x14ac:dyDescent="0.2">
      <c r="A143" s="226" t="s">
        <v>582</v>
      </c>
      <c r="B143" s="244" t="s">
        <v>558</v>
      </c>
      <c r="C143" s="244" t="s">
        <v>301</v>
      </c>
      <c r="D143" s="244" t="s">
        <v>277</v>
      </c>
      <c r="E143" s="244" t="s">
        <v>398</v>
      </c>
      <c r="F143" s="244"/>
      <c r="G143" s="229">
        <f>SUM(G144)</f>
        <v>30</v>
      </c>
    </row>
    <row r="144" spans="1:7" s="225" customFormat="1" ht="26.45" customHeight="1" x14ac:dyDescent="0.2">
      <c r="A144" s="221" t="s">
        <v>340</v>
      </c>
      <c r="B144" s="234" t="s">
        <v>558</v>
      </c>
      <c r="C144" s="234" t="s">
        <v>301</v>
      </c>
      <c r="D144" s="234" t="s">
        <v>277</v>
      </c>
      <c r="E144" s="234" t="s">
        <v>398</v>
      </c>
      <c r="F144" s="234" t="s">
        <v>341</v>
      </c>
      <c r="G144" s="229">
        <v>30</v>
      </c>
    </row>
    <row r="145" spans="1:7" s="206" customFormat="1" ht="18" customHeight="1" x14ac:dyDescent="0.25">
      <c r="A145" s="267" t="s">
        <v>399</v>
      </c>
      <c r="B145" s="249" t="s">
        <v>558</v>
      </c>
      <c r="C145" s="249" t="s">
        <v>301</v>
      </c>
      <c r="D145" s="249" t="s">
        <v>284</v>
      </c>
      <c r="E145" s="249"/>
      <c r="F145" s="249"/>
      <c r="G145" s="268">
        <f>SUM(G159+G154+G146+G149+G152+G166)</f>
        <v>96161.23</v>
      </c>
    </row>
    <row r="146" spans="1:7" s="233" customFormat="1" ht="38.450000000000003" hidden="1" customHeight="1" x14ac:dyDescent="0.2">
      <c r="A146" s="226" t="s">
        <v>583</v>
      </c>
      <c r="B146" s="244" t="s">
        <v>558</v>
      </c>
      <c r="C146" s="244" t="s">
        <v>301</v>
      </c>
      <c r="D146" s="244" t="s">
        <v>284</v>
      </c>
      <c r="E146" s="244" t="s">
        <v>401</v>
      </c>
      <c r="F146" s="244"/>
      <c r="G146" s="229">
        <f>SUM(G147:G148)</f>
        <v>0</v>
      </c>
    </row>
    <row r="147" spans="1:7" s="225" customFormat="1" ht="25.9" hidden="1" customHeight="1" x14ac:dyDescent="0.2">
      <c r="A147" s="221" t="s">
        <v>566</v>
      </c>
      <c r="B147" s="234" t="s">
        <v>558</v>
      </c>
      <c r="C147" s="234" t="s">
        <v>301</v>
      </c>
      <c r="D147" s="234" t="s">
        <v>284</v>
      </c>
      <c r="E147" s="234" t="s">
        <v>401</v>
      </c>
      <c r="F147" s="234" t="s">
        <v>339</v>
      </c>
      <c r="G147" s="224"/>
    </row>
    <row r="148" spans="1:7" s="242" customFormat="1" ht="27.6" hidden="1" customHeight="1" x14ac:dyDescent="0.25">
      <c r="A148" s="221" t="s">
        <v>340</v>
      </c>
      <c r="B148" s="234" t="s">
        <v>558</v>
      </c>
      <c r="C148" s="234" t="s">
        <v>301</v>
      </c>
      <c r="D148" s="234" t="s">
        <v>284</v>
      </c>
      <c r="E148" s="234" t="s">
        <v>401</v>
      </c>
      <c r="F148" s="222" t="s">
        <v>341</v>
      </c>
      <c r="G148" s="272"/>
    </row>
    <row r="149" spans="1:7" s="242" customFormat="1" ht="40.15" customHeight="1" x14ac:dyDescent="0.25">
      <c r="A149" s="226" t="s">
        <v>583</v>
      </c>
      <c r="B149" s="244" t="s">
        <v>558</v>
      </c>
      <c r="C149" s="244" t="s">
        <v>301</v>
      </c>
      <c r="D149" s="244" t="s">
        <v>284</v>
      </c>
      <c r="E149" s="234" t="s">
        <v>402</v>
      </c>
      <c r="F149" s="244"/>
      <c r="G149" s="272">
        <f>SUM(G150:G151)</f>
        <v>7280</v>
      </c>
    </row>
    <row r="150" spans="1:7" s="242" customFormat="1" ht="27.6" hidden="1" customHeight="1" x14ac:dyDescent="0.25">
      <c r="A150" s="221" t="s">
        <v>566</v>
      </c>
      <c r="B150" s="234" t="s">
        <v>558</v>
      </c>
      <c r="C150" s="234" t="s">
        <v>301</v>
      </c>
      <c r="D150" s="234" t="s">
        <v>284</v>
      </c>
      <c r="E150" s="234" t="s">
        <v>403</v>
      </c>
      <c r="F150" s="234" t="s">
        <v>339</v>
      </c>
      <c r="G150" s="272"/>
    </row>
    <row r="151" spans="1:7" s="242" customFormat="1" ht="27.6" customHeight="1" x14ac:dyDescent="0.25">
      <c r="A151" s="221" t="s">
        <v>340</v>
      </c>
      <c r="B151" s="234" t="s">
        <v>558</v>
      </c>
      <c r="C151" s="234" t="s">
        <v>301</v>
      </c>
      <c r="D151" s="234" t="s">
        <v>284</v>
      </c>
      <c r="E151" s="234" t="s">
        <v>402</v>
      </c>
      <c r="F151" s="222" t="s">
        <v>341</v>
      </c>
      <c r="G151" s="272">
        <v>7280</v>
      </c>
    </row>
    <row r="152" spans="1:7" s="242" customFormat="1" ht="27.6" hidden="1" customHeight="1" x14ac:dyDescent="0.25">
      <c r="A152" s="226" t="s">
        <v>584</v>
      </c>
      <c r="B152" s="244" t="s">
        <v>558</v>
      </c>
      <c r="C152" s="244" t="s">
        <v>301</v>
      </c>
      <c r="D152" s="244" t="s">
        <v>284</v>
      </c>
      <c r="E152" s="244" t="s">
        <v>404</v>
      </c>
      <c r="F152" s="274"/>
      <c r="G152" s="273">
        <f>SUM(G153)</f>
        <v>0</v>
      </c>
    </row>
    <row r="153" spans="1:7" s="242" customFormat="1" ht="27.6" hidden="1" customHeight="1" x14ac:dyDescent="0.25">
      <c r="A153" s="221" t="s">
        <v>340</v>
      </c>
      <c r="B153" s="234" t="s">
        <v>558</v>
      </c>
      <c r="C153" s="234" t="s">
        <v>301</v>
      </c>
      <c r="D153" s="234" t="s">
        <v>284</v>
      </c>
      <c r="E153" s="234" t="s">
        <v>404</v>
      </c>
      <c r="F153" s="222" t="s">
        <v>341</v>
      </c>
      <c r="G153" s="272"/>
    </row>
    <row r="154" spans="1:7" s="225" customFormat="1" ht="39" customHeight="1" x14ac:dyDescent="0.2">
      <c r="A154" s="226" t="s">
        <v>405</v>
      </c>
      <c r="B154" s="248" t="s">
        <v>558</v>
      </c>
      <c r="C154" s="228" t="s">
        <v>301</v>
      </c>
      <c r="D154" s="228" t="s">
        <v>284</v>
      </c>
      <c r="E154" s="228" t="s">
        <v>406</v>
      </c>
      <c r="F154" s="228"/>
      <c r="G154" s="262">
        <f>SUM(G158+G155+G157+G156)</f>
        <v>35033.5</v>
      </c>
    </row>
    <row r="155" spans="1:7" s="225" customFormat="1" ht="25.5" customHeight="1" x14ac:dyDescent="0.2">
      <c r="A155" s="221" t="s">
        <v>560</v>
      </c>
      <c r="B155" s="223" t="s">
        <v>558</v>
      </c>
      <c r="C155" s="223" t="s">
        <v>301</v>
      </c>
      <c r="D155" s="223" t="s">
        <v>284</v>
      </c>
      <c r="E155" s="223" t="s">
        <v>406</v>
      </c>
      <c r="F155" s="223" t="s">
        <v>288</v>
      </c>
      <c r="G155" s="265">
        <v>24077.3</v>
      </c>
    </row>
    <row r="156" spans="1:7" s="225" customFormat="1" ht="25.5" customHeight="1" x14ac:dyDescent="0.2">
      <c r="A156" s="221" t="s">
        <v>566</v>
      </c>
      <c r="B156" s="223" t="s">
        <v>558</v>
      </c>
      <c r="C156" s="223" t="s">
        <v>301</v>
      </c>
      <c r="D156" s="223" t="s">
        <v>284</v>
      </c>
      <c r="E156" s="223" t="s">
        <v>406</v>
      </c>
      <c r="F156" s="223" t="s">
        <v>339</v>
      </c>
      <c r="G156" s="265">
        <v>10056.200000000001</v>
      </c>
    </row>
    <row r="157" spans="1:7" s="225" customFormat="1" ht="25.5" customHeight="1" x14ac:dyDescent="0.2">
      <c r="A157" s="221" t="s">
        <v>340</v>
      </c>
      <c r="B157" s="223" t="s">
        <v>558</v>
      </c>
      <c r="C157" s="223" t="s">
        <v>301</v>
      </c>
      <c r="D157" s="223" t="s">
        <v>284</v>
      </c>
      <c r="E157" s="223" t="s">
        <v>406</v>
      </c>
      <c r="F157" s="223" t="s">
        <v>341</v>
      </c>
      <c r="G157" s="265">
        <v>800</v>
      </c>
    </row>
    <row r="158" spans="1:7" ht="18" customHeight="1" x14ac:dyDescent="0.2">
      <c r="A158" s="221" t="s">
        <v>289</v>
      </c>
      <c r="B158" s="223" t="s">
        <v>558</v>
      </c>
      <c r="C158" s="223" t="s">
        <v>301</v>
      </c>
      <c r="D158" s="223" t="s">
        <v>284</v>
      </c>
      <c r="E158" s="223" t="s">
        <v>406</v>
      </c>
      <c r="F158" s="234" t="s">
        <v>290</v>
      </c>
      <c r="G158" s="224">
        <v>100</v>
      </c>
    </row>
    <row r="159" spans="1:7" s="253" customFormat="1" ht="18.75" customHeight="1" x14ac:dyDescent="0.25">
      <c r="A159" s="221" t="s">
        <v>399</v>
      </c>
      <c r="B159" s="234" t="s">
        <v>558</v>
      </c>
      <c r="C159" s="234" t="s">
        <v>301</v>
      </c>
      <c r="D159" s="234" t="s">
        <v>284</v>
      </c>
      <c r="E159" s="234" t="s">
        <v>406</v>
      </c>
      <c r="F159" s="234"/>
      <c r="G159" s="224">
        <f>SUM(G160+G164+G162)</f>
        <v>40816.699999999997</v>
      </c>
    </row>
    <row r="160" spans="1:7" s="266" customFormat="1" ht="16.5" customHeight="1" x14ac:dyDescent="0.2">
      <c r="A160" s="254" t="s">
        <v>407</v>
      </c>
      <c r="B160" s="244" t="s">
        <v>558</v>
      </c>
      <c r="C160" s="244" t="s">
        <v>301</v>
      </c>
      <c r="D160" s="244" t="s">
        <v>284</v>
      </c>
      <c r="E160" s="244" t="s">
        <v>408</v>
      </c>
      <c r="F160" s="244"/>
      <c r="G160" s="229">
        <f>SUM(G161)</f>
        <v>6200</v>
      </c>
    </row>
    <row r="161" spans="1:7" ht="26.25" customHeight="1" x14ac:dyDescent="0.2">
      <c r="A161" s="221" t="s">
        <v>340</v>
      </c>
      <c r="B161" s="223" t="s">
        <v>558</v>
      </c>
      <c r="C161" s="234" t="s">
        <v>301</v>
      </c>
      <c r="D161" s="234" t="s">
        <v>284</v>
      </c>
      <c r="E161" s="234" t="s">
        <v>408</v>
      </c>
      <c r="F161" s="234" t="s">
        <v>341</v>
      </c>
      <c r="G161" s="224">
        <v>6200</v>
      </c>
    </row>
    <row r="162" spans="1:7" s="233" customFormat="1" ht="19.899999999999999" customHeight="1" x14ac:dyDescent="0.2">
      <c r="A162" s="226" t="s">
        <v>585</v>
      </c>
      <c r="B162" s="228" t="s">
        <v>558</v>
      </c>
      <c r="C162" s="244" t="s">
        <v>301</v>
      </c>
      <c r="D162" s="244" t="s">
        <v>284</v>
      </c>
      <c r="E162" s="244" t="s">
        <v>410</v>
      </c>
      <c r="F162" s="244"/>
      <c r="G162" s="229">
        <f>SUM(G163)</f>
        <v>31466.7</v>
      </c>
    </row>
    <row r="163" spans="1:7" ht="26.25" customHeight="1" x14ac:dyDescent="0.2">
      <c r="A163" s="221" t="s">
        <v>340</v>
      </c>
      <c r="B163" s="223" t="s">
        <v>558</v>
      </c>
      <c r="C163" s="234" t="s">
        <v>301</v>
      </c>
      <c r="D163" s="234" t="s">
        <v>284</v>
      </c>
      <c r="E163" s="234" t="s">
        <v>410</v>
      </c>
      <c r="F163" s="234" t="s">
        <v>341</v>
      </c>
      <c r="G163" s="224">
        <v>31466.7</v>
      </c>
    </row>
    <row r="164" spans="1:7" ht="14.25" customHeight="1" x14ac:dyDescent="0.2">
      <c r="A164" s="254" t="s">
        <v>411</v>
      </c>
      <c r="B164" s="248" t="s">
        <v>558</v>
      </c>
      <c r="C164" s="244" t="s">
        <v>301</v>
      </c>
      <c r="D164" s="244" t="s">
        <v>284</v>
      </c>
      <c r="E164" s="244" t="s">
        <v>412</v>
      </c>
      <c r="F164" s="244"/>
      <c r="G164" s="229">
        <f>SUM(G165)</f>
        <v>3150</v>
      </c>
    </row>
    <row r="165" spans="1:7" s="233" customFormat="1" ht="24" customHeight="1" x14ac:dyDescent="0.2">
      <c r="A165" s="221" t="s">
        <v>340</v>
      </c>
      <c r="B165" s="244" t="s">
        <v>558</v>
      </c>
      <c r="C165" s="234" t="s">
        <v>301</v>
      </c>
      <c r="D165" s="234" t="s">
        <v>284</v>
      </c>
      <c r="E165" s="234" t="s">
        <v>412</v>
      </c>
      <c r="F165" s="234" t="s">
        <v>341</v>
      </c>
      <c r="G165" s="224">
        <v>3150</v>
      </c>
    </row>
    <row r="166" spans="1:7" s="243" customFormat="1" ht="36.75" customHeight="1" x14ac:dyDescent="0.2">
      <c r="A166" s="226" t="s">
        <v>583</v>
      </c>
      <c r="B166" s="244" t="s">
        <v>558</v>
      </c>
      <c r="C166" s="244" t="s">
        <v>301</v>
      </c>
      <c r="D166" s="244" t="s">
        <v>284</v>
      </c>
      <c r="E166" s="244" t="s">
        <v>404</v>
      </c>
      <c r="F166" s="244"/>
      <c r="G166" s="229">
        <f>SUM(G168+G167)</f>
        <v>13031.03</v>
      </c>
    </row>
    <row r="167" spans="1:7" ht="24.75" customHeight="1" x14ac:dyDescent="0.2">
      <c r="A167" s="221" t="s">
        <v>560</v>
      </c>
      <c r="B167" s="234" t="s">
        <v>558</v>
      </c>
      <c r="C167" s="234" t="s">
        <v>301</v>
      </c>
      <c r="D167" s="234" t="s">
        <v>284</v>
      </c>
      <c r="E167" s="234" t="s">
        <v>404</v>
      </c>
      <c r="F167" s="234" t="s">
        <v>288</v>
      </c>
      <c r="G167" s="224">
        <v>10000</v>
      </c>
    </row>
    <row r="168" spans="1:7" s="233" customFormat="1" ht="24" customHeight="1" x14ac:dyDescent="0.2">
      <c r="A168" s="221" t="s">
        <v>340</v>
      </c>
      <c r="B168" s="244" t="s">
        <v>558</v>
      </c>
      <c r="C168" s="234" t="s">
        <v>301</v>
      </c>
      <c r="D168" s="234" t="s">
        <v>284</v>
      </c>
      <c r="E168" s="244" t="s">
        <v>404</v>
      </c>
      <c r="F168" s="234" t="s">
        <v>341</v>
      </c>
      <c r="G168" s="224">
        <v>3031.03</v>
      </c>
    </row>
    <row r="169" spans="1:7" s="225" customFormat="1" ht="28.5" customHeight="1" x14ac:dyDescent="0.25">
      <c r="A169" s="270" t="s">
        <v>413</v>
      </c>
      <c r="B169" s="249" t="s">
        <v>558</v>
      </c>
      <c r="C169" s="275" t="s">
        <v>301</v>
      </c>
      <c r="D169" s="275" t="s">
        <v>301</v>
      </c>
      <c r="E169" s="249"/>
      <c r="F169" s="249"/>
      <c r="G169" s="268">
        <f>SUM(G174+G170)</f>
        <v>19993.79</v>
      </c>
    </row>
    <row r="170" spans="1:7" ht="25.5" customHeight="1" x14ac:dyDescent="0.2">
      <c r="A170" s="254" t="s">
        <v>415</v>
      </c>
      <c r="B170" s="228" t="s">
        <v>558</v>
      </c>
      <c r="C170" s="244" t="s">
        <v>301</v>
      </c>
      <c r="D170" s="244" t="s">
        <v>301</v>
      </c>
      <c r="E170" s="244" t="s">
        <v>545</v>
      </c>
      <c r="F170" s="244"/>
      <c r="G170" s="229">
        <f>SUM(G172+G171+G173)</f>
        <v>12650</v>
      </c>
    </row>
    <row r="171" spans="1:7" ht="25.5" customHeight="1" x14ac:dyDescent="0.2">
      <c r="A171" s="221" t="s">
        <v>560</v>
      </c>
      <c r="B171" s="223" t="s">
        <v>558</v>
      </c>
      <c r="C171" s="234" t="s">
        <v>301</v>
      </c>
      <c r="D171" s="234" t="s">
        <v>301</v>
      </c>
      <c r="E171" s="234" t="s">
        <v>545</v>
      </c>
      <c r="F171" s="234" t="s">
        <v>288</v>
      </c>
      <c r="G171" s="224">
        <v>9165.7900000000009</v>
      </c>
    </row>
    <row r="172" spans="1:7" s="225" customFormat="1" ht="27" customHeight="1" x14ac:dyDescent="0.2">
      <c r="A172" s="221" t="s">
        <v>566</v>
      </c>
      <c r="B172" s="223" t="s">
        <v>558</v>
      </c>
      <c r="C172" s="234" t="s">
        <v>301</v>
      </c>
      <c r="D172" s="234" t="s">
        <v>301</v>
      </c>
      <c r="E172" s="234" t="s">
        <v>545</v>
      </c>
      <c r="F172" s="234" t="s">
        <v>339</v>
      </c>
      <c r="G172" s="224">
        <v>3334.21</v>
      </c>
    </row>
    <row r="173" spans="1:7" s="225" customFormat="1" ht="27" customHeight="1" x14ac:dyDescent="0.2">
      <c r="A173" s="221" t="s">
        <v>340</v>
      </c>
      <c r="B173" s="223" t="s">
        <v>558</v>
      </c>
      <c r="C173" s="234" t="s">
        <v>301</v>
      </c>
      <c r="D173" s="234" t="s">
        <v>301</v>
      </c>
      <c r="E173" s="234" t="s">
        <v>545</v>
      </c>
      <c r="F173" s="234" t="s">
        <v>341</v>
      </c>
      <c r="G173" s="229">
        <v>150</v>
      </c>
    </row>
    <row r="174" spans="1:7" s="253" customFormat="1" ht="18.75" customHeight="1" x14ac:dyDescent="0.25">
      <c r="A174" s="216" t="s">
        <v>329</v>
      </c>
      <c r="B174" s="218" t="s">
        <v>558</v>
      </c>
      <c r="C174" s="218" t="s">
        <v>301</v>
      </c>
      <c r="D174" s="218" t="s">
        <v>301</v>
      </c>
      <c r="E174" s="231" t="s">
        <v>330</v>
      </c>
      <c r="F174" s="231"/>
      <c r="G174" s="219">
        <f>SUM(G179+G182+G175+G177)</f>
        <v>7343.7900000000009</v>
      </c>
    </row>
    <row r="175" spans="1:7" s="225" customFormat="1" ht="39" hidden="1" customHeight="1" x14ac:dyDescent="0.2">
      <c r="A175" s="251" t="s">
        <v>418</v>
      </c>
      <c r="B175" s="223" t="s">
        <v>558</v>
      </c>
      <c r="C175" s="223" t="s">
        <v>301</v>
      </c>
      <c r="D175" s="223" t="s">
        <v>301</v>
      </c>
      <c r="E175" s="234" t="s">
        <v>332</v>
      </c>
      <c r="F175" s="234"/>
      <c r="G175" s="224">
        <f>SUM(G176)</f>
        <v>0</v>
      </c>
    </row>
    <row r="176" spans="1:7" s="233" customFormat="1" ht="25.9" hidden="1" customHeight="1" x14ac:dyDescent="0.2">
      <c r="A176" s="226" t="s">
        <v>340</v>
      </c>
      <c r="B176" s="228" t="s">
        <v>558</v>
      </c>
      <c r="C176" s="228" t="s">
        <v>301</v>
      </c>
      <c r="D176" s="228" t="s">
        <v>301</v>
      </c>
      <c r="E176" s="244" t="s">
        <v>332</v>
      </c>
      <c r="F176" s="244" t="s">
        <v>341</v>
      </c>
      <c r="G176" s="229"/>
    </row>
    <row r="177" spans="1:7" s="233" customFormat="1" ht="42" hidden="1" customHeight="1" x14ac:dyDescent="0.2">
      <c r="A177" s="226" t="s">
        <v>335</v>
      </c>
      <c r="B177" s="228" t="s">
        <v>558</v>
      </c>
      <c r="C177" s="228" t="s">
        <v>301</v>
      </c>
      <c r="D177" s="228" t="s">
        <v>301</v>
      </c>
      <c r="E177" s="244" t="s">
        <v>586</v>
      </c>
      <c r="F177" s="244"/>
      <c r="G177" s="229">
        <f>SUM(G178)</f>
        <v>0</v>
      </c>
    </row>
    <row r="178" spans="1:7" s="233" customFormat="1" ht="25.9" hidden="1" customHeight="1" x14ac:dyDescent="0.2">
      <c r="A178" s="221" t="s">
        <v>560</v>
      </c>
      <c r="B178" s="223" t="s">
        <v>558</v>
      </c>
      <c r="C178" s="223" t="s">
        <v>301</v>
      </c>
      <c r="D178" s="223" t="s">
        <v>301</v>
      </c>
      <c r="E178" s="234" t="s">
        <v>337</v>
      </c>
      <c r="F178" s="234" t="s">
        <v>288</v>
      </c>
      <c r="G178" s="224"/>
    </row>
    <row r="179" spans="1:7" ht="52.15" customHeight="1" x14ac:dyDescent="0.2">
      <c r="A179" s="226" t="s">
        <v>419</v>
      </c>
      <c r="B179" s="227" t="s">
        <v>558</v>
      </c>
      <c r="C179" s="228" t="s">
        <v>301</v>
      </c>
      <c r="D179" s="228" t="s">
        <v>301</v>
      </c>
      <c r="E179" s="244" t="s">
        <v>420</v>
      </c>
      <c r="F179" s="244"/>
      <c r="G179" s="229">
        <f>SUM(G180+G181)</f>
        <v>750</v>
      </c>
    </row>
    <row r="180" spans="1:7" s="225" customFormat="1" ht="24.75" customHeight="1" x14ac:dyDescent="0.2">
      <c r="A180" s="221" t="s">
        <v>560</v>
      </c>
      <c r="B180" s="234" t="s">
        <v>558</v>
      </c>
      <c r="C180" s="223" t="s">
        <v>301</v>
      </c>
      <c r="D180" s="223" t="s">
        <v>301</v>
      </c>
      <c r="E180" s="234" t="s">
        <v>420</v>
      </c>
      <c r="F180" s="234" t="s">
        <v>288</v>
      </c>
      <c r="G180" s="224">
        <v>488.75</v>
      </c>
    </row>
    <row r="181" spans="1:7" s="225" customFormat="1" ht="24.75" customHeight="1" x14ac:dyDescent="0.2">
      <c r="A181" s="221" t="s">
        <v>340</v>
      </c>
      <c r="B181" s="234" t="s">
        <v>558</v>
      </c>
      <c r="C181" s="223" t="s">
        <v>301</v>
      </c>
      <c r="D181" s="223" t="s">
        <v>301</v>
      </c>
      <c r="E181" s="234" t="s">
        <v>420</v>
      </c>
      <c r="F181" s="234" t="s">
        <v>341</v>
      </c>
      <c r="G181" s="224">
        <v>261.25</v>
      </c>
    </row>
    <row r="182" spans="1:7" s="233" customFormat="1" ht="38.25" customHeight="1" x14ac:dyDescent="0.2">
      <c r="A182" s="226" t="s">
        <v>587</v>
      </c>
      <c r="B182" s="228" t="s">
        <v>558</v>
      </c>
      <c r="C182" s="228" t="s">
        <v>301</v>
      </c>
      <c r="D182" s="228" t="s">
        <v>301</v>
      </c>
      <c r="E182" s="244" t="s">
        <v>422</v>
      </c>
      <c r="F182" s="244"/>
      <c r="G182" s="229">
        <f>SUM(G185+G183+G184)</f>
        <v>6593.7900000000009</v>
      </c>
    </row>
    <row r="183" spans="1:7" s="233" customFormat="1" ht="25.5" customHeight="1" x14ac:dyDescent="0.2">
      <c r="A183" s="221" t="s">
        <v>560</v>
      </c>
      <c r="B183" s="223" t="s">
        <v>558</v>
      </c>
      <c r="C183" s="223" t="s">
        <v>301</v>
      </c>
      <c r="D183" s="223" t="s">
        <v>301</v>
      </c>
      <c r="E183" s="234" t="s">
        <v>422</v>
      </c>
      <c r="F183" s="234" t="s">
        <v>288</v>
      </c>
      <c r="G183" s="224">
        <v>4151.2700000000004</v>
      </c>
    </row>
    <row r="184" spans="1:7" s="233" customFormat="1" ht="25.5" customHeight="1" x14ac:dyDescent="0.2">
      <c r="A184" s="221" t="s">
        <v>566</v>
      </c>
      <c r="B184" s="223" t="s">
        <v>558</v>
      </c>
      <c r="C184" s="234" t="s">
        <v>301</v>
      </c>
      <c r="D184" s="234" t="s">
        <v>301</v>
      </c>
      <c r="E184" s="234" t="s">
        <v>422</v>
      </c>
      <c r="F184" s="234" t="s">
        <v>339</v>
      </c>
      <c r="G184" s="224">
        <v>1610.52</v>
      </c>
    </row>
    <row r="185" spans="1:7" ht="24" customHeight="1" x14ac:dyDescent="0.2">
      <c r="A185" s="221" t="s">
        <v>340</v>
      </c>
      <c r="B185" s="276" t="s">
        <v>558</v>
      </c>
      <c r="C185" s="223" t="s">
        <v>301</v>
      </c>
      <c r="D185" s="223" t="s">
        <v>301</v>
      </c>
      <c r="E185" s="234" t="s">
        <v>422</v>
      </c>
      <c r="F185" s="234" t="s">
        <v>341</v>
      </c>
      <c r="G185" s="224">
        <v>832</v>
      </c>
    </row>
    <row r="186" spans="1:7" ht="18.75" customHeight="1" x14ac:dyDescent="0.2">
      <c r="A186" s="237" t="s">
        <v>423</v>
      </c>
      <c r="B186" s="238" t="s">
        <v>558</v>
      </c>
      <c r="C186" s="209" t="s">
        <v>424</v>
      </c>
      <c r="D186" s="209"/>
      <c r="E186" s="209"/>
      <c r="F186" s="209"/>
      <c r="G186" s="210">
        <f>SUM(G187)</f>
        <v>120</v>
      </c>
    </row>
    <row r="187" spans="1:7" ht="16.5" customHeight="1" x14ac:dyDescent="0.2">
      <c r="A187" s="211" t="s">
        <v>425</v>
      </c>
      <c r="B187" s="277">
        <v>510</v>
      </c>
      <c r="C187" s="213" t="s">
        <v>424</v>
      </c>
      <c r="D187" s="213" t="s">
        <v>301</v>
      </c>
      <c r="E187" s="213"/>
      <c r="F187" s="213"/>
      <c r="G187" s="214">
        <f>SUM(G188)</f>
        <v>120</v>
      </c>
    </row>
    <row r="188" spans="1:7" ht="17.25" customHeight="1" x14ac:dyDescent="0.25">
      <c r="A188" s="216" t="s">
        <v>329</v>
      </c>
      <c r="B188" s="278">
        <v>510</v>
      </c>
      <c r="C188" s="218" t="s">
        <v>424</v>
      </c>
      <c r="D188" s="218" t="s">
        <v>301</v>
      </c>
      <c r="E188" s="213"/>
      <c r="F188" s="213"/>
      <c r="G188" s="219">
        <f>SUM(G189)</f>
        <v>120</v>
      </c>
    </row>
    <row r="189" spans="1:7" ht="40.9" customHeight="1" x14ac:dyDescent="0.2">
      <c r="A189" s="226" t="s">
        <v>588</v>
      </c>
      <c r="B189" s="227" t="s">
        <v>558</v>
      </c>
      <c r="C189" s="244" t="s">
        <v>424</v>
      </c>
      <c r="D189" s="244" t="s">
        <v>301</v>
      </c>
      <c r="E189" s="244" t="s">
        <v>427</v>
      </c>
      <c r="F189" s="244"/>
      <c r="G189" s="229">
        <f>SUM(G190+G191)</f>
        <v>120</v>
      </c>
    </row>
    <row r="190" spans="1:7" ht="24.75" customHeight="1" x14ac:dyDescent="0.2">
      <c r="A190" s="221" t="s">
        <v>560</v>
      </c>
      <c r="B190" s="234" t="s">
        <v>558</v>
      </c>
      <c r="C190" s="234" t="s">
        <v>424</v>
      </c>
      <c r="D190" s="234" t="s">
        <v>301</v>
      </c>
      <c r="E190" s="234" t="s">
        <v>427</v>
      </c>
      <c r="F190" s="234" t="s">
        <v>288</v>
      </c>
      <c r="G190" s="224">
        <v>20.5</v>
      </c>
    </row>
    <row r="191" spans="1:7" ht="24.75" customHeight="1" x14ac:dyDescent="0.2">
      <c r="A191" s="221" t="s">
        <v>566</v>
      </c>
      <c r="B191" s="234" t="s">
        <v>558</v>
      </c>
      <c r="C191" s="234" t="s">
        <v>424</v>
      </c>
      <c r="D191" s="234" t="s">
        <v>301</v>
      </c>
      <c r="E191" s="234" t="s">
        <v>427</v>
      </c>
      <c r="F191" s="234" t="s">
        <v>339</v>
      </c>
      <c r="G191" s="224">
        <v>99.5</v>
      </c>
    </row>
    <row r="192" spans="1:7" ht="15.95" customHeight="1" x14ac:dyDescent="0.25">
      <c r="A192" s="207" t="s">
        <v>428</v>
      </c>
      <c r="B192" s="279" t="s">
        <v>558</v>
      </c>
      <c r="C192" s="256" t="s">
        <v>429</v>
      </c>
      <c r="D192" s="256"/>
      <c r="E192" s="256"/>
      <c r="F192" s="256"/>
      <c r="G192" s="257">
        <f>SUM(G193+G204+G226+G237+G217)</f>
        <v>445481.95999999996</v>
      </c>
    </row>
    <row r="193" spans="1:7" ht="17.25" customHeight="1" x14ac:dyDescent="0.2">
      <c r="A193" s="280" t="s">
        <v>430</v>
      </c>
      <c r="B193" s="213" t="s">
        <v>558</v>
      </c>
      <c r="C193" s="212" t="s">
        <v>429</v>
      </c>
      <c r="D193" s="212" t="s">
        <v>275</v>
      </c>
      <c r="E193" s="212"/>
      <c r="F193" s="212"/>
      <c r="G193" s="214">
        <f>SUM(G194+G196+G198+G200+G202)</f>
        <v>159025.38999999998</v>
      </c>
    </row>
    <row r="194" spans="1:7" ht="25.5" customHeight="1" x14ac:dyDescent="0.2">
      <c r="A194" s="226" t="s">
        <v>589</v>
      </c>
      <c r="B194" s="248" t="s">
        <v>558</v>
      </c>
      <c r="C194" s="244" t="s">
        <v>429</v>
      </c>
      <c r="D194" s="244" t="s">
        <v>275</v>
      </c>
      <c r="E194" s="244" t="s">
        <v>432</v>
      </c>
      <c r="F194" s="244"/>
      <c r="G194" s="229">
        <f>SUM(G195)</f>
        <v>44033.27</v>
      </c>
    </row>
    <row r="195" spans="1:7" ht="24.75" customHeight="1" x14ac:dyDescent="0.2">
      <c r="A195" s="221" t="s">
        <v>340</v>
      </c>
      <c r="B195" s="234" t="s">
        <v>558</v>
      </c>
      <c r="C195" s="234" t="s">
        <v>429</v>
      </c>
      <c r="D195" s="234" t="s">
        <v>275</v>
      </c>
      <c r="E195" s="234" t="s">
        <v>432</v>
      </c>
      <c r="F195" s="234" t="s">
        <v>341</v>
      </c>
      <c r="G195" s="224">
        <v>44033.27</v>
      </c>
    </row>
    <row r="196" spans="1:7" ht="115.9" customHeight="1" x14ac:dyDescent="0.2">
      <c r="A196" s="254" t="s">
        <v>590</v>
      </c>
      <c r="B196" s="228" t="s">
        <v>558</v>
      </c>
      <c r="C196" s="244" t="s">
        <v>429</v>
      </c>
      <c r="D196" s="244" t="s">
        <v>275</v>
      </c>
      <c r="E196" s="244" t="s">
        <v>434</v>
      </c>
      <c r="F196" s="244"/>
      <c r="G196" s="229">
        <f>SUM(G197)</f>
        <v>114307.12</v>
      </c>
    </row>
    <row r="197" spans="1:7" ht="27" customHeight="1" x14ac:dyDescent="0.2">
      <c r="A197" s="221" t="s">
        <v>340</v>
      </c>
      <c r="B197" s="223" t="s">
        <v>558</v>
      </c>
      <c r="C197" s="234" t="s">
        <v>429</v>
      </c>
      <c r="D197" s="234" t="s">
        <v>275</v>
      </c>
      <c r="E197" s="234" t="s">
        <v>434</v>
      </c>
      <c r="F197" s="234" t="s">
        <v>341</v>
      </c>
      <c r="G197" s="224">
        <v>114307.12</v>
      </c>
    </row>
    <row r="198" spans="1:7" ht="37.9" customHeight="1" x14ac:dyDescent="0.2">
      <c r="A198" s="226" t="s">
        <v>418</v>
      </c>
      <c r="B198" s="228" t="s">
        <v>558</v>
      </c>
      <c r="C198" s="244" t="s">
        <v>429</v>
      </c>
      <c r="D198" s="244" t="s">
        <v>275</v>
      </c>
      <c r="E198" s="244" t="s">
        <v>332</v>
      </c>
      <c r="F198" s="244"/>
      <c r="G198" s="229">
        <f>SUM(G199)</f>
        <v>685</v>
      </c>
    </row>
    <row r="199" spans="1:7" ht="25.5" customHeight="1" x14ac:dyDescent="0.2">
      <c r="A199" s="221" t="s">
        <v>340</v>
      </c>
      <c r="B199" s="223" t="s">
        <v>558</v>
      </c>
      <c r="C199" s="234" t="s">
        <v>429</v>
      </c>
      <c r="D199" s="234" t="s">
        <v>275</v>
      </c>
      <c r="E199" s="234" t="s">
        <v>332</v>
      </c>
      <c r="F199" s="234" t="s">
        <v>341</v>
      </c>
      <c r="G199" s="224">
        <v>685</v>
      </c>
    </row>
    <row r="200" spans="1:7" s="233" customFormat="1" ht="40.9" hidden="1" customHeight="1" x14ac:dyDescent="0.2">
      <c r="A200" s="226" t="s">
        <v>435</v>
      </c>
      <c r="B200" s="228" t="s">
        <v>558</v>
      </c>
      <c r="C200" s="244" t="s">
        <v>429</v>
      </c>
      <c r="D200" s="244" t="s">
        <v>275</v>
      </c>
      <c r="E200" s="244" t="s">
        <v>436</v>
      </c>
      <c r="F200" s="244"/>
      <c r="G200" s="229">
        <f>SUM(G201)</f>
        <v>0</v>
      </c>
    </row>
    <row r="201" spans="1:7" s="225" customFormat="1" ht="25.5" hidden="1" customHeight="1" x14ac:dyDescent="0.2">
      <c r="A201" s="221" t="s">
        <v>340</v>
      </c>
      <c r="B201" s="223" t="s">
        <v>558</v>
      </c>
      <c r="C201" s="234" t="s">
        <v>429</v>
      </c>
      <c r="D201" s="234" t="s">
        <v>275</v>
      </c>
      <c r="E201" s="234" t="s">
        <v>436</v>
      </c>
      <c r="F201" s="234" t="s">
        <v>341</v>
      </c>
      <c r="G201" s="224">
        <v>0</v>
      </c>
    </row>
    <row r="202" spans="1:7" s="225" customFormat="1" ht="39" hidden="1" customHeight="1" x14ac:dyDescent="0.2">
      <c r="A202" s="226" t="s">
        <v>437</v>
      </c>
      <c r="B202" s="228" t="s">
        <v>558</v>
      </c>
      <c r="C202" s="244" t="s">
        <v>429</v>
      </c>
      <c r="D202" s="244" t="s">
        <v>275</v>
      </c>
      <c r="E202" s="244" t="s">
        <v>438</v>
      </c>
      <c r="F202" s="234"/>
      <c r="G202" s="224">
        <f>SUM(G203)</f>
        <v>0</v>
      </c>
    </row>
    <row r="203" spans="1:7" s="225" customFormat="1" ht="25.5" hidden="1" customHeight="1" x14ac:dyDescent="0.2">
      <c r="A203" s="221" t="s">
        <v>340</v>
      </c>
      <c r="B203" s="228" t="s">
        <v>558</v>
      </c>
      <c r="C203" s="244" t="s">
        <v>429</v>
      </c>
      <c r="D203" s="244" t="s">
        <v>275</v>
      </c>
      <c r="E203" s="244" t="s">
        <v>438</v>
      </c>
      <c r="F203" s="234" t="s">
        <v>341</v>
      </c>
      <c r="G203" s="224"/>
    </row>
    <row r="204" spans="1:7" ht="15.95" customHeight="1" x14ac:dyDescent="0.2">
      <c r="A204" s="280" t="s">
        <v>439</v>
      </c>
      <c r="B204" s="213" t="s">
        <v>558</v>
      </c>
      <c r="C204" s="212" t="s">
        <v>429</v>
      </c>
      <c r="D204" s="212" t="s">
        <v>277</v>
      </c>
      <c r="E204" s="212"/>
      <c r="F204" s="212"/>
      <c r="G204" s="214">
        <f>SUM(G205+G207+G209+G211+G213+G215)</f>
        <v>230594.09999999998</v>
      </c>
    </row>
    <row r="205" spans="1:7" s="225" customFormat="1" ht="39" customHeight="1" x14ac:dyDescent="0.2">
      <c r="A205" s="281" t="s">
        <v>418</v>
      </c>
      <c r="B205" s="223" t="s">
        <v>558</v>
      </c>
      <c r="C205" s="223" t="s">
        <v>429</v>
      </c>
      <c r="D205" s="223" t="s">
        <v>277</v>
      </c>
      <c r="E205" s="223" t="s">
        <v>332</v>
      </c>
      <c r="F205" s="223"/>
      <c r="G205" s="265">
        <f>SUM(G206)</f>
        <v>960</v>
      </c>
    </row>
    <row r="206" spans="1:7" s="233" customFormat="1" ht="27" customHeight="1" x14ac:dyDescent="0.2">
      <c r="A206" s="226" t="s">
        <v>340</v>
      </c>
      <c r="B206" s="228" t="s">
        <v>558</v>
      </c>
      <c r="C206" s="228" t="s">
        <v>429</v>
      </c>
      <c r="D206" s="228" t="s">
        <v>277</v>
      </c>
      <c r="E206" s="228" t="s">
        <v>332</v>
      </c>
      <c r="F206" s="228" t="s">
        <v>341</v>
      </c>
      <c r="G206" s="262">
        <v>960</v>
      </c>
    </row>
    <row r="207" spans="1:7" s="225" customFormat="1" ht="27" customHeight="1" x14ac:dyDescent="0.2">
      <c r="A207" s="282" t="s">
        <v>589</v>
      </c>
      <c r="B207" s="223" t="s">
        <v>558</v>
      </c>
      <c r="C207" s="234" t="s">
        <v>429</v>
      </c>
      <c r="D207" s="234" t="s">
        <v>277</v>
      </c>
      <c r="E207" s="234" t="s">
        <v>440</v>
      </c>
      <c r="F207" s="234"/>
      <c r="G207" s="224">
        <f>SUM(G208)</f>
        <v>36530</v>
      </c>
    </row>
    <row r="208" spans="1:7" s="233" customFormat="1" ht="24.75" customHeight="1" x14ac:dyDescent="0.2">
      <c r="A208" s="226" t="s">
        <v>340</v>
      </c>
      <c r="B208" s="244" t="s">
        <v>558</v>
      </c>
      <c r="C208" s="244" t="s">
        <v>429</v>
      </c>
      <c r="D208" s="244" t="s">
        <v>277</v>
      </c>
      <c r="E208" s="244" t="s">
        <v>440</v>
      </c>
      <c r="F208" s="244" t="s">
        <v>341</v>
      </c>
      <c r="G208" s="229">
        <v>36530</v>
      </c>
    </row>
    <row r="209" spans="1:7" s="225" customFormat="1" ht="118.15" customHeight="1" x14ac:dyDescent="0.2">
      <c r="A209" s="281" t="s">
        <v>590</v>
      </c>
      <c r="B209" s="223" t="s">
        <v>558</v>
      </c>
      <c r="C209" s="234" t="s">
        <v>429</v>
      </c>
      <c r="D209" s="234" t="s">
        <v>277</v>
      </c>
      <c r="E209" s="234" t="s">
        <v>441</v>
      </c>
      <c r="F209" s="234"/>
      <c r="G209" s="224">
        <f>SUM(G210)</f>
        <v>110500</v>
      </c>
    </row>
    <row r="210" spans="1:7" s="233" customFormat="1" ht="25.5" customHeight="1" x14ac:dyDescent="0.2">
      <c r="A210" s="226" t="s">
        <v>340</v>
      </c>
      <c r="B210" s="228" t="s">
        <v>558</v>
      </c>
      <c r="C210" s="244" t="s">
        <v>429</v>
      </c>
      <c r="D210" s="244" t="s">
        <v>277</v>
      </c>
      <c r="E210" s="244" t="s">
        <v>441</v>
      </c>
      <c r="F210" s="244" t="s">
        <v>341</v>
      </c>
      <c r="G210" s="229">
        <v>110500</v>
      </c>
    </row>
    <row r="211" spans="1:7" ht="24.75" customHeight="1" x14ac:dyDescent="0.2">
      <c r="A211" s="282" t="s">
        <v>589</v>
      </c>
      <c r="B211" s="228" t="s">
        <v>558</v>
      </c>
      <c r="C211" s="244" t="s">
        <v>429</v>
      </c>
      <c r="D211" s="244" t="s">
        <v>442</v>
      </c>
      <c r="E211" s="244" t="s">
        <v>443</v>
      </c>
      <c r="F211" s="244"/>
      <c r="G211" s="229">
        <f>SUM(G212)</f>
        <v>17902.46</v>
      </c>
    </row>
    <row r="212" spans="1:7" ht="25.5" customHeight="1" x14ac:dyDescent="0.2">
      <c r="A212" s="226" t="s">
        <v>340</v>
      </c>
      <c r="B212" s="223" t="s">
        <v>558</v>
      </c>
      <c r="C212" s="223" t="s">
        <v>429</v>
      </c>
      <c r="D212" s="223" t="s">
        <v>277</v>
      </c>
      <c r="E212" s="223" t="s">
        <v>443</v>
      </c>
      <c r="F212" s="223" t="s">
        <v>341</v>
      </c>
      <c r="G212" s="224">
        <v>17902.46</v>
      </c>
    </row>
    <row r="213" spans="1:7" ht="118.15" customHeight="1" x14ac:dyDescent="0.2">
      <c r="A213" s="281" t="s">
        <v>590</v>
      </c>
      <c r="B213" s="227" t="s">
        <v>558</v>
      </c>
      <c r="C213" s="228" t="s">
        <v>429</v>
      </c>
      <c r="D213" s="228" t="s">
        <v>277</v>
      </c>
      <c r="E213" s="228" t="s">
        <v>444</v>
      </c>
      <c r="F213" s="228"/>
      <c r="G213" s="262">
        <f>SUM(G214)</f>
        <v>60030.02</v>
      </c>
    </row>
    <row r="214" spans="1:7" ht="25.5" customHeight="1" x14ac:dyDescent="0.2">
      <c r="A214" s="226" t="s">
        <v>340</v>
      </c>
      <c r="B214" s="234" t="s">
        <v>558</v>
      </c>
      <c r="C214" s="223" t="s">
        <v>429</v>
      </c>
      <c r="D214" s="223" t="s">
        <v>277</v>
      </c>
      <c r="E214" s="223" t="s">
        <v>444</v>
      </c>
      <c r="F214" s="223" t="s">
        <v>341</v>
      </c>
      <c r="G214" s="265">
        <v>60030.02</v>
      </c>
    </row>
    <row r="215" spans="1:7" s="225" customFormat="1" ht="25.5" customHeight="1" x14ac:dyDescent="0.2">
      <c r="A215" s="221" t="s">
        <v>388</v>
      </c>
      <c r="B215" s="234" t="s">
        <v>558</v>
      </c>
      <c r="C215" s="223" t="s">
        <v>429</v>
      </c>
      <c r="D215" s="223" t="s">
        <v>277</v>
      </c>
      <c r="E215" s="223" t="s">
        <v>389</v>
      </c>
      <c r="F215" s="223"/>
      <c r="G215" s="265">
        <f>SUM(G216)</f>
        <v>4671.62</v>
      </c>
    </row>
    <row r="216" spans="1:7" ht="25.5" customHeight="1" x14ac:dyDescent="0.2">
      <c r="A216" s="226" t="s">
        <v>560</v>
      </c>
      <c r="B216" s="244" t="s">
        <v>558</v>
      </c>
      <c r="C216" s="228" t="s">
        <v>429</v>
      </c>
      <c r="D216" s="228" t="s">
        <v>277</v>
      </c>
      <c r="E216" s="228" t="s">
        <v>389</v>
      </c>
      <c r="F216" s="223" t="s">
        <v>288</v>
      </c>
      <c r="G216" s="265">
        <v>4671.62</v>
      </c>
    </row>
    <row r="217" spans="1:7" s="243" customFormat="1" ht="15.6" customHeight="1" x14ac:dyDescent="0.2">
      <c r="A217" s="211" t="s">
        <v>445</v>
      </c>
      <c r="B217" s="213" t="s">
        <v>558</v>
      </c>
      <c r="C217" s="213" t="s">
        <v>429</v>
      </c>
      <c r="D217" s="213" t="s">
        <v>284</v>
      </c>
      <c r="E217" s="212"/>
      <c r="F217" s="212"/>
      <c r="G217" s="214">
        <f>SUM(G221+G224+G218)</f>
        <v>51490.34</v>
      </c>
    </row>
    <row r="218" spans="1:7" s="243" customFormat="1" ht="36.75" customHeight="1" x14ac:dyDescent="0.2">
      <c r="A218" s="226" t="s">
        <v>435</v>
      </c>
      <c r="B218" s="228" t="s">
        <v>558</v>
      </c>
      <c r="C218" s="244" t="s">
        <v>429</v>
      </c>
      <c r="D218" s="244" t="s">
        <v>284</v>
      </c>
      <c r="E218" s="244" t="s">
        <v>436</v>
      </c>
      <c r="F218" s="244"/>
      <c r="G218" s="229">
        <f>SUM(G219:G220)</f>
        <v>1018.14</v>
      </c>
    </row>
    <row r="219" spans="1:7" s="243" customFormat="1" ht="23.25" customHeight="1" x14ac:dyDescent="0.2">
      <c r="A219" s="221" t="s">
        <v>340</v>
      </c>
      <c r="B219" s="223" t="s">
        <v>558</v>
      </c>
      <c r="C219" s="234" t="s">
        <v>429</v>
      </c>
      <c r="D219" s="234" t="s">
        <v>284</v>
      </c>
      <c r="E219" s="234" t="s">
        <v>436</v>
      </c>
      <c r="F219" s="234" t="s">
        <v>341</v>
      </c>
      <c r="G219" s="224">
        <v>127</v>
      </c>
    </row>
    <row r="220" spans="1:7" s="243" customFormat="1" ht="24.75" customHeight="1" x14ac:dyDescent="0.2">
      <c r="A220" s="221" t="s">
        <v>340</v>
      </c>
      <c r="B220" s="223" t="s">
        <v>558</v>
      </c>
      <c r="C220" s="234" t="s">
        <v>429</v>
      </c>
      <c r="D220" s="234" t="s">
        <v>284</v>
      </c>
      <c r="E220" s="234" t="s">
        <v>438</v>
      </c>
      <c r="F220" s="234" t="s">
        <v>341</v>
      </c>
      <c r="G220" s="224">
        <v>891.14</v>
      </c>
    </row>
    <row r="221" spans="1:7" ht="26.25" customHeight="1" x14ac:dyDescent="0.2">
      <c r="A221" s="282" t="s">
        <v>589</v>
      </c>
      <c r="B221" s="283">
        <v>510</v>
      </c>
      <c r="C221" s="223" t="s">
        <v>429</v>
      </c>
      <c r="D221" s="223" t="s">
        <v>284</v>
      </c>
      <c r="E221" s="234" t="s">
        <v>447</v>
      </c>
      <c r="F221" s="234"/>
      <c r="G221" s="224">
        <f>SUM(G223+G222)</f>
        <v>50269.2</v>
      </c>
    </row>
    <row r="222" spans="1:7" ht="26.25" customHeight="1" x14ac:dyDescent="0.2">
      <c r="A222" s="226" t="s">
        <v>560</v>
      </c>
      <c r="B222" s="284">
        <v>510</v>
      </c>
      <c r="C222" s="228" t="s">
        <v>429</v>
      </c>
      <c r="D222" s="228" t="s">
        <v>284</v>
      </c>
      <c r="E222" s="228" t="s">
        <v>447</v>
      </c>
      <c r="F222" s="244" t="s">
        <v>288</v>
      </c>
      <c r="G222" s="224">
        <v>2400</v>
      </c>
    </row>
    <row r="223" spans="1:7" ht="25.15" customHeight="1" x14ac:dyDescent="0.2">
      <c r="A223" s="226" t="s">
        <v>340</v>
      </c>
      <c r="B223" s="284">
        <v>510</v>
      </c>
      <c r="C223" s="228" t="s">
        <v>429</v>
      </c>
      <c r="D223" s="228" t="s">
        <v>284</v>
      </c>
      <c r="E223" s="228" t="s">
        <v>447</v>
      </c>
      <c r="F223" s="228" t="s">
        <v>341</v>
      </c>
      <c r="G223" s="229">
        <v>47869.2</v>
      </c>
    </row>
    <row r="224" spans="1:7" ht="39.6" customHeight="1" x14ac:dyDescent="0.2">
      <c r="A224" s="281" t="s">
        <v>418</v>
      </c>
      <c r="B224" s="248" t="s">
        <v>558</v>
      </c>
      <c r="C224" s="285" t="s">
        <v>429</v>
      </c>
      <c r="D224" s="285" t="s">
        <v>284</v>
      </c>
      <c r="E224" s="285" t="s">
        <v>332</v>
      </c>
      <c r="F224" s="285"/>
      <c r="G224" s="286">
        <f>SUM(G225)</f>
        <v>203</v>
      </c>
    </row>
    <row r="225" spans="1:7" ht="27.75" customHeight="1" x14ac:dyDescent="0.2">
      <c r="A225" s="226" t="s">
        <v>340</v>
      </c>
      <c r="B225" s="248" t="s">
        <v>558</v>
      </c>
      <c r="C225" s="287" t="s">
        <v>429</v>
      </c>
      <c r="D225" s="287" t="s">
        <v>284</v>
      </c>
      <c r="E225" s="287" t="s">
        <v>332</v>
      </c>
      <c r="F225" s="287" t="s">
        <v>341</v>
      </c>
      <c r="G225" s="288">
        <v>203</v>
      </c>
    </row>
    <row r="226" spans="1:7" ht="15" customHeight="1" x14ac:dyDescent="0.2">
      <c r="A226" s="280" t="s">
        <v>591</v>
      </c>
      <c r="B226" s="213" t="s">
        <v>558</v>
      </c>
      <c r="C226" s="212" t="s">
        <v>429</v>
      </c>
      <c r="D226" s="212" t="s">
        <v>429</v>
      </c>
      <c r="E226" s="212"/>
      <c r="F226" s="212"/>
      <c r="G226" s="214">
        <f>SUM(G231+G229+G227)</f>
        <v>3722.13</v>
      </c>
    </row>
    <row r="227" spans="1:7" s="253" customFormat="1" ht="14.25" customHeight="1" x14ac:dyDescent="0.25">
      <c r="A227" s="259" t="s">
        <v>592</v>
      </c>
      <c r="B227" s="218" t="s">
        <v>558</v>
      </c>
      <c r="C227" s="231" t="s">
        <v>429</v>
      </c>
      <c r="D227" s="231" t="s">
        <v>429</v>
      </c>
      <c r="E227" s="231" t="s">
        <v>451</v>
      </c>
      <c r="F227" s="231"/>
      <c r="G227" s="219">
        <f>SUM(G228)</f>
        <v>1578.36</v>
      </c>
    </row>
    <row r="228" spans="1:7" ht="25.5" customHeight="1" x14ac:dyDescent="0.2">
      <c r="A228" s="221" t="s">
        <v>340</v>
      </c>
      <c r="B228" s="223" t="s">
        <v>558</v>
      </c>
      <c r="C228" s="234" t="s">
        <v>429</v>
      </c>
      <c r="D228" s="234" t="s">
        <v>429</v>
      </c>
      <c r="E228" s="234" t="s">
        <v>451</v>
      </c>
      <c r="F228" s="234" t="s">
        <v>341</v>
      </c>
      <c r="G228" s="224">
        <v>1578.36</v>
      </c>
    </row>
    <row r="229" spans="1:7" ht="27.75" customHeight="1" x14ac:dyDescent="0.25">
      <c r="A229" s="259" t="s">
        <v>592</v>
      </c>
      <c r="B229" s="231" t="s">
        <v>558</v>
      </c>
      <c r="C229" s="231" t="s">
        <v>429</v>
      </c>
      <c r="D229" s="231" t="s">
        <v>429</v>
      </c>
      <c r="E229" s="231" t="s">
        <v>453</v>
      </c>
      <c r="F229" s="231"/>
      <c r="G229" s="219">
        <f>SUM(G230)</f>
        <v>1193.77</v>
      </c>
    </row>
    <row r="230" spans="1:7" ht="25.5" customHeight="1" x14ac:dyDescent="0.2">
      <c r="A230" s="221" t="s">
        <v>340</v>
      </c>
      <c r="B230" s="234" t="s">
        <v>558</v>
      </c>
      <c r="C230" s="234" t="s">
        <v>429</v>
      </c>
      <c r="D230" s="234" t="s">
        <v>429</v>
      </c>
      <c r="E230" s="234" t="s">
        <v>453</v>
      </c>
      <c r="F230" s="234" t="s">
        <v>341</v>
      </c>
      <c r="G230" s="224">
        <v>1193.77</v>
      </c>
    </row>
    <row r="231" spans="1:7" ht="20.45" customHeight="1" x14ac:dyDescent="0.25">
      <c r="A231" s="216" t="s">
        <v>329</v>
      </c>
      <c r="B231" s="218" t="s">
        <v>558</v>
      </c>
      <c r="C231" s="231" t="s">
        <v>429</v>
      </c>
      <c r="D231" s="231" t="s">
        <v>429</v>
      </c>
      <c r="E231" s="231" t="s">
        <v>330</v>
      </c>
      <c r="F231" s="231"/>
      <c r="G231" s="219">
        <f>SUM(G234+G232)</f>
        <v>950</v>
      </c>
    </row>
    <row r="232" spans="1:7" ht="24.75" customHeight="1" x14ac:dyDescent="0.2">
      <c r="A232" s="226" t="s">
        <v>454</v>
      </c>
      <c r="B232" s="248" t="s">
        <v>558</v>
      </c>
      <c r="C232" s="244" t="s">
        <v>429</v>
      </c>
      <c r="D232" s="244" t="s">
        <v>429</v>
      </c>
      <c r="E232" s="244" t="s">
        <v>354</v>
      </c>
      <c r="F232" s="244"/>
      <c r="G232" s="229">
        <f>SUM(G233)</f>
        <v>650</v>
      </c>
    </row>
    <row r="233" spans="1:7" ht="24" customHeight="1" x14ac:dyDescent="0.2">
      <c r="A233" s="221" t="s">
        <v>340</v>
      </c>
      <c r="B233" s="223" t="s">
        <v>558</v>
      </c>
      <c r="C233" s="234" t="s">
        <v>429</v>
      </c>
      <c r="D233" s="234" t="s">
        <v>429</v>
      </c>
      <c r="E233" s="234" t="s">
        <v>354</v>
      </c>
      <c r="F233" s="234" t="s">
        <v>341</v>
      </c>
      <c r="G233" s="224">
        <v>650</v>
      </c>
    </row>
    <row r="234" spans="1:7" s="233" customFormat="1" ht="17.25" customHeight="1" x14ac:dyDescent="0.2">
      <c r="A234" s="254" t="s">
        <v>455</v>
      </c>
      <c r="B234" s="228" t="s">
        <v>558</v>
      </c>
      <c r="C234" s="244" t="s">
        <v>429</v>
      </c>
      <c r="D234" s="244" t="s">
        <v>429</v>
      </c>
      <c r="E234" s="228" t="s">
        <v>456</v>
      </c>
      <c r="F234" s="228"/>
      <c r="G234" s="262">
        <f>SUM(G235+G236)</f>
        <v>300</v>
      </c>
    </row>
    <row r="235" spans="1:7" s="225" customFormat="1" ht="26.25" customHeight="1" x14ac:dyDescent="0.2">
      <c r="A235" s="221" t="s">
        <v>560</v>
      </c>
      <c r="B235" s="223" t="s">
        <v>558</v>
      </c>
      <c r="C235" s="234" t="s">
        <v>429</v>
      </c>
      <c r="D235" s="234" t="s">
        <v>429</v>
      </c>
      <c r="E235" s="234" t="s">
        <v>456</v>
      </c>
      <c r="F235" s="223" t="s">
        <v>288</v>
      </c>
      <c r="G235" s="265">
        <v>218.13</v>
      </c>
    </row>
    <row r="236" spans="1:7" s="225" customFormat="1" ht="26.25" customHeight="1" x14ac:dyDescent="0.2">
      <c r="A236" s="221" t="s">
        <v>340</v>
      </c>
      <c r="B236" s="223" t="s">
        <v>558</v>
      </c>
      <c r="C236" s="234" t="s">
        <v>429</v>
      </c>
      <c r="D236" s="234" t="s">
        <v>429</v>
      </c>
      <c r="E236" s="234" t="s">
        <v>456</v>
      </c>
      <c r="F236" s="223" t="s">
        <v>341</v>
      </c>
      <c r="G236" s="265">
        <v>81.87</v>
      </c>
    </row>
    <row r="237" spans="1:7" ht="18" customHeight="1" x14ac:dyDescent="0.2">
      <c r="A237" s="280" t="s">
        <v>457</v>
      </c>
      <c r="B237" s="213" t="s">
        <v>558</v>
      </c>
      <c r="C237" s="212" t="s">
        <v>429</v>
      </c>
      <c r="D237" s="212" t="s">
        <v>367</v>
      </c>
      <c r="E237" s="212"/>
      <c r="F237" s="212"/>
      <c r="G237" s="214">
        <f>SUM(G238)</f>
        <v>650</v>
      </c>
    </row>
    <row r="238" spans="1:7" ht="17.45" customHeight="1" x14ac:dyDescent="0.25">
      <c r="A238" s="216" t="s">
        <v>329</v>
      </c>
      <c r="B238" s="278">
        <v>510</v>
      </c>
      <c r="C238" s="231" t="s">
        <v>429</v>
      </c>
      <c r="D238" s="231" t="s">
        <v>367</v>
      </c>
      <c r="E238" s="218" t="s">
        <v>330</v>
      </c>
      <c r="F238" s="218"/>
      <c r="G238" s="219">
        <f>SUM(G241+G239)</f>
        <v>650</v>
      </c>
    </row>
    <row r="239" spans="1:7" ht="37.9" customHeight="1" x14ac:dyDescent="0.2">
      <c r="A239" s="226" t="s">
        <v>593</v>
      </c>
      <c r="B239" s="248" t="s">
        <v>558</v>
      </c>
      <c r="C239" s="228" t="s">
        <v>429</v>
      </c>
      <c r="D239" s="228" t="s">
        <v>367</v>
      </c>
      <c r="E239" s="228" t="s">
        <v>354</v>
      </c>
      <c r="F239" s="228"/>
      <c r="G239" s="262">
        <f>SUM(G240)</f>
        <v>300</v>
      </c>
    </row>
    <row r="240" spans="1:7" ht="25.5" customHeight="1" x14ac:dyDescent="0.2">
      <c r="A240" s="221" t="s">
        <v>340</v>
      </c>
      <c r="B240" s="223" t="s">
        <v>558</v>
      </c>
      <c r="C240" s="234" t="s">
        <v>429</v>
      </c>
      <c r="D240" s="234" t="s">
        <v>367</v>
      </c>
      <c r="E240" s="223" t="s">
        <v>354</v>
      </c>
      <c r="F240" s="223" t="s">
        <v>341</v>
      </c>
      <c r="G240" s="265">
        <v>300</v>
      </c>
    </row>
    <row r="241" spans="1:7" s="233" customFormat="1" ht="24" customHeight="1" x14ac:dyDescent="0.2">
      <c r="A241" s="254" t="s">
        <v>589</v>
      </c>
      <c r="B241" s="244" t="s">
        <v>558</v>
      </c>
      <c r="C241" s="244" t="s">
        <v>429</v>
      </c>
      <c r="D241" s="244" t="s">
        <v>367</v>
      </c>
      <c r="E241" s="244" t="s">
        <v>459</v>
      </c>
      <c r="F241" s="244"/>
      <c r="G241" s="229">
        <f>SUM(G242+G243)</f>
        <v>350</v>
      </c>
    </row>
    <row r="242" spans="1:7" s="225" customFormat="1" ht="24" customHeight="1" x14ac:dyDescent="0.2">
      <c r="A242" s="221" t="s">
        <v>560</v>
      </c>
      <c r="B242" s="234" t="s">
        <v>558</v>
      </c>
      <c r="C242" s="234" t="s">
        <v>429</v>
      </c>
      <c r="D242" s="234" t="s">
        <v>367</v>
      </c>
      <c r="E242" s="234" t="s">
        <v>459</v>
      </c>
      <c r="F242" s="234" t="s">
        <v>288</v>
      </c>
      <c r="G242" s="224">
        <v>59.77</v>
      </c>
    </row>
    <row r="243" spans="1:7" s="225" customFormat="1" ht="25.9" customHeight="1" x14ac:dyDescent="0.2">
      <c r="A243" s="221" t="s">
        <v>340</v>
      </c>
      <c r="B243" s="234" t="s">
        <v>558</v>
      </c>
      <c r="C243" s="234" t="s">
        <v>429</v>
      </c>
      <c r="D243" s="234" t="s">
        <v>367</v>
      </c>
      <c r="E243" s="234" t="s">
        <v>459</v>
      </c>
      <c r="F243" s="234" t="s">
        <v>341</v>
      </c>
      <c r="G243" s="224">
        <v>290.23</v>
      </c>
    </row>
    <row r="244" spans="1:7" ht="18" customHeight="1" x14ac:dyDescent="0.25">
      <c r="A244" s="260" t="s">
        <v>460</v>
      </c>
      <c r="B244" s="238" t="s">
        <v>558</v>
      </c>
      <c r="C244" s="256" t="s">
        <v>363</v>
      </c>
      <c r="D244" s="256"/>
      <c r="E244" s="256"/>
      <c r="F244" s="256"/>
      <c r="G244" s="257">
        <f>SUM(G245+G256)</f>
        <v>39268.89</v>
      </c>
    </row>
    <row r="245" spans="1:7" ht="15.75" customHeight="1" x14ac:dyDescent="0.2">
      <c r="A245" s="230" t="s">
        <v>461</v>
      </c>
      <c r="B245" s="213" t="s">
        <v>558</v>
      </c>
      <c r="C245" s="209" t="s">
        <v>363</v>
      </c>
      <c r="D245" s="209" t="s">
        <v>275</v>
      </c>
      <c r="E245" s="209"/>
      <c r="F245" s="209"/>
      <c r="G245" s="210">
        <f>SUM(G249+G246)</f>
        <v>36804.89</v>
      </c>
    </row>
    <row r="246" spans="1:7" s="225" customFormat="1" ht="19.899999999999999" customHeight="1" x14ac:dyDescent="0.25">
      <c r="A246" s="216" t="s">
        <v>462</v>
      </c>
      <c r="B246" s="218" t="s">
        <v>558</v>
      </c>
      <c r="C246" s="231" t="s">
        <v>363</v>
      </c>
      <c r="D246" s="231" t="s">
        <v>275</v>
      </c>
      <c r="E246" s="231"/>
      <c r="F246" s="231"/>
      <c r="G246" s="219">
        <f>SUM(G248+G247)</f>
        <v>188.89</v>
      </c>
    </row>
    <row r="247" spans="1:7" s="225" customFormat="1" ht="26.25" customHeight="1" x14ac:dyDescent="0.2">
      <c r="A247" s="221" t="s">
        <v>340</v>
      </c>
      <c r="B247" s="223" t="s">
        <v>558</v>
      </c>
      <c r="C247" s="234" t="s">
        <v>363</v>
      </c>
      <c r="D247" s="234" t="s">
        <v>275</v>
      </c>
      <c r="E247" s="234" t="s">
        <v>463</v>
      </c>
      <c r="F247" s="234" t="s">
        <v>341</v>
      </c>
      <c r="G247" s="224">
        <v>50</v>
      </c>
    </row>
    <row r="248" spans="1:7" ht="25.9" customHeight="1" x14ac:dyDescent="0.2">
      <c r="A248" s="221" t="s">
        <v>340</v>
      </c>
      <c r="B248" s="223" t="s">
        <v>558</v>
      </c>
      <c r="C248" s="234" t="s">
        <v>363</v>
      </c>
      <c r="D248" s="234" t="s">
        <v>275</v>
      </c>
      <c r="E248" s="234" t="s">
        <v>464</v>
      </c>
      <c r="F248" s="234" t="s">
        <v>341</v>
      </c>
      <c r="G248" s="224">
        <v>138.88999999999999</v>
      </c>
    </row>
    <row r="249" spans="1:7" s="253" customFormat="1" ht="39" customHeight="1" x14ac:dyDescent="0.25">
      <c r="A249" s="259" t="s">
        <v>465</v>
      </c>
      <c r="B249" s="218" t="s">
        <v>558</v>
      </c>
      <c r="C249" s="231" t="s">
        <v>363</v>
      </c>
      <c r="D249" s="231" t="s">
        <v>275</v>
      </c>
      <c r="E249" s="231" t="s">
        <v>467</v>
      </c>
      <c r="F249" s="231"/>
      <c r="G249" s="219">
        <f>SUM(G250+G252+G254)</f>
        <v>36616</v>
      </c>
    </row>
    <row r="250" spans="1:7" ht="15.75" customHeight="1" x14ac:dyDescent="0.25">
      <c r="A250" s="216" t="s">
        <v>468</v>
      </c>
      <c r="B250" s="218" t="s">
        <v>558</v>
      </c>
      <c r="C250" s="231" t="s">
        <v>363</v>
      </c>
      <c r="D250" s="231" t="s">
        <v>275</v>
      </c>
      <c r="E250" s="231" t="s">
        <v>469</v>
      </c>
      <c r="F250" s="231"/>
      <c r="G250" s="219">
        <f>SUM(G251)</f>
        <v>17400</v>
      </c>
    </row>
    <row r="251" spans="1:7" ht="27" customHeight="1" x14ac:dyDescent="0.2">
      <c r="A251" s="221" t="s">
        <v>340</v>
      </c>
      <c r="B251" s="234" t="s">
        <v>558</v>
      </c>
      <c r="C251" s="234" t="s">
        <v>363</v>
      </c>
      <c r="D251" s="234" t="s">
        <v>275</v>
      </c>
      <c r="E251" s="234" t="s">
        <v>469</v>
      </c>
      <c r="F251" s="234" t="s">
        <v>341</v>
      </c>
      <c r="G251" s="224">
        <v>17400</v>
      </c>
    </row>
    <row r="252" spans="1:7" ht="15.75" customHeight="1" x14ac:dyDescent="0.25">
      <c r="A252" s="216" t="s">
        <v>470</v>
      </c>
      <c r="B252" s="278">
        <v>510</v>
      </c>
      <c r="C252" s="231" t="s">
        <v>363</v>
      </c>
      <c r="D252" s="231" t="s">
        <v>275</v>
      </c>
      <c r="E252" s="231" t="s">
        <v>471</v>
      </c>
      <c r="F252" s="231"/>
      <c r="G252" s="219">
        <f>SUM(G253)</f>
        <v>2600</v>
      </c>
    </row>
    <row r="253" spans="1:7" ht="26.25" customHeight="1" x14ac:dyDescent="0.2">
      <c r="A253" s="221" t="s">
        <v>340</v>
      </c>
      <c r="B253" s="223" t="s">
        <v>558</v>
      </c>
      <c r="C253" s="234" t="s">
        <v>363</v>
      </c>
      <c r="D253" s="234" t="s">
        <v>275</v>
      </c>
      <c r="E253" s="234" t="s">
        <v>471</v>
      </c>
      <c r="F253" s="234" t="s">
        <v>341</v>
      </c>
      <c r="G253" s="224">
        <v>2600</v>
      </c>
    </row>
    <row r="254" spans="1:7" ht="16.5" customHeight="1" x14ac:dyDescent="0.25">
      <c r="A254" s="216" t="s">
        <v>472</v>
      </c>
      <c r="B254" s="231" t="s">
        <v>558</v>
      </c>
      <c r="C254" s="231" t="s">
        <v>363</v>
      </c>
      <c r="D254" s="231" t="s">
        <v>275</v>
      </c>
      <c r="E254" s="231" t="s">
        <v>473</v>
      </c>
      <c r="F254" s="231"/>
      <c r="G254" s="219">
        <f>SUM(G255)</f>
        <v>16616</v>
      </c>
    </row>
    <row r="255" spans="1:7" ht="25.5" customHeight="1" x14ac:dyDescent="0.2">
      <c r="A255" s="221" t="s">
        <v>340</v>
      </c>
      <c r="B255" s="283">
        <v>510</v>
      </c>
      <c r="C255" s="234" t="s">
        <v>363</v>
      </c>
      <c r="D255" s="234" t="s">
        <v>275</v>
      </c>
      <c r="E255" s="234" t="s">
        <v>473</v>
      </c>
      <c r="F255" s="234" t="s">
        <v>341</v>
      </c>
      <c r="G255" s="224">
        <v>16616</v>
      </c>
    </row>
    <row r="256" spans="1:7" ht="24" customHeight="1" x14ac:dyDescent="0.2">
      <c r="A256" s="289" t="s">
        <v>594</v>
      </c>
      <c r="B256" s="213" t="s">
        <v>558</v>
      </c>
      <c r="C256" s="212" t="s">
        <v>363</v>
      </c>
      <c r="D256" s="212" t="s">
        <v>292</v>
      </c>
      <c r="E256" s="212"/>
      <c r="F256" s="212"/>
      <c r="G256" s="214">
        <f>SUM(G257)</f>
        <v>2464</v>
      </c>
    </row>
    <row r="257" spans="1:7" ht="17.25" customHeight="1" x14ac:dyDescent="0.25">
      <c r="A257" s="216" t="s">
        <v>329</v>
      </c>
      <c r="B257" s="231" t="s">
        <v>558</v>
      </c>
      <c r="C257" s="231" t="s">
        <v>363</v>
      </c>
      <c r="D257" s="231" t="s">
        <v>292</v>
      </c>
      <c r="E257" s="231" t="s">
        <v>330</v>
      </c>
      <c r="F257" s="231"/>
      <c r="G257" s="219">
        <f>SUM(G258)</f>
        <v>2464</v>
      </c>
    </row>
    <row r="258" spans="1:7" s="225" customFormat="1" ht="37.9" customHeight="1" x14ac:dyDescent="0.2">
      <c r="A258" s="221" t="s">
        <v>465</v>
      </c>
      <c r="B258" s="223" t="s">
        <v>558</v>
      </c>
      <c r="C258" s="234" t="s">
        <v>363</v>
      </c>
      <c r="D258" s="234" t="s">
        <v>292</v>
      </c>
      <c r="E258" s="234" t="s">
        <v>467</v>
      </c>
      <c r="F258" s="234"/>
      <c r="G258" s="224">
        <f>SUM(G259:G263)</f>
        <v>2464</v>
      </c>
    </row>
    <row r="259" spans="1:7" s="233" customFormat="1" ht="24.75" customHeight="1" x14ac:dyDescent="0.2">
      <c r="A259" s="221" t="s">
        <v>560</v>
      </c>
      <c r="B259" s="284">
        <v>510</v>
      </c>
      <c r="C259" s="244" t="s">
        <v>363</v>
      </c>
      <c r="D259" s="244" t="s">
        <v>292</v>
      </c>
      <c r="E259" s="244" t="s">
        <v>467</v>
      </c>
      <c r="F259" s="244" t="s">
        <v>288</v>
      </c>
      <c r="G259" s="229">
        <v>1699.15</v>
      </c>
    </row>
    <row r="260" spans="1:7" s="233" customFormat="1" ht="24.75" customHeight="1" x14ac:dyDescent="0.2">
      <c r="A260" s="221" t="s">
        <v>340</v>
      </c>
      <c r="B260" s="284">
        <v>510</v>
      </c>
      <c r="C260" s="244" t="s">
        <v>363</v>
      </c>
      <c r="D260" s="244" t="s">
        <v>292</v>
      </c>
      <c r="E260" s="244" t="s">
        <v>467</v>
      </c>
      <c r="F260" s="244" t="s">
        <v>341</v>
      </c>
      <c r="G260" s="229">
        <v>764.85</v>
      </c>
    </row>
    <row r="261" spans="1:7" s="233" customFormat="1" ht="18" hidden="1" customHeight="1" x14ac:dyDescent="0.2">
      <c r="A261" s="221" t="s">
        <v>289</v>
      </c>
      <c r="B261" s="284">
        <v>510</v>
      </c>
      <c r="C261" s="244" t="s">
        <v>363</v>
      </c>
      <c r="D261" s="244" t="s">
        <v>292</v>
      </c>
      <c r="E261" s="244" t="s">
        <v>467</v>
      </c>
      <c r="F261" s="244" t="s">
        <v>290</v>
      </c>
      <c r="G261" s="229"/>
    </row>
    <row r="262" spans="1:7" s="233" customFormat="1" ht="25.5" hidden="1" customHeight="1" x14ac:dyDescent="0.2">
      <c r="A262" s="221" t="s">
        <v>560</v>
      </c>
      <c r="B262" s="284">
        <v>510</v>
      </c>
      <c r="C262" s="244" t="s">
        <v>363</v>
      </c>
      <c r="D262" s="244" t="s">
        <v>292</v>
      </c>
      <c r="E262" s="244" t="s">
        <v>595</v>
      </c>
      <c r="F262" s="244" t="s">
        <v>288</v>
      </c>
      <c r="G262" s="229"/>
    </row>
    <row r="263" spans="1:7" s="233" customFormat="1" ht="25.5" hidden="1" customHeight="1" x14ac:dyDescent="0.2">
      <c r="A263" s="221" t="s">
        <v>566</v>
      </c>
      <c r="B263" s="284">
        <v>510</v>
      </c>
      <c r="C263" s="244" t="s">
        <v>363</v>
      </c>
      <c r="D263" s="244" t="s">
        <v>292</v>
      </c>
      <c r="E263" s="244" t="s">
        <v>595</v>
      </c>
      <c r="F263" s="244" t="s">
        <v>339</v>
      </c>
      <c r="G263" s="229"/>
    </row>
    <row r="264" spans="1:7" ht="18" customHeight="1" x14ac:dyDescent="0.25">
      <c r="A264" s="207" t="s">
        <v>476</v>
      </c>
      <c r="B264" s="209" t="s">
        <v>558</v>
      </c>
      <c r="C264" s="256" t="s">
        <v>477</v>
      </c>
      <c r="D264" s="256"/>
      <c r="E264" s="256"/>
      <c r="F264" s="256"/>
      <c r="G264" s="257">
        <f>SUM(G265+G270+G274)</f>
        <v>17244.53</v>
      </c>
    </row>
    <row r="265" spans="1:7" ht="13.5" customHeight="1" x14ac:dyDescent="0.2">
      <c r="A265" s="237" t="s">
        <v>478</v>
      </c>
      <c r="B265" s="209" t="s">
        <v>558</v>
      </c>
      <c r="C265" s="209" t="s">
        <v>477</v>
      </c>
      <c r="D265" s="209" t="s">
        <v>275</v>
      </c>
      <c r="E265" s="212" t="s">
        <v>479</v>
      </c>
      <c r="F265" s="209"/>
      <c r="G265" s="210">
        <f>SUM(G266)</f>
        <v>1900</v>
      </c>
    </row>
    <row r="266" spans="1:7" s="250" customFormat="1" ht="26.25" customHeight="1" x14ac:dyDescent="0.25">
      <c r="A266" s="216" t="s">
        <v>480</v>
      </c>
      <c r="B266" s="231" t="s">
        <v>558</v>
      </c>
      <c r="C266" s="231" t="s">
        <v>477</v>
      </c>
      <c r="D266" s="231" t="s">
        <v>275</v>
      </c>
      <c r="E266" s="231" t="s">
        <v>479</v>
      </c>
      <c r="F266" s="231"/>
      <c r="G266" s="219">
        <f>SUM(G267)</f>
        <v>1900</v>
      </c>
    </row>
    <row r="267" spans="1:7" ht="25.5" customHeight="1" x14ac:dyDescent="0.2">
      <c r="A267" s="221" t="s">
        <v>481</v>
      </c>
      <c r="B267" s="234" t="s">
        <v>558</v>
      </c>
      <c r="C267" s="234" t="s">
        <v>477</v>
      </c>
      <c r="D267" s="234" t="s">
        <v>275</v>
      </c>
      <c r="E267" s="234" t="s">
        <v>479</v>
      </c>
      <c r="F267" s="234"/>
      <c r="G267" s="224">
        <f>SUM(G269+G268)</f>
        <v>1900</v>
      </c>
    </row>
    <row r="268" spans="1:7" ht="27" customHeight="1" x14ac:dyDescent="0.2">
      <c r="A268" s="221" t="s">
        <v>560</v>
      </c>
      <c r="B268" s="244" t="s">
        <v>558</v>
      </c>
      <c r="C268" s="244" t="s">
        <v>477</v>
      </c>
      <c r="D268" s="244" t="s">
        <v>275</v>
      </c>
      <c r="E268" s="244" t="s">
        <v>479</v>
      </c>
      <c r="F268" s="244" t="s">
        <v>288</v>
      </c>
      <c r="G268" s="229">
        <v>10</v>
      </c>
    </row>
    <row r="269" spans="1:7" ht="18.75" customHeight="1" x14ac:dyDescent="0.2">
      <c r="A269" s="226" t="s">
        <v>297</v>
      </c>
      <c r="B269" s="244" t="s">
        <v>558</v>
      </c>
      <c r="C269" s="228" t="s">
        <v>477</v>
      </c>
      <c r="D269" s="228" t="s">
        <v>275</v>
      </c>
      <c r="E269" s="228" t="s">
        <v>479</v>
      </c>
      <c r="F269" s="228" t="s">
        <v>298</v>
      </c>
      <c r="G269" s="229">
        <v>1890</v>
      </c>
    </row>
    <row r="270" spans="1:7" ht="19.5" customHeight="1" x14ac:dyDescent="0.2">
      <c r="A270" s="230" t="s">
        <v>482</v>
      </c>
      <c r="B270" s="212" t="s">
        <v>558</v>
      </c>
      <c r="C270" s="238" t="s">
        <v>477</v>
      </c>
      <c r="D270" s="238" t="s">
        <v>277</v>
      </c>
      <c r="E270" s="238"/>
      <c r="F270" s="238"/>
      <c r="G270" s="210">
        <f>SUM(G271)</f>
        <v>14739.71</v>
      </c>
    </row>
    <row r="271" spans="1:7" ht="18" customHeight="1" x14ac:dyDescent="0.25">
      <c r="A271" s="216" t="s">
        <v>483</v>
      </c>
      <c r="B271" s="231" t="s">
        <v>558</v>
      </c>
      <c r="C271" s="218" t="s">
        <v>477</v>
      </c>
      <c r="D271" s="218" t="s">
        <v>277</v>
      </c>
      <c r="E271" s="218" t="s">
        <v>596</v>
      </c>
      <c r="F271" s="218"/>
      <c r="G271" s="219">
        <f>SUM(G272)</f>
        <v>14739.71</v>
      </c>
    </row>
    <row r="272" spans="1:7" ht="17.25" customHeight="1" x14ac:dyDescent="0.2">
      <c r="A272" s="226" t="s">
        <v>485</v>
      </c>
      <c r="B272" s="248" t="s">
        <v>558</v>
      </c>
      <c r="C272" s="228" t="s">
        <v>477</v>
      </c>
      <c r="D272" s="228" t="s">
        <v>277</v>
      </c>
      <c r="E272" s="228" t="s">
        <v>597</v>
      </c>
      <c r="F272" s="228"/>
      <c r="G272" s="229">
        <f>SUM(G273)</f>
        <v>14739.71</v>
      </c>
    </row>
    <row r="273" spans="1:7" s="225" customFormat="1" ht="25.5" customHeight="1" x14ac:dyDescent="0.2">
      <c r="A273" s="290" t="s">
        <v>340</v>
      </c>
      <c r="B273" s="223" t="s">
        <v>558</v>
      </c>
      <c r="C273" s="223" t="s">
        <v>477</v>
      </c>
      <c r="D273" s="223" t="s">
        <v>277</v>
      </c>
      <c r="E273" s="223" t="s">
        <v>596</v>
      </c>
      <c r="F273" s="223" t="s">
        <v>341</v>
      </c>
      <c r="G273" s="224">
        <v>14739.71</v>
      </c>
    </row>
    <row r="274" spans="1:7" s="266" customFormat="1" ht="19.5" customHeight="1" x14ac:dyDescent="0.2">
      <c r="A274" s="291" t="s">
        <v>486</v>
      </c>
      <c r="B274" s="238" t="s">
        <v>558</v>
      </c>
      <c r="C274" s="238" t="s">
        <v>477</v>
      </c>
      <c r="D274" s="238" t="s">
        <v>284</v>
      </c>
      <c r="E274" s="238"/>
      <c r="F274" s="238"/>
      <c r="G274" s="292">
        <f>SUM(G275+G277)</f>
        <v>604.81999999999994</v>
      </c>
    </row>
    <row r="275" spans="1:7" ht="39" customHeight="1" x14ac:dyDescent="0.2">
      <c r="A275" s="254" t="s">
        <v>416</v>
      </c>
      <c r="B275" s="228" t="s">
        <v>558</v>
      </c>
      <c r="C275" s="228" t="s">
        <v>477</v>
      </c>
      <c r="D275" s="228" t="s">
        <v>284</v>
      </c>
      <c r="E275" s="244" t="s">
        <v>417</v>
      </c>
      <c r="F275" s="244"/>
      <c r="G275" s="229">
        <f>SUM(G276)</f>
        <v>350</v>
      </c>
    </row>
    <row r="276" spans="1:7" s="225" customFormat="1" ht="27.75" customHeight="1" x14ac:dyDescent="0.2">
      <c r="A276" s="221" t="s">
        <v>340</v>
      </c>
      <c r="B276" s="234" t="s">
        <v>558</v>
      </c>
      <c r="C276" s="223" t="s">
        <v>477</v>
      </c>
      <c r="D276" s="223" t="s">
        <v>284</v>
      </c>
      <c r="E276" s="223" t="s">
        <v>417</v>
      </c>
      <c r="F276" s="234" t="s">
        <v>341</v>
      </c>
      <c r="G276" s="224">
        <v>350</v>
      </c>
    </row>
    <row r="277" spans="1:7" s="225" customFormat="1" ht="51" customHeight="1" x14ac:dyDescent="0.2">
      <c r="A277" s="226" t="s">
        <v>598</v>
      </c>
      <c r="B277" s="234" t="s">
        <v>558</v>
      </c>
      <c r="C277" s="223" t="s">
        <v>477</v>
      </c>
      <c r="D277" s="223" t="s">
        <v>284</v>
      </c>
      <c r="E277" s="223" t="s">
        <v>504</v>
      </c>
      <c r="F277" s="234"/>
      <c r="G277" s="224">
        <f>SUM(G278+G279)</f>
        <v>254.82</v>
      </c>
    </row>
    <row r="278" spans="1:7" s="225" customFormat="1" ht="27.75" customHeight="1" x14ac:dyDescent="0.2">
      <c r="A278" s="221" t="s">
        <v>340</v>
      </c>
      <c r="B278" s="234" t="s">
        <v>558</v>
      </c>
      <c r="C278" s="223" t="s">
        <v>477</v>
      </c>
      <c r="D278" s="223" t="s">
        <v>284</v>
      </c>
      <c r="E278" s="223" t="s">
        <v>504</v>
      </c>
      <c r="F278" s="234" t="s">
        <v>341</v>
      </c>
      <c r="G278" s="224">
        <v>73</v>
      </c>
    </row>
    <row r="279" spans="1:7" s="225" customFormat="1" ht="27.75" customHeight="1" x14ac:dyDescent="0.2">
      <c r="A279" s="221" t="s">
        <v>340</v>
      </c>
      <c r="B279" s="234" t="s">
        <v>558</v>
      </c>
      <c r="C279" s="223" t="s">
        <v>477</v>
      </c>
      <c r="D279" s="223" t="s">
        <v>284</v>
      </c>
      <c r="E279" s="223" t="s">
        <v>505</v>
      </c>
      <c r="F279" s="234" t="s">
        <v>341</v>
      </c>
      <c r="G279" s="224">
        <v>181.82</v>
      </c>
    </row>
    <row r="280" spans="1:7" ht="15.75" x14ac:dyDescent="0.25">
      <c r="A280" s="207" t="s">
        <v>525</v>
      </c>
      <c r="B280" s="277">
        <v>510</v>
      </c>
      <c r="C280" s="256" t="s">
        <v>306</v>
      </c>
      <c r="D280" s="256"/>
      <c r="E280" s="256"/>
      <c r="F280" s="256"/>
      <c r="G280" s="257">
        <f>SUM(G281+G284)</f>
        <v>4900</v>
      </c>
    </row>
    <row r="281" spans="1:7" ht="15" x14ac:dyDescent="0.25">
      <c r="A281" s="270" t="s">
        <v>599</v>
      </c>
      <c r="B281" s="278">
        <v>510</v>
      </c>
      <c r="C281" s="249" t="s">
        <v>306</v>
      </c>
      <c r="D281" s="249" t="s">
        <v>275</v>
      </c>
      <c r="E281" s="249"/>
      <c r="F281" s="249"/>
      <c r="G281" s="268">
        <f>SUM(G282)</f>
        <v>3800</v>
      </c>
    </row>
    <row r="282" spans="1:7" ht="38.25" x14ac:dyDescent="0.2">
      <c r="A282" s="226" t="s">
        <v>600</v>
      </c>
      <c r="B282" s="293">
        <v>510</v>
      </c>
      <c r="C282" s="244" t="s">
        <v>306</v>
      </c>
      <c r="D282" s="244" t="s">
        <v>275</v>
      </c>
      <c r="E282" s="244" t="s">
        <v>528</v>
      </c>
      <c r="F282" s="244"/>
      <c r="G282" s="229">
        <f>SUM(G283)</f>
        <v>3800</v>
      </c>
    </row>
    <row r="283" spans="1:7" ht="25.5" x14ac:dyDescent="0.2">
      <c r="A283" s="221" t="s">
        <v>340</v>
      </c>
      <c r="B283" s="283">
        <v>510</v>
      </c>
      <c r="C283" s="234" t="s">
        <v>306</v>
      </c>
      <c r="D283" s="234" t="s">
        <v>275</v>
      </c>
      <c r="E283" s="234" t="s">
        <v>528</v>
      </c>
      <c r="F283" s="234" t="s">
        <v>341</v>
      </c>
      <c r="G283" s="224">
        <v>3800</v>
      </c>
    </row>
    <row r="284" spans="1:7" ht="30" x14ac:dyDescent="0.25">
      <c r="A284" s="270" t="s">
        <v>529</v>
      </c>
      <c r="B284" s="278">
        <v>510</v>
      </c>
      <c r="C284" s="249" t="s">
        <v>306</v>
      </c>
      <c r="D284" s="249" t="s">
        <v>301</v>
      </c>
      <c r="E284" s="249"/>
      <c r="F284" s="249"/>
      <c r="G284" s="268">
        <f>SUM(G285)</f>
        <v>1100</v>
      </c>
    </row>
    <row r="285" spans="1:7" ht="40.9" customHeight="1" x14ac:dyDescent="0.2">
      <c r="A285" s="226" t="s">
        <v>600</v>
      </c>
      <c r="B285" s="293">
        <v>510</v>
      </c>
      <c r="C285" s="244" t="s">
        <v>306</v>
      </c>
      <c r="D285" s="244" t="s">
        <v>301</v>
      </c>
      <c r="E285" s="244" t="s">
        <v>528</v>
      </c>
      <c r="F285" s="244"/>
      <c r="G285" s="229">
        <f>SUM(G286+G288+G287)</f>
        <v>1100</v>
      </c>
    </row>
    <row r="286" spans="1:7" s="225" customFormat="1" ht="25.5" x14ac:dyDescent="0.2">
      <c r="A286" s="221" t="s">
        <v>560</v>
      </c>
      <c r="B286" s="283">
        <v>510</v>
      </c>
      <c r="C286" s="234" t="s">
        <v>306</v>
      </c>
      <c r="D286" s="234" t="s">
        <v>301</v>
      </c>
      <c r="E286" s="234" t="s">
        <v>528</v>
      </c>
      <c r="F286" s="234" t="s">
        <v>288</v>
      </c>
      <c r="G286" s="224">
        <v>200</v>
      </c>
    </row>
    <row r="287" spans="1:7" s="225" customFormat="1" ht="25.5" x14ac:dyDescent="0.2">
      <c r="A287" s="221" t="s">
        <v>566</v>
      </c>
      <c r="B287" s="283">
        <v>510</v>
      </c>
      <c r="C287" s="234" t="s">
        <v>306</v>
      </c>
      <c r="D287" s="234" t="s">
        <v>301</v>
      </c>
      <c r="E287" s="234" t="s">
        <v>528</v>
      </c>
      <c r="F287" s="234" t="s">
        <v>339</v>
      </c>
      <c r="G287" s="224">
        <v>80</v>
      </c>
    </row>
    <row r="288" spans="1:7" s="225" customFormat="1" ht="25.5" x14ac:dyDescent="0.2">
      <c r="A288" s="221" t="s">
        <v>340</v>
      </c>
      <c r="B288" s="283">
        <v>510</v>
      </c>
      <c r="C288" s="234" t="s">
        <v>306</v>
      </c>
      <c r="D288" s="234" t="s">
        <v>301</v>
      </c>
      <c r="E288" s="234" t="s">
        <v>528</v>
      </c>
      <c r="F288" s="234" t="s">
        <v>341</v>
      </c>
      <c r="G288" s="224">
        <v>820</v>
      </c>
    </row>
    <row r="289" spans="1:7" ht="15.75" x14ac:dyDescent="0.25">
      <c r="A289" s="260" t="s">
        <v>531</v>
      </c>
      <c r="B289" s="277">
        <v>510</v>
      </c>
      <c r="C289" s="256" t="s">
        <v>376</v>
      </c>
      <c r="D289" s="256"/>
      <c r="E289" s="256"/>
      <c r="F289" s="256"/>
      <c r="G289" s="257">
        <f>SUM(G290)</f>
        <v>1928.3</v>
      </c>
    </row>
    <row r="290" spans="1:7" ht="15" x14ac:dyDescent="0.25">
      <c r="A290" s="270" t="s">
        <v>532</v>
      </c>
      <c r="B290" s="278">
        <v>510</v>
      </c>
      <c r="C290" s="249" t="s">
        <v>376</v>
      </c>
      <c r="D290" s="249" t="s">
        <v>277</v>
      </c>
      <c r="E290" s="249"/>
      <c r="F290" s="249"/>
      <c r="G290" s="268">
        <f>SUM(G293+G291)</f>
        <v>1928.3</v>
      </c>
    </row>
    <row r="291" spans="1:7" s="233" customFormat="1" x14ac:dyDescent="0.2">
      <c r="A291" s="226" t="s">
        <v>534</v>
      </c>
      <c r="B291" s="284">
        <v>510</v>
      </c>
      <c r="C291" s="244" t="s">
        <v>535</v>
      </c>
      <c r="D291" s="244" t="s">
        <v>277</v>
      </c>
      <c r="E291" s="244" t="s">
        <v>536</v>
      </c>
      <c r="F291" s="244"/>
      <c r="G291" s="229">
        <f>SUM(G292)</f>
        <v>178.3</v>
      </c>
    </row>
    <row r="292" spans="1:7" ht="25.5" x14ac:dyDescent="0.2">
      <c r="A292" s="221" t="s">
        <v>340</v>
      </c>
      <c r="B292" s="283">
        <v>510</v>
      </c>
      <c r="C292" s="234" t="s">
        <v>376</v>
      </c>
      <c r="D292" s="234" t="s">
        <v>277</v>
      </c>
      <c r="E292" s="234" t="s">
        <v>536</v>
      </c>
      <c r="F292" s="234" t="s">
        <v>341</v>
      </c>
      <c r="G292" s="224">
        <v>178.3</v>
      </c>
    </row>
    <row r="293" spans="1:7" s="233" customFormat="1" x14ac:dyDescent="0.2">
      <c r="A293" s="252" t="s">
        <v>532</v>
      </c>
      <c r="B293" s="284">
        <v>510</v>
      </c>
      <c r="C293" s="244" t="s">
        <v>376</v>
      </c>
      <c r="D293" s="244" t="s">
        <v>277</v>
      </c>
      <c r="E293" s="244" t="s">
        <v>533</v>
      </c>
      <c r="F293" s="244"/>
      <c r="G293" s="229">
        <f>SUM(G294)</f>
        <v>1750</v>
      </c>
    </row>
    <row r="294" spans="1:7" ht="25.5" x14ac:dyDescent="0.2">
      <c r="A294" s="221" t="s">
        <v>340</v>
      </c>
      <c r="B294" s="283">
        <v>510</v>
      </c>
      <c r="C294" s="234" t="s">
        <v>376</v>
      </c>
      <c r="D294" s="234" t="s">
        <v>277</v>
      </c>
      <c r="E294" s="234" t="s">
        <v>533</v>
      </c>
      <c r="F294" s="234" t="s">
        <v>341</v>
      </c>
      <c r="G294" s="224">
        <v>1750</v>
      </c>
    </row>
    <row r="295" spans="1:7" ht="31.5" x14ac:dyDescent="0.25">
      <c r="A295" s="260" t="s">
        <v>537</v>
      </c>
      <c r="B295" s="294">
        <v>510</v>
      </c>
      <c r="C295" s="256" t="s">
        <v>310</v>
      </c>
      <c r="D295" s="256"/>
      <c r="E295" s="256"/>
      <c r="F295" s="256"/>
      <c r="G295" s="257">
        <f>SUM(G296)</f>
        <v>9300</v>
      </c>
    </row>
    <row r="296" spans="1:7" ht="30" x14ac:dyDescent="0.25">
      <c r="A296" s="270" t="s">
        <v>538</v>
      </c>
      <c r="B296" s="278">
        <v>510</v>
      </c>
      <c r="C296" s="249" t="s">
        <v>310</v>
      </c>
      <c r="D296" s="249" t="s">
        <v>275</v>
      </c>
      <c r="E296" s="249" t="s">
        <v>540</v>
      </c>
      <c r="F296" s="249"/>
      <c r="G296" s="268">
        <f>SUM(G297+G299)</f>
        <v>9300</v>
      </c>
    </row>
    <row r="297" spans="1:7" ht="25.5" x14ac:dyDescent="0.2">
      <c r="A297" s="221" t="s">
        <v>539</v>
      </c>
      <c r="B297" s="283">
        <v>510</v>
      </c>
      <c r="C297" s="234" t="s">
        <v>310</v>
      </c>
      <c r="D297" s="234" t="s">
        <v>275</v>
      </c>
      <c r="E297" s="234" t="s">
        <v>540</v>
      </c>
      <c r="F297" s="234"/>
      <c r="G297" s="224">
        <f>SUM(G298)</f>
        <v>3800</v>
      </c>
    </row>
    <row r="298" spans="1:7" x14ac:dyDescent="0.2">
      <c r="A298" s="252" t="s">
        <v>541</v>
      </c>
      <c r="B298" s="284">
        <v>510</v>
      </c>
      <c r="C298" s="244" t="s">
        <v>310</v>
      </c>
      <c r="D298" s="244" t="s">
        <v>275</v>
      </c>
      <c r="E298" s="244" t="s">
        <v>540</v>
      </c>
      <c r="F298" s="244" t="s">
        <v>542</v>
      </c>
      <c r="G298" s="229">
        <v>3800</v>
      </c>
    </row>
    <row r="299" spans="1:7" ht="25.5" x14ac:dyDescent="0.2">
      <c r="A299" s="251" t="s">
        <v>539</v>
      </c>
      <c r="B299" s="283">
        <v>510</v>
      </c>
      <c r="C299" s="234" t="s">
        <v>310</v>
      </c>
      <c r="D299" s="234" t="s">
        <v>275</v>
      </c>
      <c r="E299" s="234" t="s">
        <v>543</v>
      </c>
      <c r="F299" s="234"/>
      <c r="G299" s="224">
        <f>SUM(G300)</f>
        <v>5500</v>
      </c>
    </row>
    <row r="300" spans="1:7" x14ac:dyDescent="0.2">
      <c r="A300" s="252" t="s">
        <v>541</v>
      </c>
      <c r="B300" s="284">
        <v>510</v>
      </c>
      <c r="C300" s="244" t="s">
        <v>310</v>
      </c>
      <c r="D300" s="244" t="s">
        <v>275</v>
      </c>
      <c r="E300" s="244" t="s">
        <v>543</v>
      </c>
      <c r="F300" s="244" t="s">
        <v>542</v>
      </c>
      <c r="G300" s="229">
        <v>5500</v>
      </c>
    </row>
    <row r="301" spans="1:7" s="215" customFormat="1" ht="29.25" x14ac:dyDescent="0.25">
      <c r="A301" s="236" t="s">
        <v>601</v>
      </c>
      <c r="B301" s="295">
        <v>510</v>
      </c>
      <c r="C301" s="296"/>
      <c r="D301" s="296"/>
      <c r="E301" s="296"/>
      <c r="F301" s="296"/>
      <c r="G301" s="297">
        <f>SUM(G316+G351+G302+G307+G342)</f>
        <v>38529.26</v>
      </c>
    </row>
    <row r="302" spans="1:7" s="215" customFormat="1" ht="15.75" x14ac:dyDescent="0.25">
      <c r="A302" s="207" t="s">
        <v>381</v>
      </c>
      <c r="B302" s="209" t="s">
        <v>558</v>
      </c>
      <c r="C302" s="209" t="s">
        <v>301</v>
      </c>
      <c r="D302" s="256"/>
      <c r="E302" s="296"/>
      <c r="F302" s="296"/>
      <c r="G302" s="297">
        <f>SUM(G303)</f>
        <v>500</v>
      </c>
    </row>
    <row r="303" spans="1:7" s="233" customFormat="1" ht="25.5" x14ac:dyDescent="0.2">
      <c r="A303" s="211" t="s">
        <v>413</v>
      </c>
      <c r="B303" s="212" t="s">
        <v>558</v>
      </c>
      <c r="C303" s="213" t="s">
        <v>301</v>
      </c>
      <c r="D303" s="213" t="s">
        <v>301</v>
      </c>
      <c r="E303" s="212"/>
      <c r="F303" s="212"/>
      <c r="G303" s="214">
        <f>SUM(G304)</f>
        <v>500</v>
      </c>
    </row>
    <row r="304" spans="1:7" s="215" customFormat="1" ht="20.45" customHeight="1" x14ac:dyDescent="0.25">
      <c r="A304" s="289" t="s">
        <v>414</v>
      </c>
      <c r="B304" s="218" t="s">
        <v>558</v>
      </c>
      <c r="C304" s="218" t="s">
        <v>301</v>
      </c>
      <c r="D304" s="212" t="s">
        <v>301</v>
      </c>
      <c r="E304" s="212" t="s">
        <v>417</v>
      </c>
      <c r="F304" s="212"/>
      <c r="G304" s="298">
        <f>SUM(G305)</f>
        <v>500</v>
      </c>
    </row>
    <row r="305" spans="1:7" s="215" customFormat="1" ht="39.6" customHeight="1" x14ac:dyDescent="0.25">
      <c r="A305" s="254" t="s">
        <v>416</v>
      </c>
      <c r="B305" s="223" t="s">
        <v>558</v>
      </c>
      <c r="C305" s="223" t="s">
        <v>301</v>
      </c>
      <c r="D305" s="244" t="s">
        <v>301</v>
      </c>
      <c r="E305" s="244" t="s">
        <v>417</v>
      </c>
      <c r="F305" s="244"/>
      <c r="G305" s="229">
        <f>SUM(G306)</f>
        <v>500</v>
      </c>
    </row>
    <row r="306" spans="1:7" s="242" customFormat="1" ht="15" x14ac:dyDescent="0.25">
      <c r="A306" s="221" t="s">
        <v>289</v>
      </c>
      <c r="B306" s="223" t="s">
        <v>558</v>
      </c>
      <c r="C306" s="223" t="s">
        <v>301</v>
      </c>
      <c r="D306" s="234" t="s">
        <v>301</v>
      </c>
      <c r="E306" s="234" t="s">
        <v>417</v>
      </c>
      <c r="F306" s="234" t="s">
        <v>290</v>
      </c>
      <c r="G306" s="224">
        <v>500</v>
      </c>
    </row>
    <row r="307" spans="1:7" s="215" customFormat="1" ht="15.75" x14ac:dyDescent="0.25">
      <c r="A307" s="207" t="s">
        <v>428</v>
      </c>
      <c r="B307" s="295">
        <v>510</v>
      </c>
      <c r="C307" s="209" t="s">
        <v>429</v>
      </c>
      <c r="D307" s="296"/>
      <c r="E307" s="296"/>
      <c r="F307" s="264"/>
      <c r="G307" s="297">
        <f>SUM(G308)</f>
        <v>1520.66</v>
      </c>
    </row>
    <row r="308" spans="1:7" s="215" customFormat="1" ht="15" x14ac:dyDescent="0.25">
      <c r="A308" s="280" t="s">
        <v>602</v>
      </c>
      <c r="B308" s="213" t="s">
        <v>558</v>
      </c>
      <c r="C308" s="212" t="s">
        <v>429</v>
      </c>
      <c r="D308" s="212" t="s">
        <v>429</v>
      </c>
      <c r="E308" s="212"/>
      <c r="F308" s="264"/>
      <c r="G308" s="298">
        <f>SUM(G309)</f>
        <v>1520.66</v>
      </c>
    </row>
    <row r="309" spans="1:7" s="215" customFormat="1" ht="27" x14ac:dyDescent="0.25">
      <c r="A309" s="216" t="s">
        <v>603</v>
      </c>
      <c r="B309" s="218" t="s">
        <v>558</v>
      </c>
      <c r="C309" s="231" t="s">
        <v>429</v>
      </c>
      <c r="D309" s="231" t="s">
        <v>429</v>
      </c>
      <c r="E309" s="231"/>
      <c r="F309" s="264"/>
      <c r="G309" s="298">
        <f>SUM(G310+G312+G314)</f>
        <v>1520.66</v>
      </c>
    </row>
    <row r="310" spans="1:7" s="206" customFormat="1" ht="24" hidden="1" customHeight="1" x14ac:dyDescent="0.25">
      <c r="A310" s="221" t="s">
        <v>592</v>
      </c>
      <c r="B310" s="223" t="s">
        <v>558</v>
      </c>
      <c r="C310" s="234" t="s">
        <v>429</v>
      </c>
      <c r="D310" s="234" t="s">
        <v>429</v>
      </c>
      <c r="E310" s="234" t="s">
        <v>453</v>
      </c>
      <c r="F310" s="234"/>
      <c r="G310" s="224">
        <f>SUM(G311)</f>
        <v>0</v>
      </c>
    </row>
    <row r="311" spans="1:7" s="206" customFormat="1" ht="15" hidden="1" customHeight="1" x14ac:dyDescent="0.25">
      <c r="A311" s="226" t="s">
        <v>297</v>
      </c>
      <c r="B311" s="228" t="s">
        <v>558</v>
      </c>
      <c r="C311" s="244" t="s">
        <v>429</v>
      </c>
      <c r="D311" s="244" t="s">
        <v>429</v>
      </c>
      <c r="E311" s="244" t="s">
        <v>453</v>
      </c>
      <c r="F311" s="244" t="s">
        <v>298</v>
      </c>
      <c r="G311" s="229"/>
    </row>
    <row r="312" spans="1:7" s="206" customFormat="1" ht="25.9" customHeight="1" x14ac:dyDescent="0.25">
      <c r="A312" s="221" t="s">
        <v>592</v>
      </c>
      <c r="B312" s="223" t="s">
        <v>558</v>
      </c>
      <c r="C312" s="234" t="s">
        <v>429</v>
      </c>
      <c r="D312" s="234" t="s">
        <v>429</v>
      </c>
      <c r="E312" s="234" t="s">
        <v>451</v>
      </c>
      <c r="F312" s="234"/>
      <c r="G312" s="224">
        <f>SUM(G313)</f>
        <v>1520.66</v>
      </c>
    </row>
    <row r="313" spans="1:7" s="206" customFormat="1" ht="15" x14ac:dyDescent="0.25">
      <c r="A313" s="226" t="s">
        <v>297</v>
      </c>
      <c r="B313" s="228" t="s">
        <v>558</v>
      </c>
      <c r="C313" s="244" t="s">
        <v>429</v>
      </c>
      <c r="D313" s="244" t="s">
        <v>429</v>
      </c>
      <c r="E313" s="244" t="s">
        <v>451</v>
      </c>
      <c r="F313" s="244" t="s">
        <v>298</v>
      </c>
      <c r="G313" s="229">
        <v>1520.66</v>
      </c>
    </row>
    <row r="314" spans="1:7" s="242" customFormat="1" ht="26.25" hidden="1" customHeight="1" x14ac:dyDescent="0.25">
      <c r="A314" s="221" t="s">
        <v>454</v>
      </c>
      <c r="B314" s="223" t="s">
        <v>558</v>
      </c>
      <c r="C314" s="234" t="s">
        <v>429</v>
      </c>
      <c r="D314" s="234" t="s">
        <v>429</v>
      </c>
      <c r="E314" s="234" t="s">
        <v>354</v>
      </c>
      <c r="F314" s="234"/>
      <c r="G314" s="224">
        <f>SUM(G315)</f>
        <v>0</v>
      </c>
    </row>
    <row r="315" spans="1:7" s="206" customFormat="1" ht="15" hidden="1" customHeight="1" x14ac:dyDescent="0.25">
      <c r="A315" s="226" t="s">
        <v>297</v>
      </c>
      <c r="B315" s="228" t="s">
        <v>558</v>
      </c>
      <c r="C315" s="244" t="s">
        <v>429</v>
      </c>
      <c r="D315" s="244" t="s">
        <v>429</v>
      </c>
      <c r="E315" s="244" t="s">
        <v>354</v>
      </c>
      <c r="F315" s="244" t="s">
        <v>298</v>
      </c>
      <c r="G315" s="229"/>
    </row>
    <row r="316" spans="1:7" s="266" customFormat="1" ht="19.5" customHeight="1" x14ac:dyDescent="0.2">
      <c r="A316" s="291" t="s">
        <v>486</v>
      </c>
      <c r="B316" s="238" t="s">
        <v>558</v>
      </c>
      <c r="C316" s="238" t="s">
        <v>477</v>
      </c>
      <c r="D316" s="238" t="s">
        <v>284</v>
      </c>
      <c r="E316" s="238"/>
      <c r="F316" s="238"/>
      <c r="G316" s="292">
        <f>SUM(G317)</f>
        <v>10492.310000000001</v>
      </c>
    </row>
    <row r="317" spans="1:7" ht="18" customHeight="1" x14ac:dyDescent="0.25">
      <c r="A317" s="299" t="s">
        <v>487</v>
      </c>
      <c r="B317" s="231" t="s">
        <v>558</v>
      </c>
      <c r="C317" s="218" t="s">
        <v>477</v>
      </c>
      <c r="D317" s="218" t="s">
        <v>284</v>
      </c>
      <c r="E317" s="218"/>
      <c r="F317" s="218"/>
      <c r="G317" s="269">
        <f>SUM(G320+G332+G318)</f>
        <v>10492.310000000001</v>
      </c>
    </row>
    <row r="318" spans="1:7" s="225" customFormat="1" ht="70.900000000000006" customHeight="1" x14ac:dyDescent="0.2">
      <c r="A318" s="300" t="s">
        <v>604</v>
      </c>
      <c r="B318" s="234" t="s">
        <v>558</v>
      </c>
      <c r="C318" s="223" t="s">
        <v>477</v>
      </c>
      <c r="D318" s="223" t="s">
        <v>284</v>
      </c>
      <c r="E318" s="223" t="s">
        <v>489</v>
      </c>
      <c r="F318" s="223"/>
      <c r="G318" s="265">
        <f>SUM(G319)</f>
        <v>332.61</v>
      </c>
    </row>
    <row r="319" spans="1:7" s="233" customFormat="1" ht="27" customHeight="1" x14ac:dyDescent="0.2">
      <c r="A319" s="226" t="s">
        <v>560</v>
      </c>
      <c r="B319" s="244" t="s">
        <v>558</v>
      </c>
      <c r="C319" s="228" t="s">
        <v>477</v>
      </c>
      <c r="D319" s="228" t="s">
        <v>284</v>
      </c>
      <c r="E319" s="228" t="s">
        <v>489</v>
      </c>
      <c r="F319" s="228" t="s">
        <v>288</v>
      </c>
      <c r="G319" s="262">
        <v>332.61</v>
      </c>
    </row>
    <row r="320" spans="1:7" ht="27" customHeight="1" x14ac:dyDescent="0.25">
      <c r="A320" s="301" t="s">
        <v>480</v>
      </c>
      <c r="B320" s="231" t="s">
        <v>558</v>
      </c>
      <c r="C320" s="218" t="s">
        <v>477</v>
      </c>
      <c r="D320" s="218" t="s">
        <v>284</v>
      </c>
      <c r="E320" s="218"/>
      <c r="F320" s="218"/>
      <c r="G320" s="269">
        <f>SUM(G324+G326+G329+G321)</f>
        <v>890.7</v>
      </c>
    </row>
    <row r="321" spans="1:7" ht="36" customHeight="1" x14ac:dyDescent="0.2">
      <c r="A321" s="302" t="s">
        <v>491</v>
      </c>
      <c r="B321" s="244" t="s">
        <v>558</v>
      </c>
      <c r="C321" s="228" t="s">
        <v>477</v>
      </c>
      <c r="D321" s="228" t="s">
        <v>284</v>
      </c>
      <c r="E321" s="228" t="s">
        <v>492</v>
      </c>
      <c r="F321" s="228"/>
      <c r="G321" s="262">
        <f>SUM(G322:G323)</f>
        <v>200</v>
      </c>
    </row>
    <row r="322" spans="1:7" ht="27.75" customHeight="1" x14ac:dyDescent="0.2">
      <c r="A322" s="221" t="s">
        <v>560</v>
      </c>
      <c r="B322" s="234" t="s">
        <v>558</v>
      </c>
      <c r="C322" s="223" t="s">
        <v>477</v>
      </c>
      <c r="D322" s="223" t="s">
        <v>284</v>
      </c>
      <c r="E322" s="223" t="s">
        <v>492</v>
      </c>
      <c r="F322" s="223" t="s">
        <v>288</v>
      </c>
      <c r="G322" s="265">
        <v>1</v>
      </c>
    </row>
    <row r="323" spans="1:7" ht="22.5" customHeight="1" x14ac:dyDescent="0.25">
      <c r="A323" s="221" t="s">
        <v>297</v>
      </c>
      <c r="B323" s="234" t="s">
        <v>558</v>
      </c>
      <c r="C323" s="223" t="s">
        <v>477</v>
      </c>
      <c r="D323" s="223" t="s">
        <v>284</v>
      </c>
      <c r="E323" s="223" t="s">
        <v>492</v>
      </c>
      <c r="F323" s="223" t="s">
        <v>298</v>
      </c>
      <c r="G323" s="269">
        <v>199</v>
      </c>
    </row>
    <row r="324" spans="1:7" ht="41.45" customHeight="1" x14ac:dyDescent="0.2">
      <c r="A324" s="303" t="s">
        <v>605</v>
      </c>
      <c r="B324" s="244" t="s">
        <v>558</v>
      </c>
      <c r="C324" s="228" t="s">
        <v>477</v>
      </c>
      <c r="D324" s="228" t="s">
        <v>284</v>
      </c>
      <c r="E324" s="228" t="s">
        <v>494</v>
      </c>
      <c r="F324" s="228"/>
      <c r="G324" s="262">
        <f>SUM(G325)</f>
        <v>150</v>
      </c>
    </row>
    <row r="325" spans="1:7" ht="18.600000000000001" customHeight="1" x14ac:dyDescent="0.2">
      <c r="A325" s="221" t="s">
        <v>297</v>
      </c>
      <c r="B325" s="234" t="s">
        <v>558</v>
      </c>
      <c r="C325" s="223" t="s">
        <v>477</v>
      </c>
      <c r="D325" s="223" t="s">
        <v>284</v>
      </c>
      <c r="E325" s="223" t="s">
        <v>494</v>
      </c>
      <c r="F325" s="223" t="s">
        <v>298</v>
      </c>
      <c r="G325" s="265">
        <v>150</v>
      </c>
    </row>
    <row r="326" spans="1:7" s="263" customFormat="1" ht="39.75" customHeight="1" x14ac:dyDescent="0.25">
      <c r="A326" s="303" t="s">
        <v>606</v>
      </c>
      <c r="B326" s="244" t="s">
        <v>558</v>
      </c>
      <c r="C326" s="228" t="s">
        <v>477</v>
      </c>
      <c r="D326" s="228" t="s">
        <v>284</v>
      </c>
      <c r="E326" s="228" t="s">
        <v>496</v>
      </c>
      <c r="F326" s="228"/>
      <c r="G326" s="262">
        <f>SUM(G328+G327)</f>
        <v>288.10000000000002</v>
      </c>
    </row>
    <row r="327" spans="1:7" s="243" customFormat="1" ht="24.75" customHeight="1" x14ac:dyDescent="0.2">
      <c r="A327" s="221" t="s">
        <v>560</v>
      </c>
      <c r="B327" s="234" t="s">
        <v>558</v>
      </c>
      <c r="C327" s="223" t="s">
        <v>477</v>
      </c>
      <c r="D327" s="223" t="s">
        <v>284</v>
      </c>
      <c r="E327" s="223" t="s">
        <v>496</v>
      </c>
      <c r="F327" s="223" t="s">
        <v>288</v>
      </c>
      <c r="G327" s="265">
        <v>0.6</v>
      </c>
    </row>
    <row r="328" spans="1:7" ht="18" customHeight="1" x14ac:dyDescent="0.2">
      <c r="A328" s="221" t="s">
        <v>297</v>
      </c>
      <c r="B328" s="234" t="s">
        <v>558</v>
      </c>
      <c r="C328" s="223" t="s">
        <v>477</v>
      </c>
      <c r="D328" s="223" t="s">
        <v>284</v>
      </c>
      <c r="E328" s="223" t="s">
        <v>496</v>
      </c>
      <c r="F328" s="223" t="s">
        <v>298</v>
      </c>
      <c r="G328" s="265">
        <v>287.5</v>
      </c>
    </row>
    <row r="329" spans="1:7" s="263" customFormat="1" ht="39" customHeight="1" x14ac:dyDescent="0.25">
      <c r="A329" s="303" t="s">
        <v>607</v>
      </c>
      <c r="B329" s="234" t="s">
        <v>558</v>
      </c>
      <c r="C329" s="223" t="s">
        <v>477</v>
      </c>
      <c r="D329" s="223" t="s">
        <v>284</v>
      </c>
      <c r="E329" s="223" t="s">
        <v>498</v>
      </c>
      <c r="F329" s="223"/>
      <c r="G329" s="265">
        <f>SUM(G331+G330)</f>
        <v>252.6</v>
      </c>
    </row>
    <row r="330" spans="1:7" s="243" customFormat="1" ht="25.5" customHeight="1" x14ac:dyDescent="0.2">
      <c r="A330" s="221" t="s">
        <v>560</v>
      </c>
      <c r="B330" s="244" t="s">
        <v>558</v>
      </c>
      <c r="C330" s="228" t="s">
        <v>477</v>
      </c>
      <c r="D330" s="228" t="s">
        <v>284</v>
      </c>
      <c r="E330" s="228" t="s">
        <v>498</v>
      </c>
      <c r="F330" s="228" t="s">
        <v>288</v>
      </c>
      <c r="G330" s="262">
        <v>0.6</v>
      </c>
    </row>
    <row r="331" spans="1:7" ht="16.5" customHeight="1" x14ac:dyDescent="0.2">
      <c r="A331" s="226" t="s">
        <v>297</v>
      </c>
      <c r="B331" s="244" t="s">
        <v>558</v>
      </c>
      <c r="C331" s="228" t="s">
        <v>477</v>
      </c>
      <c r="D331" s="228" t="s">
        <v>284</v>
      </c>
      <c r="E331" s="228" t="s">
        <v>498</v>
      </c>
      <c r="F331" s="228" t="s">
        <v>298</v>
      </c>
      <c r="G331" s="262">
        <v>252</v>
      </c>
    </row>
    <row r="332" spans="1:7" s="263" customFormat="1" ht="18.75" customHeight="1" x14ac:dyDescent="0.25">
      <c r="A332" s="216" t="s">
        <v>329</v>
      </c>
      <c r="B332" s="304" t="s">
        <v>558</v>
      </c>
      <c r="C332" s="218" t="s">
        <v>477</v>
      </c>
      <c r="D332" s="218" t="s">
        <v>284</v>
      </c>
      <c r="E332" s="218" t="s">
        <v>608</v>
      </c>
      <c r="F332" s="218"/>
      <c r="G332" s="269">
        <f>SUM(G336+G338+G340+G333)</f>
        <v>9269</v>
      </c>
    </row>
    <row r="333" spans="1:7" ht="39" customHeight="1" x14ac:dyDescent="0.2">
      <c r="A333" s="254" t="s">
        <v>416</v>
      </c>
      <c r="B333" s="228" t="s">
        <v>558</v>
      </c>
      <c r="C333" s="228" t="s">
        <v>477</v>
      </c>
      <c r="D333" s="228" t="s">
        <v>284</v>
      </c>
      <c r="E333" s="244" t="s">
        <v>417</v>
      </c>
      <c r="F333" s="244"/>
      <c r="G333" s="229">
        <f>SUM(G335+G334)</f>
        <v>350</v>
      </c>
    </row>
    <row r="334" spans="1:7" ht="25.5" customHeight="1" x14ac:dyDescent="0.2">
      <c r="A334" s="221" t="s">
        <v>560</v>
      </c>
      <c r="B334" s="223" t="s">
        <v>558</v>
      </c>
      <c r="C334" s="223" t="s">
        <v>477</v>
      </c>
      <c r="D334" s="223" t="s">
        <v>284</v>
      </c>
      <c r="E334" s="234" t="s">
        <v>417</v>
      </c>
      <c r="F334" s="244" t="s">
        <v>288</v>
      </c>
      <c r="G334" s="229">
        <v>106</v>
      </c>
    </row>
    <row r="335" spans="1:7" ht="20.25" customHeight="1" x14ac:dyDescent="0.2">
      <c r="A335" s="221" t="s">
        <v>297</v>
      </c>
      <c r="B335" s="223" t="s">
        <v>558</v>
      </c>
      <c r="C335" s="223" t="s">
        <v>477</v>
      </c>
      <c r="D335" s="223" t="s">
        <v>284</v>
      </c>
      <c r="E335" s="234" t="s">
        <v>417</v>
      </c>
      <c r="F335" s="234" t="s">
        <v>298</v>
      </c>
      <c r="G335" s="224">
        <v>244</v>
      </c>
    </row>
    <row r="336" spans="1:7" ht="75.599999999999994" customHeight="1" x14ac:dyDescent="0.2">
      <c r="A336" s="226" t="s">
        <v>499</v>
      </c>
      <c r="B336" s="227" t="s">
        <v>558</v>
      </c>
      <c r="C336" s="228" t="s">
        <v>477</v>
      </c>
      <c r="D336" s="228" t="s">
        <v>284</v>
      </c>
      <c r="E336" s="228" t="s">
        <v>500</v>
      </c>
      <c r="F336" s="228"/>
      <c r="G336" s="262">
        <f>SUM(G337)</f>
        <v>8379</v>
      </c>
    </row>
    <row r="337" spans="1:7" s="263" customFormat="1" ht="20.25" customHeight="1" x14ac:dyDescent="0.25">
      <c r="A337" s="221" t="s">
        <v>297</v>
      </c>
      <c r="B337" s="234" t="s">
        <v>558</v>
      </c>
      <c r="C337" s="223" t="s">
        <v>477</v>
      </c>
      <c r="D337" s="223" t="s">
        <v>284</v>
      </c>
      <c r="E337" s="223" t="s">
        <v>502</v>
      </c>
      <c r="F337" s="223" t="s">
        <v>298</v>
      </c>
      <c r="G337" s="265">
        <v>8379</v>
      </c>
    </row>
    <row r="338" spans="1:7" ht="41.25" customHeight="1" x14ac:dyDescent="0.2">
      <c r="A338" s="226" t="s">
        <v>598</v>
      </c>
      <c r="B338" s="227" t="s">
        <v>558</v>
      </c>
      <c r="C338" s="228" t="s">
        <v>477</v>
      </c>
      <c r="D338" s="228" t="s">
        <v>284</v>
      </c>
      <c r="E338" s="228" t="s">
        <v>504</v>
      </c>
      <c r="F338" s="228"/>
      <c r="G338" s="262">
        <f>SUM(G339)</f>
        <v>140</v>
      </c>
    </row>
    <row r="339" spans="1:7" ht="25.9" customHeight="1" x14ac:dyDescent="0.2">
      <c r="A339" s="221" t="s">
        <v>560</v>
      </c>
      <c r="B339" s="223" t="s">
        <v>558</v>
      </c>
      <c r="C339" s="223" t="s">
        <v>477</v>
      </c>
      <c r="D339" s="223" t="s">
        <v>284</v>
      </c>
      <c r="E339" s="223" t="s">
        <v>504</v>
      </c>
      <c r="F339" s="223" t="s">
        <v>288</v>
      </c>
      <c r="G339" s="265">
        <v>140</v>
      </c>
    </row>
    <row r="340" spans="1:7" s="233" customFormat="1" ht="78.599999999999994" customHeight="1" x14ac:dyDescent="0.2">
      <c r="A340" s="254" t="s">
        <v>609</v>
      </c>
      <c r="B340" s="244" t="s">
        <v>558</v>
      </c>
      <c r="C340" s="244" t="s">
        <v>477</v>
      </c>
      <c r="D340" s="244" t="s">
        <v>284</v>
      </c>
      <c r="E340" s="244" t="s">
        <v>507</v>
      </c>
      <c r="F340" s="244"/>
      <c r="G340" s="229">
        <f>SUM(G341)</f>
        <v>400</v>
      </c>
    </row>
    <row r="341" spans="1:7" s="225" customFormat="1" ht="24" customHeight="1" x14ac:dyDescent="0.2">
      <c r="A341" s="221" t="s">
        <v>560</v>
      </c>
      <c r="B341" s="234" t="s">
        <v>558</v>
      </c>
      <c r="C341" s="234" t="s">
        <v>477</v>
      </c>
      <c r="D341" s="234" t="s">
        <v>284</v>
      </c>
      <c r="E341" s="234" t="s">
        <v>507</v>
      </c>
      <c r="F341" s="234" t="s">
        <v>288</v>
      </c>
      <c r="G341" s="224">
        <v>400</v>
      </c>
    </row>
    <row r="342" spans="1:7" ht="19.5" customHeight="1" x14ac:dyDescent="0.2">
      <c r="A342" s="291" t="s">
        <v>508</v>
      </c>
      <c r="B342" s="213" t="s">
        <v>558</v>
      </c>
      <c r="C342" s="238" t="s">
        <v>477</v>
      </c>
      <c r="D342" s="238" t="s">
        <v>292</v>
      </c>
      <c r="E342" s="238"/>
      <c r="F342" s="238"/>
      <c r="G342" s="292">
        <f>SUM(G343)</f>
        <v>20264.77</v>
      </c>
    </row>
    <row r="343" spans="1:7" ht="26.45" customHeight="1" x14ac:dyDescent="0.2">
      <c r="A343" s="291" t="s">
        <v>509</v>
      </c>
      <c r="B343" s="305">
        <v>510</v>
      </c>
      <c r="C343" s="238" t="s">
        <v>477</v>
      </c>
      <c r="D343" s="238" t="s">
        <v>292</v>
      </c>
      <c r="E343" s="238"/>
      <c r="F343" s="238"/>
      <c r="G343" s="292">
        <f>SUM(G344)</f>
        <v>20264.77</v>
      </c>
    </row>
    <row r="344" spans="1:7" ht="18" customHeight="1" x14ac:dyDescent="0.25">
      <c r="A344" s="299" t="s">
        <v>510</v>
      </c>
      <c r="B344" s="278">
        <v>510</v>
      </c>
      <c r="C344" s="218" t="s">
        <v>477</v>
      </c>
      <c r="D344" s="218" t="s">
        <v>292</v>
      </c>
      <c r="E344" s="218"/>
      <c r="F344" s="218"/>
      <c r="G344" s="269">
        <f>SUM(G345+G347+G349)</f>
        <v>20264.77</v>
      </c>
    </row>
    <row r="345" spans="1:7" x14ac:dyDescent="0.2">
      <c r="A345" s="282" t="s">
        <v>511</v>
      </c>
      <c r="B345" s="283">
        <v>510</v>
      </c>
      <c r="C345" s="223" t="s">
        <v>477</v>
      </c>
      <c r="D345" s="223" t="s">
        <v>292</v>
      </c>
      <c r="E345" s="223" t="s">
        <v>512</v>
      </c>
      <c r="F345" s="223"/>
      <c r="G345" s="265">
        <f>SUM(G346)</f>
        <v>5000</v>
      </c>
    </row>
    <row r="346" spans="1:7" x14ac:dyDescent="0.2">
      <c r="A346" s="226" t="s">
        <v>297</v>
      </c>
      <c r="B346" s="293">
        <v>510</v>
      </c>
      <c r="C346" s="228" t="s">
        <v>477</v>
      </c>
      <c r="D346" s="228" t="s">
        <v>292</v>
      </c>
      <c r="E346" s="228" t="s">
        <v>512</v>
      </c>
      <c r="F346" s="228" t="s">
        <v>298</v>
      </c>
      <c r="G346" s="262">
        <v>5000</v>
      </c>
    </row>
    <row r="347" spans="1:7" x14ac:dyDescent="0.2">
      <c r="A347" s="282" t="s">
        <v>513</v>
      </c>
      <c r="B347" s="283">
        <v>510</v>
      </c>
      <c r="C347" s="223" t="s">
        <v>477</v>
      </c>
      <c r="D347" s="223" t="s">
        <v>292</v>
      </c>
      <c r="E347" s="223" t="s">
        <v>514</v>
      </c>
      <c r="F347" s="223"/>
      <c r="G347" s="265">
        <f>SUM(G348)</f>
        <v>4750</v>
      </c>
    </row>
    <row r="348" spans="1:7" x14ac:dyDescent="0.2">
      <c r="A348" s="226" t="s">
        <v>297</v>
      </c>
      <c r="B348" s="293">
        <v>510</v>
      </c>
      <c r="C348" s="228" t="s">
        <v>477</v>
      </c>
      <c r="D348" s="228" t="s">
        <v>292</v>
      </c>
      <c r="E348" s="228" t="s">
        <v>514</v>
      </c>
      <c r="F348" s="228" t="s">
        <v>298</v>
      </c>
      <c r="G348" s="262">
        <v>4750</v>
      </c>
    </row>
    <row r="349" spans="1:7" x14ac:dyDescent="0.2">
      <c r="A349" s="282" t="s">
        <v>511</v>
      </c>
      <c r="B349" s="283">
        <v>510</v>
      </c>
      <c r="C349" s="223" t="s">
        <v>477</v>
      </c>
      <c r="D349" s="223" t="s">
        <v>292</v>
      </c>
      <c r="E349" s="223" t="s">
        <v>515</v>
      </c>
      <c r="F349" s="223"/>
      <c r="G349" s="265">
        <f>SUM(G350)</f>
        <v>10514.77</v>
      </c>
    </row>
    <row r="350" spans="1:7" x14ac:dyDescent="0.2">
      <c r="A350" s="226" t="s">
        <v>297</v>
      </c>
      <c r="B350" s="293">
        <v>510</v>
      </c>
      <c r="C350" s="228" t="s">
        <v>477</v>
      </c>
      <c r="D350" s="228" t="s">
        <v>292</v>
      </c>
      <c r="E350" s="228" t="s">
        <v>515</v>
      </c>
      <c r="F350" s="228" t="s">
        <v>298</v>
      </c>
      <c r="G350" s="262">
        <v>10514.77</v>
      </c>
    </row>
    <row r="351" spans="1:7" ht="28.9" customHeight="1" x14ac:dyDescent="0.25">
      <c r="A351" s="260" t="s">
        <v>516</v>
      </c>
      <c r="B351" s="277">
        <v>510</v>
      </c>
      <c r="C351" s="256" t="s">
        <v>477</v>
      </c>
      <c r="D351" s="256" t="s">
        <v>424</v>
      </c>
      <c r="E351" s="256"/>
      <c r="F351" s="256"/>
      <c r="G351" s="257">
        <f>SUM(G352)</f>
        <v>5751.5199999999995</v>
      </c>
    </row>
    <row r="352" spans="1:7" ht="25.5" x14ac:dyDescent="0.2">
      <c r="A352" s="211" t="s">
        <v>314</v>
      </c>
      <c r="B352" s="277">
        <v>510</v>
      </c>
      <c r="C352" s="212" t="s">
        <v>477</v>
      </c>
      <c r="D352" s="212" t="s">
        <v>424</v>
      </c>
      <c r="E352" s="212"/>
      <c r="F352" s="212"/>
      <c r="G352" s="214">
        <f>SUM(G353+G361+G364)</f>
        <v>5751.5199999999995</v>
      </c>
    </row>
    <row r="353" spans="1:7" x14ac:dyDescent="0.2">
      <c r="A353" s="226" t="s">
        <v>286</v>
      </c>
      <c r="B353" s="293">
        <v>510</v>
      </c>
      <c r="C353" s="244" t="s">
        <v>477</v>
      </c>
      <c r="D353" s="244" t="s">
        <v>424</v>
      </c>
      <c r="E353" s="244"/>
      <c r="F353" s="244"/>
      <c r="G353" s="229">
        <f>SUM(G357+G354)</f>
        <v>2751.58</v>
      </c>
    </row>
    <row r="354" spans="1:7" ht="38.25" x14ac:dyDescent="0.2">
      <c r="A354" s="226" t="s">
        <v>517</v>
      </c>
      <c r="B354" s="284">
        <v>510</v>
      </c>
      <c r="C354" s="244" t="s">
        <v>477</v>
      </c>
      <c r="D354" s="244" t="s">
        <v>424</v>
      </c>
      <c r="E354" s="244" t="s">
        <v>518</v>
      </c>
      <c r="F354" s="244"/>
      <c r="G354" s="229">
        <f>SUM(G355+G356)</f>
        <v>621.44000000000005</v>
      </c>
    </row>
    <row r="355" spans="1:7" ht="51.75" customHeight="1" x14ac:dyDescent="0.2">
      <c r="A355" s="221" t="s">
        <v>559</v>
      </c>
      <c r="B355" s="283">
        <v>510</v>
      </c>
      <c r="C355" s="234" t="s">
        <v>477</v>
      </c>
      <c r="D355" s="234" t="s">
        <v>424</v>
      </c>
      <c r="E355" s="234" t="s">
        <v>518</v>
      </c>
      <c r="F355" s="223" t="s">
        <v>282</v>
      </c>
      <c r="G355" s="224">
        <v>201.52</v>
      </c>
    </row>
    <row r="356" spans="1:7" ht="25.15" customHeight="1" x14ac:dyDescent="0.2">
      <c r="A356" s="221" t="s">
        <v>560</v>
      </c>
      <c r="B356" s="283">
        <v>510</v>
      </c>
      <c r="C356" s="234" t="s">
        <v>477</v>
      </c>
      <c r="D356" s="234" t="s">
        <v>424</v>
      </c>
      <c r="E356" s="234" t="s">
        <v>518</v>
      </c>
      <c r="F356" s="223" t="s">
        <v>288</v>
      </c>
      <c r="G356" s="224">
        <v>419.92</v>
      </c>
    </row>
    <row r="357" spans="1:7" s="233" customFormat="1" ht="38.25" x14ac:dyDescent="0.2">
      <c r="A357" s="306" t="s">
        <v>521</v>
      </c>
      <c r="B357" s="284">
        <v>510</v>
      </c>
      <c r="C357" s="244" t="s">
        <v>477</v>
      </c>
      <c r="D357" s="244" t="s">
        <v>424</v>
      </c>
      <c r="E357" s="244" t="s">
        <v>522</v>
      </c>
      <c r="F357" s="244"/>
      <c r="G357" s="229">
        <f>SUM(G358+G359+G360)</f>
        <v>2130.14</v>
      </c>
    </row>
    <row r="358" spans="1:7" ht="49.9" customHeight="1" x14ac:dyDescent="0.2">
      <c r="A358" s="221" t="s">
        <v>559</v>
      </c>
      <c r="B358" s="283">
        <v>510</v>
      </c>
      <c r="C358" s="234" t="s">
        <v>477</v>
      </c>
      <c r="D358" s="234" t="s">
        <v>424</v>
      </c>
      <c r="E358" s="234" t="s">
        <v>522</v>
      </c>
      <c r="F358" s="223" t="s">
        <v>282</v>
      </c>
      <c r="G358" s="224">
        <v>2128.71</v>
      </c>
    </row>
    <row r="359" spans="1:7" ht="25.5" customHeight="1" x14ac:dyDescent="0.2">
      <c r="A359" s="221" t="s">
        <v>560</v>
      </c>
      <c r="B359" s="283">
        <v>510</v>
      </c>
      <c r="C359" s="234" t="s">
        <v>477</v>
      </c>
      <c r="D359" s="234" t="s">
        <v>424</v>
      </c>
      <c r="E359" s="234" t="s">
        <v>522</v>
      </c>
      <c r="F359" s="223" t="s">
        <v>288</v>
      </c>
      <c r="G359" s="224">
        <v>1.1200000000000001</v>
      </c>
    </row>
    <row r="360" spans="1:7" ht="22.5" customHeight="1" x14ac:dyDescent="0.2">
      <c r="A360" s="221" t="s">
        <v>289</v>
      </c>
      <c r="B360" s="283">
        <v>510</v>
      </c>
      <c r="C360" s="234" t="s">
        <v>477</v>
      </c>
      <c r="D360" s="234" t="s">
        <v>424</v>
      </c>
      <c r="E360" s="234" t="s">
        <v>522</v>
      </c>
      <c r="F360" s="223" t="s">
        <v>290</v>
      </c>
      <c r="G360" s="224">
        <v>0.31</v>
      </c>
    </row>
    <row r="361" spans="1:7" s="233" customFormat="1" ht="25.5" customHeight="1" x14ac:dyDescent="0.2">
      <c r="A361" s="226" t="s">
        <v>523</v>
      </c>
      <c r="B361" s="284">
        <v>510</v>
      </c>
      <c r="C361" s="244" t="s">
        <v>477</v>
      </c>
      <c r="D361" s="244" t="s">
        <v>424</v>
      </c>
      <c r="E361" s="244" t="s">
        <v>524</v>
      </c>
      <c r="F361" s="244"/>
      <c r="G361" s="229">
        <f>SUM(G362+G363)</f>
        <v>1126.0999999999999</v>
      </c>
    </row>
    <row r="362" spans="1:7" ht="54" customHeight="1" x14ac:dyDescent="0.2">
      <c r="A362" s="221" t="s">
        <v>559</v>
      </c>
      <c r="B362" s="293">
        <v>510</v>
      </c>
      <c r="C362" s="244" t="s">
        <v>477</v>
      </c>
      <c r="D362" s="244" t="s">
        <v>424</v>
      </c>
      <c r="E362" s="234" t="s">
        <v>524</v>
      </c>
      <c r="F362" s="228" t="s">
        <v>282</v>
      </c>
      <c r="G362" s="229">
        <v>876.1</v>
      </c>
    </row>
    <row r="363" spans="1:7" ht="26.25" customHeight="1" x14ac:dyDescent="0.2">
      <c r="A363" s="221" t="s">
        <v>560</v>
      </c>
      <c r="B363" s="293">
        <v>510</v>
      </c>
      <c r="C363" s="244" t="s">
        <v>477</v>
      </c>
      <c r="D363" s="244" t="s">
        <v>424</v>
      </c>
      <c r="E363" s="234" t="s">
        <v>524</v>
      </c>
      <c r="F363" s="228" t="s">
        <v>288</v>
      </c>
      <c r="G363" s="229">
        <v>250</v>
      </c>
    </row>
    <row r="364" spans="1:7" ht="25.9" customHeight="1" x14ac:dyDescent="0.25">
      <c r="A364" s="216" t="s">
        <v>278</v>
      </c>
      <c r="B364" s="248" t="s">
        <v>558</v>
      </c>
      <c r="C364" s="218" t="s">
        <v>477</v>
      </c>
      <c r="D364" s="218" t="s">
        <v>424</v>
      </c>
      <c r="E364" s="218" t="s">
        <v>520</v>
      </c>
      <c r="F364" s="218"/>
      <c r="G364" s="219">
        <f>SUM(G365)</f>
        <v>1873.84</v>
      </c>
    </row>
    <row r="365" spans="1:7" s="225" customFormat="1" ht="39.75" customHeight="1" x14ac:dyDescent="0.2">
      <c r="A365" s="251" t="s">
        <v>519</v>
      </c>
      <c r="B365" s="223" t="s">
        <v>558</v>
      </c>
      <c r="C365" s="234" t="s">
        <v>477</v>
      </c>
      <c r="D365" s="234" t="s">
        <v>424</v>
      </c>
      <c r="E365" s="234" t="s">
        <v>520</v>
      </c>
      <c r="F365" s="234"/>
      <c r="G365" s="224">
        <f>SUM(G366+G367)</f>
        <v>1873.84</v>
      </c>
    </row>
    <row r="366" spans="1:7" ht="51.75" customHeight="1" x14ac:dyDescent="0.2">
      <c r="A366" s="221" t="s">
        <v>559</v>
      </c>
      <c r="B366" s="223" t="s">
        <v>558</v>
      </c>
      <c r="C366" s="223" t="s">
        <v>477</v>
      </c>
      <c r="D366" s="223" t="s">
        <v>424</v>
      </c>
      <c r="E366" s="234" t="s">
        <v>520</v>
      </c>
      <c r="F366" s="223" t="s">
        <v>282</v>
      </c>
      <c r="G366" s="224">
        <v>1838.84</v>
      </c>
    </row>
    <row r="367" spans="1:7" ht="24" customHeight="1" x14ac:dyDescent="0.2">
      <c r="A367" s="221" t="s">
        <v>560</v>
      </c>
      <c r="B367" s="223" t="s">
        <v>558</v>
      </c>
      <c r="C367" s="223" t="s">
        <v>477</v>
      </c>
      <c r="D367" s="223" t="s">
        <v>424</v>
      </c>
      <c r="E367" s="234" t="s">
        <v>520</v>
      </c>
      <c r="F367" s="223" t="s">
        <v>288</v>
      </c>
      <c r="G367" s="224">
        <v>35</v>
      </c>
    </row>
    <row r="368" spans="1:7" s="245" customFormat="1" ht="55.5" customHeight="1" x14ac:dyDescent="0.2">
      <c r="A368" s="307" t="s">
        <v>610</v>
      </c>
      <c r="B368" s="308">
        <v>510</v>
      </c>
      <c r="C368" s="309"/>
      <c r="D368" s="309"/>
      <c r="E368" s="309"/>
      <c r="F368" s="238"/>
      <c r="G368" s="210">
        <f>SUM(G369)</f>
        <v>9170</v>
      </c>
    </row>
    <row r="369" spans="1:7" ht="25.5" x14ac:dyDescent="0.2">
      <c r="A369" s="310" t="s">
        <v>327</v>
      </c>
      <c r="B369" s="283">
        <v>510</v>
      </c>
      <c r="C369" s="311" t="s">
        <v>275</v>
      </c>
      <c r="D369" s="234" t="s">
        <v>310</v>
      </c>
      <c r="E369" s="234"/>
      <c r="F369" s="312"/>
      <c r="G369" s="224">
        <f>SUM(G372+G373+G370+G374)</f>
        <v>9170</v>
      </c>
    </row>
    <row r="370" spans="1:7" s="233" customFormat="1" ht="51" x14ac:dyDescent="0.2">
      <c r="A370" s="313" t="s">
        <v>226</v>
      </c>
      <c r="B370" s="314">
        <v>510</v>
      </c>
      <c r="C370" s="315" t="s">
        <v>275</v>
      </c>
      <c r="D370" s="244" t="s">
        <v>310</v>
      </c>
      <c r="E370" s="316" t="s">
        <v>611</v>
      </c>
      <c r="F370" s="317"/>
      <c r="G370" s="318">
        <f>SUM(G371)</f>
        <v>4585</v>
      </c>
    </row>
    <row r="371" spans="1:7" ht="54.6" customHeight="1" x14ac:dyDescent="0.2">
      <c r="A371" s="221" t="s">
        <v>559</v>
      </c>
      <c r="B371" s="319">
        <v>510</v>
      </c>
      <c r="C371" s="311" t="s">
        <v>275</v>
      </c>
      <c r="D371" s="234" t="s">
        <v>310</v>
      </c>
      <c r="E371" s="234" t="s">
        <v>611</v>
      </c>
      <c r="F371" s="312" t="s">
        <v>282</v>
      </c>
      <c r="G371" s="320">
        <v>4585</v>
      </c>
    </row>
    <row r="372" spans="1:7" s="225" customFormat="1" ht="51" customHeight="1" x14ac:dyDescent="0.2">
      <c r="A372" s="221" t="s">
        <v>559</v>
      </c>
      <c r="B372" s="283">
        <v>510</v>
      </c>
      <c r="C372" s="234" t="s">
        <v>275</v>
      </c>
      <c r="D372" s="234" t="s">
        <v>310</v>
      </c>
      <c r="E372" s="234" t="s">
        <v>328</v>
      </c>
      <c r="F372" s="223" t="s">
        <v>282</v>
      </c>
      <c r="G372" s="320">
        <v>3383.19</v>
      </c>
    </row>
    <row r="373" spans="1:7" s="233" customFormat="1" ht="25.5" x14ac:dyDescent="0.2">
      <c r="A373" s="221" t="s">
        <v>560</v>
      </c>
      <c r="B373" s="319">
        <v>510</v>
      </c>
      <c r="C373" s="234" t="s">
        <v>275</v>
      </c>
      <c r="D373" s="321" t="s">
        <v>310</v>
      </c>
      <c r="E373" s="322" t="s">
        <v>328</v>
      </c>
      <c r="F373" s="323" t="s">
        <v>288</v>
      </c>
      <c r="G373" s="224">
        <v>1201.21</v>
      </c>
    </row>
    <row r="374" spans="1:7" s="233" customFormat="1" x14ac:dyDescent="0.2">
      <c r="A374" s="221" t="s">
        <v>289</v>
      </c>
      <c r="B374" s="319">
        <v>510</v>
      </c>
      <c r="C374" s="234" t="s">
        <v>275</v>
      </c>
      <c r="D374" s="321" t="s">
        <v>310</v>
      </c>
      <c r="E374" s="322" t="s">
        <v>328</v>
      </c>
      <c r="F374" s="323" t="s">
        <v>290</v>
      </c>
      <c r="G374" s="224">
        <v>0.6</v>
      </c>
    </row>
    <row r="375" spans="1:7" ht="14.25" x14ac:dyDescent="0.2">
      <c r="A375" s="338" t="s">
        <v>544</v>
      </c>
      <c r="B375" s="339"/>
      <c r="C375" s="339"/>
      <c r="D375" s="339"/>
      <c r="E375" s="339"/>
      <c r="F375" s="340"/>
      <c r="G375" s="324">
        <f>SUM(G13+G25+G301+G368+G80)</f>
        <v>881908.25</v>
      </c>
    </row>
    <row r="379" spans="1:7" x14ac:dyDescent="0.2">
      <c r="G379" s="327"/>
    </row>
  </sheetData>
  <mergeCells count="12">
    <mergeCell ref="A375:F375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</vt:lpstr>
      <vt:lpstr>прил.2</vt:lpstr>
      <vt:lpstr>прил.3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2018-09-28T08:46:01Z</dcterms:modified>
</cp:coreProperties>
</file>