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G321" i="3" l="1"/>
  <c r="G319" i="3"/>
  <c r="G318" i="3"/>
  <c r="G317" i="3" s="1"/>
  <c r="G314" i="3"/>
  <c r="G313" i="3" s="1"/>
  <c r="G310" i="3"/>
  <c r="G307" i="3"/>
  <c r="G305" i="3"/>
  <c r="G304" i="3"/>
  <c r="G300" i="3"/>
  <c r="G298" i="3"/>
  <c r="G296" i="3"/>
  <c r="G295" i="3" s="1"/>
  <c r="G294" i="3" s="1"/>
  <c r="G293" i="3" s="1"/>
  <c r="G291" i="3"/>
  <c r="G288" i="3" s="1"/>
  <c r="G289" i="3"/>
  <c r="G285" i="3"/>
  <c r="G282" i="3"/>
  <c r="G279" i="3"/>
  <c r="G276" i="3"/>
  <c r="G273" i="3"/>
  <c r="G272" i="3"/>
  <c r="G271" i="3" s="1"/>
  <c r="G270" i="3" s="1"/>
  <c r="G268" i="3"/>
  <c r="G267" i="3"/>
  <c r="G266" i="3" s="1"/>
  <c r="G265" i="3" s="1"/>
  <c r="G263" i="3"/>
  <c r="G262" i="3"/>
  <c r="G261" i="3" s="1"/>
  <c r="G260" i="3" s="1"/>
  <c r="G257" i="3"/>
  <c r="G254" i="3" s="1"/>
  <c r="G253" i="3" s="1"/>
  <c r="G255" i="3"/>
  <c r="G251" i="3"/>
  <c r="G248" i="3" s="1"/>
  <c r="G247" i="3" s="1"/>
  <c r="G249" i="3"/>
  <c r="G242" i="3"/>
  <c r="G241" i="3" s="1"/>
  <c r="G237" i="3" s="1"/>
  <c r="G239" i="3"/>
  <c r="G238" i="3"/>
  <c r="G235" i="3"/>
  <c r="G234" i="3"/>
  <c r="G233" i="3"/>
  <c r="G230" i="3"/>
  <c r="G229" i="3" s="1"/>
  <c r="G228" i="3" s="1"/>
  <c r="G227" i="3" s="1"/>
  <c r="G219" i="3"/>
  <c r="G218" i="3" s="1"/>
  <c r="G217" i="3" s="1"/>
  <c r="G215" i="3"/>
  <c r="G213" i="3"/>
  <c r="G210" i="3" s="1"/>
  <c r="G205" i="3" s="1"/>
  <c r="G211" i="3"/>
  <c r="G208" i="3"/>
  <c r="G206" i="3"/>
  <c r="G202" i="3"/>
  <c r="G201" i="3"/>
  <c r="G200" i="3" s="1"/>
  <c r="G198" i="3"/>
  <c r="G196" i="3"/>
  <c r="G195" i="3"/>
  <c r="G190" i="3" s="1"/>
  <c r="G193" i="3"/>
  <c r="G191" i="3"/>
  <c r="G188" i="3"/>
  <c r="G186" i="3"/>
  <c r="G184" i="3"/>
  <c r="G183" i="3" s="1"/>
  <c r="G181" i="3"/>
  <c r="G179" i="3"/>
  <c r="G177" i="3"/>
  <c r="G175" i="3"/>
  <c r="G173" i="3"/>
  <c r="G171" i="3"/>
  <c r="G169" i="3"/>
  <c r="G167" i="3"/>
  <c r="G166" i="3"/>
  <c r="G164" i="3"/>
  <c r="G162" i="3"/>
  <c r="G160" i="3"/>
  <c r="G159" i="3"/>
  <c r="G158" i="3" s="1"/>
  <c r="G156" i="3"/>
  <c r="G155" i="3" s="1"/>
  <c r="G154" i="3" s="1"/>
  <c r="G153" i="3" s="1"/>
  <c r="G151" i="3"/>
  <c r="G149" i="3"/>
  <c r="G148" i="3"/>
  <c r="G145" i="3" s="1"/>
  <c r="G146" i="3"/>
  <c r="G141" i="3"/>
  <c r="G139" i="3"/>
  <c r="G137" i="3"/>
  <c r="G135" i="3"/>
  <c r="G134" i="3" s="1"/>
  <c r="G123" i="3" s="1"/>
  <c r="G128" i="3"/>
  <c r="G126" i="3"/>
  <c r="G124" i="3"/>
  <c r="G121" i="3"/>
  <c r="G120" i="3" s="1"/>
  <c r="G115" i="3" s="1"/>
  <c r="G118" i="3"/>
  <c r="G116" i="3"/>
  <c r="G113" i="3"/>
  <c r="G111" i="3"/>
  <c r="G107" i="3"/>
  <c r="G106" i="3"/>
  <c r="G103" i="3" s="1"/>
  <c r="G104" i="3"/>
  <c r="G100" i="3"/>
  <c r="G97" i="3" s="1"/>
  <c r="G96" i="3" s="1"/>
  <c r="G98" i="3"/>
  <c r="G93" i="3"/>
  <c r="G92" i="3" s="1"/>
  <c r="G91" i="3" s="1"/>
  <c r="G89" i="3"/>
  <c r="G86" i="3" s="1"/>
  <c r="G87" i="3"/>
  <c r="G83" i="3"/>
  <c r="G80" i="3" s="1"/>
  <c r="G79" i="3" s="1"/>
  <c r="G78" i="3" s="1"/>
  <c r="G77" i="3" s="1"/>
  <c r="G81" i="3"/>
  <c r="G75" i="3"/>
  <c r="G74" i="3"/>
  <c r="G73" i="3" s="1"/>
  <c r="G71" i="3"/>
  <c r="G69" i="3"/>
  <c r="G67" i="3"/>
  <c r="G65" i="3"/>
  <c r="G64" i="3"/>
  <c r="G60" i="3"/>
  <c r="G59" i="3"/>
  <c r="G57" i="3"/>
  <c r="G53" i="3"/>
  <c r="G52" i="3" s="1"/>
  <c r="G48" i="3"/>
  <c r="G47" i="3" s="1"/>
  <c r="G46" i="3" s="1"/>
  <c r="G44" i="3"/>
  <c r="G43" i="3"/>
  <c r="G42" i="3" s="1"/>
  <c r="G40" i="3"/>
  <c r="G39" i="3" s="1"/>
  <c r="G37" i="3"/>
  <c r="G36" i="3" s="1"/>
  <c r="G34" i="3"/>
  <c r="G30" i="3"/>
  <c r="G28" i="3"/>
  <c r="G27" i="3" s="1"/>
  <c r="G26" i="3" s="1"/>
  <c r="G21" i="3"/>
  <c r="G20" i="3"/>
  <c r="G19" i="3" s="1"/>
  <c r="G17" i="3"/>
  <c r="G16" i="3"/>
  <c r="G15" i="3"/>
  <c r="G85" i="3" l="1"/>
  <c r="G14" i="3"/>
  <c r="G13" i="3" s="1"/>
  <c r="G102" i="3"/>
  <c r="G25" i="3"/>
  <c r="G204" i="3"/>
  <c r="G303" i="3"/>
  <c r="G302" i="3" s="1"/>
  <c r="G259" i="3" s="1"/>
  <c r="F97" i="2"/>
  <c r="F96" i="2"/>
  <c r="G24" i="3" l="1"/>
  <c r="G325" i="3" s="1"/>
  <c r="F106" i="2"/>
  <c r="F226" i="2" l="1"/>
  <c r="F143" i="2"/>
  <c r="C13" i="1"/>
  <c r="C12" i="1" s="1"/>
  <c r="C16" i="1" l="1"/>
  <c r="F107" i="2" l="1"/>
  <c r="F42" i="2"/>
  <c r="F74" i="2"/>
  <c r="F117" i="2"/>
  <c r="D19" i="4" l="1"/>
  <c r="C19" i="4"/>
  <c r="D17" i="4"/>
  <c r="C17" i="4"/>
  <c r="D14" i="4"/>
  <c r="D22" i="4" s="1"/>
  <c r="C14" i="4"/>
  <c r="C22" i="4" s="1"/>
  <c r="D11" i="4"/>
  <c r="C11" i="4"/>
  <c r="G311" i="2"/>
  <c r="F311" i="2"/>
  <c r="G309" i="2"/>
  <c r="F309" i="2"/>
  <c r="F308" i="2" s="1"/>
  <c r="F307" i="2" s="1"/>
  <c r="G308" i="2"/>
  <c r="G307" i="2" s="1"/>
  <c r="G305" i="2"/>
  <c r="F305" i="2"/>
  <c r="G303" i="2"/>
  <c r="F303" i="2"/>
  <c r="G302" i="2"/>
  <c r="G301" i="2" s="1"/>
  <c r="G296" i="2"/>
  <c r="G295" i="2" s="1"/>
  <c r="F296" i="2"/>
  <c r="F295" i="2"/>
  <c r="G293" i="2"/>
  <c r="G292" i="2" s="1"/>
  <c r="F293" i="2"/>
  <c r="F292" i="2"/>
  <c r="F291" i="2" s="1"/>
  <c r="G288" i="2"/>
  <c r="F288" i="2"/>
  <c r="G285" i="2"/>
  <c r="G279" i="2" s="1"/>
  <c r="G278" i="2" s="1"/>
  <c r="G277" i="2" s="1"/>
  <c r="F285" i="2"/>
  <c r="G282" i="2"/>
  <c r="F282" i="2"/>
  <c r="G280" i="2"/>
  <c r="F280" i="2"/>
  <c r="F279" i="2"/>
  <c r="F278" i="2" s="1"/>
  <c r="F277" i="2" s="1"/>
  <c r="G275" i="2"/>
  <c r="F275" i="2"/>
  <c r="G273" i="2"/>
  <c r="F273" i="2"/>
  <c r="G271" i="2"/>
  <c r="G270" i="2" s="1"/>
  <c r="G269" i="2" s="1"/>
  <c r="G268" i="2" s="1"/>
  <c r="F271" i="2"/>
  <c r="F270" i="2"/>
  <c r="F269" i="2" s="1"/>
  <c r="F268" i="2" s="1"/>
  <c r="G266" i="2"/>
  <c r="F266" i="2"/>
  <c r="G264" i="2"/>
  <c r="F264" i="2"/>
  <c r="F263" i="2" s="1"/>
  <c r="G263" i="2"/>
  <c r="G260" i="2"/>
  <c r="F260" i="2"/>
  <c r="G257" i="2"/>
  <c r="F257" i="2"/>
  <c r="G254" i="2"/>
  <c r="F254" i="2"/>
  <c r="F247" i="2" s="1"/>
  <c r="F246" i="2" s="1"/>
  <c r="F245" i="2" s="1"/>
  <c r="F244" i="2" s="1"/>
  <c r="G251" i="2"/>
  <c r="F251" i="2"/>
  <c r="G248" i="2"/>
  <c r="F248" i="2"/>
  <c r="G247" i="2"/>
  <c r="G246" i="2" s="1"/>
  <c r="G245" i="2" s="1"/>
  <c r="G244" i="2" s="1"/>
  <c r="G242" i="2"/>
  <c r="G241" i="2" s="1"/>
  <c r="G240" i="2" s="1"/>
  <c r="F242" i="2"/>
  <c r="F241" i="2"/>
  <c r="F240" i="2" s="1"/>
  <c r="G237" i="2"/>
  <c r="F237" i="2"/>
  <c r="F236" i="2" s="1"/>
  <c r="F235" i="2" s="1"/>
  <c r="G236" i="2"/>
  <c r="G235" i="2" s="1"/>
  <c r="G226" i="2"/>
  <c r="F225" i="2"/>
  <c r="F224" i="2" s="1"/>
  <c r="G225" i="2"/>
  <c r="G224" i="2" s="1"/>
  <c r="G222" i="2"/>
  <c r="F222" i="2"/>
  <c r="G220" i="2"/>
  <c r="F220" i="2"/>
  <c r="G218" i="2"/>
  <c r="G217" i="2" s="1"/>
  <c r="G212" i="2" s="1"/>
  <c r="G211" i="2" s="1"/>
  <c r="F218" i="2"/>
  <c r="F217" i="2"/>
  <c r="F212" i="2" s="1"/>
  <c r="F211" i="2" s="1"/>
  <c r="G215" i="2"/>
  <c r="F215" i="2"/>
  <c r="G213" i="2"/>
  <c r="F213" i="2"/>
  <c r="G209" i="2"/>
  <c r="G208" i="2" s="1"/>
  <c r="G207" i="2" s="1"/>
  <c r="F209" i="2"/>
  <c r="F208" i="2"/>
  <c r="F207" i="2" s="1"/>
  <c r="G205" i="2"/>
  <c r="F205" i="2"/>
  <c r="G203" i="2"/>
  <c r="G197" i="2" s="1"/>
  <c r="G196" i="2" s="1"/>
  <c r="F203" i="2"/>
  <c r="G201" i="2"/>
  <c r="F201" i="2"/>
  <c r="G198" i="2"/>
  <c r="F198" i="2"/>
  <c r="F197" i="2" s="1"/>
  <c r="F196" i="2" s="1"/>
  <c r="G194" i="2"/>
  <c r="F194" i="2"/>
  <c r="F189" i="2" s="1"/>
  <c r="G192" i="2"/>
  <c r="F192" i="2"/>
  <c r="G190" i="2"/>
  <c r="F190" i="2"/>
  <c r="G189" i="2"/>
  <c r="G187" i="2"/>
  <c r="F187" i="2"/>
  <c r="G185" i="2"/>
  <c r="F185" i="2"/>
  <c r="G183" i="2"/>
  <c r="F183" i="2"/>
  <c r="G181" i="2"/>
  <c r="F181" i="2"/>
  <c r="G179" i="2"/>
  <c r="F179" i="2"/>
  <c r="G177" i="2"/>
  <c r="F177" i="2"/>
  <c r="F175" i="2"/>
  <c r="F173" i="2"/>
  <c r="G172" i="2"/>
  <c r="G170" i="2"/>
  <c r="F170" i="2"/>
  <c r="F169" i="2" s="1"/>
  <c r="G169" i="2"/>
  <c r="G167" i="2"/>
  <c r="F167" i="2"/>
  <c r="G165" i="2"/>
  <c r="G164" i="2" s="1"/>
  <c r="G163" i="2" s="1"/>
  <c r="F165" i="2"/>
  <c r="G161" i="2"/>
  <c r="F161" i="2"/>
  <c r="F160" i="2" s="1"/>
  <c r="F159" i="2" s="1"/>
  <c r="G160" i="2"/>
  <c r="G159" i="2" s="1"/>
  <c r="G157" i="2"/>
  <c r="F157" i="2"/>
  <c r="G155" i="2"/>
  <c r="F155" i="2"/>
  <c r="F154" i="2" s="1"/>
  <c r="F149" i="2" s="1"/>
  <c r="F148" i="2" s="1"/>
  <c r="G154" i="2"/>
  <c r="G149" i="2" s="1"/>
  <c r="G148" i="2" s="1"/>
  <c r="G152" i="2"/>
  <c r="F152" i="2"/>
  <c r="G150" i="2"/>
  <c r="F150" i="2"/>
  <c r="G143" i="2"/>
  <c r="G141" i="2"/>
  <c r="F141" i="2"/>
  <c r="G139" i="2"/>
  <c r="G137" i="2"/>
  <c r="G136" i="2" s="1"/>
  <c r="G131" i="2" s="1"/>
  <c r="G128" i="2" s="1"/>
  <c r="G127" i="2" s="1"/>
  <c r="F137" i="2"/>
  <c r="F136" i="2" s="1"/>
  <c r="F131" i="2" s="1"/>
  <c r="F128" i="2" s="1"/>
  <c r="F127" i="2" s="1"/>
  <c r="G129" i="2"/>
  <c r="F129" i="2"/>
  <c r="G125" i="2"/>
  <c r="G124" i="2" s="1"/>
  <c r="F125" i="2"/>
  <c r="F124" i="2" s="1"/>
  <c r="G122" i="2"/>
  <c r="F122" i="2"/>
  <c r="G120" i="2"/>
  <c r="F120" i="2"/>
  <c r="G119" i="2"/>
  <c r="F119" i="2"/>
  <c r="F115" i="2"/>
  <c r="G111" i="2"/>
  <c r="F111" i="2"/>
  <c r="F110" i="2" s="1"/>
  <c r="G110" i="2"/>
  <c r="G108" i="2"/>
  <c r="F108" i="2"/>
  <c r="G107" i="2"/>
  <c r="G104" i="2"/>
  <c r="F104" i="2"/>
  <c r="G102" i="2"/>
  <c r="F102" i="2"/>
  <c r="F101" i="2" s="1"/>
  <c r="F100" i="2" s="1"/>
  <c r="G101" i="2"/>
  <c r="G100" i="2" s="1"/>
  <c r="G97" i="2"/>
  <c r="G96" i="2" s="1"/>
  <c r="G95" i="2" s="1"/>
  <c r="F95" i="2"/>
  <c r="G93" i="2"/>
  <c r="F93" i="2"/>
  <c r="G91" i="2"/>
  <c r="G90" i="2" s="1"/>
  <c r="F91" i="2"/>
  <c r="F90" i="2"/>
  <c r="F87" i="2"/>
  <c r="G86" i="2"/>
  <c r="F86" i="2"/>
  <c r="G84" i="2"/>
  <c r="F84" i="2"/>
  <c r="G83" i="2"/>
  <c r="G82" i="2" s="1"/>
  <c r="G81" i="2" s="1"/>
  <c r="G80" i="2" s="1"/>
  <c r="F83" i="2"/>
  <c r="F82" i="2" s="1"/>
  <c r="F81" i="2" s="1"/>
  <c r="F80" i="2" s="1"/>
  <c r="G78" i="2"/>
  <c r="G77" i="2" s="1"/>
  <c r="G76" i="2" s="1"/>
  <c r="F78" i="2"/>
  <c r="F77" i="2" s="1"/>
  <c r="F76" i="2" s="1"/>
  <c r="G72" i="2"/>
  <c r="F72" i="2"/>
  <c r="G70" i="2"/>
  <c r="G67" i="2" s="1"/>
  <c r="F70" i="2"/>
  <c r="G68" i="2"/>
  <c r="F68" i="2"/>
  <c r="F67" i="2"/>
  <c r="G64" i="2"/>
  <c r="F64" i="2"/>
  <c r="G62" i="2"/>
  <c r="G61" i="2" s="1"/>
  <c r="G60" i="2" s="1"/>
  <c r="F62" i="2"/>
  <c r="F61" i="2" s="1"/>
  <c r="F60" i="2" s="1"/>
  <c r="G56" i="2"/>
  <c r="F56" i="2"/>
  <c r="G55" i="2"/>
  <c r="F55" i="2"/>
  <c r="G53" i="2"/>
  <c r="F53" i="2"/>
  <c r="G49" i="2"/>
  <c r="G48" i="2" s="1"/>
  <c r="F49" i="2"/>
  <c r="F48" i="2" s="1"/>
  <c r="G44" i="2"/>
  <c r="G43" i="2" s="1"/>
  <c r="G42" i="2" s="1"/>
  <c r="F44" i="2"/>
  <c r="F43" i="2" s="1"/>
  <c r="G40" i="2"/>
  <c r="F40" i="2"/>
  <c r="G39" i="2"/>
  <c r="F39" i="2"/>
  <c r="F37" i="2"/>
  <c r="F36" i="2"/>
  <c r="G34" i="2"/>
  <c r="G33" i="2" s="1"/>
  <c r="F34" i="2"/>
  <c r="F33" i="2" s="1"/>
  <c r="G29" i="2"/>
  <c r="G26" i="2" s="1"/>
  <c r="G23" i="2" s="1"/>
  <c r="F29" i="2"/>
  <c r="G27" i="2"/>
  <c r="F27" i="2"/>
  <c r="F26" i="2"/>
  <c r="G24" i="2"/>
  <c r="F24" i="2"/>
  <c r="F23" i="2"/>
  <c r="G20" i="2"/>
  <c r="F20" i="2"/>
  <c r="G19" i="2"/>
  <c r="G18" i="2" s="1"/>
  <c r="F19" i="2"/>
  <c r="F18" i="2" s="1"/>
  <c r="G16" i="2"/>
  <c r="F16" i="2"/>
  <c r="G15" i="2"/>
  <c r="F15" i="2"/>
  <c r="G14" i="2"/>
  <c r="G13" i="2" s="1"/>
  <c r="F14" i="2"/>
  <c r="C47" i="1"/>
  <c r="C31" i="1"/>
  <c r="C15" i="1" s="1"/>
  <c r="C11" i="1" s="1"/>
  <c r="C18" i="1"/>
  <c r="F164" i="2" l="1"/>
  <c r="F302" i="2"/>
  <c r="F301" i="2" s="1"/>
  <c r="F172" i="2"/>
  <c r="F13" i="2"/>
  <c r="G89" i="2"/>
  <c r="G234" i="2"/>
  <c r="G291" i="2"/>
  <c r="F89" i="2"/>
  <c r="G106" i="2"/>
  <c r="G313" i="2" s="1"/>
  <c r="F234" i="2"/>
  <c r="F163" i="2" l="1"/>
  <c r="F313" i="2"/>
</calcChain>
</file>

<file path=xl/sharedStrings.xml><?xml version="1.0" encoding="utf-8"?>
<sst xmlns="http://schemas.openxmlformats.org/spreadsheetml/2006/main" count="2951" uniqueCount="428">
  <si>
    <t xml:space="preserve">                           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</si>
  <si>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к   решению окружного Совета депутатов</t>
  </si>
  <si>
    <t>Безвозмездные поступления в 2020 году</t>
  </si>
  <si>
    <t>тыс.руб.</t>
  </si>
  <si>
    <t>Код бюджетной классификации</t>
  </si>
  <si>
    <t>Наименование кода безвозмездных поступлений</t>
  </si>
  <si>
    <t>Сумма</t>
  </si>
  <si>
    <t>000 2 00 00000 00 0000 000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</si>
  <si>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</si>
  <si>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</si>
  <si>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</si>
  <si>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</si>
  <si>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</si>
  <si>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510 2 02 15001 04 0000 150</t>
  </si>
  <si>
    <t>Дотации бюджетам городских округов на выравнивание бюджетной обеспеченности</t>
  </si>
  <si>
    <t>000 2 02 20000 00 0000 150</t>
  </si>
  <si>
    <t>Субсидии бюджетам бюджетной системы Российской Федерации (межбюджетные субсидии)</t>
  </si>
  <si>
    <t>510 2 02 25497 04 0000 150</t>
  </si>
  <si>
    <t>Субсидии на реализацию мероприятий по обеспечению жильем молодых семей</t>
  </si>
  <si>
    <t>510 2 02 27112 04 0000 150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</si>
  <si>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</si>
  <si>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510 2 02 29999 04 0000 150</t>
  </si>
  <si>
    <t>Субсидии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</si>
  <si>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на обеспечение поддержки муниципальных образований в сфере культуры</t>
  </si>
  <si>
    <t>Субсидии на проведение капитального ремонта многоквартирных домов</t>
  </si>
  <si>
    <t xml:space="preserve">Субсидии на решение вопросов местного значения в сфере жилищно-коммунального хозяйства </t>
  </si>
  <si>
    <t>Субсидии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</si>
  <si>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Субсидии на поддержку муниципальных газет </t>
  </si>
  <si>
    <t>Субсидии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</si>
  <si>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на поддержку муниципальных программ формирования городской среды на дворовые территории</t>
  </si>
  <si>
    <t>Субсидии на обеспечение мероприятий по организации теплоснабжения</t>
  </si>
  <si>
    <t xml:space="preserve">000 2 02 30000 00 0000 150 </t>
  </si>
  <si>
    <t>Субвенции бюджетам бюджетной системы Российской Федерации</t>
  </si>
  <si>
    <t>510 2 02 30024 04 0000 150</t>
  </si>
  <si>
    <t>Субвенция по осуществлению деятельности по опеке и попечительству в отношении совершеннолетних граждан</t>
  </si>
  <si>
    <t>Субвенция на осуществление полномочий на руководство в сфере социальной поддержки населения</t>
  </si>
  <si>
    <t>Субвенция на обеспечение полномочий по социальному обслуживанию граждан пожилого возраста и инвалидов</t>
  </si>
  <si>
    <t>Субвенция в сфере организации работы комиссии по делам несовершеннолетних и защите их прав</t>
  </si>
  <si>
    <t>Субвенция на обеспечение деятельности по организации и осуществлению опеки и попечительства в отношении несовершеннолетних</t>
  </si>
  <si>
    <t>Субвенция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</si>
  <si>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</si>
  <si>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Субвенция по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</si>
  <si>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полномочий по предоставлению мер социальной поддержки в сфере организации отдыха детей</t>
  </si>
  <si>
    <t>510 2 02 30027 04 0000 150</t>
  </si>
  <si>
    <t xml:space="preserve">Субвенция на 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 </t>
  </si>
  <si>
    <t>510 2 02 35120 04 0000 150</t>
  </si>
  <si>
    <t>Субвенции бюджетам городских округов на осущетвление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</si>
  <si>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510 2 02 35930 04 0000 150</t>
  </si>
  <si>
    <t>Субвенции бюджетам городских округов на государственную регистрацию актов гражданского состояния</t>
  </si>
  <si>
    <t>510 2 02 39999 04 0000 150</t>
  </si>
  <si>
    <t>Субвенции на обеспечение питанием и страхованием жизни и здоровья детей в возрасте от 6 до 18 лет в муниципальных лагерях с дневным пребыванием</t>
  </si>
  <si>
    <t>Субвенции на осуществление отдельных государственных полномочий Калининградской области по организации транспортного обслуживания населения в Калининградской области</t>
  </si>
  <si>
    <t xml:space="preserve">000 2 07 00000 00 0000 000 </t>
  </si>
  <si>
    <t>Прочие безвозмездные поступления</t>
  </si>
  <si>
    <t>510 2 07 04050 04  0000 150</t>
  </si>
  <si>
    <t>Прочие безвозмездные поступления в бюджеты городских округов</t>
  </si>
  <si>
    <t xml:space="preserve">                                                                                                                                            Приложение 1</t>
  </si>
  <si>
    <t xml:space="preserve"> от  "______"  января  2020г.  № ______</t>
  </si>
  <si>
    <t>Субвенция на проведение Всероссийской переписи населения 2020 года</t>
  </si>
  <si>
    <t xml:space="preserve">Приложение  7 </t>
  </si>
  <si>
    <t>к решению окружного Совета депутатов</t>
  </si>
  <si>
    <r>
      <t xml:space="preserve">               Распределение бюджетных ассигнований на 2020 год</t>
    </r>
    <r>
      <rPr>
        <b/>
        <sz val="12"/>
        <rFont val="Times New Roman"/>
        <family val="1"/>
        <charset val="204"/>
      </rPr>
      <t xml:space="preserve">                                                по разделам и подразделам, целевым статьям и видам  расходов классификации расходов бюджета</t>
    </r>
  </si>
  <si>
    <t>Наименование показателей</t>
  </si>
  <si>
    <t>РЗ</t>
  </si>
  <si>
    <t>Пр</t>
  </si>
  <si>
    <t>КЦСР</t>
  </si>
  <si>
    <t>КВР</t>
  </si>
  <si>
    <t>2020 год</t>
  </si>
  <si>
    <t>2019 год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</si>
  <si>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</si>
  <si>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</si>
  <si>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</si>
  <si>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</si>
  <si>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</si>
  <si>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</si>
  <si>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 муниципального образования</t>
  </si>
  <si>
    <t>02</t>
  </si>
  <si>
    <t>Руководство и управление в сфере установленных функций</t>
  </si>
  <si>
    <t>01 2 01 03190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</si>
  <si>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</si>
  <si>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</t>
  </si>
  <si>
    <t>100</t>
  </si>
  <si>
    <t xml:space="preserve">Функционирование представительного органа муниципального образования </t>
  </si>
  <si>
    <t>03</t>
  </si>
  <si>
    <t>02 2 01 04190</t>
  </si>
  <si>
    <t>Центральный аппарат</t>
  </si>
  <si>
    <t>Закупка товаров, работ и услуг для  государственных (муниципальных) нужд</t>
  </si>
  <si>
    <t>200</t>
  </si>
  <si>
    <t xml:space="preserve">Функционирование местных администраций </t>
  </si>
  <si>
    <t>04</t>
  </si>
  <si>
    <t>Глава местной администрации (исполнительно-распорядительного органа муниципального образования)</t>
  </si>
  <si>
    <t>01 2 01 08190</t>
  </si>
  <si>
    <t>Центральный аппарат (тех. персонал)</t>
  </si>
  <si>
    <t>02 2 01 04T80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</si>
  <si>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</si>
  <si>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</si>
  <si>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</si>
  <si>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Судебная система</t>
  </si>
  <si>
    <t>05</t>
  </si>
  <si>
    <t>Субвенции бюджетам субъектов РФ и муниципальных образований на составление (изменение и дополнение) списков кандидатов в присяжные заседатели федеральных судов общей юрисдикции в РФ</t>
  </si>
  <si>
    <t>17 9 У9 51200</t>
  </si>
  <si>
    <t>Закупка товаров работ и услуг для обеспечения государственных (муниципальных) нужд</t>
  </si>
  <si>
    <t>Обеспечение проведения выборов и референдумов</t>
  </si>
  <si>
    <t>07</t>
  </si>
  <si>
    <t>09 0 70 21110</t>
  </si>
  <si>
    <t>Резервные фонды</t>
  </si>
  <si>
    <t>11</t>
  </si>
  <si>
    <t>Резервные фонды исполнительных органов местного самоуправления</t>
  </si>
  <si>
    <t>07 0 Р0 05910</t>
  </si>
  <si>
    <t>Другие общегосударственные вопросы</t>
  </si>
  <si>
    <t>13</t>
  </si>
  <si>
    <t>17 9 У7 59300</t>
  </si>
  <si>
    <t xml:space="preserve">Государственная регистрация актов гражданского состояния </t>
  </si>
  <si>
    <t xml:space="preserve">01 </t>
  </si>
  <si>
    <t>17 T У7 59300</t>
  </si>
  <si>
    <t>Руководство и управление в сфере установленных функций органов местного самоуправления</t>
  </si>
  <si>
    <t>03 9 51 70720</t>
  </si>
  <si>
    <t>Осуществление полномочий Калининградской области в сфере организации работы комиссий по делам несовершеннолетних и защите их прав</t>
  </si>
  <si>
    <t>03 9 51 70T20</t>
  </si>
  <si>
    <t xml:space="preserve">Осуществление полномочий Калининградской области в сфере установленных функций в части определения перечня должностных лиц, уполномоченных составлять протоколы об административных правонарушениях </t>
  </si>
  <si>
    <t>06 1 В3 70730</t>
  </si>
  <si>
    <t xml:space="preserve">Реализация государственных функций, связанных с общегосударственным управлением  </t>
  </si>
  <si>
    <t>09 0 00 00000</t>
  </si>
  <si>
    <t>Прочие расходы</t>
  </si>
  <si>
    <t>09 0 60 23330</t>
  </si>
  <si>
    <t>09 0 С0 03910</t>
  </si>
  <si>
    <t>Расходы на предоставление государственных и муниципальных услуг</t>
  </si>
  <si>
    <t>Программа "Развитие системы предоставления государственных и муниципальных услуг по принципу "одного окна" в Советском городском округе на 2019-2022 годы"</t>
  </si>
  <si>
    <t>Расходы на обеспечение выполнения функций казенными учреждениями</t>
  </si>
  <si>
    <t>22 1 31 71050</t>
  </si>
  <si>
    <t>22 1 77 31000</t>
  </si>
  <si>
    <t>Программы муниципального образования</t>
  </si>
  <si>
    <t>22 1 77 00000</t>
  </si>
  <si>
    <t xml:space="preserve">Программа "Безопасность муниципального образования Советский городской округ на 2019 - 2022 годы" </t>
  </si>
  <si>
    <t>22 1 77 28000</t>
  </si>
  <si>
    <t>Программа "Обеспечение эффективного использования муниципального имущества и земельных ресурсов Советского городского округа на 2019-2022 гг."</t>
  </si>
  <si>
    <t xml:space="preserve">13 </t>
  </si>
  <si>
    <t>22 1 77 11000</t>
  </si>
  <si>
    <t xml:space="preserve">Программа "Профессиональная переподготовка и повышение квалификации муниципальных служащих Советского городского округа на 2020-2022 годы"
</t>
  </si>
  <si>
    <t>22 1 77 24000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</si>
  <si>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</si>
  <si>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</si>
  <si>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</si>
  <si>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</si>
  <si>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</si>
  <si>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Работа Дружины по охране правопорядка</t>
  </si>
  <si>
    <t>Поэтапное внедрение единой системы видеонаблюдения "Безопасный город" на территории Советского городского округа</t>
  </si>
  <si>
    <t>Предоставление субсидий бюджетным, автономным учреждениям и иным некоммерческим организациям</t>
  </si>
  <si>
    <t>600</t>
  </si>
  <si>
    <t>Национальная экономика</t>
  </si>
  <si>
    <t>Транспорт</t>
  </si>
  <si>
    <t>08</t>
  </si>
  <si>
    <t>Расходы на осуществление полномочий по организации транспортного обслуживания населения</t>
  </si>
  <si>
    <t>Расходы на осуществление отдельных полномочий Калининградской области по организации транспортного обслуживания населения в Калининградской области</t>
  </si>
  <si>
    <t>121 Н 87 0250</t>
  </si>
  <si>
    <t>Дорожное хозяйство (дорожные фонды)</t>
  </si>
  <si>
    <t>09</t>
  </si>
  <si>
    <t xml:space="preserve">                                                                                                                                                               Программа "Комплексное развитие транспортной инфраструктуры муниципального образования "Советский городской округ" на 2017 -2026 годы»
</t>
  </si>
  <si>
    <t>22 1 77 22000</t>
  </si>
  <si>
    <t xml:space="preserve">04 </t>
  </si>
  <si>
    <t>Другие вопросы  в области национальной экономики</t>
  </si>
  <si>
    <t>12</t>
  </si>
  <si>
    <t>Программа поддержки и развития субъектов малого и среднего предпринимательства на территории муниципального образования "Советский городской округ" на 2019-2022 годы</t>
  </si>
  <si>
    <t>22 1 77 18000</t>
  </si>
  <si>
    <t>Жилищно-коммунальное хозяйство</t>
  </si>
  <si>
    <t>Жилищное хозяйство</t>
  </si>
  <si>
    <t>06 1 В2 71350</t>
  </si>
  <si>
    <t>Программа "Проведение капитального ремонта общего имущества многоквартирного жилищного фонда муниципального образования "Советский городской округ" на 2017-2021 годы"</t>
  </si>
  <si>
    <t>22 1 77 14000</t>
  </si>
  <si>
    <t>22 1 77 14010</t>
  </si>
  <si>
    <t xml:space="preserve">Программа "Развитие территориального общественного самоуправления в муниципальном образовании "Советский городской округ" на 2019-2024 годы" </t>
  </si>
  <si>
    <t>22 1 77 32000</t>
  </si>
  <si>
    <t>Коммунальное хозяйство</t>
  </si>
  <si>
    <t>06 2 В8 71310</t>
  </si>
  <si>
    <t>Программа "Газификация муниципального образования "Советский городской округ" на 2015-2020 годы"</t>
  </si>
  <si>
    <t>22 1 17 12090</t>
  </si>
  <si>
    <t>Благоустройство</t>
  </si>
  <si>
    <t>Программа "Комплексное благоустройство территории муниципального образования "Советского городского округа" на 2017-2021 годы"</t>
  </si>
  <si>
    <t>22 1 77 08000</t>
  </si>
  <si>
    <t xml:space="preserve">Капитальные вложения в объекты государственной (муниципальной) собственности </t>
  </si>
  <si>
    <t>22 И 08 94000</t>
  </si>
  <si>
    <t>400</t>
  </si>
  <si>
    <t xml:space="preserve">   Расходы по содержанию города (уличное освещ.)</t>
  </si>
  <si>
    <t>22 1 77 08010</t>
  </si>
  <si>
    <t>Расходы по содержанию города (содержание дорог)</t>
  </si>
  <si>
    <t>22 1 77 08020</t>
  </si>
  <si>
    <t xml:space="preserve">   Расходы по содержанию города (озеленение)</t>
  </si>
  <si>
    <t>22 1 77 08030</t>
  </si>
  <si>
    <t xml:space="preserve">Программа "Формирование современной городской среды муниципального образования "Советский городской округ" на 2018-2022 годы </t>
  </si>
  <si>
    <t>22 1 77 17000</t>
  </si>
  <si>
    <t>22 1 77 17011</t>
  </si>
  <si>
    <t>22 1 17 S1070</t>
  </si>
  <si>
    <t>Другие вопросы в области жилищно-коммунального хозяйства</t>
  </si>
  <si>
    <t>Другие вопросы в области коммунального хозяйства</t>
  </si>
  <si>
    <t>Субсидии на решение вопросов местного значения в сфере жилищно-коммунального хозяйства</t>
  </si>
  <si>
    <t>22 1 25 S1120</t>
  </si>
  <si>
    <t>Программа "Энергосбережение и повышение энергетической эффективности муниципального образования "Советский городской округ" на 2016 - 2020 годы"</t>
  </si>
  <si>
    <t>22 1 77 20000</t>
  </si>
  <si>
    <t>Программа конкретных дел благоустройства территории муниципального образования "Советский городской округ"  на 2019 год"</t>
  </si>
  <si>
    <t>22 1 77 25000</t>
  </si>
  <si>
    <t>Охрана окружающей среды</t>
  </si>
  <si>
    <t>06</t>
  </si>
  <si>
    <t>Другие вопросы в области охраны окружающей среды</t>
  </si>
  <si>
    <t>Программа природоохранных мероприятий на территории муниципального образования "Советский городской округ" на 2016-2025 годы</t>
  </si>
  <si>
    <t>22 1 77 09000</t>
  </si>
  <si>
    <t xml:space="preserve">Образование                            </t>
  </si>
  <si>
    <t>Дошкольное образование</t>
  </si>
  <si>
    <t>Программа "Развитие образования в Советском городском округе на 2018 -2022 годы"</t>
  </si>
  <si>
    <t>22 1 77 27020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</si>
  <si>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</si>
  <si>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02 2 38 70620</t>
  </si>
  <si>
    <t>Общее образование</t>
  </si>
  <si>
    <t>Субсидии на улучшение условий предоставления образования и обеспечение безопасности обучающихся в муниципальных образовательных организациях</t>
  </si>
  <si>
    <t>02 2 39 71130</t>
  </si>
  <si>
    <t>02 2 Е1 51690</t>
  </si>
  <si>
    <t>22 1 77 27030</t>
  </si>
  <si>
    <t>Обеспечение бесплатным питанием отдельных категорий обучающихся в муниципальных общеобразовательных организациях</t>
  </si>
  <si>
    <t>03 3 69 70160</t>
  </si>
  <si>
    <t>02 2 39 70620</t>
  </si>
  <si>
    <t xml:space="preserve">02 </t>
  </si>
  <si>
    <t>22 1 77 27040</t>
  </si>
  <si>
    <t>02 3 39 70620</t>
  </si>
  <si>
    <t>Дополнительное образование детей</t>
  </si>
  <si>
    <t>Программа "Комплексное развитие социальной инфраструктуры муниципального образования "Советский городской округ" на 2017-2026 годы"</t>
  </si>
  <si>
    <t>22 1 77 21000</t>
  </si>
  <si>
    <t>22 1 77 27050</t>
  </si>
  <si>
    <t xml:space="preserve">Молодежная политика </t>
  </si>
  <si>
    <t>Оздоровление детей</t>
  </si>
  <si>
    <t>Осуществление полномочий Калининградской области по организации и обеспечению отдыха детей, находящихся в трудной жизненной ситуации</t>
  </si>
  <si>
    <t>03 4 Р0 70120</t>
  </si>
  <si>
    <t>Социальное обеспечение и иные выплаты населению</t>
  </si>
  <si>
    <t>300</t>
  </si>
  <si>
    <t>Субсидии на организацию отдыха детей всех групп здоровья в лагерях различных типов</t>
  </si>
  <si>
    <t>03 4 70 70130</t>
  </si>
  <si>
    <t>22 1 77 27000</t>
  </si>
  <si>
    <t>Программа "Молодежь" на 2017 - 2021 годы</t>
  </si>
  <si>
    <t>22 1 77 23000</t>
  </si>
  <si>
    <t>Другие вопросы в области образования</t>
  </si>
  <si>
    <t>Культура, кинематография</t>
  </si>
  <si>
    <t>Культура</t>
  </si>
  <si>
    <t>Субсидии на поддержку отрасли культуры</t>
  </si>
  <si>
    <t>04 5 97 71090</t>
  </si>
  <si>
    <t>Программа "Развитие культуры в муниципальном образовании "Советский городской округ" на 2019-2022 годы"</t>
  </si>
  <si>
    <t xml:space="preserve">08 </t>
  </si>
  <si>
    <t>22 1 77 29000</t>
  </si>
  <si>
    <t xml:space="preserve">Дворцы и дома культуры, другие учреждения культуры </t>
  </si>
  <si>
    <t>22 1 77 29010</t>
  </si>
  <si>
    <t>Музеи и постоянные выставки</t>
  </si>
  <si>
    <t>22 1 77 29020</t>
  </si>
  <si>
    <t>Библиотеки</t>
  </si>
  <si>
    <t>22 1 77 29030</t>
  </si>
  <si>
    <t>Другие вопросы в области культуры, кинематографии</t>
  </si>
  <si>
    <t>22 1 77 29011</t>
  </si>
  <si>
    <t>22 1 77 29013</t>
  </si>
  <si>
    <t>Социальная политика</t>
  </si>
  <si>
    <t>10</t>
  </si>
  <si>
    <t>Пенсионное обеспечение</t>
  </si>
  <si>
    <t>04 0 56 04910</t>
  </si>
  <si>
    <t>Обеспечение публично-нормативных обязательств Советского городского округа</t>
  </si>
  <si>
    <t>Пенсии за выслугу лет муниципальным служащим Советского городского округа и лицам, замещавшим муниципальные должности</t>
  </si>
  <si>
    <t>Социальное обслуживание населения</t>
  </si>
  <si>
    <t>Учреждения социального обслуживания населения</t>
  </si>
  <si>
    <t>03 2  66 70710</t>
  </si>
  <si>
    <t>Выполнение функций бюджетными учреждениями</t>
  </si>
  <si>
    <t>Социальное обеспечение населения</t>
  </si>
  <si>
    <t>Оказание других видов социальной помощи</t>
  </si>
  <si>
    <t>04 0 88 15000</t>
  </si>
  <si>
    <t>Пособия  и компенсации по публичным нормативным обязательствам    (ежемесячные выплаты лицам, удостоенным звания "Почетная семья города Советска")</t>
  </si>
  <si>
    <t>04 0 88 15020</t>
  </si>
  <si>
    <t>Пособия  и компенсации по публичным нормативным обязательствам    (ежемесячные выплаты лицам, удостоенным звания "Почетный гражданин г. Советска")</t>
  </si>
  <si>
    <t>04 0 88 15030</t>
  </si>
  <si>
    <t>Пособия  и компенсации по публичным нормативным обязательствам (дополнительные пособия членам семей погибших при исполнении воинского и служебного долга)</t>
  </si>
  <si>
    <t>04 0 88 15040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</si>
  <si>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граждан  в возрасте от 70 лет и старше)</t>
  </si>
  <si>
    <t>04 0 88 15050</t>
  </si>
  <si>
    <t>Пособия  и компенсации по публичным нормативным обязательствам (предоставление физическим лицам из бюджета субсидии на финансовое обеспечение части затрат (частичное возмещение расходов) по подключению внутридомового газового оборудования к сетям газораспределения)</t>
  </si>
  <si>
    <t>04 0 88 15060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</si>
  <si>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 на 2016-2020 годы"</t>
  </si>
  <si>
    <t>22 1 06 R4970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</si>
  <si>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 - сиротами и детьми, оставшимися без попечения родителей, лицами из числа детей-сирот и детей, оставшихся без попечения родителей, на 2019-2022 годы"</t>
  </si>
  <si>
    <t>22 1 77 26000</t>
  </si>
  <si>
    <t>Охрана семьи и детства</t>
  </si>
  <si>
    <t>Иные безвозмездные и безвозвратные перечисления</t>
  </si>
  <si>
    <t>Содержание ребенка в семье опекуна и приемной семье</t>
  </si>
  <si>
    <t>Социальные выплаты</t>
  </si>
  <si>
    <t>03 3 69 70610</t>
  </si>
  <si>
    <t>Вознаграждение приемному родителю</t>
  </si>
  <si>
    <t>03 4 69 70610</t>
  </si>
  <si>
    <t>03 5 69 70610</t>
  </si>
  <si>
    <t>Другие вопросы  в области социальной политики</t>
  </si>
  <si>
    <t>Руководство и управление в сфере установленных функций органов местного самоуправления (за счет средств местного бюджета)</t>
  </si>
  <si>
    <t>03 0 69 20670</t>
  </si>
  <si>
    <t>Осуществление полномочий Калининградской области в сфере обеспечения деятельности органа управления по организации и осуществлению опеки и попечительства</t>
  </si>
  <si>
    <t>03 3 69 70640</t>
  </si>
  <si>
    <t>Осуществление полномочий Калининградской области в сфере социальной поддержки населения в части деятельности органов управления</t>
  </si>
  <si>
    <t>03 9 50 70670</t>
  </si>
  <si>
    <t>Расходы на осуществление деятельности по опеке и попечительству в отношении совершеннолетних граждан</t>
  </si>
  <si>
    <t>03 2 66 70650</t>
  </si>
  <si>
    <t>Физическая культура и спорт</t>
  </si>
  <si>
    <t xml:space="preserve">Физическая культура 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</si>
  <si>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годы" </t>
  </si>
  <si>
    <t>22 1 77 03000</t>
  </si>
  <si>
    <t>Другие вопросы в области физической культуры и спорта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</si>
  <si>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 </t>
  </si>
  <si>
    <t>22 1 03 94000</t>
  </si>
  <si>
    <t>Средства массовой информации</t>
  </si>
  <si>
    <t>Периодическая печать и издательства</t>
  </si>
  <si>
    <t>16 0 22 05900</t>
  </si>
  <si>
    <t>Субсидии на поддержку муниципальных газет</t>
  </si>
  <si>
    <t xml:space="preserve">12 </t>
  </si>
  <si>
    <t>17 9 Ф1 71250</t>
  </si>
  <si>
    <t>Обслуживание  государственного и муниципального долга</t>
  </si>
  <si>
    <t>Обслуживание  государственного внутреннего и муниципального долга</t>
  </si>
  <si>
    <t>Процентные платежи по муниципальному долгу органа местного самоуправления</t>
  </si>
  <si>
    <t>09 0 88 03020</t>
  </si>
  <si>
    <t>Обслуживание муниципального долга</t>
  </si>
  <si>
    <t>700</t>
  </si>
  <si>
    <t>09 0 88 03030</t>
  </si>
  <si>
    <t>ИТОГО РАСХОДОВ</t>
  </si>
  <si>
    <t xml:space="preserve">Приложение  2 </t>
  </si>
  <si>
    <t xml:space="preserve"> от  "______" января  2020г.  № ____</t>
  </si>
  <si>
    <t>22 1 77 17012</t>
  </si>
  <si>
    <t xml:space="preserve">Приложение 11 </t>
  </si>
  <si>
    <t>к  решению окружного Совета депутатов</t>
  </si>
  <si>
    <t>Источники финансирования  дефицита бюджета Советского городского округа в 2020 году</t>
  </si>
  <si>
    <t>Код</t>
  </si>
  <si>
    <t xml:space="preserve">Наименование </t>
  </si>
  <si>
    <t>Сумма                      (тыс.руб.)</t>
  </si>
  <si>
    <t>Кредиты, полученные в валюте Российской Федерации от кредитных организаций</t>
  </si>
  <si>
    <t>510 01 02 00 00 04 0000 710</t>
  </si>
  <si>
    <t>Получение кредитов от кредитных организаций бюджетом городского округа в валюте Российской Федерации</t>
  </si>
  <si>
    <t>510 01 02 00 00 04 0000 810</t>
  </si>
  <si>
    <t>Погашение бюджетом городского округа кредитов от кредитных организаций в валюте Российской Федерации</t>
  </si>
  <si>
    <t>Бюджетные кредиты, полученные от бюджетов бюджетной системы</t>
  </si>
  <si>
    <t>510 01 03 01 00 04 0000 710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</si>
  <si>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</si>
  <si>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510 01 03 01 00 04 0000 810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</si>
  <si>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</si>
  <si>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Исполнение муниципальных гарантий Советского городского округа</t>
  </si>
  <si>
    <t>510 01 06 04 01 04 0000 810</t>
  </si>
  <si>
    <t>Исполнение муниципальных гарантий Советского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</si>
  <si>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учтенных в источниках финансирования дефицита в результате исполнения гарантом муниципальных гарантий, ведущих к возникновению права регрессного требования гаранта к принципалу</t>
  </si>
  <si>
    <t>510 01 06 05 01 04 0000 640</t>
  </si>
  <si>
    <t>Возврат бюджетных кредитов, предоставленных юридическим лицам из бюджета городского округа в валюте Российской Федерации
 (в результате исполнения  гарантом муниципальных гарантий)</t>
  </si>
  <si>
    <t>510 01 05 00 00 00 0000 000</t>
  </si>
  <si>
    <t>Изменение  остатков средств  на счетах по учету средств   бюджета  городского округа</t>
  </si>
  <si>
    <t>Всего источников финансирования дефицита бюджета городского округа</t>
  </si>
  <si>
    <t xml:space="preserve">Приложение 4 </t>
  </si>
  <si>
    <t>22 1 77 29012</t>
  </si>
  <si>
    <t>22 1 77 29014</t>
  </si>
  <si>
    <t>Расходы за счет средств Резервного фонда Правительства КО</t>
  </si>
  <si>
    <t>99 2 00 21910</t>
  </si>
  <si>
    <t>Расходы на проведение Всероссийской переписи населения 2020 года</t>
  </si>
  <si>
    <t>99 9 00 54690</t>
  </si>
  <si>
    <t>Субсидии за счет средств резервного фонда</t>
  </si>
  <si>
    <t>000 201 00000 00 0000 000</t>
  </si>
  <si>
    <t>Безвозмездные поступления от нерезидентов</t>
  </si>
  <si>
    <t>000 2 01 04000 04 0000 150</t>
  </si>
  <si>
    <t>Безвозмездные поступления от нерезидентов в бюджеты городских округов</t>
  </si>
  <si>
    <t>510 2 01 04010 04 0000 150</t>
  </si>
  <si>
    <t>Предоставление нерезидентами грантов для получателей средств бюджетов городских округов</t>
  </si>
  <si>
    <t>510 2 02 35469 04 0000 150</t>
  </si>
  <si>
    <t xml:space="preserve"> от  "18"  декабря  2019г.  № 372</t>
  </si>
  <si>
    <t xml:space="preserve"> от  "18" декабря  2019г.  № 372</t>
  </si>
  <si>
    <t xml:space="preserve">Приложение 3 </t>
  </si>
  <si>
    <t xml:space="preserve"> от  " _____ " января  2020 г. № ______</t>
  </si>
  <si>
    <t xml:space="preserve">Приложение 9 </t>
  </si>
  <si>
    <t xml:space="preserve">Ведомственная структура расходов бюджета Советского городского округа </t>
  </si>
  <si>
    <t>на 2020 год</t>
  </si>
  <si>
    <t>Наименование</t>
  </si>
  <si>
    <t>Коды БК</t>
  </si>
  <si>
    <t>Мин</t>
  </si>
  <si>
    <t>ПР</t>
  </si>
  <si>
    <t>Функционирование окружного Совета депутатов</t>
  </si>
  <si>
    <t>Функционирование высшего должностного лица  органа местного самоуправления</t>
  </si>
  <si>
    <t>510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</si>
  <si>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внебюджетными фондами </t>
  </si>
  <si>
    <t xml:space="preserve">Закупка товаров, работ и услуг для государственных (муниципальных) нужд </t>
  </si>
  <si>
    <t xml:space="preserve">Администрация Советского городского округа </t>
  </si>
  <si>
    <t xml:space="preserve">Функционирование органов исполнительной власти </t>
  </si>
  <si>
    <t>02 2 01 04Т80</t>
  </si>
  <si>
    <t>Обеспечение проведения выборов иреферендумов</t>
  </si>
  <si>
    <t>07 0 РО 05910</t>
  </si>
  <si>
    <t>17 Т У7 59300</t>
  </si>
  <si>
    <t>03 9 5Т 70720</t>
  </si>
  <si>
    <t xml:space="preserve">Реализиция государственных функций, связанных с общегосударственным управлением  </t>
  </si>
  <si>
    <t xml:space="preserve">Программа "Безопасность муниципального образования "Советский городской округ" на 2019 - 2022 годы" </t>
  </si>
  <si>
    <t>22 1 77  28000</t>
  </si>
  <si>
    <t>Программа "Профессиональная переподготовка и повышение квалификации муниципальных служащих Советского городского округа на 2020-2022 годы"</t>
  </si>
  <si>
    <t>Целевые программы муниципальных образований</t>
  </si>
  <si>
    <t>Расходы на осуществление отдельных полномочий Калинградской области по организации транспортного обслуживания населения в Калининградской области</t>
  </si>
  <si>
    <t>12 1 Н8 70250</t>
  </si>
  <si>
    <t>Программа "Комплексное развитие транспортной инфраструктуры муниципальной образования "Советский городской округ" на 2017-2026 годы"</t>
  </si>
  <si>
    <t>22 1 77 0000</t>
  </si>
  <si>
    <t>Оформление земельных участков под многоквартирными домами, подготовка к продаже земельных участков для жилищного строительства</t>
  </si>
  <si>
    <t>Программа поддержки и развития субъектов малого и среднего предпринимательства на территории МО "Советский городской округ" на 2019-2022 годы</t>
  </si>
  <si>
    <t>Программа "Проведение капитального ремонта общего имуществамногоквартирного жилищного фонда муниципального образования "Советский городской округ" на 2017-2021 годы"</t>
  </si>
  <si>
    <t xml:space="preserve">05 </t>
  </si>
  <si>
    <t>Программа "Развитие территориального общественного самоуправления в муниципальном образовании "Советский городской округ" на 2019-2024 годы"</t>
  </si>
  <si>
    <t xml:space="preserve">Расходы за счет средств Резервного фонда Правительства КО </t>
  </si>
  <si>
    <t>Капитальные вложения в объекты государственной (муниципальной) собственности</t>
  </si>
  <si>
    <t>Программа "Газификация муниципального образования "Советский городской округ" 2015-2020 годы"</t>
  </si>
  <si>
    <t>Программа "Формирование современной городской среды муниципального образования "Советский городской округ" на 2018-2022 годы"</t>
  </si>
  <si>
    <t>Расходы по содержанию города (содержание города)</t>
  </si>
  <si>
    <t>Программа конкретных дел благоустройства территории муниципального образования "Советский городской округ" на 2018-2022 годы</t>
  </si>
  <si>
    <t>Программа природоохранных мероприятий на территории муниципального образования "Советский городской округ" на 2016-2025 годы"</t>
  </si>
  <si>
    <t>Программа "Развитие образования в Советском городском округе на 2018-2022 годы"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</si>
  <si>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</si>
  <si>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2Е1 51690</t>
  </si>
  <si>
    <t>Молодежная политика</t>
  </si>
  <si>
    <t>Оздоровление детей за счет средств областного бюджета</t>
  </si>
  <si>
    <t>Другие вопросы в области культуры и кинематографии</t>
  </si>
  <si>
    <t>03 2 66 70710</t>
  </si>
  <si>
    <t xml:space="preserve">03 2 66 70710 </t>
  </si>
  <si>
    <t>Физическая культура</t>
  </si>
  <si>
    <t>Программа "Развитие физической культуры и массового спорта в муниципальном образовании "Советский городской округ" на 2018-2020 годы"</t>
  </si>
  <si>
    <t>Управление социальной защиты населения Советского городского округа</t>
  </si>
  <si>
    <t>Молодежная политика и оздоровление детей</t>
  </si>
  <si>
    <t>Мероприятия по проведению оздоровительной кампании детей</t>
  </si>
  <si>
    <t>Пособия  и компенсации по публичным нормативным обязательствам   (ежемесячные выплаты лицам, удостоенным звания "Почетная семья города Советска")</t>
  </si>
  <si>
    <t>Пособия  и компенсации по публичным нормативным обязательствам   (ежемесячные выплаты лицам, удостоенным звания "Почетный гражданин г. Советска")</t>
  </si>
  <si>
    <t>Пособия  и компенсации по публичным нормативным обязательствам  (дополнительные пособия членам семей погибших при исполнении воинского и служебного долга)</t>
  </si>
  <si>
    <t>Пособия и компенсации по публичным нормативным обязательствам (компенсация части стоимости проездного билета в городском транспорте для граждан от 70 лет и старше)</t>
  </si>
  <si>
    <t>22 1  77 00000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</si>
  <si>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детьми, оставшимися без попечения родителей, лицами из числа детей-сирот и детей, оставшихся без попечения родителей, на на 2019-2022 годы"</t>
  </si>
  <si>
    <t>Расходы на осуществление деятельности по опеки и попечительству в отношении совершеннолетних граждан</t>
  </si>
  <si>
    <t>Муниципальное казенное учреждение Советского городского округа "Многофункциональный центр предоставления государственных и муниципальных услуг"</t>
  </si>
  <si>
    <t xml:space="preserve"> от  " 18 " декабря  2019 г. № 372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</si>
</sst>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  <charset val="204"/>
    </font>
    <font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6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2" fillId="0" borderId="0"/>
  </cellStyleXfs>
  <cellXfs count="306">
    <xf numFmtId="0" fontId="0" fillId="0" borderId="0" xfId="0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right"/>
    </xf>
    <xf numFmtId="4" fontId="1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wrapText="1"/>
    </xf>
    <xf numFmtId="4" fontId="5" fillId="0" borderId="1" xfId="1" applyNumberFormat="1" applyFont="1" applyFill="1" applyBorder="1" applyAlignment="1">
      <alignment horizontal="centerContinuous"/>
    </xf>
    <xf numFmtId="0" fontId="6" fillId="0" borderId="0" xfId="1" applyFont="1" applyFill="1" applyBorder="1"/>
    <xf numFmtId="0" fontId="7" fillId="0" borderId="1" xfId="1" applyFont="1" applyFill="1" applyBorder="1" applyAlignment="1">
      <alignment horizontal="left" wrapText="1"/>
    </xf>
    <xf numFmtId="0" fontId="6" fillId="0" borderId="2" xfId="1" applyFont="1" applyFill="1" applyBorder="1"/>
    <xf numFmtId="4" fontId="2" fillId="0" borderId="0" xfId="1" applyNumberFormat="1" applyFont="1" applyFill="1" applyBorder="1"/>
    <xf numFmtId="0" fontId="2" fillId="0" borderId="2" xfId="1" applyFont="1" applyFill="1" applyBorder="1"/>
    <xf numFmtId="3" fontId="8" fillId="0" borderId="1" xfId="1" applyNumberFormat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left" wrapText="1"/>
    </xf>
    <xf numFmtId="4" fontId="8" fillId="0" borderId="1" xfId="1" applyNumberFormat="1" applyFont="1" applyFill="1" applyBorder="1" applyAlignment="1">
      <alignment horizontal="centerContinuous"/>
    </xf>
    <xf numFmtId="0" fontId="10" fillId="0" borderId="0" xfId="1" applyFont="1" applyFill="1" applyBorder="1"/>
    <xf numFmtId="0" fontId="3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wrapText="1"/>
    </xf>
    <xf numFmtId="4" fontId="12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wrapText="1"/>
    </xf>
    <xf numFmtId="4" fontId="8" fillId="0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wrapText="1"/>
    </xf>
    <xf numFmtId="0" fontId="14" fillId="0" borderId="0" xfId="1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2" applyFont="1" applyFill="1" applyBorder="1" applyAlignment="1">
      <alignment vertical="center" wrapText="1"/>
    </xf>
    <xf numFmtId="4" fontId="12" fillId="0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wrapText="1"/>
    </xf>
    <xf numFmtId="4" fontId="12" fillId="0" borderId="1" xfId="1" applyNumberFormat="1" applyFont="1" applyFill="1" applyBorder="1" applyAlignment="1">
      <alignment horizontal="centerContinuous"/>
    </xf>
    <xf numFmtId="4" fontId="8" fillId="0" borderId="1" xfId="1" applyNumberFormat="1" applyFont="1" applyFill="1" applyBorder="1" applyAlignment="1">
      <alignment horizontal="center"/>
    </xf>
    <xf numFmtId="4" fontId="3" fillId="0" borderId="0" xfId="1" applyNumberFormat="1" applyFont="1" applyFill="1" applyBorder="1"/>
    <xf numFmtId="0" fontId="14" fillId="0" borderId="0" xfId="2" applyFont="1" applyFill="1"/>
    <xf numFmtId="0" fontId="14" fillId="0" borderId="0" xfId="2" applyFont="1" applyFill="1" applyAlignment="1">
      <alignment horizontal="right"/>
    </xf>
    <xf numFmtId="4" fontId="14" fillId="0" borderId="0" xfId="2" applyNumberFormat="1" applyFont="1" applyFill="1" applyAlignment="1">
      <alignment horizontal="right"/>
    </xf>
    <xf numFmtId="0" fontId="15" fillId="0" borderId="3" xfId="2" applyFont="1" applyFill="1" applyBorder="1" applyAlignment="1">
      <alignment horizontal="center" wrapText="1"/>
    </xf>
    <xf numFmtId="4" fontId="10" fillId="0" borderId="3" xfId="2" applyNumberFormat="1" applyFont="1" applyFill="1" applyBorder="1" applyAlignment="1">
      <alignment horizontal="center" wrapText="1"/>
    </xf>
    <xf numFmtId="0" fontId="16" fillId="0" borderId="1" xfId="2" applyFont="1" applyFill="1" applyBorder="1" applyAlignment="1">
      <alignment horizontal="center" vertical="center" wrapText="1"/>
    </xf>
    <xf numFmtId="49" fontId="16" fillId="0" borderId="1" xfId="2" applyNumberFormat="1" applyFont="1" applyFill="1" applyBorder="1" applyAlignment="1">
      <alignment horizontal="center" vertical="center" wrapText="1"/>
    </xf>
    <xf numFmtId="3" fontId="16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 applyProtection="1">
      <alignment horizontal="left" wrapText="1" shrinkToFit="1"/>
      <protection locked="0"/>
    </xf>
    <xf numFmtId="49" fontId="8" fillId="0" borderId="1" xfId="2" applyNumberFormat="1" applyFont="1" applyFill="1" applyBorder="1" applyAlignment="1">
      <alignment horizontal="center"/>
    </xf>
    <xf numFmtId="4" fontId="8" fillId="0" borderId="1" xfId="2" applyNumberFormat="1" applyFont="1" applyFill="1" applyBorder="1" applyAlignment="1">
      <alignment horizontal="center"/>
    </xf>
    <xf numFmtId="0" fontId="8" fillId="0" borderId="1" xfId="2" applyFont="1" applyFill="1" applyBorder="1" applyAlignment="1" applyProtection="1">
      <alignment horizontal="left" wrapText="1" shrinkToFit="1"/>
      <protection locked="0"/>
    </xf>
    <xf numFmtId="49" fontId="10" fillId="0" borderId="1" xfId="2" applyNumberFormat="1" applyFont="1" applyFill="1" applyBorder="1" applyAlignment="1">
      <alignment horizontal="center" wrapText="1"/>
    </xf>
    <xf numFmtId="4" fontId="10" fillId="0" borderId="1" xfId="2" applyNumberFormat="1" applyFont="1" applyFill="1" applyBorder="1" applyAlignment="1">
      <alignment horizontal="center"/>
    </xf>
    <xf numFmtId="0" fontId="17" fillId="0" borderId="1" xfId="2" applyFont="1" applyFill="1" applyBorder="1" applyAlignment="1" applyProtection="1">
      <alignment horizontal="left" wrapText="1" shrinkToFit="1"/>
      <protection locked="0"/>
    </xf>
    <xf numFmtId="49" fontId="17" fillId="0" borderId="1" xfId="2" applyNumberFormat="1" applyFont="1" applyFill="1" applyBorder="1" applyAlignment="1">
      <alignment horizontal="center" wrapText="1"/>
    </xf>
    <xf numFmtId="4" fontId="17" fillId="0" borderId="1" xfId="2" applyNumberFormat="1" applyFont="1" applyFill="1" applyBorder="1" applyAlignment="1">
      <alignment horizontal="center"/>
    </xf>
    <xf numFmtId="0" fontId="18" fillId="0" borderId="1" xfId="2" applyFont="1" applyFill="1" applyBorder="1" applyAlignment="1" applyProtection="1">
      <alignment horizontal="left" wrapText="1" shrinkToFit="1"/>
      <protection locked="0"/>
    </xf>
    <xf numFmtId="49" fontId="18" fillId="0" borderId="1" xfId="2" applyNumberFormat="1" applyFont="1" applyFill="1" applyBorder="1" applyAlignment="1">
      <alignment horizontal="center" wrapText="1"/>
    </xf>
    <xf numFmtId="4" fontId="18" fillId="0" borderId="1" xfId="2" applyNumberFormat="1" applyFont="1" applyFill="1" applyBorder="1" applyAlignment="1">
      <alignment horizontal="center"/>
    </xf>
    <xf numFmtId="0" fontId="18" fillId="0" borderId="0" xfId="2" applyFont="1" applyFill="1"/>
    <xf numFmtId="0" fontId="14" fillId="0" borderId="1" xfId="2" applyFont="1" applyFill="1" applyBorder="1" applyAlignment="1" applyProtection="1">
      <alignment horizontal="left" wrapText="1" shrinkToFit="1"/>
      <protection locked="0"/>
    </xf>
    <xf numFmtId="49" fontId="14" fillId="0" borderId="1" xfId="2" applyNumberFormat="1" applyFont="1" applyFill="1" applyBorder="1" applyAlignment="1">
      <alignment horizontal="center" wrapText="1"/>
    </xf>
    <xf numFmtId="4" fontId="14" fillId="0" borderId="1" xfId="2" applyNumberFormat="1" applyFont="1" applyFill="1" applyBorder="1" applyAlignment="1">
      <alignment horizontal="center"/>
    </xf>
    <xf numFmtId="0" fontId="17" fillId="0" borderId="0" xfId="2" applyFont="1" applyFill="1"/>
    <xf numFmtId="49" fontId="8" fillId="0" borderId="1" xfId="2" applyNumberFormat="1" applyFont="1" applyFill="1" applyBorder="1" applyAlignment="1">
      <alignment horizontal="center" wrapText="1"/>
    </xf>
    <xf numFmtId="4" fontId="8" fillId="0" borderId="1" xfId="2" applyNumberFormat="1" applyFont="1" applyFill="1" applyBorder="1" applyAlignment="1">
      <alignment horizontal="center" wrapText="1"/>
    </xf>
    <xf numFmtId="49" fontId="17" fillId="0" borderId="1" xfId="2" applyNumberFormat="1" applyFont="1" applyFill="1" applyBorder="1" applyAlignment="1">
      <alignment horizontal="center"/>
    </xf>
    <xf numFmtId="49" fontId="17" fillId="0" borderId="4" xfId="2" applyNumberFormat="1" applyFont="1" applyFill="1" applyBorder="1" applyAlignment="1">
      <alignment horizontal="center"/>
    </xf>
    <xf numFmtId="49" fontId="14" fillId="0" borderId="1" xfId="2" applyNumberFormat="1" applyFont="1" applyFill="1" applyBorder="1" applyAlignment="1">
      <alignment horizontal="center"/>
    </xf>
    <xf numFmtId="49" fontId="14" fillId="0" borderId="4" xfId="2" applyNumberFormat="1" applyFont="1" applyFill="1" applyBorder="1" applyAlignment="1">
      <alignment horizontal="center"/>
    </xf>
    <xf numFmtId="49" fontId="8" fillId="0" borderId="4" xfId="2" applyNumberFormat="1" applyFont="1" applyFill="1" applyBorder="1" applyAlignment="1">
      <alignment horizontal="center"/>
    </xf>
    <xf numFmtId="0" fontId="19" fillId="0" borderId="0" xfId="2" applyFont="1" applyFill="1"/>
    <xf numFmtId="0" fontId="10" fillId="0" borderId="0" xfId="2" applyFont="1" applyFill="1"/>
    <xf numFmtId="49" fontId="18" fillId="0" borderId="1" xfId="2" applyNumberFormat="1" applyFont="1" applyFill="1" applyBorder="1" applyAlignment="1">
      <alignment horizontal="center"/>
    </xf>
    <xf numFmtId="0" fontId="10" fillId="0" borderId="1" xfId="2" applyFont="1" applyFill="1" applyBorder="1" applyAlignment="1" applyProtection="1">
      <alignment horizontal="left" wrapText="1" shrinkToFit="1"/>
      <protection locked="0"/>
    </xf>
    <xf numFmtId="49" fontId="10" fillId="0" borderId="1" xfId="2" applyNumberFormat="1" applyFont="1" applyFill="1" applyBorder="1" applyAlignment="1">
      <alignment horizontal="center"/>
    </xf>
    <xf numFmtId="0" fontId="18" fillId="0" borderId="0" xfId="2" applyFont="1" applyFill="1" applyAlignment="1">
      <alignment shrinkToFit="1"/>
    </xf>
    <xf numFmtId="0" fontId="14" fillId="0" borderId="1" xfId="2" applyFont="1" applyFill="1" applyBorder="1" applyAlignment="1" applyProtection="1">
      <alignment wrapText="1" shrinkToFit="1"/>
      <protection locked="0"/>
    </xf>
    <xf numFmtId="0" fontId="14" fillId="2" borderId="1" xfId="0" applyFont="1" applyFill="1" applyBorder="1" applyAlignment="1">
      <alignment horizontal="left" wrapText="1" shrinkToFit="1"/>
    </xf>
    <xf numFmtId="49" fontId="9" fillId="0" borderId="1" xfId="2" applyNumberFormat="1" applyFont="1" applyFill="1" applyBorder="1" applyAlignment="1">
      <alignment horizontal="center"/>
    </xf>
    <xf numFmtId="4" fontId="9" fillId="0" borderId="1" xfId="2" applyNumberFormat="1" applyFont="1" applyFill="1" applyBorder="1" applyAlignment="1">
      <alignment horizontal="center"/>
    </xf>
    <xf numFmtId="0" fontId="9" fillId="0" borderId="0" xfId="2" applyFont="1" applyFill="1"/>
    <xf numFmtId="49" fontId="9" fillId="0" borderId="1" xfId="2" applyNumberFormat="1" applyFont="1" applyFill="1" applyBorder="1" applyAlignment="1">
      <alignment horizontal="center" wrapText="1"/>
    </xf>
    <xf numFmtId="0" fontId="20" fillId="0" borderId="1" xfId="2" applyFont="1" applyFill="1" applyBorder="1" applyAlignment="1" applyProtection="1">
      <alignment vertical="center" wrapText="1" shrinkToFit="1"/>
      <protection locked="0"/>
    </xf>
    <xf numFmtId="4" fontId="18" fillId="0" borderId="1" xfId="2" applyNumberFormat="1" applyFont="1" applyFill="1" applyBorder="1" applyAlignment="1">
      <alignment horizontal="center" wrapText="1"/>
    </xf>
    <xf numFmtId="0" fontId="19" fillId="0" borderId="1" xfId="2" applyFont="1" applyFill="1" applyBorder="1" applyAlignment="1" applyProtection="1">
      <alignment horizontal="left" wrapText="1" shrinkToFit="1"/>
      <protection locked="0"/>
    </xf>
    <xf numFmtId="49" fontId="19" fillId="0" borderId="1" xfId="2" applyNumberFormat="1" applyFont="1" applyFill="1" applyBorder="1" applyAlignment="1">
      <alignment horizontal="center"/>
    </xf>
    <xf numFmtId="4" fontId="19" fillId="0" borderId="1" xfId="2" applyNumberFormat="1" applyFont="1" applyFill="1" applyBorder="1" applyAlignment="1">
      <alignment horizontal="center"/>
    </xf>
    <xf numFmtId="4" fontId="17" fillId="0" borderId="1" xfId="2" applyNumberFormat="1" applyFont="1" applyFill="1" applyBorder="1" applyAlignment="1">
      <alignment horizontal="center" wrapText="1"/>
    </xf>
    <xf numFmtId="0" fontId="21" fillId="0" borderId="0" xfId="2" applyFont="1" applyFill="1"/>
    <xf numFmtId="0" fontId="22" fillId="0" borderId="0" xfId="2" applyFont="1" applyFill="1"/>
    <xf numFmtId="49" fontId="19" fillId="0" borderId="1" xfId="2" applyNumberFormat="1" applyFont="1" applyFill="1" applyBorder="1" applyAlignment="1">
      <alignment horizontal="center" wrapText="1"/>
    </xf>
    <xf numFmtId="0" fontId="23" fillId="0" borderId="0" xfId="2" applyFont="1" applyFill="1"/>
    <xf numFmtId="0" fontId="24" fillId="0" borderId="0" xfId="2" applyFont="1" applyFill="1"/>
    <xf numFmtId="4" fontId="14" fillId="0" borderId="1" xfId="2" applyNumberFormat="1" applyFont="1" applyFill="1" applyBorder="1" applyAlignment="1">
      <alignment horizontal="center" wrapText="1"/>
    </xf>
    <xf numFmtId="49" fontId="18" fillId="0" borderId="4" xfId="2" applyNumberFormat="1" applyFont="1" applyFill="1" applyBorder="1" applyAlignment="1">
      <alignment horizontal="center"/>
    </xf>
    <xf numFmtId="0" fontId="18" fillId="0" borderId="1" xfId="2" applyFont="1" applyFill="1" applyBorder="1" applyAlignment="1">
      <alignment horizontal="left" wrapText="1"/>
    </xf>
    <xf numFmtId="0" fontId="8" fillId="0" borderId="5" xfId="2" applyFont="1" applyFill="1" applyBorder="1" applyAlignment="1" applyProtection="1">
      <alignment horizontal="left" wrapText="1" shrinkToFit="1"/>
      <protection locked="0"/>
    </xf>
    <xf numFmtId="49" fontId="8" fillId="0" borderId="4" xfId="2" applyNumberFormat="1" applyFont="1" applyFill="1" applyBorder="1" applyAlignment="1">
      <alignment horizontal="center" wrapText="1"/>
    </xf>
    <xf numFmtId="49" fontId="10" fillId="0" borderId="4" xfId="2" applyNumberFormat="1" applyFont="1" applyFill="1" applyBorder="1" applyAlignment="1">
      <alignment horizontal="center" wrapText="1"/>
    </xf>
    <xf numFmtId="49" fontId="10" fillId="0" borderId="4" xfId="2" applyNumberFormat="1" applyFont="1" applyFill="1" applyBorder="1" applyAlignment="1">
      <alignment horizontal="center"/>
    </xf>
    <xf numFmtId="0" fontId="25" fillId="0" borderId="0" xfId="2" applyFont="1" applyFill="1"/>
    <xf numFmtId="0" fontId="18" fillId="0" borderId="5" xfId="2" applyFont="1" applyFill="1" applyBorder="1" applyAlignment="1" applyProtection="1">
      <alignment horizontal="left" wrapText="1" shrinkToFit="1"/>
      <protection locked="0"/>
    </xf>
    <xf numFmtId="49" fontId="18" fillId="0" borderId="4" xfId="2" applyNumberFormat="1" applyFont="1" applyFill="1" applyBorder="1" applyAlignment="1">
      <alignment horizontal="center" wrapText="1"/>
    </xf>
    <xf numFmtId="0" fontId="26" fillId="0" borderId="0" xfId="2" applyFont="1" applyFill="1"/>
    <xf numFmtId="49" fontId="14" fillId="0" borderId="4" xfId="2" applyNumberFormat="1" applyFont="1" applyFill="1" applyBorder="1" applyAlignment="1">
      <alignment horizontal="center" wrapText="1"/>
    </xf>
    <xf numFmtId="0" fontId="27" fillId="0" borderId="0" xfId="2" applyFont="1" applyFill="1"/>
    <xf numFmtId="49" fontId="18" fillId="0" borderId="6" xfId="2" applyNumberFormat="1" applyFont="1" applyFill="1" applyBorder="1" applyAlignment="1">
      <alignment horizontal="center"/>
    </xf>
    <xf numFmtId="49" fontId="14" fillId="0" borderId="6" xfId="2" applyNumberFormat="1" applyFont="1" applyFill="1" applyBorder="1" applyAlignment="1">
      <alignment horizontal="center"/>
    </xf>
    <xf numFmtId="49" fontId="14" fillId="0" borderId="7" xfId="2" applyNumberFormat="1" applyFont="1" applyFill="1" applyBorder="1" applyAlignment="1">
      <alignment horizontal="center"/>
    </xf>
    <xf numFmtId="0" fontId="28" fillId="0" borderId="1" xfId="2" applyFont="1" applyFill="1" applyBorder="1" applyAlignment="1" applyProtection="1">
      <alignment horizontal="left" wrapText="1" shrinkToFit="1"/>
      <protection locked="0"/>
    </xf>
    <xf numFmtId="49" fontId="28" fillId="0" borderId="6" xfId="2" applyNumberFormat="1" applyFont="1" applyFill="1" applyBorder="1" applyAlignment="1">
      <alignment horizontal="center"/>
    </xf>
    <xf numFmtId="49" fontId="28" fillId="0" borderId="1" xfId="2" applyNumberFormat="1" applyFont="1" applyFill="1" applyBorder="1" applyAlignment="1">
      <alignment horizontal="center" wrapText="1"/>
    </xf>
    <xf numFmtId="4" fontId="28" fillId="0" borderId="1" xfId="2" applyNumberFormat="1" applyFont="1" applyFill="1" applyBorder="1" applyAlignment="1">
      <alignment horizontal="center" wrapText="1"/>
    </xf>
    <xf numFmtId="0" fontId="29" fillId="0" borderId="0" xfId="2" applyFont="1" applyFill="1"/>
    <xf numFmtId="49" fontId="17" fillId="0" borderId="6" xfId="2" applyNumberFormat="1" applyFont="1" applyFill="1" applyBorder="1" applyAlignment="1">
      <alignment horizontal="center"/>
    </xf>
    <xf numFmtId="49" fontId="18" fillId="0" borderId="1" xfId="2" applyNumberFormat="1" applyFont="1" applyFill="1" applyBorder="1" applyAlignment="1">
      <alignment horizontal="center" wrapText="1" shrinkToFit="1"/>
    </xf>
    <xf numFmtId="4" fontId="18" fillId="0" borderId="1" xfId="2" applyNumberFormat="1" applyFont="1" applyFill="1" applyBorder="1" applyAlignment="1">
      <alignment horizontal="center" wrapText="1" shrinkToFit="1"/>
    </xf>
    <xf numFmtId="4" fontId="10" fillId="0" borderId="1" xfId="2" applyNumberFormat="1" applyFont="1" applyFill="1" applyBorder="1" applyAlignment="1">
      <alignment horizontal="center" wrapText="1"/>
    </xf>
    <xf numFmtId="0" fontId="30" fillId="0" borderId="0" xfId="2" applyFont="1" applyFill="1"/>
    <xf numFmtId="0" fontId="18" fillId="0" borderId="1" xfId="2" applyFont="1" applyFill="1" applyBorder="1" applyAlignment="1" applyProtection="1">
      <alignment wrapText="1" shrinkToFit="1"/>
      <protection locked="0"/>
    </xf>
    <xf numFmtId="0" fontId="10" fillId="0" borderId="1" xfId="2" applyFont="1" applyFill="1" applyBorder="1" applyAlignment="1" applyProtection="1">
      <alignment wrapText="1" shrinkToFit="1"/>
      <protection locked="0"/>
    </xf>
    <xf numFmtId="0" fontId="31" fillId="0" borderId="0" xfId="0" applyFont="1" applyAlignment="1" applyProtection="1">
      <alignment wrapText="1" shrinkToFit="1"/>
      <protection locked="0"/>
    </xf>
    <xf numFmtId="0" fontId="8" fillId="0" borderId="1" xfId="2" applyFont="1" applyFill="1" applyBorder="1" applyAlignment="1" applyProtection="1">
      <alignment wrapText="1" shrinkToFit="1"/>
      <protection locked="0"/>
    </xf>
    <xf numFmtId="0" fontId="17" fillId="0" borderId="1" xfId="2" applyFont="1" applyFill="1" applyBorder="1" applyAlignment="1" applyProtection="1">
      <alignment wrapText="1" shrinkToFit="1"/>
      <protection locked="0"/>
    </xf>
    <xf numFmtId="0" fontId="16" fillId="0" borderId="1" xfId="2" applyFont="1" applyFill="1" applyBorder="1" applyAlignment="1" applyProtection="1">
      <alignment horizontal="left" wrapText="1" shrinkToFit="1"/>
      <protection locked="0"/>
    </xf>
    <xf numFmtId="0" fontId="31" fillId="0" borderId="0" xfId="0" applyFont="1" applyAlignment="1">
      <alignment wrapText="1"/>
    </xf>
    <xf numFmtId="0" fontId="12" fillId="0" borderId="0" xfId="2" applyFont="1" applyFill="1"/>
    <xf numFmtId="0" fontId="13" fillId="0" borderId="0" xfId="2" applyFont="1" applyFill="1"/>
    <xf numFmtId="0" fontId="14" fillId="0" borderId="0" xfId="2" applyFont="1" applyFill="1" applyAlignment="1"/>
    <xf numFmtId="49" fontId="14" fillId="0" borderId="0" xfId="2" applyNumberFormat="1" applyFont="1" applyFill="1" applyAlignment="1">
      <alignment horizontal="center"/>
    </xf>
    <xf numFmtId="4" fontId="14" fillId="0" borderId="0" xfId="2" applyNumberFormat="1" applyFont="1" applyFill="1" applyAlignment="1"/>
    <xf numFmtId="4" fontId="14" fillId="0" borderId="0" xfId="2" applyNumberFormat="1" applyFont="1" applyFill="1"/>
    <xf numFmtId="0" fontId="2" fillId="0" borderId="0" xfId="2" applyFont="1" applyFill="1" applyAlignment="1"/>
    <xf numFmtId="0" fontId="2" fillId="0" borderId="0" xfId="2" applyFont="1" applyFill="1" applyAlignment="1">
      <alignment horizontal="center" wrapText="1" shrinkToFit="1"/>
    </xf>
    <xf numFmtId="164" fontId="14" fillId="0" borderId="0" xfId="2" applyNumberFormat="1" applyFont="1" applyFill="1"/>
    <xf numFmtId="0" fontId="14" fillId="0" borderId="0" xfId="3" applyFont="1"/>
    <xf numFmtId="0" fontId="10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4" fontId="10" fillId="0" borderId="1" xfId="3" applyNumberFormat="1" applyFont="1" applyBorder="1" applyAlignment="1">
      <alignment wrapText="1"/>
    </xf>
    <xf numFmtId="0" fontId="14" fillId="0" borderId="1" xfId="3" applyFont="1" applyBorder="1"/>
    <xf numFmtId="0" fontId="14" fillId="0" borderId="1" xfId="3" applyFont="1" applyBorder="1" applyAlignment="1">
      <alignment wrapText="1"/>
    </xf>
    <xf numFmtId="4" fontId="14" fillId="0" borderId="1" xfId="3" applyNumberFormat="1" applyFont="1" applyBorder="1"/>
    <xf numFmtId="0" fontId="14" fillId="0" borderId="1" xfId="0" applyFont="1" applyBorder="1" applyAlignment="1">
      <alignment vertical="center" wrapText="1"/>
    </xf>
    <xf numFmtId="4" fontId="10" fillId="0" borderId="1" xfId="3" applyNumberFormat="1" applyFont="1" applyBorder="1"/>
    <xf numFmtId="0" fontId="14" fillId="0" borderId="4" xfId="3" applyFont="1" applyBorder="1" applyAlignment="1">
      <alignment wrapText="1"/>
    </xf>
    <xf numFmtId="4" fontId="14" fillId="0" borderId="1" xfId="3" applyNumberFormat="1" applyFont="1" applyFill="1" applyBorder="1"/>
    <xf numFmtId="0" fontId="10" fillId="0" borderId="5" xfId="3" applyFont="1" applyBorder="1" applyAlignment="1">
      <alignment wrapText="1"/>
    </xf>
    <xf numFmtId="4" fontId="10" fillId="0" borderId="1" xfId="3" applyNumberFormat="1" applyFont="1" applyFill="1" applyBorder="1"/>
    <xf numFmtId="0" fontId="14" fillId="0" borderId="0" xfId="3" applyFont="1" applyBorder="1"/>
    <xf numFmtId="0" fontId="5" fillId="0" borderId="1" xfId="1" applyFont="1" applyFill="1" applyBorder="1" applyAlignment="1" applyProtection="1">
      <alignment horizontal="center" wrapText="1"/>
      <protection locked="0"/>
    </xf>
    <xf numFmtId="0" fontId="12" fillId="0" borderId="1" xfId="1" applyFont="1" applyFill="1" applyBorder="1" applyAlignment="1" applyProtection="1">
      <alignment horizontal="center" wrapText="1"/>
      <protection locked="0"/>
    </xf>
    <xf numFmtId="0" fontId="13" fillId="0" borderId="1" xfId="1" applyFont="1" applyFill="1" applyBorder="1" applyAlignment="1">
      <alignment horizontal="left" wrapText="1"/>
    </xf>
    <xf numFmtId="0" fontId="21" fillId="0" borderId="2" xfId="1" applyFont="1" applyFill="1" applyBorder="1"/>
    <xf numFmtId="4" fontId="14" fillId="0" borderId="0" xfId="1" applyNumberFormat="1" applyFont="1" applyFill="1" applyBorder="1"/>
    <xf numFmtId="0" fontId="33" fillId="0" borderId="0" xfId="2" applyFont="1" applyFill="1" applyBorder="1" applyAlignment="1">
      <alignment horizontal="center" wrapText="1" shrinkToFit="1"/>
    </xf>
    <xf numFmtId="0" fontId="33" fillId="0" borderId="3" xfId="2" applyFont="1" applyFill="1" applyBorder="1" applyAlignment="1">
      <alignment horizontal="center" wrapText="1" shrinkToFit="1"/>
    </xf>
    <xf numFmtId="164" fontId="33" fillId="0" borderId="0" xfId="2" applyNumberFormat="1" applyFont="1" applyFill="1" applyBorder="1" applyAlignment="1">
      <alignment horizontal="center" wrapText="1" shrinkToFit="1"/>
    </xf>
    <xf numFmtId="0" fontId="33" fillId="0" borderId="1" xfId="2" applyFont="1" applyFill="1" applyBorder="1" applyAlignment="1">
      <alignment horizontal="center" vertical="center" wrapText="1" shrinkToFit="1"/>
    </xf>
    <xf numFmtId="49" fontId="33" fillId="0" borderId="1" xfId="2" applyNumberFormat="1" applyFont="1" applyFill="1" applyBorder="1" applyAlignment="1">
      <alignment horizontal="center" vertical="center"/>
    </xf>
    <xf numFmtId="0" fontId="33" fillId="0" borderId="1" xfId="2" applyFont="1" applyFill="1" applyBorder="1" applyAlignment="1">
      <alignment horizontal="center" vertical="center"/>
    </xf>
    <xf numFmtId="165" fontId="33" fillId="0" borderId="1" xfId="2" applyNumberFormat="1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left" wrapText="1"/>
    </xf>
    <xf numFmtId="0" fontId="8" fillId="0" borderId="11" xfId="2" applyFont="1" applyFill="1" applyBorder="1" applyAlignment="1">
      <alignment horizontal="center" wrapText="1" shrinkToFit="1"/>
    </xf>
    <xf numFmtId="49" fontId="8" fillId="0" borderId="11" xfId="2" applyNumberFormat="1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164" fontId="8" fillId="0" borderId="12" xfId="2" applyNumberFormat="1" applyFont="1" applyFill="1" applyBorder="1" applyAlignment="1">
      <alignment horizontal="center"/>
    </xf>
    <xf numFmtId="0" fontId="12" fillId="0" borderId="0" xfId="2" applyFont="1" applyFill="1" applyAlignment="1"/>
    <xf numFmtId="0" fontId="9" fillId="0" borderId="13" xfId="2" applyFont="1" applyFill="1" applyBorder="1" applyAlignment="1">
      <alignment horizontal="left"/>
    </xf>
    <xf numFmtId="0" fontId="33" fillId="0" borderId="14" xfId="2" applyFont="1" applyFill="1" applyBorder="1" applyAlignment="1">
      <alignment horizontal="center" vertical="center" wrapText="1" shrinkToFit="1"/>
    </xf>
    <xf numFmtId="49" fontId="8" fillId="0" borderId="14" xfId="2" applyNumberFormat="1" applyFont="1" applyFill="1" applyBorder="1" applyAlignment="1">
      <alignment horizontal="center"/>
    </xf>
    <xf numFmtId="164" fontId="8" fillId="0" borderId="15" xfId="2" applyNumberFormat="1" applyFont="1" applyFill="1" applyBorder="1" applyAlignment="1">
      <alignment horizontal="center"/>
    </xf>
    <xf numFmtId="0" fontId="10" fillId="0" borderId="13" xfId="2" applyFont="1" applyFill="1" applyBorder="1" applyAlignment="1">
      <alignment horizontal="left" wrapText="1"/>
    </xf>
    <xf numFmtId="49" fontId="10" fillId="0" borderId="14" xfId="2" applyNumberFormat="1" applyFont="1" applyFill="1" applyBorder="1" applyAlignment="1">
      <alignment horizontal="center"/>
    </xf>
    <xf numFmtId="49" fontId="10" fillId="0" borderId="14" xfId="2" applyNumberFormat="1" applyFont="1" applyFill="1" applyBorder="1" applyAlignment="1">
      <alignment horizontal="center" wrapText="1"/>
    </xf>
    <xf numFmtId="164" fontId="10" fillId="0" borderId="15" xfId="2" applyNumberFormat="1" applyFont="1" applyFill="1" applyBorder="1" applyAlignment="1">
      <alignment horizontal="center"/>
    </xf>
    <xf numFmtId="0" fontId="3" fillId="0" borderId="0" xfId="2" applyFont="1" applyFill="1" applyAlignment="1"/>
    <xf numFmtId="0" fontId="17" fillId="0" borderId="13" xfId="2" applyFont="1" applyFill="1" applyBorder="1" applyAlignment="1">
      <alignment horizontal="left" wrapText="1"/>
    </xf>
    <xf numFmtId="49" fontId="34" fillId="0" borderId="14" xfId="2" applyNumberFormat="1" applyFont="1" applyFill="1" applyBorder="1" applyAlignment="1">
      <alignment horizontal="center"/>
    </xf>
    <xf numFmtId="49" fontId="17" fillId="0" borderId="14" xfId="2" applyNumberFormat="1" applyFont="1" applyFill="1" applyBorder="1" applyAlignment="1">
      <alignment horizontal="center" wrapText="1"/>
    </xf>
    <xf numFmtId="164" fontId="17" fillId="0" borderId="15" xfId="2" applyNumberFormat="1" applyFont="1" applyFill="1" applyBorder="1" applyAlignment="1">
      <alignment horizontal="center"/>
    </xf>
    <xf numFmtId="0" fontId="34" fillId="0" borderId="0" xfId="2" applyFont="1" applyFill="1" applyAlignment="1"/>
    <xf numFmtId="0" fontId="18" fillId="0" borderId="13" xfId="2" applyFont="1" applyFill="1" applyBorder="1" applyAlignment="1">
      <alignment horizontal="left" wrapText="1"/>
    </xf>
    <xf numFmtId="49" fontId="35" fillId="0" borderId="14" xfId="2" applyNumberFormat="1" applyFont="1" applyFill="1" applyBorder="1" applyAlignment="1">
      <alignment horizontal="center"/>
    </xf>
    <xf numFmtId="49" fontId="18" fillId="0" borderId="14" xfId="2" applyNumberFormat="1" applyFont="1" applyFill="1" applyBorder="1" applyAlignment="1">
      <alignment horizontal="center" wrapText="1"/>
    </xf>
    <xf numFmtId="164" fontId="18" fillId="0" borderId="15" xfId="2" applyNumberFormat="1" applyFont="1" applyFill="1" applyBorder="1" applyAlignment="1">
      <alignment horizontal="center"/>
    </xf>
    <xf numFmtId="0" fontId="18" fillId="0" borderId="0" xfId="2" applyFont="1" applyFill="1" applyAlignment="1"/>
    <xf numFmtId="0" fontId="14" fillId="0" borderId="13" xfId="2" applyFont="1" applyFill="1" applyBorder="1" applyAlignment="1">
      <alignment horizontal="left" wrapText="1"/>
    </xf>
    <xf numFmtId="49" fontId="2" fillId="0" borderId="14" xfId="2" applyNumberFormat="1" applyFont="1" applyFill="1" applyBorder="1" applyAlignment="1">
      <alignment horizontal="center"/>
    </xf>
    <xf numFmtId="49" fontId="14" fillId="0" borderId="14" xfId="2" applyNumberFormat="1" applyFont="1" applyFill="1" applyBorder="1" applyAlignment="1">
      <alignment horizontal="center" wrapText="1"/>
    </xf>
    <xf numFmtId="164" fontId="14" fillId="0" borderId="15" xfId="2" applyNumberFormat="1" applyFont="1" applyFill="1" applyBorder="1" applyAlignment="1">
      <alignment horizontal="center"/>
    </xf>
    <xf numFmtId="0" fontId="8" fillId="0" borderId="13" xfId="2" applyFont="1" applyFill="1" applyBorder="1" applyAlignment="1">
      <alignment horizontal="left" wrapText="1"/>
    </xf>
    <xf numFmtId="49" fontId="17" fillId="0" borderId="14" xfId="2" applyNumberFormat="1" applyFont="1" applyFill="1" applyBorder="1" applyAlignment="1">
      <alignment horizontal="center"/>
    </xf>
    <xf numFmtId="49" fontId="14" fillId="0" borderId="14" xfId="2" applyNumberFormat="1" applyFont="1" applyFill="1" applyBorder="1" applyAlignment="1">
      <alignment horizontal="center" vertical="center"/>
    </xf>
    <xf numFmtId="49" fontId="18" fillId="0" borderId="14" xfId="2" applyNumberFormat="1" applyFont="1" applyFill="1" applyBorder="1" applyAlignment="1">
      <alignment horizontal="center"/>
    </xf>
    <xf numFmtId="0" fontId="19" fillId="0" borderId="0" xfId="2" applyFont="1" applyFill="1" applyAlignment="1"/>
    <xf numFmtId="0" fontId="5" fillId="0" borderId="13" xfId="2" applyFont="1" applyFill="1" applyBorder="1" applyAlignment="1">
      <alignment wrapText="1" shrinkToFit="1"/>
    </xf>
    <xf numFmtId="0" fontId="8" fillId="0" borderId="13" xfId="2" applyFont="1" applyFill="1" applyBorder="1" applyAlignment="1">
      <alignment horizontal="left"/>
    </xf>
    <xf numFmtId="49" fontId="8" fillId="0" borderId="14" xfId="2" applyNumberFormat="1" applyFont="1" applyFill="1" applyBorder="1" applyAlignment="1">
      <alignment horizontal="center" wrapText="1"/>
    </xf>
    <xf numFmtId="49" fontId="12" fillId="0" borderId="14" xfId="2" applyNumberFormat="1" applyFont="1" applyFill="1" applyBorder="1" applyAlignment="1">
      <alignment horizontal="center" wrapText="1"/>
    </xf>
    <xf numFmtId="164" fontId="10" fillId="0" borderId="15" xfId="2" applyNumberFormat="1" applyFont="1" applyFill="1" applyBorder="1" applyAlignment="1">
      <alignment horizontal="center" wrapText="1"/>
    </xf>
    <xf numFmtId="0" fontId="36" fillId="0" borderId="0" xfId="2" applyFont="1" applyFill="1" applyAlignment="1"/>
    <xf numFmtId="0" fontId="35" fillId="0" borderId="0" xfId="2" applyFont="1" applyFill="1" applyAlignment="1"/>
    <xf numFmtId="0" fontId="10" fillId="0" borderId="0" xfId="2" applyFont="1" applyFill="1" applyAlignment="1"/>
    <xf numFmtId="49" fontId="14" fillId="0" borderId="14" xfId="2" applyNumberFormat="1" applyFont="1" applyFill="1" applyBorder="1" applyAlignment="1">
      <alignment horizontal="center"/>
    </xf>
    <xf numFmtId="0" fontId="8" fillId="0" borderId="0" xfId="2" applyFont="1" applyFill="1" applyAlignment="1"/>
    <xf numFmtId="49" fontId="37" fillId="0" borderId="14" xfId="2" applyNumberFormat="1" applyFont="1" applyFill="1" applyBorder="1" applyAlignment="1">
      <alignment horizontal="center" wrapText="1"/>
    </xf>
    <xf numFmtId="0" fontId="17" fillId="0" borderId="13" xfId="2" applyFont="1" applyFill="1" applyBorder="1" applyAlignment="1">
      <alignment horizontal="left"/>
    </xf>
    <xf numFmtId="49" fontId="2" fillId="0" borderId="14" xfId="2" applyNumberFormat="1" applyFont="1" applyFill="1" applyBorder="1" applyAlignment="1">
      <alignment horizontal="center" wrapText="1"/>
    </xf>
    <xf numFmtId="0" fontId="33" fillId="0" borderId="0" xfId="2" applyFont="1" applyFill="1" applyAlignment="1"/>
    <xf numFmtId="0" fontId="18" fillId="0" borderId="13" xfId="2" applyFont="1" applyFill="1" applyBorder="1" applyAlignment="1">
      <alignment horizontal="left" wrapText="1" shrinkToFit="1"/>
    </xf>
    <xf numFmtId="0" fontId="14" fillId="0" borderId="13" xfId="2" applyFont="1" applyFill="1" applyBorder="1" applyAlignment="1">
      <alignment horizontal="left"/>
    </xf>
    <xf numFmtId="0" fontId="17" fillId="0" borderId="0" xfId="2" applyFont="1" applyFill="1" applyAlignment="1"/>
    <xf numFmtId="0" fontId="9" fillId="0" borderId="13" xfId="2" applyFont="1" applyFill="1" applyBorder="1" applyAlignment="1">
      <alignment wrapText="1" shrinkToFit="1"/>
    </xf>
    <xf numFmtId="49" fontId="9" fillId="0" borderId="14" xfId="2" applyNumberFormat="1" applyFont="1" applyFill="1" applyBorder="1" applyAlignment="1">
      <alignment horizontal="center"/>
    </xf>
    <xf numFmtId="164" fontId="9" fillId="0" borderId="15" xfId="2" applyNumberFormat="1" applyFont="1" applyFill="1" applyBorder="1" applyAlignment="1">
      <alignment horizontal="center"/>
    </xf>
    <xf numFmtId="0" fontId="9" fillId="0" borderId="0" xfId="2" applyFont="1" applyFill="1" applyAlignment="1"/>
    <xf numFmtId="0" fontId="17" fillId="0" borderId="13" xfId="2" applyFont="1" applyFill="1" applyBorder="1" applyAlignment="1">
      <alignment wrapText="1" shrinkToFit="1"/>
    </xf>
    <xf numFmtId="0" fontId="9" fillId="0" borderId="13" xfId="2" applyFont="1" applyFill="1" applyBorder="1" applyAlignment="1">
      <alignment horizontal="left" wrapText="1"/>
    </xf>
    <xf numFmtId="49" fontId="9" fillId="0" borderId="14" xfId="2" applyNumberFormat="1" applyFont="1" applyFill="1" applyBorder="1" applyAlignment="1">
      <alignment horizontal="center" wrapText="1"/>
    </xf>
    <xf numFmtId="0" fontId="37" fillId="0" borderId="0" xfId="2" applyFont="1" applyFill="1" applyAlignment="1"/>
    <xf numFmtId="49" fontId="38" fillId="0" borderId="14" xfId="2" applyNumberFormat="1" applyFont="1" applyFill="1" applyBorder="1" applyAlignment="1">
      <alignment horizontal="center"/>
    </xf>
    <xf numFmtId="164" fontId="18" fillId="0" borderId="15" xfId="2" applyNumberFormat="1" applyFont="1" applyFill="1" applyBorder="1" applyAlignment="1">
      <alignment horizontal="center" wrapText="1"/>
    </xf>
    <xf numFmtId="0" fontId="38" fillId="0" borderId="0" xfId="2" applyFont="1" applyFill="1" applyAlignment="1"/>
    <xf numFmtId="0" fontId="19" fillId="0" borderId="13" xfId="2" applyFont="1" applyFill="1" applyBorder="1" applyAlignment="1">
      <alignment horizontal="left"/>
    </xf>
    <xf numFmtId="49" fontId="19" fillId="0" borderId="14" xfId="2" applyNumberFormat="1" applyFont="1" applyFill="1" applyBorder="1" applyAlignment="1">
      <alignment horizontal="center"/>
    </xf>
    <xf numFmtId="164" fontId="19" fillId="0" borderId="15" xfId="2" applyNumberFormat="1" applyFont="1" applyFill="1" applyBorder="1" applyAlignment="1">
      <alignment horizontal="center"/>
    </xf>
    <xf numFmtId="164" fontId="17" fillId="0" borderId="15" xfId="2" applyNumberFormat="1" applyFont="1" applyFill="1" applyBorder="1" applyAlignment="1">
      <alignment horizontal="center" wrapText="1"/>
    </xf>
    <xf numFmtId="0" fontId="19" fillId="0" borderId="13" xfId="2" applyFont="1" applyFill="1" applyBorder="1" applyAlignment="1">
      <alignment horizontal="left" wrapText="1"/>
    </xf>
    <xf numFmtId="49" fontId="12" fillId="0" borderId="14" xfId="2" applyNumberFormat="1" applyFont="1" applyFill="1" applyBorder="1" applyAlignment="1">
      <alignment horizontal="center"/>
    </xf>
    <xf numFmtId="164" fontId="35" fillId="0" borderId="15" xfId="2" applyNumberFormat="1" applyFont="1" applyFill="1" applyBorder="1" applyAlignment="1">
      <alignment horizontal="center"/>
    </xf>
    <xf numFmtId="164" fontId="14" fillId="0" borderId="15" xfId="2" applyNumberFormat="1" applyFont="1" applyFill="1" applyBorder="1" applyAlignment="1">
      <alignment horizontal="center" wrapText="1"/>
    </xf>
    <xf numFmtId="0" fontId="14" fillId="0" borderId="13" xfId="2" applyFont="1" applyFill="1" applyBorder="1" applyAlignment="1">
      <alignment wrapText="1" shrinkToFit="1"/>
    </xf>
    <xf numFmtId="49" fontId="19" fillId="0" borderId="14" xfId="2" applyNumberFormat="1" applyFont="1" applyFill="1" applyBorder="1" applyAlignment="1">
      <alignment horizontal="center" wrapText="1"/>
    </xf>
    <xf numFmtId="0" fontId="10" fillId="0" borderId="14" xfId="2" applyFont="1" applyFill="1" applyBorder="1" applyAlignment="1">
      <alignment horizontal="center" wrapText="1" shrinkToFit="1"/>
    </xf>
    <xf numFmtId="0" fontId="17" fillId="0" borderId="14" xfId="2" applyFont="1" applyFill="1" applyBorder="1" applyAlignment="1">
      <alignment horizontal="center" wrapText="1" shrinkToFit="1"/>
    </xf>
    <xf numFmtId="49" fontId="5" fillId="0" borderId="14" xfId="2" applyNumberFormat="1" applyFont="1" applyFill="1" applyBorder="1" applyAlignment="1">
      <alignment horizontal="center" wrapText="1"/>
    </xf>
    <xf numFmtId="0" fontId="10" fillId="0" borderId="13" xfId="2" applyFont="1" applyFill="1" applyBorder="1" applyAlignment="1">
      <alignment horizontal="left"/>
    </xf>
    <xf numFmtId="0" fontId="18" fillId="0" borderId="13" xfId="2" applyFont="1" applyFill="1" applyBorder="1" applyAlignment="1">
      <alignment wrapText="1"/>
    </xf>
    <xf numFmtId="0" fontId="18" fillId="0" borderId="13" xfId="2" applyFont="1" applyFill="1" applyBorder="1" applyAlignment="1">
      <alignment wrapText="1" shrinkToFit="1"/>
    </xf>
    <xf numFmtId="0" fontId="18" fillId="0" borderId="14" xfId="2" applyFont="1" applyFill="1" applyBorder="1" applyAlignment="1">
      <alignment horizontal="center" wrapText="1" shrinkToFit="1"/>
    </xf>
    <xf numFmtId="0" fontId="14" fillId="0" borderId="14" xfId="2" applyFont="1" applyFill="1" applyBorder="1" applyAlignment="1">
      <alignment horizontal="center" wrapText="1" shrinkToFit="1"/>
    </xf>
    <xf numFmtId="49" fontId="18" fillId="0" borderId="14" xfId="2" applyNumberFormat="1" applyFont="1" applyFill="1" applyBorder="1" applyAlignment="1">
      <alignment horizontal="center" wrapText="1" shrinkToFit="1"/>
    </xf>
    <xf numFmtId="164" fontId="18" fillId="0" borderId="15" xfId="2" applyNumberFormat="1" applyFont="1" applyFill="1" applyBorder="1" applyAlignment="1">
      <alignment horizontal="center" wrapText="1" shrinkToFit="1"/>
    </xf>
    <xf numFmtId="49" fontId="14" fillId="0" borderId="14" xfId="2" applyNumberFormat="1" applyFont="1" applyFill="1" applyBorder="1" applyAlignment="1">
      <alignment horizontal="center" wrapText="1" shrinkToFit="1"/>
    </xf>
    <xf numFmtId="164" fontId="14" fillId="0" borderId="15" xfId="2" applyNumberFormat="1" applyFont="1" applyFill="1" applyBorder="1" applyAlignment="1">
      <alignment horizontal="center" wrapText="1" shrinkToFit="1"/>
    </xf>
    <xf numFmtId="0" fontId="10" fillId="0" borderId="13" xfId="2" applyFont="1" applyFill="1" applyBorder="1" applyAlignment="1">
      <alignment wrapText="1" shrinkToFit="1"/>
    </xf>
    <xf numFmtId="0" fontId="18" fillId="0" borderId="16" xfId="2" applyFont="1" applyFill="1" applyBorder="1" applyAlignment="1">
      <alignment horizontal="left" wrapText="1"/>
    </xf>
    <xf numFmtId="0" fontId="2" fillId="0" borderId="14" xfId="2" applyFont="1" applyFill="1" applyBorder="1" applyAlignment="1">
      <alignment horizontal="center" wrapText="1" shrinkToFit="1"/>
    </xf>
    <xf numFmtId="0" fontId="8" fillId="0" borderId="14" xfId="2" applyFont="1" applyFill="1" applyBorder="1" applyAlignment="1">
      <alignment horizontal="center" wrapText="1" shrinkToFit="1"/>
    </xf>
    <xf numFmtId="0" fontId="5" fillId="0" borderId="14" xfId="2" applyFont="1" applyFill="1" applyBorder="1" applyAlignment="1">
      <alignment horizontal="center" wrapText="1" shrinkToFit="1"/>
    </xf>
    <xf numFmtId="49" fontId="36" fillId="0" borderId="14" xfId="2" applyNumberFormat="1" applyFont="1" applyFill="1" applyBorder="1" applyAlignment="1">
      <alignment horizontal="center"/>
    </xf>
    <xf numFmtId="164" fontId="5" fillId="0" borderId="15" xfId="2" applyNumberFormat="1" applyFont="1" applyFill="1" applyBorder="1" applyAlignment="1">
      <alignment horizontal="center"/>
    </xf>
    <xf numFmtId="164" fontId="33" fillId="0" borderId="15" xfId="2" applyNumberFormat="1" applyFont="1" applyFill="1" applyBorder="1" applyAlignment="1">
      <alignment horizontal="center"/>
    </xf>
    <xf numFmtId="0" fontId="8" fillId="0" borderId="13" xfId="2" applyFont="1" applyFill="1" applyBorder="1" applyAlignment="1">
      <alignment wrapText="1"/>
    </xf>
    <xf numFmtId="164" fontId="8" fillId="0" borderId="15" xfId="2" applyNumberFormat="1" applyFont="1" applyFill="1" applyBorder="1" applyAlignment="1">
      <alignment horizontal="center" wrapText="1"/>
    </xf>
    <xf numFmtId="0" fontId="17" fillId="0" borderId="13" xfId="2" applyFont="1" applyFill="1" applyBorder="1" applyAlignment="1">
      <alignment wrapText="1"/>
    </xf>
    <xf numFmtId="0" fontId="16" fillId="0" borderId="13" xfId="2" applyFont="1" applyFill="1" applyBorder="1" applyAlignment="1">
      <alignment horizontal="left" wrapText="1"/>
    </xf>
    <xf numFmtId="0" fontId="14" fillId="0" borderId="13" xfId="2" applyFont="1" applyFill="1" applyBorder="1" applyAlignment="1">
      <alignment wrapText="1"/>
    </xf>
    <xf numFmtId="49" fontId="37" fillId="0" borderId="14" xfId="2" applyNumberFormat="1" applyFont="1" applyFill="1" applyBorder="1" applyAlignment="1">
      <alignment horizontal="center"/>
    </xf>
    <xf numFmtId="0" fontId="33" fillId="0" borderId="14" xfId="2" applyFont="1" applyFill="1" applyBorder="1" applyAlignment="1">
      <alignment horizontal="center" wrapText="1" shrinkToFit="1"/>
    </xf>
    <xf numFmtId="0" fontId="14" fillId="0" borderId="13" xfId="2" applyFont="1" applyFill="1" applyBorder="1" applyAlignment="1">
      <alignment horizontal="left" wrapText="1" shrinkToFit="1"/>
    </xf>
    <xf numFmtId="0" fontId="8" fillId="0" borderId="17" xfId="2" applyFont="1" applyFill="1" applyBorder="1" applyAlignment="1">
      <alignment horizontal="left" wrapText="1"/>
    </xf>
    <xf numFmtId="0" fontId="8" fillId="0" borderId="18" xfId="2" applyFont="1" applyFill="1" applyBorder="1" applyAlignment="1">
      <alignment horizontal="center" wrapText="1" shrinkToFit="1"/>
    </xf>
    <xf numFmtId="49" fontId="8" fillId="0" borderId="18" xfId="2" applyNumberFormat="1" applyFont="1" applyFill="1" applyBorder="1" applyAlignment="1">
      <alignment horizontal="center"/>
    </xf>
    <xf numFmtId="0" fontId="18" fillId="0" borderId="17" xfId="2" applyFont="1" applyFill="1" applyBorder="1" applyAlignment="1">
      <alignment horizontal="left" wrapText="1"/>
    </xf>
    <xf numFmtId="49" fontId="18" fillId="0" borderId="18" xfId="2" applyNumberFormat="1" applyFont="1" applyFill="1" applyBorder="1" applyAlignment="1">
      <alignment horizontal="center"/>
    </xf>
    <xf numFmtId="49" fontId="18" fillId="0" borderId="18" xfId="2" applyNumberFormat="1" applyFont="1" applyFill="1" applyBorder="1" applyAlignment="1">
      <alignment horizontal="center" wrapText="1"/>
    </xf>
    <xf numFmtId="0" fontId="14" fillId="0" borderId="17" xfId="2" applyFont="1" applyFill="1" applyBorder="1" applyAlignment="1">
      <alignment horizontal="left" wrapText="1"/>
    </xf>
    <xf numFmtId="0" fontId="14" fillId="0" borderId="19" xfId="2" applyFont="1" applyFill="1" applyBorder="1" applyAlignment="1">
      <alignment horizontal="center" wrapText="1" shrinkToFit="1"/>
    </xf>
    <xf numFmtId="49" fontId="14" fillId="0" borderId="18" xfId="2" applyNumberFormat="1" applyFont="1" applyFill="1" applyBorder="1" applyAlignment="1">
      <alignment horizontal="center"/>
    </xf>
    <xf numFmtId="49" fontId="14" fillId="0" borderId="18" xfId="2" applyNumberFormat="1" applyFont="1" applyFill="1" applyBorder="1" applyAlignment="1">
      <alignment horizontal="center" wrapText="1"/>
    </xf>
    <xf numFmtId="164" fontId="14" fillId="0" borderId="20" xfId="2" applyNumberFormat="1" applyFont="1" applyFill="1" applyBorder="1" applyAlignment="1">
      <alignment horizontal="center"/>
    </xf>
    <xf numFmtId="0" fontId="18" fillId="0" borderId="21" xfId="2" applyFont="1" applyFill="1" applyBorder="1" applyAlignment="1">
      <alignment horizontal="center" wrapText="1" shrinkToFit="1"/>
    </xf>
    <xf numFmtId="49" fontId="14" fillId="0" borderId="11" xfId="2" applyNumberFormat="1" applyFont="1" applyFill="1" applyBorder="1" applyAlignment="1">
      <alignment horizontal="center"/>
    </xf>
    <xf numFmtId="164" fontId="18" fillId="0" borderId="20" xfId="2" applyNumberFormat="1" applyFont="1" applyFill="1" applyBorder="1" applyAlignment="1">
      <alignment horizontal="center"/>
    </xf>
    <xf numFmtId="49" fontId="18" fillId="0" borderId="11" xfId="2" applyNumberFormat="1" applyFont="1" applyFill="1" applyBorder="1" applyAlignment="1">
      <alignment horizontal="center"/>
    </xf>
    <xf numFmtId="49" fontId="18" fillId="0" borderId="21" xfId="2" applyNumberFormat="1" applyFont="1" applyFill="1" applyBorder="1" applyAlignment="1">
      <alignment horizontal="center"/>
    </xf>
    <xf numFmtId="49" fontId="18" fillId="0" borderId="22" xfId="2" applyNumberFormat="1" applyFont="1" applyFill="1" applyBorder="1" applyAlignment="1">
      <alignment horizontal="center" wrapText="1"/>
    </xf>
    <xf numFmtId="164" fontId="8" fillId="0" borderId="1" xfId="2" applyNumberFormat="1" applyFont="1" applyFill="1" applyBorder="1" applyAlignment="1">
      <alignment horizontal="center"/>
    </xf>
    <xf numFmtId="164" fontId="39" fillId="0" borderId="0" xfId="2" applyNumberFormat="1" applyFont="1" applyFill="1"/>
    <xf numFmtId="0" fontId="2" fillId="0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center" vertical="center"/>
    </xf>
    <xf numFmtId="4" fontId="16" fillId="0" borderId="1" xfId="2" applyNumberFormat="1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right"/>
    </xf>
    <xf numFmtId="0" fontId="15" fillId="0" borderId="0" xfId="2" applyFont="1" applyFill="1" applyBorder="1" applyAlignment="1">
      <alignment horizontal="center" wrapText="1"/>
    </xf>
    <xf numFmtId="0" fontId="16" fillId="0" borderId="1" xfId="2" applyFont="1" applyFill="1" applyBorder="1" applyAlignment="1">
      <alignment horizontal="center" vertical="center" wrapText="1"/>
    </xf>
    <xf numFmtId="49" fontId="16" fillId="0" borderId="1" xfId="2" applyNumberFormat="1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left"/>
    </xf>
    <xf numFmtId="0" fontId="1" fillId="0" borderId="8" xfId="2" applyFill="1" applyBorder="1" applyAlignment="1"/>
    <xf numFmtId="0" fontId="1" fillId="0" borderId="4" xfId="2" applyFill="1" applyBorder="1" applyAlignment="1"/>
    <xf numFmtId="0" fontId="14" fillId="0" borderId="0" xfId="2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7" fillId="0" borderId="0" xfId="2" applyFont="1" applyFill="1" applyAlignment="1">
      <alignment horizontal="center" wrapText="1" shrinkToFit="1"/>
    </xf>
    <xf numFmtId="0" fontId="33" fillId="0" borderId="0" xfId="2" applyFont="1" applyFill="1" applyBorder="1" applyAlignment="1">
      <alignment horizontal="center" wrapText="1" shrinkToFit="1"/>
    </xf>
    <xf numFmtId="0" fontId="33" fillId="0" borderId="6" xfId="2" applyFont="1" applyFill="1" applyBorder="1" applyAlignment="1">
      <alignment horizontal="center" vertical="center" wrapText="1" shrinkToFit="1"/>
    </xf>
    <xf numFmtId="0" fontId="33" fillId="0" borderId="9" xfId="2" applyFont="1" applyFill="1" applyBorder="1" applyAlignment="1">
      <alignment horizontal="center" vertical="center" wrapText="1" shrinkToFit="1"/>
    </xf>
    <xf numFmtId="0" fontId="33" fillId="0" borderId="5" xfId="2" applyFont="1" applyFill="1" applyBorder="1" applyAlignment="1">
      <alignment horizontal="center" vertical="center"/>
    </xf>
    <xf numFmtId="0" fontId="1" fillId="0" borderId="8" xfId="2" applyFill="1" applyBorder="1"/>
    <xf numFmtId="0" fontId="1" fillId="0" borderId="4" xfId="2" applyFill="1" applyBorder="1"/>
    <xf numFmtId="164" fontId="33" fillId="0" borderId="6" xfId="2" applyNumberFormat="1" applyFont="1" applyFill="1" applyBorder="1" applyAlignment="1">
      <alignment horizontal="center" vertical="center" wrapText="1"/>
    </xf>
    <xf numFmtId="164" fontId="1" fillId="0" borderId="9" xfId="2" applyNumberFormat="1" applyFill="1" applyBorder="1"/>
    <xf numFmtId="0" fontId="14" fillId="0" borderId="0" xfId="3" applyFont="1" applyAlignment="1">
      <alignment horizontal="right"/>
    </xf>
    <xf numFmtId="0" fontId="10" fillId="0" borderId="5" xfId="3" applyFont="1" applyBorder="1" applyAlignment="1">
      <alignment horizontal="center" wrapText="1"/>
    </xf>
    <xf numFmtId="0" fontId="10" fillId="0" borderId="4" xfId="3" applyFont="1" applyBorder="1" applyAlignment="1">
      <alignment horizontal="center" wrapText="1"/>
    </xf>
    <xf numFmtId="0" fontId="10" fillId="0" borderId="5" xfId="3" applyFont="1" applyBorder="1" applyAlignment="1">
      <alignment horizontal="center"/>
    </xf>
    <xf numFmtId="0" fontId="10" fillId="0" borderId="4" xfId="3" applyFont="1" applyBorder="1" applyAlignment="1">
      <alignment horizontal="center"/>
    </xf>
    <xf numFmtId="0" fontId="14" fillId="0" borderId="0" xfId="3" applyFont="1" applyBorder="1" applyAlignment="1">
      <alignment horizontal="center"/>
    </xf>
    <xf numFmtId="0" fontId="10" fillId="0" borderId="0" xfId="3" applyFont="1" applyAlignment="1">
      <alignment horizontal="center"/>
    </xf>
    <xf numFmtId="0" fontId="14" fillId="0" borderId="0" xfId="3" applyFont="1" applyAlignment="1">
      <alignment horizontal="center"/>
    </xf>
  </cellXfs>
  <cellStyles count="4">
    <cellStyle name="Обычный" xfId="0" builtinId="0"/>
    <cellStyle name="Обычный 2" xfId="2"/>
    <cellStyle name="Обычный 3 3" xfId="1"/>
    <cellStyle name="Обычный_Источники финан.дефицита-2014-2016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30"/>
  <sheetViews>
    <sheetView topLeftCell="A49" zoomScale="70" zoomScaleNormal="70" workbookViewId="0">
      <selection activeCell="E46" sqref="E46"/>
    </sheetView>
  </sheetViews>
  <sheetFormatPr defaultColWidth="28.42578125" defaultRowHeight="15" x14ac:dyDescent="0.25"/>
  <cols>
    <col min="1" max="1" width="28.5703125" style="2" customWidth="1"/>
    <col min="2" max="2" width="52.7109375" style="1" customWidth="1"/>
    <col min="3" max="3" width="14.5703125" style="33" customWidth="1"/>
    <col min="4" max="4" width="14.85546875" style="1" customWidth="1"/>
    <col min="5" max="5" width="28.42578125" style="1"/>
    <col min="6" max="6" width="23" style="1" customWidth="1"/>
    <col min="7" max="256" width="28.42578125" style="1"/>
    <col min="257" max="257" width="28.5703125" style="1" customWidth="1"/>
    <col min="258" max="258" width="52.7109375" style="1" customWidth="1"/>
    <col min="259" max="259" width="14.5703125" style="1" customWidth="1"/>
    <col min="260" max="260" width="14.85546875" style="1" customWidth="1"/>
    <col min="261" max="261" width="28.42578125" style="1"/>
    <col min="262" max="262" width="23" style="1" customWidth="1"/>
    <col min="263" max="512" width="28.42578125" style="1"/>
    <col min="513" max="513" width="28.5703125" style="1" customWidth="1"/>
    <col min="514" max="514" width="52.7109375" style="1" customWidth="1"/>
    <col min="515" max="515" width="14.5703125" style="1" customWidth="1"/>
    <col min="516" max="516" width="14.85546875" style="1" customWidth="1"/>
    <col min="517" max="517" width="28.42578125" style="1"/>
    <col min="518" max="518" width="23" style="1" customWidth="1"/>
    <col min="519" max="768" width="28.42578125" style="1"/>
    <col min="769" max="769" width="28.5703125" style="1" customWidth="1"/>
    <col min="770" max="770" width="52.7109375" style="1" customWidth="1"/>
    <col min="771" max="771" width="14.5703125" style="1" customWidth="1"/>
    <col min="772" max="772" width="14.85546875" style="1" customWidth="1"/>
    <col min="773" max="773" width="28.42578125" style="1"/>
    <col min="774" max="774" width="23" style="1" customWidth="1"/>
    <col min="775" max="1024" width="28.42578125" style="1"/>
    <col min="1025" max="1025" width="28.5703125" style="1" customWidth="1"/>
    <col min="1026" max="1026" width="52.7109375" style="1" customWidth="1"/>
    <col min="1027" max="1027" width="14.5703125" style="1" customWidth="1"/>
    <col min="1028" max="1028" width="14.85546875" style="1" customWidth="1"/>
    <col min="1029" max="1029" width="28.42578125" style="1"/>
    <col min="1030" max="1030" width="23" style="1" customWidth="1"/>
    <col min="1031" max="1280" width="28.42578125" style="1"/>
    <col min="1281" max="1281" width="28.5703125" style="1" customWidth="1"/>
    <col min="1282" max="1282" width="52.7109375" style="1" customWidth="1"/>
    <col min="1283" max="1283" width="14.5703125" style="1" customWidth="1"/>
    <col min="1284" max="1284" width="14.85546875" style="1" customWidth="1"/>
    <col min="1285" max="1285" width="28.42578125" style="1"/>
    <col min="1286" max="1286" width="23" style="1" customWidth="1"/>
    <col min="1287" max="1536" width="28.42578125" style="1"/>
    <col min="1537" max="1537" width="28.5703125" style="1" customWidth="1"/>
    <col min="1538" max="1538" width="52.7109375" style="1" customWidth="1"/>
    <col min="1539" max="1539" width="14.5703125" style="1" customWidth="1"/>
    <col min="1540" max="1540" width="14.85546875" style="1" customWidth="1"/>
    <col min="1541" max="1541" width="28.42578125" style="1"/>
    <col min="1542" max="1542" width="23" style="1" customWidth="1"/>
    <col min="1543" max="1792" width="28.42578125" style="1"/>
    <col min="1793" max="1793" width="28.5703125" style="1" customWidth="1"/>
    <col min="1794" max="1794" width="52.7109375" style="1" customWidth="1"/>
    <col min="1795" max="1795" width="14.5703125" style="1" customWidth="1"/>
    <col min="1796" max="1796" width="14.85546875" style="1" customWidth="1"/>
    <col min="1797" max="1797" width="28.42578125" style="1"/>
    <col min="1798" max="1798" width="23" style="1" customWidth="1"/>
    <col min="1799" max="2048" width="28.42578125" style="1"/>
    <col min="2049" max="2049" width="28.5703125" style="1" customWidth="1"/>
    <col min="2050" max="2050" width="52.7109375" style="1" customWidth="1"/>
    <col min="2051" max="2051" width="14.5703125" style="1" customWidth="1"/>
    <col min="2052" max="2052" width="14.85546875" style="1" customWidth="1"/>
    <col min="2053" max="2053" width="28.42578125" style="1"/>
    <col min="2054" max="2054" width="23" style="1" customWidth="1"/>
    <col min="2055" max="2304" width="28.42578125" style="1"/>
    <col min="2305" max="2305" width="28.5703125" style="1" customWidth="1"/>
    <col min="2306" max="2306" width="52.7109375" style="1" customWidth="1"/>
    <col min="2307" max="2307" width="14.5703125" style="1" customWidth="1"/>
    <col min="2308" max="2308" width="14.85546875" style="1" customWidth="1"/>
    <col min="2309" max="2309" width="28.42578125" style="1"/>
    <col min="2310" max="2310" width="23" style="1" customWidth="1"/>
    <col min="2311" max="2560" width="28.42578125" style="1"/>
    <col min="2561" max="2561" width="28.5703125" style="1" customWidth="1"/>
    <col min="2562" max="2562" width="52.7109375" style="1" customWidth="1"/>
    <col min="2563" max="2563" width="14.5703125" style="1" customWidth="1"/>
    <col min="2564" max="2564" width="14.85546875" style="1" customWidth="1"/>
    <col min="2565" max="2565" width="28.42578125" style="1"/>
    <col min="2566" max="2566" width="23" style="1" customWidth="1"/>
    <col min="2567" max="2816" width="28.42578125" style="1"/>
    <col min="2817" max="2817" width="28.5703125" style="1" customWidth="1"/>
    <col min="2818" max="2818" width="52.7109375" style="1" customWidth="1"/>
    <col min="2819" max="2819" width="14.5703125" style="1" customWidth="1"/>
    <col min="2820" max="2820" width="14.85546875" style="1" customWidth="1"/>
    <col min="2821" max="2821" width="28.42578125" style="1"/>
    <col min="2822" max="2822" width="23" style="1" customWidth="1"/>
    <col min="2823" max="3072" width="28.42578125" style="1"/>
    <col min="3073" max="3073" width="28.5703125" style="1" customWidth="1"/>
    <col min="3074" max="3074" width="52.7109375" style="1" customWidth="1"/>
    <col min="3075" max="3075" width="14.5703125" style="1" customWidth="1"/>
    <col min="3076" max="3076" width="14.85546875" style="1" customWidth="1"/>
    <col min="3077" max="3077" width="28.42578125" style="1"/>
    <col min="3078" max="3078" width="23" style="1" customWidth="1"/>
    <col min="3079" max="3328" width="28.42578125" style="1"/>
    <col min="3329" max="3329" width="28.5703125" style="1" customWidth="1"/>
    <col min="3330" max="3330" width="52.7109375" style="1" customWidth="1"/>
    <col min="3331" max="3331" width="14.5703125" style="1" customWidth="1"/>
    <col min="3332" max="3332" width="14.85546875" style="1" customWidth="1"/>
    <col min="3333" max="3333" width="28.42578125" style="1"/>
    <col min="3334" max="3334" width="23" style="1" customWidth="1"/>
    <col min="3335" max="3584" width="28.42578125" style="1"/>
    <col min="3585" max="3585" width="28.5703125" style="1" customWidth="1"/>
    <col min="3586" max="3586" width="52.7109375" style="1" customWidth="1"/>
    <col min="3587" max="3587" width="14.5703125" style="1" customWidth="1"/>
    <col min="3588" max="3588" width="14.85546875" style="1" customWidth="1"/>
    <col min="3589" max="3589" width="28.42578125" style="1"/>
    <col min="3590" max="3590" width="23" style="1" customWidth="1"/>
    <col min="3591" max="3840" width="28.42578125" style="1"/>
    <col min="3841" max="3841" width="28.5703125" style="1" customWidth="1"/>
    <col min="3842" max="3842" width="52.7109375" style="1" customWidth="1"/>
    <col min="3843" max="3843" width="14.5703125" style="1" customWidth="1"/>
    <col min="3844" max="3844" width="14.85546875" style="1" customWidth="1"/>
    <col min="3845" max="3845" width="28.42578125" style="1"/>
    <col min="3846" max="3846" width="23" style="1" customWidth="1"/>
    <col min="3847" max="4096" width="28.42578125" style="1"/>
    <col min="4097" max="4097" width="28.5703125" style="1" customWidth="1"/>
    <col min="4098" max="4098" width="52.7109375" style="1" customWidth="1"/>
    <col min="4099" max="4099" width="14.5703125" style="1" customWidth="1"/>
    <col min="4100" max="4100" width="14.85546875" style="1" customWidth="1"/>
    <col min="4101" max="4101" width="28.42578125" style="1"/>
    <col min="4102" max="4102" width="23" style="1" customWidth="1"/>
    <col min="4103" max="4352" width="28.42578125" style="1"/>
    <col min="4353" max="4353" width="28.5703125" style="1" customWidth="1"/>
    <col min="4354" max="4354" width="52.7109375" style="1" customWidth="1"/>
    <col min="4355" max="4355" width="14.5703125" style="1" customWidth="1"/>
    <col min="4356" max="4356" width="14.85546875" style="1" customWidth="1"/>
    <col min="4357" max="4357" width="28.42578125" style="1"/>
    <col min="4358" max="4358" width="23" style="1" customWidth="1"/>
    <col min="4359" max="4608" width="28.42578125" style="1"/>
    <col min="4609" max="4609" width="28.5703125" style="1" customWidth="1"/>
    <col min="4610" max="4610" width="52.7109375" style="1" customWidth="1"/>
    <col min="4611" max="4611" width="14.5703125" style="1" customWidth="1"/>
    <col min="4612" max="4612" width="14.85546875" style="1" customWidth="1"/>
    <col min="4613" max="4613" width="28.42578125" style="1"/>
    <col min="4614" max="4614" width="23" style="1" customWidth="1"/>
    <col min="4615" max="4864" width="28.42578125" style="1"/>
    <col min="4865" max="4865" width="28.5703125" style="1" customWidth="1"/>
    <col min="4866" max="4866" width="52.7109375" style="1" customWidth="1"/>
    <col min="4867" max="4867" width="14.5703125" style="1" customWidth="1"/>
    <col min="4868" max="4868" width="14.85546875" style="1" customWidth="1"/>
    <col min="4869" max="4869" width="28.42578125" style="1"/>
    <col min="4870" max="4870" width="23" style="1" customWidth="1"/>
    <col min="4871" max="5120" width="28.42578125" style="1"/>
    <col min="5121" max="5121" width="28.5703125" style="1" customWidth="1"/>
    <col min="5122" max="5122" width="52.7109375" style="1" customWidth="1"/>
    <col min="5123" max="5123" width="14.5703125" style="1" customWidth="1"/>
    <col min="5124" max="5124" width="14.85546875" style="1" customWidth="1"/>
    <col min="5125" max="5125" width="28.42578125" style="1"/>
    <col min="5126" max="5126" width="23" style="1" customWidth="1"/>
    <col min="5127" max="5376" width="28.42578125" style="1"/>
    <col min="5377" max="5377" width="28.5703125" style="1" customWidth="1"/>
    <col min="5378" max="5378" width="52.7109375" style="1" customWidth="1"/>
    <col min="5379" max="5379" width="14.5703125" style="1" customWidth="1"/>
    <col min="5380" max="5380" width="14.85546875" style="1" customWidth="1"/>
    <col min="5381" max="5381" width="28.42578125" style="1"/>
    <col min="5382" max="5382" width="23" style="1" customWidth="1"/>
    <col min="5383" max="5632" width="28.42578125" style="1"/>
    <col min="5633" max="5633" width="28.5703125" style="1" customWidth="1"/>
    <col min="5634" max="5634" width="52.7109375" style="1" customWidth="1"/>
    <col min="5635" max="5635" width="14.5703125" style="1" customWidth="1"/>
    <col min="5636" max="5636" width="14.85546875" style="1" customWidth="1"/>
    <col min="5637" max="5637" width="28.42578125" style="1"/>
    <col min="5638" max="5638" width="23" style="1" customWidth="1"/>
    <col min="5639" max="5888" width="28.42578125" style="1"/>
    <col min="5889" max="5889" width="28.5703125" style="1" customWidth="1"/>
    <col min="5890" max="5890" width="52.7109375" style="1" customWidth="1"/>
    <col min="5891" max="5891" width="14.5703125" style="1" customWidth="1"/>
    <col min="5892" max="5892" width="14.85546875" style="1" customWidth="1"/>
    <col min="5893" max="5893" width="28.42578125" style="1"/>
    <col min="5894" max="5894" width="23" style="1" customWidth="1"/>
    <col min="5895" max="6144" width="28.42578125" style="1"/>
    <col min="6145" max="6145" width="28.5703125" style="1" customWidth="1"/>
    <col min="6146" max="6146" width="52.7109375" style="1" customWidth="1"/>
    <col min="6147" max="6147" width="14.5703125" style="1" customWidth="1"/>
    <col min="6148" max="6148" width="14.85546875" style="1" customWidth="1"/>
    <col min="6149" max="6149" width="28.42578125" style="1"/>
    <col min="6150" max="6150" width="23" style="1" customWidth="1"/>
    <col min="6151" max="6400" width="28.42578125" style="1"/>
    <col min="6401" max="6401" width="28.5703125" style="1" customWidth="1"/>
    <col min="6402" max="6402" width="52.7109375" style="1" customWidth="1"/>
    <col min="6403" max="6403" width="14.5703125" style="1" customWidth="1"/>
    <col min="6404" max="6404" width="14.85546875" style="1" customWidth="1"/>
    <col min="6405" max="6405" width="28.42578125" style="1"/>
    <col min="6406" max="6406" width="23" style="1" customWidth="1"/>
    <col min="6407" max="6656" width="28.42578125" style="1"/>
    <col min="6657" max="6657" width="28.5703125" style="1" customWidth="1"/>
    <col min="6658" max="6658" width="52.7109375" style="1" customWidth="1"/>
    <col min="6659" max="6659" width="14.5703125" style="1" customWidth="1"/>
    <col min="6660" max="6660" width="14.85546875" style="1" customWidth="1"/>
    <col min="6661" max="6661" width="28.42578125" style="1"/>
    <col min="6662" max="6662" width="23" style="1" customWidth="1"/>
    <col min="6663" max="6912" width="28.42578125" style="1"/>
    <col min="6913" max="6913" width="28.5703125" style="1" customWidth="1"/>
    <col min="6914" max="6914" width="52.7109375" style="1" customWidth="1"/>
    <col min="6915" max="6915" width="14.5703125" style="1" customWidth="1"/>
    <col min="6916" max="6916" width="14.85546875" style="1" customWidth="1"/>
    <col min="6917" max="6917" width="28.42578125" style="1"/>
    <col min="6918" max="6918" width="23" style="1" customWidth="1"/>
    <col min="6919" max="7168" width="28.42578125" style="1"/>
    <col min="7169" max="7169" width="28.5703125" style="1" customWidth="1"/>
    <col min="7170" max="7170" width="52.7109375" style="1" customWidth="1"/>
    <col min="7171" max="7171" width="14.5703125" style="1" customWidth="1"/>
    <col min="7172" max="7172" width="14.85546875" style="1" customWidth="1"/>
    <col min="7173" max="7173" width="28.42578125" style="1"/>
    <col min="7174" max="7174" width="23" style="1" customWidth="1"/>
    <col min="7175" max="7424" width="28.42578125" style="1"/>
    <col min="7425" max="7425" width="28.5703125" style="1" customWidth="1"/>
    <col min="7426" max="7426" width="52.7109375" style="1" customWidth="1"/>
    <col min="7427" max="7427" width="14.5703125" style="1" customWidth="1"/>
    <col min="7428" max="7428" width="14.85546875" style="1" customWidth="1"/>
    <col min="7429" max="7429" width="28.42578125" style="1"/>
    <col min="7430" max="7430" width="23" style="1" customWidth="1"/>
    <col min="7431" max="7680" width="28.42578125" style="1"/>
    <col min="7681" max="7681" width="28.5703125" style="1" customWidth="1"/>
    <col min="7682" max="7682" width="52.7109375" style="1" customWidth="1"/>
    <col min="7683" max="7683" width="14.5703125" style="1" customWidth="1"/>
    <col min="7684" max="7684" width="14.85546875" style="1" customWidth="1"/>
    <col min="7685" max="7685" width="28.42578125" style="1"/>
    <col min="7686" max="7686" width="23" style="1" customWidth="1"/>
    <col min="7687" max="7936" width="28.42578125" style="1"/>
    <col min="7937" max="7937" width="28.5703125" style="1" customWidth="1"/>
    <col min="7938" max="7938" width="52.7109375" style="1" customWidth="1"/>
    <col min="7939" max="7939" width="14.5703125" style="1" customWidth="1"/>
    <col min="7940" max="7940" width="14.85546875" style="1" customWidth="1"/>
    <col min="7941" max="7941" width="28.42578125" style="1"/>
    <col min="7942" max="7942" width="23" style="1" customWidth="1"/>
    <col min="7943" max="8192" width="28.42578125" style="1"/>
    <col min="8193" max="8193" width="28.5703125" style="1" customWidth="1"/>
    <col min="8194" max="8194" width="52.7109375" style="1" customWidth="1"/>
    <col min="8195" max="8195" width="14.5703125" style="1" customWidth="1"/>
    <col min="8196" max="8196" width="14.85546875" style="1" customWidth="1"/>
    <col min="8197" max="8197" width="28.42578125" style="1"/>
    <col min="8198" max="8198" width="23" style="1" customWidth="1"/>
    <col min="8199" max="8448" width="28.42578125" style="1"/>
    <col min="8449" max="8449" width="28.5703125" style="1" customWidth="1"/>
    <col min="8450" max="8450" width="52.7109375" style="1" customWidth="1"/>
    <col min="8451" max="8451" width="14.5703125" style="1" customWidth="1"/>
    <col min="8452" max="8452" width="14.85546875" style="1" customWidth="1"/>
    <col min="8453" max="8453" width="28.42578125" style="1"/>
    <col min="8454" max="8454" width="23" style="1" customWidth="1"/>
    <col min="8455" max="8704" width="28.42578125" style="1"/>
    <col min="8705" max="8705" width="28.5703125" style="1" customWidth="1"/>
    <col min="8706" max="8706" width="52.7109375" style="1" customWidth="1"/>
    <col min="8707" max="8707" width="14.5703125" style="1" customWidth="1"/>
    <col min="8708" max="8708" width="14.85546875" style="1" customWidth="1"/>
    <col min="8709" max="8709" width="28.42578125" style="1"/>
    <col min="8710" max="8710" width="23" style="1" customWidth="1"/>
    <col min="8711" max="8960" width="28.42578125" style="1"/>
    <col min="8961" max="8961" width="28.5703125" style="1" customWidth="1"/>
    <col min="8962" max="8962" width="52.7109375" style="1" customWidth="1"/>
    <col min="8963" max="8963" width="14.5703125" style="1" customWidth="1"/>
    <col min="8964" max="8964" width="14.85546875" style="1" customWidth="1"/>
    <col min="8965" max="8965" width="28.42578125" style="1"/>
    <col min="8966" max="8966" width="23" style="1" customWidth="1"/>
    <col min="8967" max="9216" width="28.42578125" style="1"/>
    <col min="9217" max="9217" width="28.5703125" style="1" customWidth="1"/>
    <col min="9218" max="9218" width="52.7109375" style="1" customWidth="1"/>
    <col min="9219" max="9219" width="14.5703125" style="1" customWidth="1"/>
    <col min="9220" max="9220" width="14.85546875" style="1" customWidth="1"/>
    <col min="9221" max="9221" width="28.42578125" style="1"/>
    <col min="9222" max="9222" width="23" style="1" customWidth="1"/>
    <col min="9223" max="9472" width="28.42578125" style="1"/>
    <col min="9473" max="9473" width="28.5703125" style="1" customWidth="1"/>
    <col min="9474" max="9474" width="52.7109375" style="1" customWidth="1"/>
    <col min="9475" max="9475" width="14.5703125" style="1" customWidth="1"/>
    <col min="9476" max="9476" width="14.85546875" style="1" customWidth="1"/>
    <col min="9477" max="9477" width="28.42578125" style="1"/>
    <col min="9478" max="9478" width="23" style="1" customWidth="1"/>
    <col min="9479" max="9728" width="28.42578125" style="1"/>
    <col min="9729" max="9729" width="28.5703125" style="1" customWidth="1"/>
    <col min="9730" max="9730" width="52.7109375" style="1" customWidth="1"/>
    <col min="9731" max="9731" width="14.5703125" style="1" customWidth="1"/>
    <col min="9732" max="9732" width="14.85546875" style="1" customWidth="1"/>
    <col min="9733" max="9733" width="28.42578125" style="1"/>
    <col min="9734" max="9734" width="23" style="1" customWidth="1"/>
    <col min="9735" max="9984" width="28.42578125" style="1"/>
    <col min="9985" max="9985" width="28.5703125" style="1" customWidth="1"/>
    <col min="9986" max="9986" width="52.7109375" style="1" customWidth="1"/>
    <col min="9987" max="9987" width="14.5703125" style="1" customWidth="1"/>
    <col min="9988" max="9988" width="14.85546875" style="1" customWidth="1"/>
    <col min="9989" max="9989" width="28.42578125" style="1"/>
    <col min="9990" max="9990" width="23" style="1" customWidth="1"/>
    <col min="9991" max="10240" width="28.42578125" style="1"/>
    <col min="10241" max="10241" width="28.5703125" style="1" customWidth="1"/>
    <col min="10242" max="10242" width="52.7109375" style="1" customWidth="1"/>
    <col min="10243" max="10243" width="14.5703125" style="1" customWidth="1"/>
    <col min="10244" max="10244" width="14.85546875" style="1" customWidth="1"/>
    <col min="10245" max="10245" width="28.42578125" style="1"/>
    <col min="10246" max="10246" width="23" style="1" customWidth="1"/>
    <col min="10247" max="10496" width="28.42578125" style="1"/>
    <col min="10497" max="10497" width="28.5703125" style="1" customWidth="1"/>
    <col min="10498" max="10498" width="52.7109375" style="1" customWidth="1"/>
    <col min="10499" max="10499" width="14.5703125" style="1" customWidth="1"/>
    <col min="10500" max="10500" width="14.85546875" style="1" customWidth="1"/>
    <col min="10501" max="10501" width="28.42578125" style="1"/>
    <col min="10502" max="10502" width="23" style="1" customWidth="1"/>
    <col min="10503" max="10752" width="28.42578125" style="1"/>
    <col min="10753" max="10753" width="28.5703125" style="1" customWidth="1"/>
    <col min="10754" max="10754" width="52.7109375" style="1" customWidth="1"/>
    <col min="10755" max="10755" width="14.5703125" style="1" customWidth="1"/>
    <col min="10756" max="10756" width="14.85546875" style="1" customWidth="1"/>
    <col min="10757" max="10757" width="28.42578125" style="1"/>
    <col min="10758" max="10758" width="23" style="1" customWidth="1"/>
    <col min="10759" max="11008" width="28.42578125" style="1"/>
    <col min="11009" max="11009" width="28.5703125" style="1" customWidth="1"/>
    <col min="11010" max="11010" width="52.7109375" style="1" customWidth="1"/>
    <col min="11011" max="11011" width="14.5703125" style="1" customWidth="1"/>
    <col min="11012" max="11012" width="14.85546875" style="1" customWidth="1"/>
    <col min="11013" max="11013" width="28.42578125" style="1"/>
    <col min="11014" max="11014" width="23" style="1" customWidth="1"/>
    <col min="11015" max="11264" width="28.42578125" style="1"/>
    <col min="11265" max="11265" width="28.5703125" style="1" customWidth="1"/>
    <col min="11266" max="11266" width="52.7109375" style="1" customWidth="1"/>
    <col min="11267" max="11267" width="14.5703125" style="1" customWidth="1"/>
    <col min="11268" max="11268" width="14.85546875" style="1" customWidth="1"/>
    <col min="11269" max="11269" width="28.42578125" style="1"/>
    <col min="11270" max="11270" width="23" style="1" customWidth="1"/>
    <col min="11271" max="11520" width="28.42578125" style="1"/>
    <col min="11521" max="11521" width="28.5703125" style="1" customWidth="1"/>
    <col min="11522" max="11522" width="52.7109375" style="1" customWidth="1"/>
    <col min="11523" max="11523" width="14.5703125" style="1" customWidth="1"/>
    <col min="11524" max="11524" width="14.85546875" style="1" customWidth="1"/>
    <col min="11525" max="11525" width="28.42578125" style="1"/>
    <col min="11526" max="11526" width="23" style="1" customWidth="1"/>
    <col min="11527" max="11776" width="28.42578125" style="1"/>
    <col min="11777" max="11777" width="28.5703125" style="1" customWidth="1"/>
    <col min="11778" max="11778" width="52.7109375" style="1" customWidth="1"/>
    <col min="11779" max="11779" width="14.5703125" style="1" customWidth="1"/>
    <col min="11780" max="11780" width="14.85546875" style="1" customWidth="1"/>
    <col min="11781" max="11781" width="28.42578125" style="1"/>
    <col min="11782" max="11782" width="23" style="1" customWidth="1"/>
    <col min="11783" max="12032" width="28.42578125" style="1"/>
    <col min="12033" max="12033" width="28.5703125" style="1" customWidth="1"/>
    <col min="12034" max="12034" width="52.7109375" style="1" customWidth="1"/>
    <col min="12035" max="12035" width="14.5703125" style="1" customWidth="1"/>
    <col min="12036" max="12036" width="14.85546875" style="1" customWidth="1"/>
    <col min="12037" max="12037" width="28.42578125" style="1"/>
    <col min="12038" max="12038" width="23" style="1" customWidth="1"/>
    <col min="12039" max="12288" width="28.42578125" style="1"/>
    <col min="12289" max="12289" width="28.5703125" style="1" customWidth="1"/>
    <col min="12290" max="12290" width="52.7109375" style="1" customWidth="1"/>
    <col min="12291" max="12291" width="14.5703125" style="1" customWidth="1"/>
    <col min="12292" max="12292" width="14.85546875" style="1" customWidth="1"/>
    <col min="12293" max="12293" width="28.42578125" style="1"/>
    <col min="12294" max="12294" width="23" style="1" customWidth="1"/>
    <col min="12295" max="12544" width="28.42578125" style="1"/>
    <col min="12545" max="12545" width="28.5703125" style="1" customWidth="1"/>
    <col min="12546" max="12546" width="52.7109375" style="1" customWidth="1"/>
    <col min="12547" max="12547" width="14.5703125" style="1" customWidth="1"/>
    <col min="12548" max="12548" width="14.85546875" style="1" customWidth="1"/>
    <col min="12549" max="12549" width="28.42578125" style="1"/>
    <col min="12550" max="12550" width="23" style="1" customWidth="1"/>
    <col min="12551" max="12800" width="28.42578125" style="1"/>
    <col min="12801" max="12801" width="28.5703125" style="1" customWidth="1"/>
    <col min="12802" max="12802" width="52.7109375" style="1" customWidth="1"/>
    <col min="12803" max="12803" width="14.5703125" style="1" customWidth="1"/>
    <col min="12804" max="12804" width="14.85546875" style="1" customWidth="1"/>
    <col min="12805" max="12805" width="28.42578125" style="1"/>
    <col min="12806" max="12806" width="23" style="1" customWidth="1"/>
    <col min="12807" max="13056" width="28.42578125" style="1"/>
    <col min="13057" max="13057" width="28.5703125" style="1" customWidth="1"/>
    <col min="13058" max="13058" width="52.7109375" style="1" customWidth="1"/>
    <col min="13059" max="13059" width="14.5703125" style="1" customWidth="1"/>
    <col min="13060" max="13060" width="14.85546875" style="1" customWidth="1"/>
    <col min="13061" max="13061" width="28.42578125" style="1"/>
    <col min="13062" max="13062" width="23" style="1" customWidth="1"/>
    <col min="13063" max="13312" width="28.42578125" style="1"/>
    <col min="13313" max="13313" width="28.5703125" style="1" customWidth="1"/>
    <col min="13314" max="13314" width="52.7109375" style="1" customWidth="1"/>
    <col min="13315" max="13315" width="14.5703125" style="1" customWidth="1"/>
    <col min="13316" max="13316" width="14.85546875" style="1" customWidth="1"/>
    <col min="13317" max="13317" width="28.42578125" style="1"/>
    <col min="13318" max="13318" width="23" style="1" customWidth="1"/>
    <col min="13319" max="13568" width="28.42578125" style="1"/>
    <col min="13569" max="13569" width="28.5703125" style="1" customWidth="1"/>
    <col min="13570" max="13570" width="52.7109375" style="1" customWidth="1"/>
    <col min="13571" max="13571" width="14.5703125" style="1" customWidth="1"/>
    <col min="13572" max="13572" width="14.85546875" style="1" customWidth="1"/>
    <col min="13573" max="13573" width="28.42578125" style="1"/>
    <col min="13574" max="13574" width="23" style="1" customWidth="1"/>
    <col min="13575" max="13824" width="28.42578125" style="1"/>
    <col min="13825" max="13825" width="28.5703125" style="1" customWidth="1"/>
    <col min="13826" max="13826" width="52.7109375" style="1" customWidth="1"/>
    <col min="13827" max="13827" width="14.5703125" style="1" customWidth="1"/>
    <col min="13828" max="13828" width="14.85546875" style="1" customWidth="1"/>
    <col min="13829" max="13829" width="28.42578125" style="1"/>
    <col min="13830" max="13830" width="23" style="1" customWidth="1"/>
    <col min="13831" max="14080" width="28.42578125" style="1"/>
    <col min="14081" max="14081" width="28.5703125" style="1" customWidth="1"/>
    <col min="14082" max="14082" width="52.7109375" style="1" customWidth="1"/>
    <col min="14083" max="14083" width="14.5703125" style="1" customWidth="1"/>
    <col min="14084" max="14084" width="14.85546875" style="1" customWidth="1"/>
    <col min="14085" max="14085" width="28.42578125" style="1"/>
    <col min="14086" max="14086" width="23" style="1" customWidth="1"/>
    <col min="14087" max="14336" width="28.42578125" style="1"/>
    <col min="14337" max="14337" width="28.5703125" style="1" customWidth="1"/>
    <col min="14338" max="14338" width="52.7109375" style="1" customWidth="1"/>
    <col min="14339" max="14339" width="14.5703125" style="1" customWidth="1"/>
    <col min="14340" max="14340" width="14.85546875" style="1" customWidth="1"/>
    <col min="14341" max="14341" width="28.42578125" style="1"/>
    <col min="14342" max="14342" width="23" style="1" customWidth="1"/>
    <col min="14343" max="14592" width="28.42578125" style="1"/>
    <col min="14593" max="14593" width="28.5703125" style="1" customWidth="1"/>
    <col min="14594" max="14594" width="52.7109375" style="1" customWidth="1"/>
    <col min="14595" max="14595" width="14.5703125" style="1" customWidth="1"/>
    <col min="14596" max="14596" width="14.85546875" style="1" customWidth="1"/>
    <col min="14597" max="14597" width="28.42578125" style="1"/>
    <col min="14598" max="14598" width="23" style="1" customWidth="1"/>
    <col min="14599" max="14848" width="28.42578125" style="1"/>
    <col min="14849" max="14849" width="28.5703125" style="1" customWidth="1"/>
    <col min="14850" max="14850" width="52.7109375" style="1" customWidth="1"/>
    <col min="14851" max="14851" width="14.5703125" style="1" customWidth="1"/>
    <col min="14852" max="14852" width="14.85546875" style="1" customWidth="1"/>
    <col min="14853" max="14853" width="28.42578125" style="1"/>
    <col min="14854" max="14854" width="23" style="1" customWidth="1"/>
    <col min="14855" max="15104" width="28.42578125" style="1"/>
    <col min="15105" max="15105" width="28.5703125" style="1" customWidth="1"/>
    <col min="15106" max="15106" width="52.7109375" style="1" customWidth="1"/>
    <col min="15107" max="15107" width="14.5703125" style="1" customWidth="1"/>
    <col min="15108" max="15108" width="14.85546875" style="1" customWidth="1"/>
    <col min="15109" max="15109" width="28.42578125" style="1"/>
    <col min="15110" max="15110" width="23" style="1" customWidth="1"/>
    <col min="15111" max="15360" width="28.42578125" style="1"/>
    <col min="15361" max="15361" width="28.5703125" style="1" customWidth="1"/>
    <col min="15362" max="15362" width="52.7109375" style="1" customWidth="1"/>
    <col min="15363" max="15363" width="14.5703125" style="1" customWidth="1"/>
    <col min="15364" max="15364" width="14.85546875" style="1" customWidth="1"/>
    <col min="15365" max="15365" width="28.42578125" style="1"/>
    <col min="15366" max="15366" width="23" style="1" customWidth="1"/>
    <col min="15367" max="15616" width="28.42578125" style="1"/>
    <col min="15617" max="15617" width="28.5703125" style="1" customWidth="1"/>
    <col min="15618" max="15618" width="52.7109375" style="1" customWidth="1"/>
    <col min="15619" max="15619" width="14.5703125" style="1" customWidth="1"/>
    <col min="15620" max="15620" width="14.85546875" style="1" customWidth="1"/>
    <col min="15621" max="15621" width="28.42578125" style="1"/>
    <col min="15622" max="15622" width="23" style="1" customWidth="1"/>
    <col min="15623" max="15872" width="28.42578125" style="1"/>
    <col min="15873" max="15873" width="28.5703125" style="1" customWidth="1"/>
    <col min="15874" max="15874" width="52.7109375" style="1" customWidth="1"/>
    <col min="15875" max="15875" width="14.5703125" style="1" customWidth="1"/>
    <col min="15876" max="15876" width="14.85546875" style="1" customWidth="1"/>
    <col min="15877" max="15877" width="28.42578125" style="1"/>
    <col min="15878" max="15878" width="23" style="1" customWidth="1"/>
    <col min="15879" max="16128" width="28.42578125" style="1"/>
    <col min="16129" max="16129" width="28.5703125" style="1" customWidth="1"/>
    <col min="16130" max="16130" width="52.7109375" style="1" customWidth="1"/>
    <col min="16131" max="16131" width="14.5703125" style="1" customWidth="1"/>
    <col min="16132" max="16132" width="14.85546875" style="1" customWidth="1"/>
    <col min="16133" max="16133" width="28.42578125" style="1"/>
    <col min="16134" max="16134" width="23" style="1" customWidth="1"/>
    <col min="16135" max="16384" width="28.42578125" style="1"/>
  </cols>
  <sheetData>
    <row r="1" spans="1:256" ht="12.75" x14ac:dyDescent="0.2">
      <c r="A1" s="276" t="s">
        <v>56</v>
      </c>
      <c r="B1" s="276"/>
      <c r="C1" s="276"/>
    </row>
    <row r="2" spans="1:256" ht="12.75" x14ac:dyDescent="0.2">
      <c r="A2" s="276" t="s">
        <v>1</v>
      </c>
      <c r="B2" s="276"/>
      <c r="C2" s="276"/>
    </row>
    <row r="3" spans="1:256" ht="12.75" x14ac:dyDescent="0.2">
      <c r="A3" s="276" t="s">
        <v>57</v>
      </c>
      <c r="B3" s="276"/>
      <c r="C3" s="276"/>
    </row>
    <row r="4" spans="1:256" ht="12.75" x14ac:dyDescent="0.2">
      <c r="A4" s="276" t="s">
        <v>0</v>
      </c>
      <c r="B4" s="276"/>
      <c r="C4" s="276"/>
    </row>
    <row r="5" spans="1:256" ht="12.75" x14ac:dyDescent="0.2">
      <c r="A5" s="276" t="s">
        <v>1</v>
      </c>
      <c r="B5" s="276"/>
      <c r="C5" s="276"/>
    </row>
    <row r="6" spans="1:256" ht="12.75" x14ac:dyDescent="0.2">
      <c r="A6" s="276" t="s">
        <v>362</v>
      </c>
      <c r="B6" s="276"/>
      <c r="C6" s="276"/>
    </row>
    <row r="7" spans="1:256" x14ac:dyDescent="0.25">
      <c r="B7" s="3"/>
      <c r="C7" s="4"/>
    </row>
    <row r="8" spans="1:256" ht="18.75" x14ac:dyDescent="0.2">
      <c r="A8" s="277" t="s">
        <v>2</v>
      </c>
      <c r="B8" s="277"/>
      <c r="C8" s="277"/>
    </row>
    <row r="9" spans="1:256" x14ac:dyDescent="0.25">
      <c r="C9" s="5" t="s">
        <v>3</v>
      </c>
    </row>
    <row r="10" spans="1:256" ht="28.5" x14ac:dyDescent="0.2">
      <c r="A10" s="6" t="s">
        <v>4</v>
      </c>
      <c r="B10" s="6" t="s">
        <v>5</v>
      </c>
      <c r="C10" s="7" t="s">
        <v>6</v>
      </c>
      <c r="D10" s="8"/>
    </row>
    <row r="11" spans="1:256" ht="15.75" x14ac:dyDescent="0.25">
      <c r="A11" s="6" t="s">
        <v>7</v>
      </c>
      <c r="B11" s="9" t="s">
        <v>8</v>
      </c>
      <c r="C11" s="7">
        <f>C15+C47+C12</f>
        <v>780603.82</v>
      </c>
      <c r="D11" s="10"/>
      <c r="E11" s="11"/>
    </row>
    <row r="12" spans="1:256" ht="15.75" x14ac:dyDescent="0.25">
      <c r="A12" s="6" t="s">
        <v>355</v>
      </c>
      <c r="B12" s="9" t="s">
        <v>356</v>
      </c>
      <c r="C12" s="7">
        <f>SUM(C13)</f>
        <v>20916.52</v>
      </c>
      <c r="D12" s="10"/>
      <c r="E12" s="11"/>
    </row>
    <row r="13" spans="1:256" ht="31.5" x14ac:dyDescent="0.25">
      <c r="A13" s="145" t="s">
        <v>357</v>
      </c>
      <c r="B13" s="9" t="s">
        <v>358</v>
      </c>
      <c r="C13" s="7">
        <f>SUM(C14)</f>
        <v>20916.52</v>
      </c>
      <c r="D13" s="10"/>
      <c r="E13" s="11"/>
    </row>
    <row r="14" spans="1:256" s="25" customFormat="1" ht="34.5" customHeight="1" x14ac:dyDescent="0.25">
      <c r="A14" s="146" t="s">
        <v>359</v>
      </c>
      <c r="B14" s="147" t="s">
        <v>360</v>
      </c>
      <c r="C14" s="31">
        <v>20916.52</v>
      </c>
      <c r="D14" s="148"/>
      <c r="E14" s="149"/>
    </row>
    <row r="15" spans="1:256" ht="30" customHeight="1" x14ac:dyDescent="0.25">
      <c r="A15" s="6" t="s">
        <v>9</v>
      </c>
      <c r="B15" s="9" t="s">
        <v>10</v>
      </c>
      <c r="C15" s="7">
        <f>SUM(C16+C18+C31)</f>
        <v>758387.29999999993</v>
      </c>
      <c r="D15" s="12"/>
    </row>
    <row r="16" spans="1:256" ht="31.5" x14ac:dyDescent="0.25">
      <c r="A16" s="13" t="s">
        <v>11</v>
      </c>
      <c r="B16" s="14" t="s">
        <v>12</v>
      </c>
      <c r="C16" s="15">
        <f>SUM(C17)</f>
        <v>78385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ht="31.5" x14ac:dyDescent="0.25">
      <c r="A17" s="17" t="s">
        <v>13</v>
      </c>
      <c r="B17" s="18" t="s">
        <v>14</v>
      </c>
      <c r="C17" s="19">
        <v>78385</v>
      </c>
    </row>
    <row r="18" spans="1:256" ht="47.25" x14ac:dyDescent="0.25">
      <c r="A18" s="20" t="s">
        <v>15</v>
      </c>
      <c r="B18" s="21" t="s">
        <v>16</v>
      </c>
      <c r="C18" s="22">
        <f>SUM(C19:C30)</f>
        <v>310027.8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ht="31.5" x14ac:dyDescent="0.25">
      <c r="A19" s="23" t="s">
        <v>17</v>
      </c>
      <c r="B19" s="24" t="s">
        <v>18</v>
      </c>
      <c r="C19" s="19">
        <v>5190.6400000000003</v>
      </c>
      <c r="D19" s="2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ht="51.75" customHeight="1" x14ac:dyDescent="0.2">
      <c r="A20" s="26" t="s">
        <v>19</v>
      </c>
      <c r="B20" s="27" t="s">
        <v>20</v>
      </c>
      <c r="C20" s="19">
        <v>64692.3</v>
      </c>
      <c r="D20" s="2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ht="63" x14ac:dyDescent="0.25">
      <c r="A21" s="17" t="s">
        <v>21</v>
      </c>
      <c r="B21" s="27" t="s">
        <v>22</v>
      </c>
      <c r="C21" s="19">
        <v>13841.52</v>
      </c>
      <c r="D21" s="2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ht="31.5" x14ac:dyDescent="0.25">
      <c r="A22" s="17" t="s">
        <v>21</v>
      </c>
      <c r="B22" s="28" t="s">
        <v>23</v>
      </c>
      <c r="C22" s="29">
        <v>117.19</v>
      </c>
      <c r="D22" s="11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ht="31.5" x14ac:dyDescent="0.25">
      <c r="A23" s="17" t="s">
        <v>21</v>
      </c>
      <c r="B23" s="28" t="s">
        <v>24</v>
      </c>
      <c r="C23" s="29">
        <v>150623.74</v>
      </c>
      <c r="D23" s="11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ht="31.5" x14ac:dyDescent="0.25">
      <c r="A24" s="17" t="s">
        <v>21</v>
      </c>
      <c r="B24" s="18" t="s">
        <v>25</v>
      </c>
      <c r="C24" s="29">
        <v>14204</v>
      </c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ht="63" x14ac:dyDescent="0.25">
      <c r="A25" s="17" t="s">
        <v>21</v>
      </c>
      <c r="B25" s="18" t="s">
        <v>26</v>
      </c>
      <c r="C25" s="29">
        <v>5674</v>
      </c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ht="15.75" x14ac:dyDescent="0.25">
      <c r="A26" s="17" t="s">
        <v>21</v>
      </c>
      <c r="B26" s="18" t="s">
        <v>27</v>
      </c>
      <c r="C26" s="29">
        <v>178.6</v>
      </c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ht="49.5" customHeight="1" x14ac:dyDescent="0.25">
      <c r="A27" s="17" t="s">
        <v>21</v>
      </c>
      <c r="B27" s="18" t="s">
        <v>28</v>
      </c>
      <c r="C27" s="29">
        <v>2234.11</v>
      </c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ht="27.75" customHeight="1" x14ac:dyDescent="0.25">
      <c r="A28" s="17" t="s">
        <v>21</v>
      </c>
      <c r="B28" s="18" t="s">
        <v>354</v>
      </c>
      <c r="C28" s="29">
        <v>33771.699999999997</v>
      </c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256" ht="47.25" x14ac:dyDescent="0.25">
      <c r="A29" s="17" t="s">
        <v>21</v>
      </c>
      <c r="B29" s="18" t="s">
        <v>29</v>
      </c>
      <c r="C29" s="29">
        <v>3000</v>
      </c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 ht="31.5" x14ac:dyDescent="0.25">
      <c r="A30" s="17" t="s">
        <v>21</v>
      </c>
      <c r="B30" s="18" t="s">
        <v>30</v>
      </c>
      <c r="C30" s="29">
        <v>16500</v>
      </c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1:256" ht="31.5" x14ac:dyDescent="0.25">
      <c r="A31" s="20" t="s">
        <v>31</v>
      </c>
      <c r="B31" s="30" t="s">
        <v>32</v>
      </c>
      <c r="C31" s="22">
        <f>SUM(C32:C46)</f>
        <v>369974.49999999994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pans="1:256" ht="47.25" x14ac:dyDescent="0.25">
      <c r="A32" s="17" t="s">
        <v>33</v>
      </c>
      <c r="B32" s="18" t="s">
        <v>34</v>
      </c>
      <c r="C32" s="29">
        <v>1300.4100000000001</v>
      </c>
    </row>
    <row r="33" spans="1:256" ht="47.25" x14ac:dyDescent="0.25">
      <c r="A33" s="17" t="s">
        <v>33</v>
      </c>
      <c r="B33" s="18" t="s">
        <v>35</v>
      </c>
      <c r="C33" s="31">
        <v>2581.91</v>
      </c>
    </row>
    <row r="34" spans="1:256" ht="47.25" x14ac:dyDescent="0.25">
      <c r="A34" s="17" t="s">
        <v>33</v>
      </c>
      <c r="B34" s="18" t="s">
        <v>36</v>
      </c>
      <c r="C34" s="29">
        <v>9427.61</v>
      </c>
    </row>
    <row r="35" spans="1:256" ht="31.5" x14ac:dyDescent="0.25">
      <c r="A35" s="17" t="s">
        <v>33</v>
      </c>
      <c r="B35" s="18" t="s">
        <v>37</v>
      </c>
      <c r="C35" s="29">
        <v>964</v>
      </c>
    </row>
    <row r="36" spans="1:256" ht="47.25" x14ac:dyDescent="0.25">
      <c r="A36" s="17" t="s">
        <v>33</v>
      </c>
      <c r="B36" s="18" t="s">
        <v>38</v>
      </c>
      <c r="C36" s="29">
        <v>2836.34</v>
      </c>
    </row>
    <row r="37" spans="1:256" ht="164.25" customHeight="1" x14ac:dyDescent="0.25">
      <c r="A37" s="17" t="s">
        <v>33</v>
      </c>
      <c r="B37" s="18" t="s">
        <v>39</v>
      </c>
      <c r="C37" s="19">
        <v>305541.31</v>
      </c>
    </row>
    <row r="38" spans="1:256" ht="78.75" customHeight="1" x14ac:dyDescent="0.25">
      <c r="A38" s="17" t="s">
        <v>33</v>
      </c>
      <c r="B38" s="18" t="s">
        <v>40</v>
      </c>
      <c r="C38" s="19">
        <v>16555.009999999998</v>
      </c>
    </row>
    <row r="39" spans="1:256" ht="47.25" x14ac:dyDescent="0.25">
      <c r="A39" s="17" t="s">
        <v>33</v>
      </c>
      <c r="B39" s="18" t="s">
        <v>41</v>
      </c>
      <c r="C39" s="29">
        <v>0.22</v>
      </c>
    </row>
    <row r="40" spans="1:256" ht="47.25" x14ac:dyDescent="0.25">
      <c r="A40" s="17" t="s">
        <v>33</v>
      </c>
      <c r="B40" s="18" t="s">
        <v>42</v>
      </c>
      <c r="C40" s="29">
        <v>2806.29</v>
      </c>
    </row>
    <row r="41" spans="1:256" ht="94.5" x14ac:dyDescent="0.25">
      <c r="A41" s="17" t="s">
        <v>43</v>
      </c>
      <c r="B41" s="18" t="s">
        <v>44</v>
      </c>
      <c r="C41" s="29">
        <v>23245</v>
      </c>
      <c r="D41" s="11"/>
    </row>
    <row r="42" spans="1:256" ht="78.75" x14ac:dyDescent="0.25">
      <c r="A42" s="17" t="s">
        <v>45</v>
      </c>
      <c r="B42" s="18" t="s">
        <v>46</v>
      </c>
      <c r="C42" s="29">
        <v>32.700000000000003</v>
      </c>
      <c r="D42" s="11"/>
    </row>
    <row r="43" spans="1:256" ht="31.5" x14ac:dyDescent="0.25">
      <c r="A43" s="17" t="s">
        <v>361</v>
      </c>
      <c r="B43" s="18" t="s">
        <v>58</v>
      </c>
      <c r="C43" s="29">
        <v>480.41</v>
      </c>
    </row>
    <row r="44" spans="1:256" ht="47.25" x14ac:dyDescent="0.25">
      <c r="A44" s="17" t="s">
        <v>47</v>
      </c>
      <c r="B44" s="18" t="s">
        <v>48</v>
      </c>
      <c r="C44" s="29">
        <v>1610.8</v>
      </c>
      <c r="IM44" s="16"/>
      <c r="IN44" s="16"/>
      <c r="IO44" s="16"/>
      <c r="IP44" s="16"/>
      <c r="IQ44" s="16"/>
      <c r="IR44" s="16"/>
      <c r="IS44" s="16"/>
      <c r="IT44" s="16"/>
      <c r="IU44" s="16"/>
      <c r="IV44" s="16"/>
    </row>
    <row r="45" spans="1:256" ht="63" x14ac:dyDescent="0.25">
      <c r="A45" s="17" t="s">
        <v>49</v>
      </c>
      <c r="B45" s="18" t="s">
        <v>50</v>
      </c>
      <c r="C45" s="29">
        <v>2583</v>
      </c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  <row r="46" spans="1:256" ht="78.75" x14ac:dyDescent="0.25">
      <c r="A46" s="17" t="s">
        <v>49</v>
      </c>
      <c r="B46" s="18" t="s">
        <v>51</v>
      </c>
      <c r="C46" s="19">
        <v>9.49</v>
      </c>
    </row>
    <row r="47" spans="1:256" ht="15.75" x14ac:dyDescent="0.25">
      <c r="A47" s="20" t="s">
        <v>52</v>
      </c>
      <c r="B47" s="30" t="s">
        <v>53</v>
      </c>
      <c r="C47" s="32">
        <f>SUM(C48)</f>
        <v>1300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spans="1:256" ht="31.5" x14ac:dyDescent="0.25">
      <c r="A48" s="17" t="s">
        <v>54</v>
      </c>
      <c r="B48" s="18" t="s">
        <v>55</v>
      </c>
      <c r="C48" s="29">
        <v>1300</v>
      </c>
    </row>
    <row r="49" spans="3:256" x14ac:dyDescent="0.25">
      <c r="C49" s="5"/>
      <c r="IM49" s="25"/>
      <c r="IN49" s="25"/>
      <c r="IO49" s="25"/>
      <c r="IP49" s="25"/>
      <c r="IQ49" s="25"/>
      <c r="IR49" s="25"/>
      <c r="IS49" s="25"/>
      <c r="IT49" s="25"/>
      <c r="IU49" s="25"/>
      <c r="IV49" s="25"/>
    </row>
    <row r="50" spans="3:256" x14ac:dyDescent="0.25">
      <c r="C50" s="5"/>
      <c r="IM50" s="25"/>
      <c r="IN50" s="25"/>
      <c r="IO50" s="25"/>
      <c r="IP50" s="25"/>
      <c r="IQ50" s="25"/>
      <c r="IR50" s="25"/>
      <c r="IS50" s="25"/>
      <c r="IT50" s="25"/>
      <c r="IU50" s="25"/>
      <c r="IV50" s="25"/>
    </row>
    <row r="51" spans="3:256" x14ac:dyDescent="0.25">
      <c r="C51" s="5"/>
      <c r="IM51" s="25"/>
      <c r="IN51" s="25"/>
      <c r="IO51" s="25"/>
      <c r="IP51" s="25"/>
      <c r="IQ51" s="25"/>
      <c r="IR51" s="25"/>
      <c r="IS51" s="25"/>
      <c r="IT51" s="25"/>
      <c r="IU51" s="25"/>
      <c r="IV51" s="25"/>
    </row>
    <row r="52" spans="3:256" x14ac:dyDescent="0.25">
      <c r="C52" s="5"/>
      <c r="IM52" s="25"/>
      <c r="IN52" s="25"/>
      <c r="IO52" s="25"/>
      <c r="IP52" s="25"/>
      <c r="IQ52" s="25"/>
      <c r="IR52" s="25"/>
      <c r="IS52" s="25"/>
      <c r="IT52" s="25"/>
      <c r="IU52" s="25"/>
      <c r="IV52" s="25"/>
    </row>
    <row r="53" spans="3:256" x14ac:dyDescent="0.25">
      <c r="C53" s="5"/>
      <c r="IM53" s="25"/>
      <c r="IN53" s="25"/>
      <c r="IO53" s="25"/>
      <c r="IP53" s="25"/>
      <c r="IQ53" s="25"/>
      <c r="IR53" s="25"/>
      <c r="IS53" s="25"/>
      <c r="IT53" s="25"/>
      <c r="IU53" s="25"/>
      <c r="IV53" s="25"/>
    </row>
    <row r="54" spans="3:256" x14ac:dyDescent="0.25">
      <c r="C54" s="5"/>
      <c r="IM54" s="25"/>
      <c r="IN54" s="25"/>
      <c r="IO54" s="25"/>
      <c r="IP54" s="25"/>
      <c r="IQ54" s="25"/>
      <c r="IR54" s="25"/>
      <c r="IS54" s="25"/>
      <c r="IT54" s="25"/>
      <c r="IU54" s="25"/>
      <c r="IV54" s="25"/>
    </row>
    <row r="55" spans="3:256" x14ac:dyDescent="0.25">
      <c r="C55" s="5"/>
      <c r="IM55" s="25"/>
      <c r="IN55" s="25"/>
      <c r="IO55" s="25"/>
      <c r="IP55" s="25"/>
      <c r="IQ55" s="25"/>
      <c r="IR55" s="25"/>
      <c r="IS55" s="25"/>
      <c r="IT55" s="25"/>
      <c r="IU55" s="25"/>
      <c r="IV55" s="25"/>
    </row>
    <row r="56" spans="3:256" x14ac:dyDescent="0.25">
      <c r="C56" s="5"/>
      <c r="IM56" s="25"/>
      <c r="IN56" s="25"/>
      <c r="IO56" s="25"/>
      <c r="IP56" s="25"/>
      <c r="IQ56" s="25"/>
      <c r="IR56" s="25"/>
      <c r="IS56" s="25"/>
      <c r="IT56" s="25"/>
      <c r="IU56" s="25"/>
      <c r="IV56" s="25"/>
    </row>
    <row r="57" spans="3:256" x14ac:dyDescent="0.25">
      <c r="C57" s="5"/>
      <c r="IM57" s="25"/>
      <c r="IN57" s="25"/>
      <c r="IO57" s="25"/>
      <c r="IP57" s="25"/>
      <c r="IQ57" s="25"/>
      <c r="IR57" s="25"/>
      <c r="IS57" s="25"/>
      <c r="IT57" s="25"/>
      <c r="IU57" s="25"/>
      <c r="IV57" s="25"/>
    </row>
    <row r="58" spans="3:256" x14ac:dyDescent="0.25">
      <c r="C58" s="5"/>
      <c r="IM58" s="25"/>
      <c r="IN58" s="25"/>
      <c r="IO58" s="25"/>
      <c r="IP58" s="25"/>
      <c r="IQ58" s="25"/>
      <c r="IR58" s="25"/>
      <c r="IS58" s="25"/>
      <c r="IT58" s="25"/>
      <c r="IU58" s="25"/>
      <c r="IV58" s="25"/>
    </row>
    <row r="59" spans="3:256" x14ac:dyDescent="0.25">
      <c r="C59" s="5"/>
      <c r="IM59" s="25"/>
      <c r="IN59" s="25"/>
      <c r="IO59" s="25"/>
      <c r="IP59" s="25"/>
      <c r="IQ59" s="25"/>
      <c r="IR59" s="25"/>
      <c r="IS59" s="25"/>
      <c r="IT59" s="25"/>
      <c r="IU59" s="25"/>
      <c r="IV59" s="25"/>
    </row>
    <row r="60" spans="3:256" x14ac:dyDescent="0.25">
      <c r="C60" s="5"/>
      <c r="IM60" s="25"/>
      <c r="IN60" s="25"/>
      <c r="IO60" s="25"/>
      <c r="IP60" s="25"/>
      <c r="IQ60" s="25"/>
      <c r="IR60" s="25"/>
      <c r="IS60" s="25"/>
      <c r="IT60" s="25"/>
      <c r="IU60" s="25"/>
      <c r="IV60" s="25"/>
    </row>
    <row r="61" spans="3:256" x14ac:dyDescent="0.25">
      <c r="C61" s="5"/>
      <c r="IM61" s="25"/>
      <c r="IN61" s="25"/>
      <c r="IO61" s="25"/>
      <c r="IP61" s="25"/>
      <c r="IQ61" s="25"/>
      <c r="IR61" s="25"/>
      <c r="IS61" s="25"/>
      <c r="IT61" s="25"/>
      <c r="IU61" s="25"/>
      <c r="IV61" s="25"/>
    </row>
    <row r="62" spans="3:256" x14ac:dyDescent="0.25">
      <c r="C62" s="5"/>
      <c r="IM62" s="25"/>
      <c r="IN62" s="25"/>
      <c r="IO62" s="25"/>
      <c r="IP62" s="25"/>
      <c r="IQ62" s="25"/>
      <c r="IR62" s="25"/>
      <c r="IS62" s="25"/>
      <c r="IT62" s="25"/>
      <c r="IU62" s="25"/>
      <c r="IV62" s="25"/>
    </row>
    <row r="63" spans="3:256" x14ac:dyDescent="0.25">
      <c r="C63" s="5"/>
      <c r="IM63" s="25"/>
      <c r="IN63" s="25"/>
      <c r="IO63" s="25"/>
      <c r="IP63" s="25"/>
      <c r="IQ63" s="25"/>
      <c r="IR63" s="25"/>
      <c r="IS63" s="25"/>
      <c r="IT63" s="25"/>
      <c r="IU63" s="25"/>
      <c r="IV63" s="25"/>
    </row>
    <row r="64" spans="3:256" x14ac:dyDescent="0.25">
      <c r="C64" s="5"/>
      <c r="IM64" s="25"/>
      <c r="IN64" s="25"/>
      <c r="IO64" s="25"/>
      <c r="IP64" s="25"/>
      <c r="IQ64" s="25"/>
      <c r="IR64" s="25"/>
      <c r="IS64" s="25"/>
      <c r="IT64" s="25"/>
      <c r="IU64" s="25"/>
      <c r="IV64" s="25"/>
    </row>
    <row r="65" spans="3:256" x14ac:dyDescent="0.25">
      <c r="C65" s="5"/>
      <c r="IM65" s="25"/>
      <c r="IN65" s="25"/>
      <c r="IO65" s="25"/>
      <c r="IP65" s="25"/>
      <c r="IQ65" s="25"/>
      <c r="IR65" s="25"/>
      <c r="IS65" s="25"/>
      <c r="IT65" s="25"/>
      <c r="IU65" s="25"/>
      <c r="IV65" s="25"/>
    </row>
    <row r="66" spans="3:256" x14ac:dyDescent="0.25">
      <c r="C66" s="5"/>
      <c r="IM66" s="25"/>
      <c r="IN66" s="25"/>
      <c r="IO66" s="25"/>
      <c r="IP66" s="25"/>
      <c r="IQ66" s="25"/>
      <c r="IR66" s="25"/>
      <c r="IS66" s="25"/>
      <c r="IT66" s="25"/>
      <c r="IU66" s="25"/>
      <c r="IV66" s="25"/>
    </row>
    <row r="67" spans="3:256" x14ac:dyDescent="0.25">
      <c r="C67" s="5"/>
      <c r="IM67" s="25"/>
      <c r="IN67" s="25"/>
      <c r="IO67" s="25"/>
      <c r="IP67" s="25"/>
      <c r="IQ67" s="25"/>
      <c r="IR67" s="25"/>
      <c r="IS67" s="25"/>
      <c r="IT67" s="25"/>
      <c r="IU67" s="25"/>
      <c r="IV67" s="25"/>
    </row>
    <row r="68" spans="3:256" x14ac:dyDescent="0.25">
      <c r="C68" s="5"/>
      <c r="IM68" s="25"/>
      <c r="IN68" s="25"/>
      <c r="IO68" s="25"/>
      <c r="IP68" s="25"/>
      <c r="IQ68" s="25"/>
      <c r="IR68" s="25"/>
      <c r="IS68" s="25"/>
      <c r="IT68" s="25"/>
      <c r="IU68" s="25"/>
      <c r="IV68" s="25"/>
    </row>
    <row r="69" spans="3:256" x14ac:dyDescent="0.25">
      <c r="C69" s="5"/>
      <c r="IM69" s="25"/>
      <c r="IN69" s="25"/>
      <c r="IO69" s="25"/>
      <c r="IP69" s="25"/>
      <c r="IQ69" s="25"/>
      <c r="IR69" s="25"/>
      <c r="IS69" s="25"/>
      <c r="IT69" s="25"/>
      <c r="IU69" s="25"/>
      <c r="IV69" s="25"/>
    </row>
    <row r="70" spans="3:256" x14ac:dyDescent="0.25">
      <c r="C70" s="5"/>
      <c r="IM70" s="25"/>
      <c r="IN70" s="25"/>
      <c r="IO70" s="25"/>
      <c r="IP70" s="25"/>
      <c r="IQ70" s="25"/>
      <c r="IR70" s="25"/>
      <c r="IS70" s="25"/>
      <c r="IT70" s="25"/>
      <c r="IU70" s="25"/>
      <c r="IV70" s="25"/>
    </row>
    <row r="71" spans="3:256" x14ac:dyDescent="0.25">
      <c r="C71" s="5"/>
      <c r="IM71" s="25"/>
      <c r="IN71" s="25"/>
      <c r="IO71" s="25"/>
      <c r="IP71" s="25"/>
      <c r="IQ71" s="25"/>
      <c r="IR71" s="25"/>
      <c r="IS71" s="25"/>
      <c r="IT71" s="25"/>
      <c r="IU71" s="25"/>
      <c r="IV71" s="25"/>
    </row>
    <row r="72" spans="3:256" x14ac:dyDescent="0.25">
      <c r="C72" s="5"/>
      <c r="IM72" s="25"/>
      <c r="IN72" s="25"/>
      <c r="IO72" s="25"/>
      <c r="IP72" s="25"/>
      <c r="IQ72" s="25"/>
      <c r="IR72" s="25"/>
      <c r="IS72" s="25"/>
      <c r="IT72" s="25"/>
      <c r="IU72" s="25"/>
      <c r="IV72" s="25"/>
    </row>
    <row r="73" spans="3:256" x14ac:dyDescent="0.25">
      <c r="C73" s="5"/>
      <c r="IM73" s="25"/>
      <c r="IN73" s="25"/>
      <c r="IO73" s="25"/>
      <c r="IP73" s="25"/>
      <c r="IQ73" s="25"/>
      <c r="IR73" s="25"/>
      <c r="IS73" s="25"/>
      <c r="IT73" s="25"/>
      <c r="IU73" s="25"/>
      <c r="IV73" s="25"/>
    </row>
    <row r="74" spans="3:256" x14ac:dyDescent="0.25">
      <c r="C74" s="5"/>
      <c r="IM74" s="25"/>
      <c r="IN74" s="25"/>
      <c r="IO74" s="25"/>
      <c r="IP74" s="25"/>
      <c r="IQ74" s="25"/>
      <c r="IR74" s="25"/>
      <c r="IS74" s="25"/>
      <c r="IT74" s="25"/>
      <c r="IU74" s="25"/>
      <c r="IV74" s="25"/>
    </row>
    <row r="75" spans="3:256" x14ac:dyDescent="0.25">
      <c r="C75" s="5"/>
      <c r="IM75" s="25"/>
      <c r="IN75" s="25"/>
      <c r="IO75" s="25"/>
      <c r="IP75" s="25"/>
      <c r="IQ75" s="25"/>
      <c r="IR75" s="25"/>
      <c r="IS75" s="25"/>
      <c r="IT75" s="25"/>
      <c r="IU75" s="25"/>
      <c r="IV75" s="25"/>
    </row>
    <row r="76" spans="3:256" x14ac:dyDescent="0.25">
      <c r="C76" s="5"/>
      <c r="IM76" s="25"/>
      <c r="IN76" s="25"/>
      <c r="IO76" s="25"/>
      <c r="IP76" s="25"/>
      <c r="IQ76" s="25"/>
      <c r="IR76" s="25"/>
      <c r="IS76" s="25"/>
      <c r="IT76" s="25"/>
      <c r="IU76" s="25"/>
      <c r="IV76" s="25"/>
    </row>
    <row r="77" spans="3:256" x14ac:dyDescent="0.25">
      <c r="C77" s="5"/>
      <c r="IM77" s="25"/>
      <c r="IN77" s="25"/>
      <c r="IO77" s="25"/>
      <c r="IP77" s="25"/>
      <c r="IQ77" s="25"/>
      <c r="IR77" s="25"/>
      <c r="IS77" s="25"/>
      <c r="IT77" s="25"/>
      <c r="IU77" s="25"/>
      <c r="IV77" s="25"/>
    </row>
    <row r="78" spans="3:256" x14ac:dyDescent="0.25">
      <c r="C78" s="5"/>
      <c r="IM78" s="25"/>
      <c r="IN78" s="25"/>
      <c r="IO78" s="25"/>
      <c r="IP78" s="25"/>
      <c r="IQ78" s="25"/>
      <c r="IR78" s="25"/>
      <c r="IS78" s="25"/>
      <c r="IT78" s="25"/>
      <c r="IU78" s="25"/>
      <c r="IV78" s="25"/>
    </row>
    <row r="79" spans="3:256" x14ac:dyDescent="0.25">
      <c r="C79" s="5"/>
      <c r="IM79" s="25"/>
      <c r="IN79" s="25"/>
      <c r="IO79" s="25"/>
      <c r="IP79" s="25"/>
      <c r="IQ79" s="25"/>
      <c r="IR79" s="25"/>
      <c r="IS79" s="25"/>
      <c r="IT79" s="25"/>
      <c r="IU79" s="25"/>
      <c r="IV79" s="25"/>
    </row>
    <row r="80" spans="3:256" x14ac:dyDescent="0.25">
      <c r="C80" s="5"/>
      <c r="IM80" s="25"/>
      <c r="IN80" s="25"/>
      <c r="IO80" s="25"/>
      <c r="IP80" s="25"/>
      <c r="IQ80" s="25"/>
      <c r="IR80" s="25"/>
      <c r="IS80" s="25"/>
      <c r="IT80" s="25"/>
      <c r="IU80" s="25"/>
      <c r="IV80" s="25"/>
    </row>
    <row r="81" spans="3:256" x14ac:dyDescent="0.25">
      <c r="C81" s="5"/>
      <c r="IM81" s="25"/>
      <c r="IN81" s="25"/>
      <c r="IO81" s="25"/>
      <c r="IP81" s="25"/>
      <c r="IQ81" s="25"/>
      <c r="IR81" s="25"/>
      <c r="IS81" s="25"/>
      <c r="IT81" s="25"/>
      <c r="IU81" s="25"/>
      <c r="IV81" s="25"/>
    </row>
    <row r="82" spans="3:256" x14ac:dyDescent="0.25">
      <c r="C82" s="5"/>
      <c r="IM82" s="25"/>
      <c r="IN82" s="25"/>
      <c r="IO82" s="25"/>
      <c r="IP82" s="25"/>
      <c r="IQ82" s="25"/>
      <c r="IR82" s="25"/>
      <c r="IS82" s="25"/>
      <c r="IT82" s="25"/>
      <c r="IU82" s="25"/>
      <c r="IV82" s="25"/>
    </row>
    <row r="83" spans="3:256" x14ac:dyDescent="0.25">
      <c r="C83" s="5"/>
      <c r="IM83" s="25"/>
      <c r="IN83" s="25"/>
      <c r="IO83" s="25"/>
      <c r="IP83" s="25"/>
      <c r="IQ83" s="25"/>
      <c r="IR83" s="25"/>
      <c r="IS83" s="25"/>
      <c r="IT83" s="25"/>
      <c r="IU83" s="25"/>
      <c r="IV83" s="25"/>
    </row>
    <row r="84" spans="3:256" x14ac:dyDescent="0.25">
      <c r="C84" s="5"/>
      <c r="IM84" s="25"/>
      <c r="IN84" s="25"/>
      <c r="IO84" s="25"/>
      <c r="IP84" s="25"/>
      <c r="IQ84" s="25"/>
      <c r="IR84" s="25"/>
      <c r="IS84" s="25"/>
      <c r="IT84" s="25"/>
      <c r="IU84" s="25"/>
      <c r="IV84" s="25"/>
    </row>
    <row r="85" spans="3:256" x14ac:dyDescent="0.25">
      <c r="C85" s="5"/>
      <c r="IM85" s="25"/>
      <c r="IN85" s="25"/>
      <c r="IO85" s="25"/>
      <c r="IP85" s="25"/>
      <c r="IQ85" s="25"/>
      <c r="IR85" s="25"/>
      <c r="IS85" s="25"/>
      <c r="IT85" s="25"/>
      <c r="IU85" s="25"/>
      <c r="IV85" s="25"/>
    </row>
    <row r="86" spans="3:256" x14ac:dyDescent="0.25">
      <c r="C86" s="5"/>
      <c r="IM86" s="25"/>
      <c r="IN86" s="25"/>
      <c r="IO86" s="25"/>
      <c r="IP86" s="25"/>
      <c r="IQ86" s="25"/>
      <c r="IR86" s="25"/>
      <c r="IS86" s="25"/>
      <c r="IT86" s="25"/>
      <c r="IU86" s="25"/>
      <c r="IV86" s="25"/>
    </row>
    <row r="87" spans="3:256" x14ac:dyDescent="0.25">
      <c r="C87" s="5"/>
      <c r="IM87" s="25"/>
      <c r="IN87" s="25"/>
      <c r="IO87" s="25"/>
      <c r="IP87" s="25"/>
      <c r="IQ87" s="25"/>
      <c r="IR87" s="25"/>
      <c r="IS87" s="25"/>
      <c r="IT87" s="25"/>
      <c r="IU87" s="25"/>
      <c r="IV87" s="25"/>
    </row>
    <row r="88" spans="3:256" x14ac:dyDescent="0.25">
      <c r="C88" s="5"/>
      <c r="IM88" s="25"/>
      <c r="IN88" s="25"/>
      <c r="IO88" s="25"/>
      <c r="IP88" s="25"/>
      <c r="IQ88" s="25"/>
      <c r="IR88" s="25"/>
      <c r="IS88" s="25"/>
      <c r="IT88" s="25"/>
      <c r="IU88" s="25"/>
      <c r="IV88" s="25"/>
    </row>
    <row r="89" spans="3:256" x14ac:dyDescent="0.25">
      <c r="C89" s="5"/>
      <c r="IM89" s="25"/>
      <c r="IN89" s="25"/>
      <c r="IO89" s="25"/>
      <c r="IP89" s="25"/>
      <c r="IQ89" s="25"/>
      <c r="IR89" s="25"/>
      <c r="IS89" s="25"/>
      <c r="IT89" s="25"/>
      <c r="IU89" s="25"/>
      <c r="IV89" s="25"/>
    </row>
    <row r="90" spans="3:256" x14ac:dyDescent="0.25">
      <c r="C90" s="5"/>
      <c r="IM90" s="25"/>
      <c r="IN90" s="25"/>
      <c r="IO90" s="25"/>
      <c r="IP90" s="25"/>
      <c r="IQ90" s="25"/>
      <c r="IR90" s="25"/>
      <c r="IS90" s="25"/>
      <c r="IT90" s="25"/>
      <c r="IU90" s="25"/>
      <c r="IV90" s="25"/>
    </row>
    <row r="91" spans="3:256" x14ac:dyDescent="0.25">
      <c r="C91" s="5"/>
      <c r="IM91" s="25"/>
      <c r="IN91" s="25"/>
      <c r="IO91" s="25"/>
      <c r="IP91" s="25"/>
      <c r="IQ91" s="25"/>
      <c r="IR91" s="25"/>
      <c r="IS91" s="25"/>
      <c r="IT91" s="25"/>
      <c r="IU91" s="25"/>
      <c r="IV91" s="25"/>
    </row>
    <row r="92" spans="3:256" x14ac:dyDescent="0.25">
      <c r="C92" s="5"/>
      <c r="IM92" s="25"/>
      <c r="IN92" s="25"/>
      <c r="IO92" s="25"/>
      <c r="IP92" s="25"/>
      <c r="IQ92" s="25"/>
      <c r="IR92" s="25"/>
      <c r="IS92" s="25"/>
      <c r="IT92" s="25"/>
      <c r="IU92" s="25"/>
      <c r="IV92" s="25"/>
    </row>
    <row r="93" spans="3:256" x14ac:dyDescent="0.25">
      <c r="C93" s="5"/>
      <c r="IM93" s="25"/>
      <c r="IN93" s="25"/>
      <c r="IO93" s="25"/>
      <c r="IP93" s="25"/>
      <c r="IQ93" s="25"/>
      <c r="IR93" s="25"/>
      <c r="IS93" s="25"/>
      <c r="IT93" s="25"/>
      <c r="IU93" s="25"/>
      <c r="IV93" s="25"/>
    </row>
    <row r="94" spans="3:256" x14ac:dyDescent="0.25">
      <c r="C94" s="5"/>
      <c r="IM94" s="25"/>
      <c r="IN94" s="25"/>
      <c r="IO94" s="25"/>
      <c r="IP94" s="25"/>
      <c r="IQ94" s="25"/>
      <c r="IR94" s="25"/>
      <c r="IS94" s="25"/>
      <c r="IT94" s="25"/>
      <c r="IU94" s="25"/>
      <c r="IV94" s="25"/>
    </row>
    <row r="95" spans="3:256" x14ac:dyDescent="0.25">
      <c r="C95" s="5"/>
      <c r="IM95" s="25"/>
      <c r="IN95" s="25"/>
      <c r="IO95" s="25"/>
      <c r="IP95" s="25"/>
      <c r="IQ95" s="25"/>
      <c r="IR95" s="25"/>
      <c r="IS95" s="25"/>
      <c r="IT95" s="25"/>
      <c r="IU95" s="25"/>
      <c r="IV95" s="25"/>
    </row>
    <row r="96" spans="3:256" x14ac:dyDescent="0.25">
      <c r="C96" s="5"/>
      <c r="IM96" s="25"/>
      <c r="IN96" s="25"/>
      <c r="IO96" s="25"/>
      <c r="IP96" s="25"/>
      <c r="IQ96" s="25"/>
      <c r="IR96" s="25"/>
      <c r="IS96" s="25"/>
      <c r="IT96" s="25"/>
      <c r="IU96" s="25"/>
      <c r="IV96" s="25"/>
    </row>
    <row r="97" spans="3:256" x14ac:dyDescent="0.25">
      <c r="C97" s="5"/>
      <c r="IM97" s="25"/>
      <c r="IN97" s="25"/>
      <c r="IO97" s="25"/>
      <c r="IP97" s="25"/>
      <c r="IQ97" s="25"/>
      <c r="IR97" s="25"/>
      <c r="IS97" s="25"/>
      <c r="IT97" s="25"/>
      <c r="IU97" s="25"/>
      <c r="IV97" s="25"/>
    </row>
    <row r="98" spans="3:256" x14ac:dyDescent="0.25">
      <c r="C98" s="5"/>
      <c r="IM98" s="25"/>
      <c r="IN98" s="25"/>
      <c r="IO98" s="25"/>
      <c r="IP98" s="25"/>
      <c r="IQ98" s="25"/>
      <c r="IR98" s="25"/>
      <c r="IS98" s="25"/>
      <c r="IT98" s="25"/>
      <c r="IU98" s="25"/>
      <c r="IV98" s="25"/>
    </row>
    <row r="99" spans="3:256" x14ac:dyDescent="0.25">
      <c r="C99" s="5"/>
      <c r="IM99" s="25"/>
      <c r="IN99" s="25"/>
      <c r="IO99" s="25"/>
      <c r="IP99" s="25"/>
      <c r="IQ99" s="25"/>
      <c r="IR99" s="25"/>
      <c r="IS99" s="25"/>
      <c r="IT99" s="25"/>
      <c r="IU99" s="25"/>
      <c r="IV99" s="25"/>
    </row>
    <row r="100" spans="3:256" x14ac:dyDescent="0.25">
      <c r="C100" s="5"/>
      <c r="IM100" s="25"/>
      <c r="IN100" s="25"/>
      <c r="IO100" s="25"/>
      <c r="IP100" s="25"/>
      <c r="IQ100" s="25"/>
      <c r="IR100" s="25"/>
      <c r="IS100" s="25"/>
      <c r="IT100" s="25"/>
      <c r="IU100" s="25"/>
      <c r="IV100" s="25"/>
    </row>
    <row r="101" spans="3:256" x14ac:dyDescent="0.25">
      <c r="C101" s="5"/>
      <c r="IM101" s="25"/>
      <c r="IN101" s="25"/>
      <c r="IO101" s="25"/>
      <c r="IP101" s="25"/>
      <c r="IQ101" s="25"/>
      <c r="IR101" s="25"/>
      <c r="IS101" s="25"/>
      <c r="IT101" s="25"/>
      <c r="IU101" s="25"/>
      <c r="IV101" s="25"/>
    </row>
    <row r="102" spans="3:256" x14ac:dyDescent="0.25">
      <c r="C102" s="5"/>
      <c r="IM102" s="25"/>
      <c r="IN102" s="25"/>
      <c r="IO102" s="25"/>
      <c r="IP102" s="25"/>
      <c r="IQ102" s="25"/>
      <c r="IR102" s="25"/>
      <c r="IS102" s="25"/>
      <c r="IT102" s="25"/>
      <c r="IU102" s="25"/>
      <c r="IV102" s="25"/>
    </row>
    <row r="103" spans="3:256" x14ac:dyDescent="0.25">
      <c r="C103" s="5"/>
      <c r="IM103" s="25"/>
      <c r="IN103" s="25"/>
      <c r="IO103" s="25"/>
      <c r="IP103" s="25"/>
      <c r="IQ103" s="25"/>
      <c r="IR103" s="25"/>
      <c r="IS103" s="25"/>
      <c r="IT103" s="25"/>
      <c r="IU103" s="25"/>
      <c r="IV103" s="25"/>
    </row>
    <row r="104" spans="3:256" x14ac:dyDescent="0.25">
      <c r="C104" s="5"/>
      <c r="IM104" s="25"/>
      <c r="IN104" s="25"/>
      <c r="IO104" s="25"/>
      <c r="IP104" s="25"/>
      <c r="IQ104" s="25"/>
      <c r="IR104" s="25"/>
      <c r="IS104" s="25"/>
      <c r="IT104" s="25"/>
      <c r="IU104" s="25"/>
      <c r="IV104" s="25"/>
    </row>
    <row r="105" spans="3:256" x14ac:dyDescent="0.25">
      <c r="C105" s="5"/>
      <c r="IM105" s="25"/>
      <c r="IN105" s="25"/>
      <c r="IO105" s="25"/>
      <c r="IP105" s="25"/>
      <c r="IQ105" s="25"/>
      <c r="IR105" s="25"/>
      <c r="IS105" s="25"/>
      <c r="IT105" s="25"/>
      <c r="IU105" s="25"/>
      <c r="IV105" s="25"/>
    </row>
    <row r="106" spans="3:256" x14ac:dyDescent="0.25">
      <c r="C106" s="5"/>
      <c r="IM106" s="25"/>
      <c r="IN106" s="25"/>
      <c r="IO106" s="25"/>
      <c r="IP106" s="25"/>
      <c r="IQ106" s="25"/>
      <c r="IR106" s="25"/>
      <c r="IS106" s="25"/>
      <c r="IT106" s="25"/>
      <c r="IU106" s="25"/>
      <c r="IV106" s="25"/>
    </row>
    <row r="107" spans="3:256" x14ac:dyDescent="0.25">
      <c r="C107" s="5"/>
      <c r="IM107" s="25"/>
      <c r="IN107" s="25"/>
      <c r="IO107" s="25"/>
      <c r="IP107" s="25"/>
      <c r="IQ107" s="25"/>
      <c r="IR107" s="25"/>
      <c r="IS107" s="25"/>
      <c r="IT107" s="25"/>
      <c r="IU107" s="25"/>
      <c r="IV107" s="25"/>
    </row>
    <row r="108" spans="3:256" x14ac:dyDescent="0.25">
      <c r="C108" s="5"/>
      <c r="IM108" s="25"/>
      <c r="IN108" s="25"/>
      <c r="IO108" s="25"/>
      <c r="IP108" s="25"/>
      <c r="IQ108" s="25"/>
      <c r="IR108" s="25"/>
      <c r="IS108" s="25"/>
      <c r="IT108" s="25"/>
      <c r="IU108" s="25"/>
      <c r="IV108" s="25"/>
    </row>
    <row r="109" spans="3:256" x14ac:dyDescent="0.25">
      <c r="C109" s="5"/>
      <c r="IM109" s="25"/>
      <c r="IN109" s="25"/>
      <c r="IO109" s="25"/>
      <c r="IP109" s="25"/>
      <c r="IQ109" s="25"/>
      <c r="IR109" s="25"/>
      <c r="IS109" s="25"/>
      <c r="IT109" s="25"/>
      <c r="IU109" s="25"/>
      <c r="IV109" s="25"/>
    </row>
    <row r="110" spans="3:256" x14ac:dyDescent="0.25">
      <c r="C110" s="5"/>
      <c r="IM110" s="25"/>
      <c r="IN110" s="25"/>
      <c r="IO110" s="25"/>
      <c r="IP110" s="25"/>
      <c r="IQ110" s="25"/>
      <c r="IR110" s="25"/>
      <c r="IS110" s="25"/>
      <c r="IT110" s="25"/>
      <c r="IU110" s="25"/>
      <c r="IV110" s="25"/>
    </row>
    <row r="111" spans="3:256" x14ac:dyDescent="0.25">
      <c r="C111" s="5"/>
      <c r="IM111" s="25"/>
      <c r="IN111" s="25"/>
      <c r="IO111" s="25"/>
      <c r="IP111" s="25"/>
      <c r="IQ111" s="25"/>
      <c r="IR111" s="25"/>
      <c r="IS111" s="25"/>
      <c r="IT111" s="25"/>
      <c r="IU111" s="25"/>
      <c r="IV111" s="25"/>
    </row>
    <row r="112" spans="3:256" x14ac:dyDescent="0.25">
      <c r="C112" s="5"/>
      <c r="IM112" s="25"/>
      <c r="IN112" s="25"/>
      <c r="IO112" s="25"/>
      <c r="IP112" s="25"/>
      <c r="IQ112" s="25"/>
      <c r="IR112" s="25"/>
      <c r="IS112" s="25"/>
      <c r="IT112" s="25"/>
      <c r="IU112" s="25"/>
      <c r="IV112" s="25"/>
    </row>
    <row r="113" spans="3:256" x14ac:dyDescent="0.25">
      <c r="C113" s="5"/>
      <c r="IM113" s="25"/>
      <c r="IN113" s="25"/>
      <c r="IO113" s="25"/>
      <c r="IP113" s="25"/>
      <c r="IQ113" s="25"/>
      <c r="IR113" s="25"/>
      <c r="IS113" s="25"/>
      <c r="IT113" s="25"/>
      <c r="IU113" s="25"/>
      <c r="IV113" s="25"/>
    </row>
    <row r="114" spans="3:256" x14ac:dyDescent="0.25">
      <c r="C114" s="5"/>
      <c r="IM114" s="25"/>
      <c r="IN114" s="25"/>
      <c r="IO114" s="25"/>
      <c r="IP114" s="25"/>
      <c r="IQ114" s="25"/>
      <c r="IR114" s="25"/>
      <c r="IS114" s="25"/>
      <c r="IT114" s="25"/>
      <c r="IU114" s="25"/>
      <c r="IV114" s="25"/>
    </row>
    <row r="115" spans="3:256" x14ac:dyDescent="0.25">
      <c r="C115" s="5"/>
      <c r="IM115" s="25"/>
      <c r="IN115" s="25"/>
      <c r="IO115" s="25"/>
      <c r="IP115" s="25"/>
      <c r="IQ115" s="25"/>
      <c r="IR115" s="25"/>
      <c r="IS115" s="25"/>
      <c r="IT115" s="25"/>
      <c r="IU115" s="25"/>
      <c r="IV115" s="25"/>
    </row>
    <row r="116" spans="3:256" x14ac:dyDescent="0.25">
      <c r="C116" s="5"/>
      <c r="IM116" s="25"/>
      <c r="IN116" s="25"/>
      <c r="IO116" s="25"/>
      <c r="IP116" s="25"/>
      <c r="IQ116" s="25"/>
      <c r="IR116" s="25"/>
      <c r="IS116" s="25"/>
      <c r="IT116" s="25"/>
      <c r="IU116" s="25"/>
      <c r="IV116" s="25"/>
    </row>
    <row r="117" spans="3:256" x14ac:dyDescent="0.25">
      <c r="C117" s="5"/>
      <c r="IM117" s="25"/>
      <c r="IN117" s="25"/>
      <c r="IO117" s="25"/>
      <c r="IP117" s="25"/>
      <c r="IQ117" s="25"/>
      <c r="IR117" s="25"/>
      <c r="IS117" s="25"/>
      <c r="IT117" s="25"/>
      <c r="IU117" s="25"/>
      <c r="IV117" s="25"/>
    </row>
    <row r="118" spans="3:256" x14ac:dyDescent="0.25">
      <c r="C118" s="5"/>
      <c r="IM118" s="25"/>
      <c r="IN118" s="25"/>
      <c r="IO118" s="25"/>
      <c r="IP118" s="25"/>
      <c r="IQ118" s="25"/>
      <c r="IR118" s="25"/>
      <c r="IS118" s="25"/>
      <c r="IT118" s="25"/>
      <c r="IU118" s="25"/>
      <c r="IV118" s="25"/>
    </row>
    <row r="119" spans="3:256" x14ac:dyDescent="0.25">
      <c r="C119" s="5"/>
      <c r="IM119" s="25"/>
      <c r="IN119" s="25"/>
      <c r="IO119" s="25"/>
      <c r="IP119" s="25"/>
      <c r="IQ119" s="25"/>
      <c r="IR119" s="25"/>
      <c r="IS119" s="25"/>
      <c r="IT119" s="25"/>
      <c r="IU119" s="25"/>
      <c r="IV119" s="25"/>
    </row>
    <row r="120" spans="3:256" x14ac:dyDescent="0.25">
      <c r="C120" s="5"/>
      <c r="IM120" s="25"/>
      <c r="IN120" s="25"/>
      <c r="IO120" s="25"/>
      <c r="IP120" s="25"/>
      <c r="IQ120" s="25"/>
      <c r="IR120" s="25"/>
      <c r="IS120" s="25"/>
      <c r="IT120" s="25"/>
      <c r="IU120" s="25"/>
      <c r="IV120" s="25"/>
    </row>
    <row r="121" spans="3:256" x14ac:dyDescent="0.25">
      <c r="C121" s="5"/>
      <c r="IM121" s="25"/>
      <c r="IN121" s="25"/>
      <c r="IO121" s="25"/>
      <c r="IP121" s="25"/>
      <c r="IQ121" s="25"/>
      <c r="IR121" s="25"/>
      <c r="IS121" s="25"/>
      <c r="IT121" s="25"/>
      <c r="IU121" s="25"/>
      <c r="IV121" s="25"/>
    </row>
    <row r="122" spans="3:256" x14ac:dyDescent="0.25">
      <c r="C122" s="5"/>
      <c r="IM122" s="25"/>
      <c r="IN122" s="25"/>
      <c r="IO122" s="25"/>
      <c r="IP122" s="25"/>
      <c r="IQ122" s="25"/>
      <c r="IR122" s="25"/>
      <c r="IS122" s="25"/>
      <c r="IT122" s="25"/>
      <c r="IU122" s="25"/>
      <c r="IV122" s="25"/>
    </row>
    <row r="123" spans="3:256" x14ac:dyDescent="0.25">
      <c r="C123" s="5"/>
      <c r="IM123" s="25"/>
      <c r="IN123" s="25"/>
      <c r="IO123" s="25"/>
      <c r="IP123" s="25"/>
      <c r="IQ123" s="25"/>
      <c r="IR123" s="25"/>
      <c r="IS123" s="25"/>
      <c r="IT123" s="25"/>
      <c r="IU123" s="25"/>
      <c r="IV123" s="25"/>
    </row>
    <row r="124" spans="3:256" x14ac:dyDescent="0.25">
      <c r="C124" s="5"/>
      <c r="IM124" s="25"/>
      <c r="IN124" s="25"/>
      <c r="IO124" s="25"/>
      <c r="IP124" s="25"/>
      <c r="IQ124" s="25"/>
      <c r="IR124" s="25"/>
      <c r="IS124" s="25"/>
      <c r="IT124" s="25"/>
      <c r="IU124" s="25"/>
      <c r="IV124" s="25"/>
    </row>
    <row r="125" spans="3:256" x14ac:dyDescent="0.25">
      <c r="C125" s="5"/>
      <c r="IM125" s="25"/>
      <c r="IN125" s="25"/>
      <c r="IO125" s="25"/>
      <c r="IP125" s="25"/>
      <c r="IQ125" s="25"/>
      <c r="IR125" s="25"/>
      <c r="IS125" s="25"/>
      <c r="IT125" s="25"/>
      <c r="IU125" s="25"/>
      <c r="IV125" s="25"/>
    </row>
    <row r="126" spans="3:256" x14ac:dyDescent="0.25">
      <c r="C126" s="5"/>
      <c r="IM126" s="25"/>
      <c r="IN126" s="25"/>
      <c r="IO126" s="25"/>
      <c r="IP126" s="25"/>
      <c r="IQ126" s="25"/>
      <c r="IR126" s="25"/>
      <c r="IS126" s="25"/>
      <c r="IT126" s="25"/>
      <c r="IU126" s="25"/>
      <c r="IV126" s="25"/>
    </row>
    <row r="127" spans="3:256" x14ac:dyDescent="0.25">
      <c r="C127" s="5"/>
      <c r="IM127" s="25"/>
      <c r="IN127" s="25"/>
      <c r="IO127" s="25"/>
      <c r="IP127" s="25"/>
      <c r="IQ127" s="25"/>
      <c r="IR127" s="25"/>
      <c r="IS127" s="25"/>
      <c r="IT127" s="25"/>
      <c r="IU127" s="25"/>
      <c r="IV127" s="25"/>
    </row>
    <row r="128" spans="3:256" x14ac:dyDescent="0.25">
      <c r="C128" s="5"/>
      <c r="IM128" s="25"/>
      <c r="IN128" s="25"/>
      <c r="IO128" s="25"/>
      <c r="IP128" s="25"/>
      <c r="IQ128" s="25"/>
      <c r="IR128" s="25"/>
      <c r="IS128" s="25"/>
      <c r="IT128" s="25"/>
      <c r="IU128" s="25"/>
      <c r="IV128" s="25"/>
    </row>
    <row r="129" spans="3:256" x14ac:dyDescent="0.25">
      <c r="C129" s="5"/>
      <c r="IM129" s="25"/>
      <c r="IN129" s="25"/>
      <c r="IO129" s="25"/>
      <c r="IP129" s="25"/>
      <c r="IQ129" s="25"/>
      <c r="IR129" s="25"/>
      <c r="IS129" s="25"/>
      <c r="IT129" s="25"/>
      <c r="IU129" s="25"/>
      <c r="IV129" s="25"/>
    </row>
    <row r="130" spans="3:256" x14ac:dyDescent="0.25">
      <c r="C130" s="5"/>
      <c r="IM130" s="25"/>
      <c r="IN130" s="25"/>
      <c r="IO130" s="25"/>
      <c r="IP130" s="25"/>
      <c r="IQ130" s="25"/>
      <c r="IR130" s="25"/>
      <c r="IS130" s="25"/>
      <c r="IT130" s="25"/>
      <c r="IU130" s="25"/>
      <c r="IV130" s="25"/>
    </row>
    <row r="131" spans="3:256" x14ac:dyDescent="0.25">
      <c r="C131" s="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</row>
    <row r="132" spans="3:256" x14ac:dyDescent="0.25">
      <c r="C132" s="5"/>
      <c r="IM132" s="25"/>
      <c r="IN132" s="25"/>
      <c r="IO132" s="25"/>
      <c r="IP132" s="25"/>
      <c r="IQ132" s="25"/>
      <c r="IR132" s="25"/>
      <c r="IS132" s="25"/>
      <c r="IT132" s="25"/>
      <c r="IU132" s="25"/>
      <c r="IV132" s="25"/>
    </row>
    <row r="133" spans="3:256" x14ac:dyDescent="0.25">
      <c r="C133" s="5"/>
      <c r="IM133" s="25"/>
      <c r="IN133" s="25"/>
      <c r="IO133" s="25"/>
      <c r="IP133" s="25"/>
      <c r="IQ133" s="25"/>
      <c r="IR133" s="25"/>
      <c r="IS133" s="25"/>
      <c r="IT133" s="25"/>
      <c r="IU133" s="25"/>
      <c r="IV133" s="25"/>
    </row>
    <row r="134" spans="3:256" x14ac:dyDescent="0.25">
      <c r="C134" s="5"/>
      <c r="IM134" s="25"/>
      <c r="IN134" s="25"/>
      <c r="IO134" s="25"/>
      <c r="IP134" s="25"/>
      <c r="IQ134" s="25"/>
      <c r="IR134" s="25"/>
      <c r="IS134" s="25"/>
      <c r="IT134" s="25"/>
      <c r="IU134" s="25"/>
      <c r="IV134" s="25"/>
    </row>
    <row r="135" spans="3:256" x14ac:dyDescent="0.25">
      <c r="C135" s="5"/>
      <c r="IM135" s="25"/>
      <c r="IN135" s="25"/>
      <c r="IO135" s="25"/>
      <c r="IP135" s="25"/>
      <c r="IQ135" s="25"/>
      <c r="IR135" s="25"/>
      <c r="IS135" s="25"/>
      <c r="IT135" s="25"/>
      <c r="IU135" s="25"/>
      <c r="IV135" s="25"/>
    </row>
    <row r="136" spans="3:256" x14ac:dyDescent="0.25">
      <c r="C136" s="5"/>
      <c r="IM136" s="25"/>
      <c r="IN136" s="25"/>
      <c r="IO136" s="25"/>
      <c r="IP136" s="25"/>
      <c r="IQ136" s="25"/>
      <c r="IR136" s="25"/>
      <c r="IS136" s="25"/>
      <c r="IT136" s="25"/>
      <c r="IU136" s="25"/>
      <c r="IV136" s="25"/>
    </row>
    <row r="137" spans="3:256" x14ac:dyDescent="0.25">
      <c r="C137" s="5"/>
      <c r="IM137" s="25"/>
      <c r="IN137" s="25"/>
      <c r="IO137" s="25"/>
      <c r="IP137" s="25"/>
      <c r="IQ137" s="25"/>
      <c r="IR137" s="25"/>
      <c r="IS137" s="25"/>
      <c r="IT137" s="25"/>
      <c r="IU137" s="25"/>
      <c r="IV137" s="25"/>
    </row>
    <row r="138" spans="3:256" x14ac:dyDescent="0.25">
      <c r="C138" s="5"/>
      <c r="IM138" s="25"/>
      <c r="IN138" s="25"/>
      <c r="IO138" s="25"/>
      <c r="IP138" s="25"/>
      <c r="IQ138" s="25"/>
      <c r="IR138" s="25"/>
      <c r="IS138" s="25"/>
      <c r="IT138" s="25"/>
      <c r="IU138" s="25"/>
      <c r="IV138" s="25"/>
    </row>
    <row r="139" spans="3:256" x14ac:dyDescent="0.25">
      <c r="C139" s="5"/>
      <c r="IM139" s="25"/>
      <c r="IN139" s="25"/>
      <c r="IO139" s="25"/>
      <c r="IP139" s="25"/>
      <c r="IQ139" s="25"/>
      <c r="IR139" s="25"/>
      <c r="IS139" s="25"/>
      <c r="IT139" s="25"/>
      <c r="IU139" s="25"/>
      <c r="IV139" s="25"/>
    </row>
    <row r="140" spans="3:256" x14ac:dyDescent="0.25">
      <c r="C140" s="5"/>
      <c r="IM140" s="25"/>
      <c r="IN140" s="25"/>
      <c r="IO140" s="25"/>
      <c r="IP140" s="25"/>
      <c r="IQ140" s="25"/>
      <c r="IR140" s="25"/>
      <c r="IS140" s="25"/>
      <c r="IT140" s="25"/>
      <c r="IU140" s="25"/>
      <c r="IV140" s="25"/>
    </row>
    <row r="141" spans="3:256" x14ac:dyDescent="0.25">
      <c r="C141" s="5"/>
      <c r="IM141" s="25"/>
      <c r="IN141" s="25"/>
      <c r="IO141" s="25"/>
      <c r="IP141" s="25"/>
      <c r="IQ141" s="25"/>
      <c r="IR141" s="25"/>
      <c r="IS141" s="25"/>
      <c r="IT141" s="25"/>
      <c r="IU141" s="25"/>
      <c r="IV141" s="25"/>
    </row>
    <row r="142" spans="3:256" x14ac:dyDescent="0.25">
      <c r="C142" s="5"/>
      <c r="IM142" s="25"/>
      <c r="IN142" s="25"/>
      <c r="IO142" s="25"/>
      <c r="IP142" s="25"/>
      <c r="IQ142" s="25"/>
      <c r="IR142" s="25"/>
      <c r="IS142" s="25"/>
      <c r="IT142" s="25"/>
      <c r="IU142" s="25"/>
      <c r="IV142" s="25"/>
    </row>
    <row r="143" spans="3:256" x14ac:dyDescent="0.25">
      <c r="C143" s="5"/>
      <c r="IM143" s="25"/>
      <c r="IN143" s="25"/>
      <c r="IO143" s="25"/>
      <c r="IP143" s="25"/>
      <c r="IQ143" s="25"/>
      <c r="IR143" s="25"/>
      <c r="IS143" s="25"/>
      <c r="IT143" s="25"/>
      <c r="IU143" s="25"/>
      <c r="IV143" s="25"/>
    </row>
    <row r="144" spans="3:256" x14ac:dyDescent="0.25">
      <c r="C144" s="5"/>
      <c r="IM144" s="25"/>
      <c r="IN144" s="25"/>
      <c r="IO144" s="25"/>
      <c r="IP144" s="25"/>
      <c r="IQ144" s="25"/>
      <c r="IR144" s="25"/>
      <c r="IS144" s="25"/>
      <c r="IT144" s="25"/>
      <c r="IU144" s="25"/>
      <c r="IV144" s="25"/>
    </row>
    <row r="145" spans="3:256" x14ac:dyDescent="0.25">
      <c r="C145" s="5"/>
      <c r="IM145" s="25"/>
      <c r="IN145" s="25"/>
      <c r="IO145" s="25"/>
      <c r="IP145" s="25"/>
      <c r="IQ145" s="25"/>
      <c r="IR145" s="25"/>
      <c r="IS145" s="25"/>
      <c r="IT145" s="25"/>
      <c r="IU145" s="25"/>
      <c r="IV145" s="25"/>
    </row>
    <row r="146" spans="3:256" x14ac:dyDescent="0.25">
      <c r="C146" s="5"/>
      <c r="IM146" s="25"/>
      <c r="IN146" s="25"/>
      <c r="IO146" s="25"/>
      <c r="IP146" s="25"/>
      <c r="IQ146" s="25"/>
      <c r="IR146" s="25"/>
      <c r="IS146" s="25"/>
      <c r="IT146" s="25"/>
      <c r="IU146" s="25"/>
      <c r="IV146" s="25"/>
    </row>
    <row r="147" spans="3:256" x14ac:dyDescent="0.25">
      <c r="C147" s="5"/>
      <c r="IM147" s="25"/>
      <c r="IN147" s="25"/>
      <c r="IO147" s="25"/>
      <c r="IP147" s="25"/>
      <c r="IQ147" s="25"/>
      <c r="IR147" s="25"/>
      <c r="IS147" s="25"/>
      <c r="IT147" s="25"/>
      <c r="IU147" s="25"/>
      <c r="IV147" s="25"/>
    </row>
    <row r="148" spans="3:256" x14ac:dyDescent="0.25">
      <c r="C148" s="5"/>
      <c r="IM148" s="25"/>
      <c r="IN148" s="25"/>
      <c r="IO148" s="25"/>
      <c r="IP148" s="25"/>
      <c r="IQ148" s="25"/>
      <c r="IR148" s="25"/>
      <c r="IS148" s="25"/>
      <c r="IT148" s="25"/>
      <c r="IU148" s="25"/>
      <c r="IV148" s="25"/>
    </row>
    <row r="149" spans="3:256" x14ac:dyDescent="0.25">
      <c r="C149" s="5"/>
      <c r="IM149" s="25"/>
      <c r="IN149" s="25"/>
      <c r="IO149" s="25"/>
      <c r="IP149" s="25"/>
      <c r="IQ149" s="25"/>
      <c r="IR149" s="25"/>
      <c r="IS149" s="25"/>
      <c r="IT149" s="25"/>
      <c r="IU149" s="25"/>
      <c r="IV149" s="25"/>
    </row>
    <row r="150" spans="3:256" x14ac:dyDescent="0.25">
      <c r="C150" s="5"/>
      <c r="IM150" s="25"/>
      <c r="IN150" s="25"/>
      <c r="IO150" s="25"/>
      <c r="IP150" s="25"/>
      <c r="IQ150" s="25"/>
      <c r="IR150" s="25"/>
      <c r="IS150" s="25"/>
      <c r="IT150" s="25"/>
      <c r="IU150" s="25"/>
      <c r="IV150" s="25"/>
    </row>
    <row r="151" spans="3:256" x14ac:dyDescent="0.25">
      <c r="C151" s="5"/>
      <c r="IM151" s="25"/>
      <c r="IN151" s="25"/>
      <c r="IO151" s="25"/>
      <c r="IP151" s="25"/>
      <c r="IQ151" s="25"/>
      <c r="IR151" s="25"/>
      <c r="IS151" s="25"/>
      <c r="IT151" s="25"/>
      <c r="IU151" s="25"/>
      <c r="IV151" s="25"/>
    </row>
    <row r="152" spans="3:256" x14ac:dyDescent="0.25">
      <c r="C152" s="5"/>
      <c r="IM152" s="25"/>
      <c r="IN152" s="25"/>
      <c r="IO152" s="25"/>
      <c r="IP152" s="25"/>
      <c r="IQ152" s="25"/>
      <c r="IR152" s="25"/>
      <c r="IS152" s="25"/>
      <c r="IT152" s="25"/>
      <c r="IU152" s="25"/>
      <c r="IV152" s="25"/>
    </row>
    <row r="153" spans="3:256" x14ac:dyDescent="0.25">
      <c r="C153" s="5"/>
      <c r="IM153" s="25"/>
      <c r="IN153" s="25"/>
      <c r="IO153" s="25"/>
      <c r="IP153" s="25"/>
      <c r="IQ153" s="25"/>
      <c r="IR153" s="25"/>
      <c r="IS153" s="25"/>
      <c r="IT153" s="25"/>
      <c r="IU153" s="25"/>
      <c r="IV153" s="25"/>
    </row>
    <row r="154" spans="3:256" x14ac:dyDescent="0.25">
      <c r="C154" s="5"/>
      <c r="IM154" s="25"/>
      <c r="IN154" s="25"/>
      <c r="IO154" s="25"/>
      <c r="IP154" s="25"/>
      <c r="IQ154" s="25"/>
      <c r="IR154" s="25"/>
      <c r="IS154" s="25"/>
      <c r="IT154" s="25"/>
      <c r="IU154" s="25"/>
      <c r="IV154" s="25"/>
    </row>
    <row r="155" spans="3:256" x14ac:dyDescent="0.25">
      <c r="C155" s="5"/>
      <c r="IM155" s="25"/>
      <c r="IN155" s="25"/>
      <c r="IO155" s="25"/>
      <c r="IP155" s="25"/>
      <c r="IQ155" s="25"/>
      <c r="IR155" s="25"/>
      <c r="IS155" s="25"/>
      <c r="IT155" s="25"/>
      <c r="IU155" s="25"/>
      <c r="IV155" s="25"/>
    </row>
    <row r="156" spans="3:256" x14ac:dyDescent="0.25">
      <c r="C156" s="5"/>
      <c r="IM156" s="25"/>
      <c r="IN156" s="25"/>
      <c r="IO156" s="25"/>
      <c r="IP156" s="25"/>
      <c r="IQ156" s="25"/>
      <c r="IR156" s="25"/>
      <c r="IS156" s="25"/>
      <c r="IT156" s="25"/>
      <c r="IU156" s="25"/>
      <c r="IV156" s="25"/>
    </row>
    <row r="157" spans="3:256" x14ac:dyDescent="0.25">
      <c r="C157" s="5"/>
      <c r="IM157" s="25"/>
      <c r="IN157" s="25"/>
      <c r="IO157" s="25"/>
      <c r="IP157" s="25"/>
      <c r="IQ157" s="25"/>
      <c r="IR157" s="25"/>
      <c r="IS157" s="25"/>
      <c r="IT157" s="25"/>
      <c r="IU157" s="25"/>
      <c r="IV157" s="25"/>
    </row>
    <row r="158" spans="3:256" x14ac:dyDescent="0.25">
      <c r="C158" s="5"/>
      <c r="IM158" s="25"/>
      <c r="IN158" s="25"/>
      <c r="IO158" s="25"/>
      <c r="IP158" s="25"/>
      <c r="IQ158" s="25"/>
      <c r="IR158" s="25"/>
      <c r="IS158" s="25"/>
      <c r="IT158" s="25"/>
      <c r="IU158" s="25"/>
      <c r="IV158" s="25"/>
    </row>
    <row r="159" spans="3:256" x14ac:dyDescent="0.25">
      <c r="C159" s="5"/>
      <c r="IM159" s="25"/>
      <c r="IN159" s="25"/>
      <c r="IO159" s="25"/>
      <c r="IP159" s="25"/>
      <c r="IQ159" s="25"/>
      <c r="IR159" s="25"/>
      <c r="IS159" s="25"/>
      <c r="IT159" s="25"/>
      <c r="IU159" s="25"/>
      <c r="IV159" s="25"/>
    </row>
    <row r="160" spans="3:256" x14ac:dyDescent="0.25">
      <c r="C160" s="5"/>
      <c r="IM160" s="25"/>
      <c r="IN160" s="25"/>
      <c r="IO160" s="25"/>
      <c r="IP160" s="25"/>
      <c r="IQ160" s="25"/>
      <c r="IR160" s="25"/>
      <c r="IS160" s="25"/>
      <c r="IT160" s="25"/>
      <c r="IU160" s="25"/>
      <c r="IV160" s="25"/>
    </row>
    <row r="161" spans="3:256" x14ac:dyDescent="0.25">
      <c r="C161" s="5"/>
      <c r="IM161" s="25"/>
      <c r="IN161" s="25"/>
      <c r="IO161" s="25"/>
      <c r="IP161" s="25"/>
      <c r="IQ161" s="25"/>
      <c r="IR161" s="25"/>
      <c r="IS161" s="25"/>
      <c r="IT161" s="25"/>
      <c r="IU161" s="25"/>
      <c r="IV161" s="25"/>
    </row>
    <row r="162" spans="3:256" x14ac:dyDescent="0.25">
      <c r="C162" s="5"/>
      <c r="IM162" s="25"/>
      <c r="IN162" s="25"/>
      <c r="IO162" s="25"/>
      <c r="IP162" s="25"/>
      <c r="IQ162" s="25"/>
      <c r="IR162" s="25"/>
      <c r="IS162" s="25"/>
      <c r="IT162" s="25"/>
      <c r="IU162" s="25"/>
      <c r="IV162" s="25"/>
    </row>
    <row r="163" spans="3:256" x14ac:dyDescent="0.25">
      <c r="C163" s="5"/>
      <c r="IM163" s="25"/>
      <c r="IN163" s="25"/>
      <c r="IO163" s="25"/>
      <c r="IP163" s="25"/>
      <c r="IQ163" s="25"/>
      <c r="IR163" s="25"/>
      <c r="IS163" s="25"/>
      <c r="IT163" s="25"/>
      <c r="IU163" s="25"/>
      <c r="IV163" s="25"/>
    </row>
    <row r="164" spans="3:256" x14ac:dyDescent="0.25">
      <c r="C164" s="5"/>
      <c r="IM164" s="25"/>
      <c r="IN164" s="25"/>
      <c r="IO164" s="25"/>
      <c r="IP164" s="25"/>
      <c r="IQ164" s="25"/>
      <c r="IR164" s="25"/>
      <c r="IS164" s="25"/>
      <c r="IT164" s="25"/>
      <c r="IU164" s="25"/>
      <c r="IV164" s="25"/>
    </row>
    <row r="165" spans="3:256" x14ac:dyDescent="0.25">
      <c r="C165" s="5"/>
      <c r="IM165" s="25"/>
      <c r="IN165" s="25"/>
      <c r="IO165" s="25"/>
      <c r="IP165" s="25"/>
      <c r="IQ165" s="25"/>
      <c r="IR165" s="25"/>
      <c r="IS165" s="25"/>
      <c r="IT165" s="25"/>
      <c r="IU165" s="25"/>
      <c r="IV165" s="25"/>
    </row>
    <row r="166" spans="3:256" x14ac:dyDescent="0.25">
      <c r="C166" s="5"/>
      <c r="IM166" s="25"/>
      <c r="IN166" s="25"/>
      <c r="IO166" s="25"/>
      <c r="IP166" s="25"/>
      <c r="IQ166" s="25"/>
      <c r="IR166" s="25"/>
      <c r="IS166" s="25"/>
      <c r="IT166" s="25"/>
      <c r="IU166" s="25"/>
      <c r="IV166" s="25"/>
    </row>
    <row r="167" spans="3:256" x14ac:dyDescent="0.25">
      <c r="C167" s="5"/>
      <c r="IM167" s="25"/>
      <c r="IN167" s="25"/>
      <c r="IO167" s="25"/>
      <c r="IP167" s="25"/>
      <c r="IQ167" s="25"/>
      <c r="IR167" s="25"/>
      <c r="IS167" s="25"/>
      <c r="IT167" s="25"/>
      <c r="IU167" s="25"/>
      <c r="IV167" s="25"/>
    </row>
    <row r="168" spans="3:256" x14ac:dyDescent="0.25">
      <c r="C168" s="5"/>
      <c r="IM168" s="25"/>
      <c r="IN168" s="25"/>
      <c r="IO168" s="25"/>
      <c r="IP168" s="25"/>
      <c r="IQ168" s="25"/>
      <c r="IR168" s="25"/>
      <c r="IS168" s="25"/>
      <c r="IT168" s="25"/>
      <c r="IU168" s="25"/>
      <c r="IV168" s="25"/>
    </row>
    <row r="169" spans="3:256" x14ac:dyDescent="0.25">
      <c r="C169" s="5"/>
      <c r="IM169" s="25"/>
      <c r="IN169" s="25"/>
      <c r="IO169" s="25"/>
      <c r="IP169" s="25"/>
      <c r="IQ169" s="25"/>
      <c r="IR169" s="25"/>
      <c r="IS169" s="25"/>
      <c r="IT169" s="25"/>
      <c r="IU169" s="25"/>
      <c r="IV169" s="25"/>
    </row>
    <row r="170" spans="3:256" x14ac:dyDescent="0.25">
      <c r="C170" s="5"/>
      <c r="IM170" s="25"/>
      <c r="IN170" s="25"/>
      <c r="IO170" s="25"/>
      <c r="IP170" s="25"/>
      <c r="IQ170" s="25"/>
      <c r="IR170" s="25"/>
      <c r="IS170" s="25"/>
      <c r="IT170" s="25"/>
      <c r="IU170" s="25"/>
      <c r="IV170" s="25"/>
    </row>
    <row r="171" spans="3:256" x14ac:dyDescent="0.25">
      <c r="C171" s="5"/>
      <c r="IM171" s="25"/>
      <c r="IN171" s="25"/>
      <c r="IO171" s="25"/>
      <c r="IP171" s="25"/>
      <c r="IQ171" s="25"/>
      <c r="IR171" s="25"/>
      <c r="IS171" s="25"/>
      <c r="IT171" s="25"/>
      <c r="IU171" s="25"/>
      <c r="IV171" s="25"/>
    </row>
    <row r="172" spans="3:256" x14ac:dyDescent="0.25">
      <c r="C172" s="5"/>
      <c r="IM172" s="25"/>
      <c r="IN172" s="25"/>
      <c r="IO172" s="25"/>
      <c r="IP172" s="25"/>
      <c r="IQ172" s="25"/>
      <c r="IR172" s="25"/>
      <c r="IS172" s="25"/>
      <c r="IT172" s="25"/>
      <c r="IU172" s="25"/>
      <c r="IV172" s="25"/>
    </row>
    <row r="173" spans="3:256" x14ac:dyDescent="0.25">
      <c r="C173" s="5"/>
      <c r="IM173" s="25"/>
      <c r="IN173" s="25"/>
      <c r="IO173" s="25"/>
      <c r="IP173" s="25"/>
      <c r="IQ173" s="25"/>
      <c r="IR173" s="25"/>
      <c r="IS173" s="25"/>
      <c r="IT173" s="25"/>
      <c r="IU173" s="25"/>
      <c r="IV173" s="25"/>
    </row>
    <row r="174" spans="3:256" x14ac:dyDescent="0.25">
      <c r="C174" s="5"/>
      <c r="IM174" s="25"/>
      <c r="IN174" s="25"/>
      <c r="IO174" s="25"/>
      <c r="IP174" s="25"/>
      <c r="IQ174" s="25"/>
      <c r="IR174" s="25"/>
      <c r="IS174" s="25"/>
      <c r="IT174" s="25"/>
      <c r="IU174" s="25"/>
      <c r="IV174" s="25"/>
    </row>
    <row r="175" spans="3:256" x14ac:dyDescent="0.25">
      <c r="C175" s="5"/>
      <c r="IM175" s="25"/>
      <c r="IN175" s="25"/>
      <c r="IO175" s="25"/>
      <c r="IP175" s="25"/>
      <c r="IQ175" s="25"/>
      <c r="IR175" s="25"/>
      <c r="IS175" s="25"/>
      <c r="IT175" s="25"/>
      <c r="IU175" s="25"/>
      <c r="IV175" s="25"/>
    </row>
    <row r="176" spans="3:256" x14ac:dyDescent="0.25">
      <c r="C176" s="5"/>
      <c r="IM176" s="25"/>
      <c r="IN176" s="25"/>
      <c r="IO176" s="25"/>
      <c r="IP176" s="25"/>
      <c r="IQ176" s="25"/>
      <c r="IR176" s="25"/>
      <c r="IS176" s="25"/>
      <c r="IT176" s="25"/>
      <c r="IU176" s="25"/>
      <c r="IV176" s="25"/>
    </row>
    <row r="177" spans="3:256" x14ac:dyDescent="0.25">
      <c r="C177" s="5"/>
      <c r="IM177" s="25"/>
      <c r="IN177" s="25"/>
      <c r="IO177" s="25"/>
      <c r="IP177" s="25"/>
      <c r="IQ177" s="25"/>
      <c r="IR177" s="25"/>
      <c r="IS177" s="25"/>
      <c r="IT177" s="25"/>
      <c r="IU177" s="25"/>
      <c r="IV177" s="25"/>
    </row>
    <row r="178" spans="3:256" x14ac:dyDescent="0.25">
      <c r="C178" s="5"/>
      <c r="IM178" s="25"/>
      <c r="IN178" s="25"/>
      <c r="IO178" s="25"/>
      <c r="IP178" s="25"/>
      <c r="IQ178" s="25"/>
      <c r="IR178" s="25"/>
      <c r="IS178" s="25"/>
      <c r="IT178" s="25"/>
      <c r="IU178" s="25"/>
      <c r="IV178" s="25"/>
    </row>
    <row r="179" spans="3:256" x14ac:dyDescent="0.25">
      <c r="C179" s="5"/>
      <c r="IM179" s="25"/>
      <c r="IN179" s="25"/>
      <c r="IO179" s="25"/>
      <c r="IP179" s="25"/>
      <c r="IQ179" s="25"/>
      <c r="IR179" s="25"/>
      <c r="IS179" s="25"/>
      <c r="IT179" s="25"/>
      <c r="IU179" s="25"/>
      <c r="IV179" s="25"/>
    </row>
    <row r="180" spans="3:256" x14ac:dyDescent="0.25">
      <c r="C180" s="5"/>
      <c r="IM180" s="25"/>
      <c r="IN180" s="25"/>
      <c r="IO180" s="25"/>
      <c r="IP180" s="25"/>
      <c r="IQ180" s="25"/>
      <c r="IR180" s="25"/>
      <c r="IS180" s="25"/>
      <c r="IT180" s="25"/>
      <c r="IU180" s="25"/>
      <c r="IV180" s="25"/>
    </row>
    <row r="181" spans="3:256" x14ac:dyDescent="0.25">
      <c r="C181" s="5"/>
      <c r="IM181" s="25"/>
      <c r="IN181" s="25"/>
      <c r="IO181" s="25"/>
      <c r="IP181" s="25"/>
      <c r="IQ181" s="25"/>
      <c r="IR181" s="25"/>
      <c r="IS181" s="25"/>
      <c r="IT181" s="25"/>
      <c r="IU181" s="25"/>
      <c r="IV181" s="25"/>
    </row>
    <row r="182" spans="3:256" x14ac:dyDescent="0.25">
      <c r="C182" s="5"/>
      <c r="IM182" s="25"/>
      <c r="IN182" s="25"/>
      <c r="IO182" s="25"/>
      <c r="IP182" s="25"/>
      <c r="IQ182" s="25"/>
      <c r="IR182" s="25"/>
      <c r="IS182" s="25"/>
      <c r="IT182" s="25"/>
      <c r="IU182" s="25"/>
      <c r="IV182" s="25"/>
    </row>
    <row r="183" spans="3:256" x14ac:dyDescent="0.25">
      <c r="C183" s="5"/>
      <c r="IM183" s="25"/>
      <c r="IN183" s="25"/>
      <c r="IO183" s="25"/>
      <c r="IP183" s="25"/>
      <c r="IQ183" s="25"/>
      <c r="IR183" s="25"/>
      <c r="IS183" s="25"/>
      <c r="IT183" s="25"/>
      <c r="IU183" s="25"/>
      <c r="IV183" s="25"/>
    </row>
    <row r="184" spans="3:256" x14ac:dyDescent="0.25">
      <c r="C184" s="5"/>
      <c r="IM184" s="25"/>
      <c r="IN184" s="25"/>
      <c r="IO184" s="25"/>
      <c r="IP184" s="25"/>
      <c r="IQ184" s="25"/>
      <c r="IR184" s="25"/>
      <c r="IS184" s="25"/>
      <c r="IT184" s="25"/>
      <c r="IU184" s="25"/>
      <c r="IV184" s="25"/>
    </row>
    <row r="185" spans="3:256" x14ac:dyDescent="0.25">
      <c r="C185" s="5"/>
      <c r="IM185" s="25"/>
      <c r="IN185" s="25"/>
      <c r="IO185" s="25"/>
      <c r="IP185" s="25"/>
      <c r="IQ185" s="25"/>
      <c r="IR185" s="25"/>
      <c r="IS185" s="25"/>
      <c r="IT185" s="25"/>
      <c r="IU185" s="25"/>
      <c r="IV185" s="25"/>
    </row>
    <row r="186" spans="3:256" x14ac:dyDescent="0.25">
      <c r="C186" s="5"/>
      <c r="IM186" s="25"/>
      <c r="IN186" s="25"/>
      <c r="IO186" s="25"/>
      <c r="IP186" s="25"/>
      <c r="IQ186" s="25"/>
      <c r="IR186" s="25"/>
      <c r="IS186" s="25"/>
      <c r="IT186" s="25"/>
      <c r="IU186" s="25"/>
      <c r="IV186" s="25"/>
    </row>
    <row r="187" spans="3:256" x14ac:dyDescent="0.25">
      <c r="C187" s="5"/>
      <c r="IM187" s="25"/>
      <c r="IN187" s="25"/>
      <c r="IO187" s="25"/>
      <c r="IP187" s="25"/>
      <c r="IQ187" s="25"/>
      <c r="IR187" s="25"/>
      <c r="IS187" s="25"/>
      <c r="IT187" s="25"/>
      <c r="IU187" s="25"/>
      <c r="IV187" s="25"/>
    </row>
    <row r="188" spans="3:256" x14ac:dyDescent="0.25">
      <c r="C188" s="5"/>
      <c r="IM188" s="25"/>
      <c r="IN188" s="25"/>
      <c r="IO188" s="25"/>
      <c r="IP188" s="25"/>
      <c r="IQ188" s="25"/>
      <c r="IR188" s="25"/>
      <c r="IS188" s="25"/>
      <c r="IT188" s="25"/>
      <c r="IU188" s="25"/>
      <c r="IV188" s="25"/>
    </row>
    <row r="189" spans="3:256" x14ac:dyDescent="0.25">
      <c r="C189" s="5"/>
      <c r="IM189" s="25"/>
      <c r="IN189" s="25"/>
      <c r="IO189" s="25"/>
      <c r="IP189" s="25"/>
      <c r="IQ189" s="25"/>
      <c r="IR189" s="25"/>
      <c r="IS189" s="25"/>
      <c r="IT189" s="25"/>
      <c r="IU189" s="25"/>
      <c r="IV189" s="25"/>
    </row>
    <row r="190" spans="3:256" x14ac:dyDescent="0.25">
      <c r="C190" s="5"/>
      <c r="IM190" s="25"/>
      <c r="IN190" s="25"/>
      <c r="IO190" s="25"/>
      <c r="IP190" s="25"/>
      <c r="IQ190" s="25"/>
      <c r="IR190" s="25"/>
      <c r="IS190" s="25"/>
      <c r="IT190" s="25"/>
      <c r="IU190" s="25"/>
      <c r="IV190" s="25"/>
    </row>
    <row r="191" spans="3:256" x14ac:dyDescent="0.25">
      <c r="C191" s="5"/>
      <c r="IM191" s="25"/>
      <c r="IN191" s="25"/>
      <c r="IO191" s="25"/>
      <c r="IP191" s="25"/>
      <c r="IQ191" s="25"/>
      <c r="IR191" s="25"/>
      <c r="IS191" s="25"/>
      <c r="IT191" s="25"/>
      <c r="IU191" s="25"/>
      <c r="IV191" s="25"/>
    </row>
    <row r="192" spans="3:256" x14ac:dyDescent="0.25">
      <c r="C192" s="5"/>
      <c r="IM192" s="25"/>
      <c r="IN192" s="25"/>
      <c r="IO192" s="25"/>
      <c r="IP192" s="25"/>
      <c r="IQ192" s="25"/>
      <c r="IR192" s="25"/>
      <c r="IS192" s="25"/>
      <c r="IT192" s="25"/>
      <c r="IU192" s="25"/>
      <c r="IV192" s="25"/>
    </row>
    <row r="193" spans="3:256" x14ac:dyDescent="0.25">
      <c r="C193" s="5"/>
      <c r="IM193" s="25"/>
      <c r="IN193" s="25"/>
      <c r="IO193" s="25"/>
      <c r="IP193" s="25"/>
      <c r="IQ193" s="25"/>
      <c r="IR193" s="25"/>
      <c r="IS193" s="25"/>
      <c r="IT193" s="25"/>
      <c r="IU193" s="25"/>
      <c r="IV193" s="25"/>
    </row>
    <row r="194" spans="3:256" x14ac:dyDescent="0.25">
      <c r="C194" s="5"/>
      <c r="IM194" s="25"/>
      <c r="IN194" s="25"/>
      <c r="IO194" s="25"/>
      <c r="IP194" s="25"/>
      <c r="IQ194" s="25"/>
      <c r="IR194" s="25"/>
      <c r="IS194" s="25"/>
      <c r="IT194" s="25"/>
      <c r="IU194" s="25"/>
      <c r="IV194" s="25"/>
    </row>
    <row r="195" spans="3:256" x14ac:dyDescent="0.25">
      <c r="C195" s="5"/>
      <c r="IM195" s="25"/>
      <c r="IN195" s="25"/>
      <c r="IO195" s="25"/>
      <c r="IP195" s="25"/>
      <c r="IQ195" s="25"/>
      <c r="IR195" s="25"/>
      <c r="IS195" s="25"/>
      <c r="IT195" s="25"/>
      <c r="IU195" s="25"/>
      <c r="IV195" s="25"/>
    </row>
    <row r="196" spans="3:256" x14ac:dyDescent="0.25">
      <c r="C196" s="5"/>
      <c r="IM196" s="25"/>
      <c r="IN196" s="25"/>
      <c r="IO196" s="25"/>
      <c r="IP196" s="25"/>
      <c r="IQ196" s="25"/>
      <c r="IR196" s="25"/>
      <c r="IS196" s="25"/>
      <c r="IT196" s="25"/>
      <c r="IU196" s="25"/>
      <c r="IV196" s="25"/>
    </row>
    <row r="197" spans="3:256" x14ac:dyDescent="0.25">
      <c r="C197" s="5"/>
      <c r="IM197" s="25"/>
      <c r="IN197" s="25"/>
      <c r="IO197" s="25"/>
      <c r="IP197" s="25"/>
      <c r="IQ197" s="25"/>
      <c r="IR197" s="25"/>
      <c r="IS197" s="25"/>
      <c r="IT197" s="25"/>
      <c r="IU197" s="25"/>
      <c r="IV197" s="25"/>
    </row>
    <row r="198" spans="3:256" x14ac:dyDescent="0.25">
      <c r="C198" s="5"/>
      <c r="IM198" s="25"/>
      <c r="IN198" s="25"/>
      <c r="IO198" s="25"/>
      <c r="IP198" s="25"/>
      <c r="IQ198" s="25"/>
      <c r="IR198" s="25"/>
      <c r="IS198" s="25"/>
      <c r="IT198" s="25"/>
      <c r="IU198" s="25"/>
      <c r="IV198" s="25"/>
    </row>
    <row r="199" spans="3:256" x14ac:dyDescent="0.25">
      <c r="C199" s="5"/>
      <c r="IM199" s="25"/>
      <c r="IN199" s="25"/>
      <c r="IO199" s="25"/>
      <c r="IP199" s="25"/>
      <c r="IQ199" s="25"/>
      <c r="IR199" s="25"/>
      <c r="IS199" s="25"/>
      <c r="IT199" s="25"/>
      <c r="IU199" s="25"/>
      <c r="IV199" s="25"/>
    </row>
    <row r="200" spans="3:256" x14ac:dyDescent="0.25">
      <c r="C200" s="5"/>
      <c r="IM200" s="25"/>
      <c r="IN200" s="25"/>
      <c r="IO200" s="25"/>
      <c r="IP200" s="25"/>
      <c r="IQ200" s="25"/>
      <c r="IR200" s="25"/>
      <c r="IS200" s="25"/>
      <c r="IT200" s="25"/>
      <c r="IU200" s="25"/>
      <c r="IV200" s="25"/>
    </row>
    <row r="201" spans="3:256" x14ac:dyDescent="0.25">
      <c r="C201" s="5"/>
      <c r="IM201" s="25"/>
      <c r="IN201" s="25"/>
      <c r="IO201" s="25"/>
      <c r="IP201" s="25"/>
      <c r="IQ201" s="25"/>
      <c r="IR201" s="25"/>
      <c r="IS201" s="25"/>
      <c r="IT201" s="25"/>
      <c r="IU201" s="25"/>
      <c r="IV201" s="25"/>
    </row>
    <row r="202" spans="3:256" x14ac:dyDescent="0.25">
      <c r="C202" s="5"/>
      <c r="IM202" s="25"/>
      <c r="IN202" s="25"/>
      <c r="IO202" s="25"/>
      <c r="IP202" s="25"/>
      <c r="IQ202" s="25"/>
      <c r="IR202" s="25"/>
      <c r="IS202" s="25"/>
      <c r="IT202" s="25"/>
      <c r="IU202" s="25"/>
      <c r="IV202" s="25"/>
    </row>
    <row r="203" spans="3:256" x14ac:dyDescent="0.25">
      <c r="C203" s="5"/>
      <c r="IM203" s="25"/>
      <c r="IN203" s="25"/>
      <c r="IO203" s="25"/>
      <c r="IP203" s="25"/>
      <c r="IQ203" s="25"/>
      <c r="IR203" s="25"/>
      <c r="IS203" s="25"/>
      <c r="IT203" s="25"/>
      <c r="IU203" s="25"/>
      <c r="IV203" s="25"/>
    </row>
    <row r="204" spans="3:256" x14ac:dyDescent="0.25">
      <c r="C204" s="5"/>
      <c r="IM204" s="25"/>
      <c r="IN204" s="25"/>
      <c r="IO204" s="25"/>
      <c r="IP204" s="25"/>
      <c r="IQ204" s="25"/>
      <c r="IR204" s="25"/>
      <c r="IS204" s="25"/>
      <c r="IT204" s="25"/>
      <c r="IU204" s="25"/>
      <c r="IV204" s="25"/>
    </row>
    <row r="205" spans="3:256" x14ac:dyDescent="0.25">
      <c r="C205" s="5"/>
      <c r="IM205" s="25"/>
      <c r="IN205" s="25"/>
      <c r="IO205" s="25"/>
      <c r="IP205" s="25"/>
      <c r="IQ205" s="25"/>
      <c r="IR205" s="25"/>
      <c r="IS205" s="25"/>
      <c r="IT205" s="25"/>
      <c r="IU205" s="25"/>
      <c r="IV205" s="25"/>
    </row>
    <row r="206" spans="3:256" x14ac:dyDescent="0.25">
      <c r="C206" s="5"/>
      <c r="IM206" s="25"/>
      <c r="IN206" s="25"/>
      <c r="IO206" s="25"/>
      <c r="IP206" s="25"/>
      <c r="IQ206" s="25"/>
      <c r="IR206" s="25"/>
      <c r="IS206" s="25"/>
      <c r="IT206" s="25"/>
      <c r="IU206" s="25"/>
      <c r="IV206" s="25"/>
    </row>
    <row r="207" spans="3:256" x14ac:dyDescent="0.25">
      <c r="C207" s="5"/>
      <c r="IM207" s="25"/>
      <c r="IN207" s="25"/>
      <c r="IO207" s="25"/>
      <c r="IP207" s="25"/>
      <c r="IQ207" s="25"/>
      <c r="IR207" s="25"/>
      <c r="IS207" s="25"/>
      <c r="IT207" s="25"/>
      <c r="IU207" s="25"/>
      <c r="IV207" s="25"/>
    </row>
    <row r="208" spans="3:256" x14ac:dyDescent="0.25">
      <c r="C208" s="5"/>
      <c r="IM208" s="25"/>
      <c r="IN208" s="25"/>
      <c r="IO208" s="25"/>
      <c r="IP208" s="25"/>
      <c r="IQ208" s="25"/>
      <c r="IR208" s="25"/>
      <c r="IS208" s="25"/>
      <c r="IT208" s="25"/>
      <c r="IU208" s="25"/>
      <c r="IV208" s="25"/>
    </row>
    <row r="209" spans="3:256" x14ac:dyDescent="0.25">
      <c r="C209" s="5"/>
      <c r="IM209" s="25"/>
      <c r="IN209" s="25"/>
      <c r="IO209" s="25"/>
      <c r="IP209" s="25"/>
      <c r="IQ209" s="25"/>
      <c r="IR209" s="25"/>
      <c r="IS209" s="25"/>
      <c r="IT209" s="25"/>
      <c r="IU209" s="25"/>
      <c r="IV209" s="25"/>
    </row>
    <row r="210" spans="3:256" x14ac:dyDescent="0.25">
      <c r="C210" s="5"/>
      <c r="IM210" s="25"/>
      <c r="IN210" s="25"/>
      <c r="IO210" s="25"/>
      <c r="IP210" s="25"/>
      <c r="IQ210" s="25"/>
      <c r="IR210" s="25"/>
      <c r="IS210" s="25"/>
      <c r="IT210" s="25"/>
      <c r="IU210" s="25"/>
      <c r="IV210" s="25"/>
    </row>
    <row r="211" spans="3:256" x14ac:dyDescent="0.25">
      <c r="C211" s="5"/>
      <c r="IM211" s="25"/>
      <c r="IN211" s="25"/>
      <c r="IO211" s="25"/>
      <c r="IP211" s="25"/>
      <c r="IQ211" s="25"/>
      <c r="IR211" s="25"/>
      <c r="IS211" s="25"/>
      <c r="IT211" s="25"/>
      <c r="IU211" s="25"/>
      <c r="IV211" s="25"/>
    </row>
    <row r="212" spans="3:256" x14ac:dyDescent="0.25">
      <c r="C212" s="5"/>
      <c r="IM212" s="25"/>
      <c r="IN212" s="25"/>
      <c r="IO212" s="25"/>
      <c r="IP212" s="25"/>
      <c r="IQ212" s="25"/>
      <c r="IR212" s="25"/>
      <c r="IS212" s="25"/>
      <c r="IT212" s="25"/>
      <c r="IU212" s="25"/>
      <c r="IV212" s="25"/>
    </row>
    <row r="213" spans="3:256" x14ac:dyDescent="0.25">
      <c r="C213" s="5"/>
      <c r="IM213" s="25"/>
      <c r="IN213" s="25"/>
      <c r="IO213" s="25"/>
      <c r="IP213" s="25"/>
      <c r="IQ213" s="25"/>
      <c r="IR213" s="25"/>
      <c r="IS213" s="25"/>
      <c r="IT213" s="25"/>
      <c r="IU213" s="25"/>
      <c r="IV213" s="25"/>
    </row>
    <row r="214" spans="3:256" x14ac:dyDescent="0.25">
      <c r="C214" s="5"/>
      <c r="IM214" s="25"/>
      <c r="IN214" s="25"/>
      <c r="IO214" s="25"/>
      <c r="IP214" s="25"/>
      <c r="IQ214" s="25"/>
      <c r="IR214" s="25"/>
      <c r="IS214" s="25"/>
      <c r="IT214" s="25"/>
      <c r="IU214" s="25"/>
      <c r="IV214" s="25"/>
    </row>
    <row r="215" spans="3:256" x14ac:dyDescent="0.25">
      <c r="C215" s="5"/>
      <c r="IM215" s="25"/>
      <c r="IN215" s="25"/>
      <c r="IO215" s="25"/>
      <c r="IP215" s="25"/>
      <c r="IQ215" s="25"/>
      <c r="IR215" s="25"/>
      <c r="IS215" s="25"/>
      <c r="IT215" s="25"/>
      <c r="IU215" s="25"/>
      <c r="IV215" s="25"/>
    </row>
    <row r="216" spans="3:256" x14ac:dyDescent="0.25">
      <c r="C216" s="5"/>
      <c r="IM216" s="25"/>
      <c r="IN216" s="25"/>
      <c r="IO216" s="25"/>
      <c r="IP216" s="25"/>
      <c r="IQ216" s="25"/>
      <c r="IR216" s="25"/>
      <c r="IS216" s="25"/>
      <c r="IT216" s="25"/>
      <c r="IU216" s="25"/>
      <c r="IV216" s="25"/>
    </row>
    <row r="217" spans="3:256" x14ac:dyDescent="0.25">
      <c r="C217" s="5"/>
      <c r="IM217" s="25"/>
      <c r="IN217" s="25"/>
      <c r="IO217" s="25"/>
      <c r="IP217" s="25"/>
      <c r="IQ217" s="25"/>
      <c r="IR217" s="25"/>
      <c r="IS217" s="25"/>
      <c r="IT217" s="25"/>
      <c r="IU217" s="25"/>
      <c r="IV217" s="25"/>
    </row>
    <row r="218" spans="3:256" x14ac:dyDescent="0.25">
      <c r="C218" s="5"/>
      <c r="IM218" s="25"/>
      <c r="IN218" s="25"/>
      <c r="IO218" s="25"/>
      <c r="IP218" s="25"/>
      <c r="IQ218" s="25"/>
      <c r="IR218" s="25"/>
      <c r="IS218" s="25"/>
      <c r="IT218" s="25"/>
      <c r="IU218" s="25"/>
      <c r="IV218" s="25"/>
    </row>
    <row r="219" spans="3:256" x14ac:dyDescent="0.25">
      <c r="C219" s="5"/>
      <c r="IM219" s="25"/>
      <c r="IN219" s="25"/>
      <c r="IO219" s="25"/>
      <c r="IP219" s="25"/>
      <c r="IQ219" s="25"/>
      <c r="IR219" s="25"/>
      <c r="IS219" s="25"/>
      <c r="IT219" s="25"/>
      <c r="IU219" s="25"/>
      <c r="IV219" s="25"/>
    </row>
    <row r="220" spans="3:256" x14ac:dyDescent="0.25">
      <c r="C220" s="5"/>
      <c r="IM220" s="25"/>
      <c r="IN220" s="25"/>
      <c r="IO220" s="25"/>
      <c r="IP220" s="25"/>
      <c r="IQ220" s="25"/>
      <c r="IR220" s="25"/>
      <c r="IS220" s="25"/>
      <c r="IT220" s="25"/>
      <c r="IU220" s="25"/>
      <c r="IV220" s="25"/>
    </row>
    <row r="221" spans="3:256" x14ac:dyDescent="0.25">
      <c r="C221" s="5"/>
      <c r="IM221" s="25"/>
      <c r="IN221" s="25"/>
      <c r="IO221" s="25"/>
      <c r="IP221" s="25"/>
      <c r="IQ221" s="25"/>
      <c r="IR221" s="25"/>
      <c r="IS221" s="25"/>
      <c r="IT221" s="25"/>
      <c r="IU221" s="25"/>
      <c r="IV221" s="25"/>
    </row>
    <row r="222" spans="3:256" x14ac:dyDescent="0.25">
      <c r="C222" s="5"/>
      <c r="IM222" s="25"/>
      <c r="IN222" s="25"/>
      <c r="IO222" s="25"/>
      <c r="IP222" s="25"/>
      <c r="IQ222" s="25"/>
      <c r="IR222" s="25"/>
      <c r="IS222" s="25"/>
      <c r="IT222" s="25"/>
      <c r="IU222" s="25"/>
      <c r="IV222" s="25"/>
    </row>
    <row r="223" spans="3:256" x14ac:dyDescent="0.25">
      <c r="C223" s="5"/>
      <c r="IM223" s="25"/>
      <c r="IN223" s="25"/>
      <c r="IO223" s="25"/>
      <c r="IP223" s="25"/>
      <c r="IQ223" s="25"/>
      <c r="IR223" s="25"/>
      <c r="IS223" s="25"/>
      <c r="IT223" s="25"/>
      <c r="IU223" s="25"/>
      <c r="IV223" s="25"/>
    </row>
    <row r="224" spans="3:256" x14ac:dyDescent="0.25">
      <c r="C224" s="5"/>
      <c r="IM224" s="25"/>
      <c r="IN224" s="25"/>
      <c r="IO224" s="25"/>
      <c r="IP224" s="25"/>
      <c r="IQ224" s="25"/>
      <c r="IR224" s="25"/>
      <c r="IS224" s="25"/>
      <c r="IT224" s="25"/>
      <c r="IU224" s="25"/>
      <c r="IV224" s="25"/>
    </row>
    <row r="225" spans="3:256" x14ac:dyDescent="0.25">
      <c r="C225" s="5"/>
      <c r="IM225" s="25"/>
      <c r="IN225" s="25"/>
      <c r="IO225" s="25"/>
      <c r="IP225" s="25"/>
      <c r="IQ225" s="25"/>
      <c r="IR225" s="25"/>
      <c r="IS225" s="25"/>
      <c r="IT225" s="25"/>
      <c r="IU225" s="25"/>
      <c r="IV225" s="25"/>
    </row>
    <row r="226" spans="3:256" x14ac:dyDescent="0.25">
      <c r="C226" s="5"/>
      <c r="IM226" s="25"/>
      <c r="IN226" s="25"/>
      <c r="IO226" s="25"/>
      <c r="IP226" s="25"/>
      <c r="IQ226" s="25"/>
      <c r="IR226" s="25"/>
      <c r="IS226" s="25"/>
      <c r="IT226" s="25"/>
      <c r="IU226" s="25"/>
      <c r="IV226" s="25"/>
    </row>
    <row r="227" spans="3:256" x14ac:dyDescent="0.25">
      <c r="C227" s="5"/>
      <c r="IM227" s="25"/>
      <c r="IN227" s="25"/>
      <c r="IO227" s="25"/>
      <c r="IP227" s="25"/>
      <c r="IQ227" s="25"/>
      <c r="IR227" s="25"/>
      <c r="IS227" s="25"/>
      <c r="IT227" s="25"/>
      <c r="IU227" s="25"/>
      <c r="IV227" s="25"/>
    </row>
    <row r="228" spans="3:256" x14ac:dyDescent="0.25">
      <c r="C228" s="5"/>
      <c r="IM228" s="25"/>
      <c r="IN228" s="25"/>
      <c r="IO228" s="25"/>
      <c r="IP228" s="25"/>
      <c r="IQ228" s="25"/>
      <c r="IR228" s="25"/>
      <c r="IS228" s="25"/>
      <c r="IT228" s="25"/>
      <c r="IU228" s="25"/>
      <c r="IV228" s="25"/>
    </row>
    <row r="229" spans="3:256" x14ac:dyDescent="0.25">
      <c r="C229" s="5"/>
      <c r="IM229" s="25"/>
      <c r="IN229" s="25"/>
      <c r="IO229" s="25"/>
      <c r="IP229" s="25"/>
      <c r="IQ229" s="25"/>
      <c r="IR229" s="25"/>
      <c r="IS229" s="25"/>
      <c r="IT229" s="25"/>
      <c r="IU229" s="25"/>
      <c r="IV229" s="25"/>
    </row>
    <row r="230" spans="3:256" x14ac:dyDescent="0.25">
      <c r="C230" s="5"/>
      <c r="IM230" s="25"/>
      <c r="IN230" s="25"/>
      <c r="IO230" s="25"/>
      <c r="IP230" s="25"/>
      <c r="IQ230" s="25"/>
      <c r="IR230" s="25"/>
      <c r="IS230" s="25"/>
      <c r="IT230" s="25"/>
      <c r="IU230" s="25"/>
      <c r="IV230" s="25"/>
    </row>
    <row r="231" spans="3:256" x14ac:dyDescent="0.25">
      <c r="C231" s="5"/>
      <c r="IM231" s="25"/>
      <c r="IN231" s="25"/>
      <c r="IO231" s="25"/>
      <c r="IP231" s="25"/>
      <c r="IQ231" s="25"/>
      <c r="IR231" s="25"/>
      <c r="IS231" s="25"/>
      <c r="IT231" s="25"/>
      <c r="IU231" s="25"/>
      <c r="IV231" s="25"/>
    </row>
    <row r="232" spans="3:256" x14ac:dyDescent="0.25">
      <c r="C232" s="5"/>
      <c r="IM232" s="25"/>
      <c r="IN232" s="25"/>
      <c r="IO232" s="25"/>
      <c r="IP232" s="25"/>
      <c r="IQ232" s="25"/>
      <c r="IR232" s="25"/>
      <c r="IS232" s="25"/>
      <c r="IT232" s="25"/>
      <c r="IU232" s="25"/>
      <c r="IV232" s="25"/>
    </row>
    <row r="233" spans="3:256" x14ac:dyDescent="0.25">
      <c r="C233" s="5"/>
      <c r="IM233" s="25"/>
      <c r="IN233" s="25"/>
      <c r="IO233" s="25"/>
      <c r="IP233" s="25"/>
      <c r="IQ233" s="25"/>
      <c r="IR233" s="25"/>
      <c r="IS233" s="25"/>
      <c r="IT233" s="25"/>
      <c r="IU233" s="25"/>
      <c r="IV233" s="25"/>
    </row>
    <row r="234" spans="3:256" x14ac:dyDescent="0.25">
      <c r="C234" s="5"/>
      <c r="IM234" s="25"/>
      <c r="IN234" s="25"/>
      <c r="IO234" s="25"/>
      <c r="IP234" s="25"/>
      <c r="IQ234" s="25"/>
      <c r="IR234" s="25"/>
      <c r="IS234" s="25"/>
      <c r="IT234" s="25"/>
      <c r="IU234" s="25"/>
      <c r="IV234" s="25"/>
    </row>
    <row r="235" spans="3:256" x14ac:dyDescent="0.25">
      <c r="C235" s="5"/>
      <c r="IM235" s="25"/>
      <c r="IN235" s="25"/>
      <c r="IO235" s="25"/>
      <c r="IP235" s="25"/>
      <c r="IQ235" s="25"/>
      <c r="IR235" s="25"/>
      <c r="IS235" s="25"/>
      <c r="IT235" s="25"/>
      <c r="IU235" s="25"/>
      <c r="IV235" s="25"/>
    </row>
    <row r="236" spans="3:256" x14ac:dyDescent="0.25">
      <c r="C236" s="5"/>
      <c r="IM236" s="25"/>
      <c r="IN236" s="25"/>
      <c r="IO236" s="25"/>
      <c r="IP236" s="25"/>
      <c r="IQ236" s="25"/>
      <c r="IR236" s="25"/>
      <c r="IS236" s="25"/>
      <c r="IT236" s="25"/>
      <c r="IU236" s="25"/>
      <c r="IV236" s="25"/>
    </row>
    <row r="237" spans="3:256" x14ac:dyDescent="0.25">
      <c r="C237" s="5"/>
      <c r="IM237" s="25"/>
      <c r="IN237" s="25"/>
      <c r="IO237" s="25"/>
      <c r="IP237" s="25"/>
      <c r="IQ237" s="25"/>
      <c r="IR237" s="25"/>
      <c r="IS237" s="25"/>
      <c r="IT237" s="25"/>
      <c r="IU237" s="25"/>
      <c r="IV237" s="25"/>
    </row>
    <row r="238" spans="3:256" x14ac:dyDescent="0.25">
      <c r="C238" s="5"/>
      <c r="IM238" s="25"/>
      <c r="IN238" s="25"/>
      <c r="IO238" s="25"/>
      <c r="IP238" s="25"/>
      <c r="IQ238" s="25"/>
      <c r="IR238" s="25"/>
      <c r="IS238" s="25"/>
      <c r="IT238" s="25"/>
      <c r="IU238" s="25"/>
      <c r="IV238" s="25"/>
    </row>
    <row r="239" spans="3:256" x14ac:dyDescent="0.25">
      <c r="C239" s="5"/>
      <c r="IM239" s="25"/>
      <c r="IN239" s="25"/>
      <c r="IO239" s="25"/>
      <c r="IP239" s="25"/>
      <c r="IQ239" s="25"/>
      <c r="IR239" s="25"/>
      <c r="IS239" s="25"/>
      <c r="IT239" s="25"/>
      <c r="IU239" s="25"/>
      <c r="IV239" s="25"/>
    </row>
    <row r="240" spans="3:256" x14ac:dyDescent="0.25">
      <c r="C240" s="5"/>
      <c r="IM240" s="25"/>
      <c r="IN240" s="25"/>
      <c r="IO240" s="25"/>
      <c r="IP240" s="25"/>
      <c r="IQ240" s="25"/>
      <c r="IR240" s="25"/>
      <c r="IS240" s="25"/>
      <c r="IT240" s="25"/>
      <c r="IU240" s="25"/>
      <c r="IV240" s="25"/>
    </row>
    <row r="241" spans="3:256" x14ac:dyDescent="0.25">
      <c r="C241" s="5"/>
      <c r="IM241" s="25"/>
      <c r="IN241" s="25"/>
      <c r="IO241" s="25"/>
      <c r="IP241" s="25"/>
      <c r="IQ241" s="25"/>
      <c r="IR241" s="25"/>
      <c r="IS241" s="25"/>
      <c r="IT241" s="25"/>
      <c r="IU241" s="25"/>
      <c r="IV241" s="25"/>
    </row>
    <row r="242" spans="3:256" x14ac:dyDescent="0.25">
      <c r="C242" s="5"/>
      <c r="IM242" s="25"/>
      <c r="IN242" s="25"/>
      <c r="IO242" s="25"/>
      <c r="IP242" s="25"/>
      <c r="IQ242" s="25"/>
      <c r="IR242" s="25"/>
      <c r="IS242" s="25"/>
      <c r="IT242" s="25"/>
      <c r="IU242" s="25"/>
      <c r="IV242" s="25"/>
    </row>
    <row r="243" spans="3:256" x14ac:dyDescent="0.25">
      <c r="C243" s="5"/>
      <c r="IM243" s="25"/>
      <c r="IN243" s="25"/>
      <c r="IO243" s="25"/>
      <c r="IP243" s="25"/>
      <c r="IQ243" s="25"/>
      <c r="IR243" s="25"/>
      <c r="IS243" s="25"/>
      <c r="IT243" s="25"/>
      <c r="IU243" s="25"/>
      <c r="IV243" s="25"/>
    </row>
    <row r="244" spans="3:256" x14ac:dyDescent="0.25">
      <c r="C244" s="5"/>
      <c r="IM244" s="25"/>
      <c r="IN244" s="25"/>
      <c r="IO244" s="25"/>
      <c r="IP244" s="25"/>
      <c r="IQ244" s="25"/>
      <c r="IR244" s="25"/>
      <c r="IS244" s="25"/>
      <c r="IT244" s="25"/>
      <c r="IU244" s="25"/>
      <c r="IV244" s="25"/>
    </row>
    <row r="245" spans="3:256" x14ac:dyDescent="0.25">
      <c r="C245" s="5"/>
      <c r="IM245" s="25"/>
      <c r="IN245" s="25"/>
      <c r="IO245" s="25"/>
      <c r="IP245" s="25"/>
      <c r="IQ245" s="25"/>
      <c r="IR245" s="25"/>
      <c r="IS245" s="25"/>
      <c r="IT245" s="25"/>
      <c r="IU245" s="25"/>
      <c r="IV245" s="25"/>
    </row>
    <row r="246" spans="3:256" x14ac:dyDescent="0.25">
      <c r="C246" s="5"/>
      <c r="IM246" s="25"/>
      <c r="IN246" s="25"/>
      <c r="IO246" s="25"/>
      <c r="IP246" s="25"/>
      <c r="IQ246" s="25"/>
      <c r="IR246" s="25"/>
      <c r="IS246" s="25"/>
      <c r="IT246" s="25"/>
      <c r="IU246" s="25"/>
      <c r="IV246" s="25"/>
    </row>
    <row r="247" spans="3:256" x14ac:dyDescent="0.25">
      <c r="C247" s="5"/>
      <c r="IM247" s="25"/>
      <c r="IN247" s="25"/>
      <c r="IO247" s="25"/>
      <c r="IP247" s="25"/>
      <c r="IQ247" s="25"/>
      <c r="IR247" s="25"/>
      <c r="IS247" s="25"/>
      <c r="IT247" s="25"/>
      <c r="IU247" s="25"/>
      <c r="IV247" s="25"/>
    </row>
    <row r="248" spans="3:256" x14ac:dyDescent="0.25">
      <c r="C248" s="5"/>
      <c r="IM248" s="25"/>
      <c r="IN248" s="25"/>
      <c r="IO248" s="25"/>
      <c r="IP248" s="25"/>
      <c r="IQ248" s="25"/>
      <c r="IR248" s="25"/>
      <c r="IS248" s="25"/>
      <c r="IT248" s="25"/>
      <c r="IU248" s="25"/>
      <c r="IV248" s="25"/>
    </row>
    <row r="249" spans="3:256" x14ac:dyDescent="0.25">
      <c r="C249" s="5"/>
      <c r="IM249" s="25"/>
      <c r="IN249" s="25"/>
      <c r="IO249" s="25"/>
      <c r="IP249" s="25"/>
      <c r="IQ249" s="25"/>
      <c r="IR249" s="25"/>
      <c r="IS249" s="25"/>
      <c r="IT249" s="25"/>
      <c r="IU249" s="25"/>
      <c r="IV249" s="25"/>
    </row>
    <row r="250" spans="3:256" x14ac:dyDescent="0.25">
      <c r="C250" s="5"/>
      <c r="IM250" s="25"/>
      <c r="IN250" s="25"/>
      <c r="IO250" s="25"/>
      <c r="IP250" s="25"/>
      <c r="IQ250" s="25"/>
      <c r="IR250" s="25"/>
      <c r="IS250" s="25"/>
      <c r="IT250" s="25"/>
      <c r="IU250" s="25"/>
      <c r="IV250" s="25"/>
    </row>
    <row r="251" spans="3:256" x14ac:dyDescent="0.25">
      <c r="C251" s="5"/>
      <c r="IM251" s="25"/>
      <c r="IN251" s="25"/>
      <c r="IO251" s="25"/>
      <c r="IP251" s="25"/>
      <c r="IQ251" s="25"/>
      <c r="IR251" s="25"/>
      <c r="IS251" s="25"/>
      <c r="IT251" s="25"/>
      <c r="IU251" s="25"/>
      <c r="IV251" s="25"/>
    </row>
    <row r="252" spans="3:256" x14ac:dyDescent="0.25">
      <c r="C252" s="5"/>
      <c r="IM252" s="25"/>
      <c r="IN252" s="25"/>
      <c r="IO252" s="25"/>
      <c r="IP252" s="25"/>
      <c r="IQ252" s="25"/>
      <c r="IR252" s="25"/>
      <c r="IS252" s="25"/>
      <c r="IT252" s="25"/>
      <c r="IU252" s="25"/>
      <c r="IV252" s="25"/>
    </row>
    <row r="253" spans="3:256" x14ac:dyDescent="0.25">
      <c r="C253" s="5"/>
      <c r="IM253" s="25"/>
      <c r="IN253" s="25"/>
      <c r="IO253" s="25"/>
      <c r="IP253" s="25"/>
      <c r="IQ253" s="25"/>
      <c r="IR253" s="25"/>
      <c r="IS253" s="25"/>
      <c r="IT253" s="25"/>
      <c r="IU253" s="25"/>
      <c r="IV253" s="25"/>
    </row>
    <row r="254" spans="3:256" x14ac:dyDescent="0.25">
      <c r="C254" s="5"/>
      <c r="IM254" s="25"/>
      <c r="IN254" s="25"/>
      <c r="IO254" s="25"/>
      <c r="IP254" s="25"/>
      <c r="IQ254" s="25"/>
      <c r="IR254" s="25"/>
      <c r="IS254" s="25"/>
      <c r="IT254" s="25"/>
      <c r="IU254" s="25"/>
      <c r="IV254" s="25"/>
    </row>
    <row r="255" spans="3:256" x14ac:dyDescent="0.25">
      <c r="C255" s="5"/>
      <c r="IM255" s="25"/>
      <c r="IN255" s="25"/>
      <c r="IO255" s="25"/>
      <c r="IP255" s="25"/>
      <c r="IQ255" s="25"/>
      <c r="IR255" s="25"/>
      <c r="IS255" s="25"/>
      <c r="IT255" s="25"/>
      <c r="IU255" s="25"/>
      <c r="IV255" s="25"/>
    </row>
    <row r="256" spans="3:256" x14ac:dyDescent="0.25">
      <c r="C256" s="5"/>
      <c r="IM256" s="25"/>
      <c r="IN256" s="25"/>
      <c r="IO256" s="25"/>
      <c r="IP256" s="25"/>
      <c r="IQ256" s="25"/>
      <c r="IR256" s="25"/>
      <c r="IS256" s="25"/>
      <c r="IT256" s="25"/>
      <c r="IU256" s="25"/>
      <c r="IV256" s="25"/>
    </row>
    <row r="257" spans="3:256" x14ac:dyDescent="0.25">
      <c r="C257" s="5"/>
      <c r="IM257" s="25"/>
      <c r="IN257" s="25"/>
      <c r="IO257" s="25"/>
      <c r="IP257" s="25"/>
      <c r="IQ257" s="25"/>
      <c r="IR257" s="25"/>
      <c r="IS257" s="25"/>
      <c r="IT257" s="25"/>
      <c r="IU257" s="25"/>
      <c r="IV257" s="25"/>
    </row>
    <row r="258" spans="3:256" x14ac:dyDescent="0.25">
      <c r="C258" s="5"/>
      <c r="IM258" s="25"/>
      <c r="IN258" s="25"/>
      <c r="IO258" s="25"/>
      <c r="IP258" s="25"/>
      <c r="IQ258" s="25"/>
      <c r="IR258" s="25"/>
      <c r="IS258" s="25"/>
      <c r="IT258" s="25"/>
      <c r="IU258" s="25"/>
      <c r="IV258" s="25"/>
    </row>
    <row r="259" spans="3:256" x14ac:dyDescent="0.25">
      <c r="C259" s="5"/>
      <c r="IM259" s="25"/>
      <c r="IN259" s="25"/>
      <c r="IO259" s="25"/>
      <c r="IP259" s="25"/>
      <c r="IQ259" s="25"/>
      <c r="IR259" s="25"/>
      <c r="IS259" s="25"/>
      <c r="IT259" s="25"/>
      <c r="IU259" s="25"/>
      <c r="IV259" s="25"/>
    </row>
    <row r="260" spans="3:256" x14ac:dyDescent="0.25">
      <c r="C260" s="5"/>
      <c r="IM260" s="25"/>
      <c r="IN260" s="25"/>
      <c r="IO260" s="25"/>
      <c r="IP260" s="25"/>
      <c r="IQ260" s="25"/>
      <c r="IR260" s="25"/>
      <c r="IS260" s="25"/>
      <c r="IT260" s="25"/>
      <c r="IU260" s="25"/>
      <c r="IV260" s="25"/>
    </row>
    <row r="261" spans="3:256" x14ac:dyDescent="0.25">
      <c r="C261" s="5"/>
      <c r="IM261" s="25"/>
      <c r="IN261" s="25"/>
      <c r="IO261" s="25"/>
      <c r="IP261" s="25"/>
      <c r="IQ261" s="25"/>
      <c r="IR261" s="25"/>
      <c r="IS261" s="25"/>
      <c r="IT261" s="25"/>
      <c r="IU261" s="25"/>
      <c r="IV261" s="25"/>
    </row>
    <row r="262" spans="3:256" x14ac:dyDescent="0.25">
      <c r="C262" s="5"/>
      <c r="IM262" s="25"/>
      <c r="IN262" s="25"/>
      <c r="IO262" s="25"/>
      <c r="IP262" s="25"/>
      <c r="IQ262" s="25"/>
      <c r="IR262" s="25"/>
      <c r="IS262" s="25"/>
      <c r="IT262" s="25"/>
      <c r="IU262" s="25"/>
      <c r="IV262" s="25"/>
    </row>
    <row r="263" spans="3:256" x14ac:dyDescent="0.25">
      <c r="C263" s="5"/>
      <c r="IM263" s="25"/>
      <c r="IN263" s="25"/>
      <c r="IO263" s="25"/>
      <c r="IP263" s="25"/>
      <c r="IQ263" s="25"/>
      <c r="IR263" s="25"/>
      <c r="IS263" s="25"/>
      <c r="IT263" s="25"/>
      <c r="IU263" s="25"/>
      <c r="IV263" s="25"/>
    </row>
    <row r="264" spans="3:256" x14ac:dyDescent="0.25">
      <c r="C264" s="5"/>
      <c r="IM264" s="25"/>
      <c r="IN264" s="25"/>
      <c r="IO264" s="25"/>
      <c r="IP264" s="25"/>
      <c r="IQ264" s="25"/>
      <c r="IR264" s="25"/>
      <c r="IS264" s="25"/>
      <c r="IT264" s="25"/>
      <c r="IU264" s="25"/>
      <c r="IV264" s="25"/>
    </row>
    <row r="265" spans="3:256" x14ac:dyDescent="0.25">
      <c r="C265" s="5"/>
      <c r="IM265" s="25"/>
      <c r="IN265" s="25"/>
      <c r="IO265" s="25"/>
      <c r="IP265" s="25"/>
      <c r="IQ265" s="25"/>
      <c r="IR265" s="25"/>
      <c r="IS265" s="25"/>
      <c r="IT265" s="25"/>
      <c r="IU265" s="25"/>
      <c r="IV265" s="25"/>
    </row>
    <row r="266" spans="3:256" x14ac:dyDescent="0.25">
      <c r="C266" s="5"/>
      <c r="IM266" s="25"/>
      <c r="IN266" s="25"/>
      <c r="IO266" s="25"/>
      <c r="IP266" s="25"/>
      <c r="IQ266" s="25"/>
      <c r="IR266" s="25"/>
      <c r="IS266" s="25"/>
      <c r="IT266" s="25"/>
      <c r="IU266" s="25"/>
      <c r="IV266" s="25"/>
    </row>
    <row r="267" spans="3:256" x14ac:dyDescent="0.25">
      <c r="C267" s="5"/>
      <c r="IM267" s="25"/>
      <c r="IN267" s="25"/>
      <c r="IO267" s="25"/>
      <c r="IP267" s="25"/>
      <c r="IQ267" s="25"/>
      <c r="IR267" s="25"/>
      <c r="IS267" s="25"/>
      <c r="IT267" s="25"/>
      <c r="IU267" s="25"/>
      <c r="IV267" s="25"/>
    </row>
    <row r="268" spans="3:256" x14ac:dyDescent="0.25">
      <c r="C268" s="5"/>
      <c r="IM268" s="25"/>
      <c r="IN268" s="25"/>
      <c r="IO268" s="25"/>
      <c r="IP268" s="25"/>
      <c r="IQ268" s="25"/>
      <c r="IR268" s="25"/>
      <c r="IS268" s="25"/>
      <c r="IT268" s="25"/>
      <c r="IU268" s="25"/>
      <c r="IV268" s="25"/>
    </row>
    <row r="269" spans="3:256" x14ac:dyDescent="0.25">
      <c r="C269" s="5"/>
      <c r="IM269" s="25"/>
      <c r="IN269" s="25"/>
      <c r="IO269" s="25"/>
      <c r="IP269" s="25"/>
      <c r="IQ269" s="25"/>
      <c r="IR269" s="25"/>
      <c r="IS269" s="25"/>
      <c r="IT269" s="25"/>
      <c r="IU269" s="25"/>
      <c r="IV269" s="25"/>
    </row>
    <row r="270" spans="3:256" x14ac:dyDescent="0.25">
      <c r="C270" s="5"/>
      <c r="IM270" s="25"/>
      <c r="IN270" s="25"/>
      <c r="IO270" s="25"/>
      <c r="IP270" s="25"/>
      <c r="IQ270" s="25"/>
      <c r="IR270" s="25"/>
      <c r="IS270" s="25"/>
      <c r="IT270" s="25"/>
      <c r="IU270" s="25"/>
      <c r="IV270" s="25"/>
    </row>
    <row r="271" spans="3:256" x14ac:dyDescent="0.25">
      <c r="C271" s="5"/>
      <c r="IM271" s="25"/>
      <c r="IN271" s="25"/>
      <c r="IO271" s="25"/>
      <c r="IP271" s="25"/>
      <c r="IQ271" s="25"/>
      <c r="IR271" s="25"/>
      <c r="IS271" s="25"/>
      <c r="IT271" s="25"/>
      <c r="IU271" s="25"/>
      <c r="IV271" s="25"/>
    </row>
    <row r="272" spans="3:256" x14ac:dyDescent="0.25">
      <c r="C272" s="5"/>
      <c r="IM272" s="25"/>
      <c r="IN272" s="25"/>
      <c r="IO272" s="25"/>
      <c r="IP272" s="25"/>
      <c r="IQ272" s="25"/>
      <c r="IR272" s="25"/>
      <c r="IS272" s="25"/>
      <c r="IT272" s="25"/>
      <c r="IU272" s="25"/>
      <c r="IV272" s="25"/>
    </row>
    <row r="273" spans="3:256" x14ac:dyDescent="0.25">
      <c r="C273" s="5"/>
      <c r="IM273" s="25"/>
      <c r="IN273" s="25"/>
      <c r="IO273" s="25"/>
      <c r="IP273" s="25"/>
      <c r="IQ273" s="25"/>
      <c r="IR273" s="25"/>
      <c r="IS273" s="25"/>
      <c r="IT273" s="25"/>
      <c r="IU273" s="25"/>
      <c r="IV273" s="25"/>
    </row>
    <row r="274" spans="3:256" x14ac:dyDescent="0.25">
      <c r="C274" s="5"/>
      <c r="IM274" s="25"/>
      <c r="IN274" s="25"/>
      <c r="IO274" s="25"/>
      <c r="IP274" s="25"/>
      <c r="IQ274" s="25"/>
      <c r="IR274" s="25"/>
      <c r="IS274" s="25"/>
      <c r="IT274" s="25"/>
      <c r="IU274" s="25"/>
      <c r="IV274" s="25"/>
    </row>
    <row r="275" spans="3:256" x14ac:dyDescent="0.25">
      <c r="C275" s="5"/>
      <c r="IM275" s="25"/>
      <c r="IN275" s="25"/>
      <c r="IO275" s="25"/>
      <c r="IP275" s="25"/>
      <c r="IQ275" s="25"/>
      <c r="IR275" s="25"/>
      <c r="IS275" s="25"/>
      <c r="IT275" s="25"/>
      <c r="IU275" s="25"/>
      <c r="IV275" s="25"/>
    </row>
    <row r="276" spans="3:256" x14ac:dyDescent="0.25">
      <c r="C276" s="5"/>
      <c r="IM276" s="25"/>
      <c r="IN276" s="25"/>
      <c r="IO276" s="25"/>
      <c r="IP276" s="25"/>
      <c r="IQ276" s="25"/>
      <c r="IR276" s="25"/>
      <c r="IS276" s="25"/>
      <c r="IT276" s="25"/>
      <c r="IU276" s="25"/>
      <c r="IV276" s="25"/>
    </row>
    <row r="277" spans="3:256" x14ac:dyDescent="0.25">
      <c r="C277" s="5"/>
      <c r="IM277" s="25"/>
      <c r="IN277" s="25"/>
      <c r="IO277" s="25"/>
      <c r="IP277" s="25"/>
      <c r="IQ277" s="25"/>
      <c r="IR277" s="25"/>
      <c r="IS277" s="25"/>
      <c r="IT277" s="25"/>
      <c r="IU277" s="25"/>
      <c r="IV277" s="25"/>
    </row>
    <row r="278" spans="3:256" x14ac:dyDescent="0.25">
      <c r="C278" s="5"/>
      <c r="IM278" s="25"/>
      <c r="IN278" s="25"/>
      <c r="IO278" s="25"/>
      <c r="IP278" s="25"/>
      <c r="IQ278" s="25"/>
      <c r="IR278" s="25"/>
      <c r="IS278" s="25"/>
      <c r="IT278" s="25"/>
      <c r="IU278" s="25"/>
      <c r="IV278" s="25"/>
    </row>
    <row r="279" spans="3:256" x14ac:dyDescent="0.25">
      <c r="C279" s="5"/>
      <c r="IM279" s="25"/>
      <c r="IN279" s="25"/>
      <c r="IO279" s="25"/>
      <c r="IP279" s="25"/>
      <c r="IQ279" s="25"/>
      <c r="IR279" s="25"/>
      <c r="IS279" s="25"/>
      <c r="IT279" s="25"/>
      <c r="IU279" s="25"/>
      <c r="IV279" s="25"/>
    </row>
    <row r="280" spans="3:256" x14ac:dyDescent="0.25">
      <c r="C280" s="5"/>
      <c r="IM280" s="25"/>
      <c r="IN280" s="25"/>
      <c r="IO280" s="25"/>
      <c r="IP280" s="25"/>
      <c r="IQ280" s="25"/>
      <c r="IR280" s="25"/>
      <c r="IS280" s="25"/>
      <c r="IT280" s="25"/>
      <c r="IU280" s="25"/>
      <c r="IV280" s="25"/>
    </row>
    <row r="281" spans="3:256" x14ac:dyDescent="0.25">
      <c r="C281" s="5"/>
      <c r="IM281" s="25"/>
      <c r="IN281" s="25"/>
      <c r="IO281" s="25"/>
      <c r="IP281" s="25"/>
      <c r="IQ281" s="25"/>
      <c r="IR281" s="25"/>
      <c r="IS281" s="25"/>
      <c r="IT281" s="25"/>
      <c r="IU281" s="25"/>
      <c r="IV281" s="25"/>
    </row>
    <row r="282" spans="3:256" x14ac:dyDescent="0.25">
      <c r="C282" s="5"/>
      <c r="IM282" s="25"/>
      <c r="IN282" s="25"/>
      <c r="IO282" s="25"/>
      <c r="IP282" s="25"/>
      <c r="IQ282" s="25"/>
      <c r="IR282" s="25"/>
      <c r="IS282" s="25"/>
      <c r="IT282" s="25"/>
      <c r="IU282" s="25"/>
      <c r="IV282" s="25"/>
    </row>
    <row r="283" spans="3:256" x14ac:dyDescent="0.25">
      <c r="C283" s="5"/>
      <c r="IM283" s="25"/>
      <c r="IN283" s="25"/>
      <c r="IO283" s="25"/>
      <c r="IP283" s="25"/>
      <c r="IQ283" s="25"/>
      <c r="IR283" s="25"/>
      <c r="IS283" s="25"/>
      <c r="IT283" s="25"/>
      <c r="IU283" s="25"/>
      <c r="IV283" s="25"/>
    </row>
    <row r="284" spans="3:256" x14ac:dyDescent="0.25">
      <c r="C284" s="5"/>
      <c r="IM284" s="25"/>
      <c r="IN284" s="25"/>
      <c r="IO284" s="25"/>
      <c r="IP284" s="25"/>
      <c r="IQ284" s="25"/>
      <c r="IR284" s="25"/>
      <c r="IS284" s="25"/>
      <c r="IT284" s="25"/>
      <c r="IU284" s="25"/>
      <c r="IV284" s="25"/>
    </row>
    <row r="285" spans="3:256" x14ac:dyDescent="0.25">
      <c r="C285" s="5"/>
      <c r="IM285" s="25"/>
      <c r="IN285" s="25"/>
      <c r="IO285" s="25"/>
      <c r="IP285" s="25"/>
      <c r="IQ285" s="25"/>
      <c r="IR285" s="25"/>
      <c r="IS285" s="25"/>
      <c r="IT285" s="25"/>
      <c r="IU285" s="25"/>
      <c r="IV285" s="25"/>
    </row>
    <row r="286" spans="3:256" x14ac:dyDescent="0.25">
      <c r="C286" s="5"/>
      <c r="IM286" s="25"/>
      <c r="IN286" s="25"/>
      <c r="IO286" s="25"/>
      <c r="IP286" s="25"/>
      <c r="IQ286" s="25"/>
      <c r="IR286" s="25"/>
      <c r="IS286" s="25"/>
      <c r="IT286" s="25"/>
      <c r="IU286" s="25"/>
      <c r="IV286" s="25"/>
    </row>
    <row r="287" spans="3:256" x14ac:dyDescent="0.25">
      <c r="C287" s="5"/>
      <c r="IM287" s="25"/>
      <c r="IN287" s="25"/>
      <c r="IO287" s="25"/>
      <c r="IP287" s="25"/>
      <c r="IQ287" s="25"/>
      <c r="IR287" s="25"/>
      <c r="IS287" s="25"/>
      <c r="IT287" s="25"/>
      <c r="IU287" s="25"/>
      <c r="IV287" s="25"/>
    </row>
    <row r="288" spans="3:256" x14ac:dyDescent="0.25">
      <c r="C288" s="5"/>
      <c r="IM288" s="25"/>
      <c r="IN288" s="25"/>
      <c r="IO288" s="25"/>
      <c r="IP288" s="25"/>
      <c r="IQ288" s="25"/>
      <c r="IR288" s="25"/>
      <c r="IS288" s="25"/>
      <c r="IT288" s="25"/>
      <c r="IU288" s="25"/>
      <c r="IV288" s="25"/>
    </row>
    <row r="289" spans="3:256" x14ac:dyDescent="0.25">
      <c r="C289" s="5"/>
      <c r="IM289" s="25"/>
      <c r="IN289" s="25"/>
      <c r="IO289" s="25"/>
      <c r="IP289" s="25"/>
      <c r="IQ289" s="25"/>
      <c r="IR289" s="25"/>
      <c r="IS289" s="25"/>
      <c r="IT289" s="25"/>
      <c r="IU289" s="25"/>
      <c r="IV289" s="25"/>
    </row>
    <row r="290" spans="3:256" x14ac:dyDescent="0.25">
      <c r="C290" s="5"/>
      <c r="IM290" s="25"/>
      <c r="IN290" s="25"/>
      <c r="IO290" s="25"/>
      <c r="IP290" s="25"/>
      <c r="IQ290" s="25"/>
      <c r="IR290" s="25"/>
      <c r="IS290" s="25"/>
      <c r="IT290" s="25"/>
      <c r="IU290" s="25"/>
      <c r="IV290" s="25"/>
    </row>
    <row r="291" spans="3:256" x14ac:dyDescent="0.25">
      <c r="C291" s="5"/>
      <c r="IM291" s="25"/>
      <c r="IN291" s="25"/>
      <c r="IO291" s="25"/>
      <c r="IP291" s="25"/>
      <c r="IQ291" s="25"/>
      <c r="IR291" s="25"/>
      <c r="IS291" s="25"/>
      <c r="IT291" s="25"/>
      <c r="IU291" s="25"/>
      <c r="IV291" s="25"/>
    </row>
    <row r="292" spans="3:256" x14ac:dyDescent="0.25">
      <c r="C292" s="5"/>
      <c r="IM292" s="25"/>
      <c r="IN292" s="25"/>
      <c r="IO292" s="25"/>
      <c r="IP292" s="25"/>
      <c r="IQ292" s="25"/>
      <c r="IR292" s="25"/>
      <c r="IS292" s="25"/>
      <c r="IT292" s="25"/>
      <c r="IU292" s="25"/>
      <c r="IV292" s="25"/>
    </row>
    <row r="293" spans="3:256" x14ac:dyDescent="0.25">
      <c r="C293" s="5"/>
      <c r="IM293" s="25"/>
      <c r="IN293" s="25"/>
      <c r="IO293" s="25"/>
      <c r="IP293" s="25"/>
      <c r="IQ293" s="25"/>
      <c r="IR293" s="25"/>
      <c r="IS293" s="25"/>
      <c r="IT293" s="25"/>
      <c r="IU293" s="25"/>
      <c r="IV293" s="25"/>
    </row>
    <row r="294" spans="3:256" x14ac:dyDescent="0.25">
      <c r="C294" s="5"/>
      <c r="IM294" s="25"/>
      <c r="IN294" s="25"/>
      <c r="IO294" s="25"/>
      <c r="IP294" s="25"/>
      <c r="IQ294" s="25"/>
      <c r="IR294" s="25"/>
      <c r="IS294" s="25"/>
      <c r="IT294" s="25"/>
      <c r="IU294" s="25"/>
      <c r="IV294" s="25"/>
    </row>
    <row r="295" spans="3:256" x14ac:dyDescent="0.25">
      <c r="C295" s="5"/>
      <c r="IM295" s="25"/>
      <c r="IN295" s="25"/>
      <c r="IO295" s="25"/>
      <c r="IP295" s="25"/>
      <c r="IQ295" s="25"/>
      <c r="IR295" s="25"/>
      <c r="IS295" s="25"/>
      <c r="IT295" s="25"/>
      <c r="IU295" s="25"/>
      <c r="IV295" s="25"/>
    </row>
    <row r="296" spans="3:256" x14ac:dyDescent="0.25">
      <c r="C296" s="5"/>
      <c r="IM296" s="25"/>
      <c r="IN296" s="25"/>
      <c r="IO296" s="25"/>
      <c r="IP296" s="25"/>
      <c r="IQ296" s="25"/>
      <c r="IR296" s="25"/>
      <c r="IS296" s="25"/>
      <c r="IT296" s="25"/>
      <c r="IU296" s="25"/>
      <c r="IV296" s="25"/>
    </row>
    <row r="297" spans="3:256" x14ac:dyDescent="0.25">
      <c r="C297" s="5"/>
      <c r="IM297" s="25"/>
      <c r="IN297" s="25"/>
      <c r="IO297" s="25"/>
      <c r="IP297" s="25"/>
      <c r="IQ297" s="25"/>
      <c r="IR297" s="25"/>
      <c r="IS297" s="25"/>
      <c r="IT297" s="25"/>
      <c r="IU297" s="25"/>
      <c r="IV297" s="25"/>
    </row>
    <row r="298" spans="3:256" x14ac:dyDescent="0.25">
      <c r="C298" s="5"/>
      <c r="IM298" s="25"/>
      <c r="IN298" s="25"/>
      <c r="IO298" s="25"/>
      <c r="IP298" s="25"/>
      <c r="IQ298" s="25"/>
      <c r="IR298" s="25"/>
      <c r="IS298" s="25"/>
      <c r="IT298" s="25"/>
      <c r="IU298" s="25"/>
      <c r="IV298" s="25"/>
    </row>
    <row r="299" spans="3:256" x14ac:dyDescent="0.25">
      <c r="C299" s="5"/>
      <c r="IM299" s="25"/>
      <c r="IN299" s="25"/>
      <c r="IO299" s="25"/>
      <c r="IP299" s="25"/>
      <c r="IQ299" s="25"/>
      <c r="IR299" s="25"/>
      <c r="IS299" s="25"/>
      <c r="IT299" s="25"/>
      <c r="IU299" s="25"/>
      <c r="IV299" s="25"/>
    </row>
    <row r="300" spans="3:256" x14ac:dyDescent="0.25">
      <c r="C300" s="5"/>
      <c r="IM300" s="25"/>
      <c r="IN300" s="25"/>
      <c r="IO300" s="25"/>
      <c r="IP300" s="25"/>
      <c r="IQ300" s="25"/>
      <c r="IR300" s="25"/>
      <c r="IS300" s="25"/>
      <c r="IT300" s="25"/>
      <c r="IU300" s="25"/>
      <c r="IV300" s="25"/>
    </row>
    <row r="301" spans="3:256" x14ac:dyDescent="0.25">
      <c r="C301" s="5"/>
      <c r="IM301" s="25"/>
      <c r="IN301" s="25"/>
      <c r="IO301" s="25"/>
      <c r="IP301" s="25"/>
      <c r="IQ301" s="25"/>
      <c r="IR301" s="25"/>
      <c r="IS301" s="25"/>
      <c r="IT301" s="25"/>
      <c r="IU301" s="25"/>
      <c r="IV301" s="25"/>
    </row>
    <row r="302" spans="3:256" x14ac:dyDescent="0.25">
      <c r="C302" s="5"/>
      <c r="IM302" s="25"/>
      <c r="IN302" s="25"/>
      <c r="IO302" s="25"/>
      <c r="IP302" s="25"/>
      <c r="IQ302" s="25"/>
      <c r="IR302" s="25"/>
      <c r="IS302" s="25"/>
      <c r="IT302" s="25"/>
      <c r="IU302" s="25"/>
      <c r="IV302" s="25"/>
    </row>
    <row r="303" spans="3:256" x14ac:dyDescent="0.25">
      <c r="C303" s="5"/>
      <c r="IM303" s="25"/>
      <c r="IN303" s="25"/>
      <c r="IO303" s="25"/>
      <c r="IP303" s="25"/>
      <c r="IQ303" s="25"/>
      <c r="IR303" s="25"/>
      <c r="IS303" s="25"/>
      <c r="IT303" s="25"/>
      <c r="IU303" s="25"/>
      <c r="IV303" s="25"/>
    </row>
    <row r="304" spans="3:256" x14ac:dyDescent="0.25">
      <c r="C304" s="5"/>
      <c r="IM304" s="25"/>
      <c r="IN304" s="25"/>
      <c r="IO304" s="25"/>
      <c r="IP304" s="25"/>
      <c r="IQ304" s="25"/>
      <c r="IR304" s="25"/>
      <c r="IS304" s="25"/>
      <c r="IT304" s="25"/>
      <c r="IU304" s="25"/>
      <c r="IV304" s="25"/>
    </row>
    <row r="305" spans="3:256" x14ac:dyDescent="0.25">
      <c r="C305" s="5"/>
      <c r="IM305" s="25"/>
      <c r="IN305" s="25"/>
      <c r="IO305" s="25"/>
      <c r="IP305" s="25"/>
      <c r="IQ305" s="25"/>
      <c r="IR305" s="25"/>
      <c r="IS305" s="25"/>
      <c r="IT305" s="25"/>
      <c r="IU305" s="25"/>
      <c r="IV305" s="25"/>
    </row>
    <row r="306" spans="3:256" x14ac:dyDescent="0.25">
      <c r="C306" s="5"/>
      <c r="IM306" s="25"/>
      <c r="IN306" s="25"/>
      <c r="IO306" s="25"/>
      <c r="IP306" s="25"/>
      <c r="IQ306" s="25"/>
      <c r="IR306" s="25"/>
      <c r="IS306" s="25"/>
      <c r="IT306" s="25"/>
      <c r="IU306" s="25"/>
      <c r="IV306" s="25"/>
    </row>
    <row r="307" spans="3:256" x14ac:dyDescent="0.25">
      <c r="C307" s="5"/>
      <c r="IM307" s="25"/>
      <c r="IN307" s="25"/>
      <c r="IO307" s="25"/>
      <c r="IP307" s="25"/>
      <c r="IQ307" s="25"/>
      <c r="IR307" s="25"/>
      <c r="IS307" s="25"/>
      <c r="IT307" s="25"/>
      <c r="IU307" s="25"/>
      <c r="IV307" s="25"/>
    </row>
    <row r="308" spans="3:256" x14ac:dyDescent="0.25">
      <c r="C308" s="5"/>
      <c r="IM308" s="25"/>
      <c r="IN308" s="25"/>
      <c r="IO308" s="25"/>
      <c r="IP308" s="25"/>
      <c r="IQ308" s="25"/>
      <c r="IR308" s="25"/>
      <c r="IS308" s="25"/>
      <c r="IT308" s="25"/>
      <c r="IU308" s="25"/>
      <c r="IV308" s="25"/>
    </row>
    <row r="309" spans="3:256" x14ac:dyDescent="0.25">
      <c r="C309" s="5"/>
      <c r="IM309" s="25"/>
      <c r="IN309" s="25"/>
      <c r="IO309" s="25"/>
      <c r="IP309" s="25"/>
      <c r="IQ309" s="25"/>
      <c r="IR309" s="25"/>
      <c r="IS309" s="25"/>
      <c r="IT309" s="25"/>
      <c r="IU309" s="25"/>
      <c r="IV309" s="25"/>
    </row>
    <row r="310" spans="3:256" x14ac:dyDescent="0.25">
      <c r="C310" s="5"/>
      <c r="IM310" s="25"/>
      <c r="IN310" s="25"/>
      <c r="IO310" s="25"/>
      <c r="IP310" s="25"/>
      <c r="IQ310" s="25"/>
      <c r="IR310" s="25"/>
      <c r="IS310" s="25"/>
      <c r="IT310" s="25"/>
      <c r="IU310" s="25"/>
      <c r="IV310" s="25"/>
    </row>
    <row r="311" spans="3:256" x14ac:dyDescent="0.25">
      <c r="C311" s="5"/>
      <c r="IM311" s="25"/>
      <c r="IN311" s="25"/>
      <c r="IO311" s="25"/>
      <c r="IP311" s="25"/>
      <c r="IQ311" s="25"/>
      <c r="IR311" s="25"/>
      <c r="IS311" s="25"/>
      <c r="IT311" s="25"/>
      <c r="IU311" s="25"/>
      <c r="IV311" s="25"/>
    </row>
    <row r="312" spans="3:256" x14ac:dyDescent="0.25">
      <c r="C312" s="5"/>
      <c r="IM312" s="25"/>
      <c r="IN312" s="25"/>
      <c r="IO312" s="25"/>
      <c r="IP312" s="25"/>
      <c r="IQ312" s="25"/>
      <c r="IR312" s="25"/>
      <c r="IS312" s="25"/>
      <c r="IT312" s="25"/>
      <c r="IU312" s="25"/>
      <c r="IV312" s="25"/>
    </row>
    <row r="313" spans="3:256" x14ac:dyDescent="0.25">
      <c r="C313" s="5"/>
      <c r="IM313" s="25"/>
      <c r="IN313" s="25"/>
      <c r="IO313" s="25"/>
      <c r="IP313" s="25"/>
      <c r="IQ313" s="25"/>
      <c r="IR313" s="25"/>
      <c r="IS313" s="25"/>
      <c r="IT313" s="25"/>
      <c r="IU313" s="25"/>
      <c r="IV313" s="25"/>
    </row>
    <row r="314" spans="3:256" x14ac:dyDescent="0.25">
      <c r="C314" s="5"/>
      <c r="IM314" s="25"/>
      <c r="IN314" s="25"/>
      <c r="IO314" s="25"/>
      <c r="IP314" s="25"/>
      <c r="IQ314" s="25"/>
      <c r="IR314" s="25"/>
      <c r="IS314" s="25"/>
      <c r="IT314" s="25"/>
      <c r="IU314" s="25"/>
      <c r="IV314" s="25"/>
    </row>
    <row r="315" spans="3:256" x14ac:dyDescent="0.25">
      <c r="C315" s="5"/>
      <c r="IM315" s="25"/>
      <c r="IN315" s="25"/>
      <c r="IO315" s="25"/>
      <c r="IP315" s="25"/>
      <c r="IQ315" s="25"/>
      <c r="IR315" s="25"/>
      <c r="IS315" s="25"/>
      <c r="IT315" s="25"/>
      <c r="IU315" s="25"/>
      <c r="IV315" s="25"/>
    </row>
    <row r="316" spans="3:256" x14ac:dyDescent="0.25">
      <c r="C316" s="5"/>
      <c r="IM316" s="25"/>
      <c r="IN316" s="25"/>
      <c r="IO316" s="25"/>
      <c r="IP316" s="25"/>
      <c r="IQ316" s="25"/>
      <c r="IR316" s="25"/>
      <c r="IS316" s="25"/>
      <c r="IT316" s="25"/>
      <c r="IU316" s="25"/>
      <c r="IV316" s="25"/>
    </row>
    <row r="317" spans="3:256" x14ac:dyDescent="0.25">
      <c r="C317" s="5"/>
      <c r="IM317" s="25"/>
      <c r="IN317" s="25"/>
      <c r="IO317" s="25"/>
      <c r="IP317" s="25"/>
      <c r="IQ317" s="25"/>
      <c r="IR317" s="25"/>
      <c r="IS317" s="25"/>
      <c r="IT317" s="25"/>
      <c r="IU317" s="25"/>
      <c r="IV317" s="25"/>
    </row>
    <row r="318" spans="3:256" x14ac:dyDescent="0.25">
      <c r="C318" s="5"/>
      <c r="IM318" s="25"/>
      <c r="IN318" s="25"/>
      <c r="IO318" s="25"/>
      <c r="IP318" s="25"/>
      <c r="IQ318" s="25"/>
      <c r="IR318" s="25"/>
      <c r="IS318" s="25"/>
      <c r="IT318" s="25"/>
      <c r="IU318" s="25"/>
      <c r="IV318" s="25"/>
    </row>
    <row r="319" spans="3:256" x14ac:dyDescent="0.25">
      <c r="C319" s="5"/>
      <c r="IM319" s="25"/>
      <c r="IN319" s="25"/>
      <c r="IO319" s="25"/>
      <c r="IP319" s="25"/>
      <c r="IQ319" s="25"/>
      <c r="IR319" s="25"/>
      <c r="IS319" s="25"/>
      <c r="IT319" s="25"/>
      <c r="IU319" s="25"/>
      <c r="IV319" s="25"/>
    </row>
    <row r="320" spans="3:256" x14ac:dyDescent="0.25">
      <c r="C320" s="5"/>
      <c r="IM320" s="25"/>
      <c r="IN320" s="25"/>
      <c r="IO320" s="25"/>
      <c r="IP320" s="25"/>
      <c r="IQ320" s="25"/>
      <c r="IR320" s="25"/>
      <c r="IS320" s="25"/>
      <c r="IT320" s="25"/>
      <c r="IU320" s="25"/>
      <c r="IV320" s="25"/>
    </row>
    <row r="321" spans="3:256" x14ac:dyDescent="0.25">
      <c r="C321" s="5"/>
      <c r="IM321" s="25"/>
      <c r="IN321" s="25"/>
      <c r="IO321" s="25"/>
      <c r="IP321" s="25"/>
      <c r="IQ321" s="25"/>
      <c r="IR321" s="25"/>
      <c r="IS321" s="25"/>
      <c r="IT321" s="25"/>
      <c r="IU321" s="25"/>
      <c r="IV321" s="25"/>
    </row>
    <row r="322" spans="3:256" x14ac:dyDescent="0.25">
      <c r="C322" s="5"/>
      <c r="IM322" s="25"/>
      <c r="IN322" s="25"/>
      <c r="IO322" s="25"/>
      <c r="IP322" s="25"/>
      <c r="IQ322" s="25"/>
      <c r="IR322" s="25"/>
      <c r="IS322" s="25"/>
      <c r="IT322" s="25"/>
      <c r="IU322" s="25"/>
      <c r="IV322" s="25"/>
    </row>
    <row r="323" spans="3:256" x14ac:dyDescent="0.25">
      <c r="C323" s="5"/>
      <c r="IM323" s="25"/>
      <c r="IN323" s="25"/>
      <c r="IO323" s="25"/>
      <c r="IP323" s="25"/>
      <c r="IQ323" s="25"/>
      <c r="IR323" s="25"/>
      <c r="IS323" s="25"/>
      <c r="IT323" s="25"/>
      <c r="IU323" s="25"/>
      <c r="IV323" s="25"/>
    </row>
    <row r="324" spans="3:256" x14ac:dyDescent="0.25">
      <c r="C324" s="5"/>
      <c r="IM324" s="25"/>
      <c r="IN324" s="25"/>
      <c r="IO324" s="25"/>
      <c r="IP324" s="25"/>
      <c r="IQ324" s="25"/>
      <c r="IR324" s="25"/>
      <c r="IS324" s="25"/>
      <c r="IT324" s="25"/>
      <c r="IU324" s="25"/>
      <c r="IV324" s="25"/>
    </row>
    <row r="325" spans="3:256" x14ac:dyDescent="0.25">
      <c r="C325" s="5"/>
      <c r="IM325" s="25"/>
      <c r="IN325" s="25"/>
      <c r="IO325" s="25"/>
      <c r="IP325" s="25"/>
      <c r="IQ325" s="25"/>
      <c r="IR325" s="25"/>
      <c r="IS325" s="25"/>
      <c r="IT325" s="25"/>
      <c r="IU325" s="25"/>
      <c r="IV325" s="25"/>
    </row>
    <row r="326" spans="3:256" x14ac:dyDescent="0.25">
      <c r="C326" s="5"/>
      <c r="IM326" s="25"/>
      <c r="IN326" s="25"/>
      <c r="IO326" s="25"/>
      <c r="IP326" s="25"/>
      <c r="IQ326" s="25"/>
      <c r="IR326" s="25"/>
      <c r="IS326" s="25"/>
      <c r="IT326" s="25"/>
      <c r="IU326" s="25"/>
      <c r="IV326" s="25"/>
    </row>
    <row r="327" spans="3:256" x14ac:dyDescent="0.25">
      <c r="C327" s="5"/>
      <c r="IM327" s="25"/>
      <c r="IN327" s="25"/>
      <c r="IO327" s="25"/>
      <c r="IP327" s="25"/>
      <c r="IQ327" s="25"/>
      <c r="IR327" s="25"/>
      <c r="IS327" s="25"/>
      <c r="IT327" s="25"/>
      <c r="IU327" s="25"/>
      <c r="IV327" s="25"/>
    </row>
    <row r="328" spans="3:256" x14ac:dyDescent="0.25">
      <c r="C328" s="5"/>
      <c r="IM328" s="25"/>
      <c r="IN328" s="25"/>
      <c r="IO328" s="25"/>
      <c r="IP328" s="25"/>
      <c r="IQ328" s="25"/>
      <c r="IR328" s="25"/>
      <c r="IS328" s="25"/>
      <c r="IT328" s="25"/>
      <c r="IU328" s="25"/>
      <c r="IV328" s="25"/>
    </row>
    <row r="329" spans="3:256" x14ac:dyDescent="0.25">
      <c r="C329" s="5"/>
      <c r="IM329" s="25"/>
      <c r="IN329" s="25"/>
      <c r="IO329" s="25"/>
      <c r="IP329" s="25"/>
      <c r="IQ329" s="25"/>
      <c r="IR329" s="25"/>
      <c r="IS329" s="25"/>
      <c r="IT329" s="25"/>
      <c r="IU329" s="25"/>
      <c r="IV329" s="25"/>
    </row>
    <row r="330" spans="3:256" x14ac:dyDescent="0.25">
      <c r="C330" s="5"/>
      <c r="IM330" s="25"/>
      <c r="IN330" s="25"/>
      <c r="IO330" s="25"/>
      <c r="IP330" s="25"/>
      <c r="IQ330" s="25"/>
      <c r="IR330" s="25"/>
      <c r="IS330" s="25"/>
      <c r="IT330" s="25"/>
      <c r="IU330" s="25"/>
      <c r="IV330" s="25"/>
    </row>
    <row r="331" spans="3:256" x14ac:dyDescent="0.25">
      <c r="C331" s="5"/>
      <c r="IM331" s="25"/>
      <c r="IN331" s="25"/>
      <c r="IO331" s="25"/>
      <c r="IP331" s="25"/>
      <c r="IQ331" s="25"/>
      <c r="IR331" s="25"/>
      <c r="IS331" s="25"/>
      <c r="IT331" s="25"/>
      <c r="IU331" s="25"/>
      <c r="IV331" s="25"/>
    </row>
    <row r="332" spans="3:256" x14ac:dyDescent="0.25">
      <c r="C332" s="5"/>
      <c r="IM332" s="25"/>
      <c r="IN332" s="25"/>
      <c r="IO332" s="25"/>
      <c r="IP332" s="25"/>
      <c r="IQ332" s="25"/>
      <c r="IR332" s="25"/>
      <c r="IS332" s="25"/>
      <c r="IT332" s="25"/>
      <c r="IU332" s="25"/>
      <c r="IV332" s="25"/>
    </row>
    <row r="333" spans="3:256" x14ac:dyDescent="0.25">
      <c r="C333" s="5"/>
      <c r="IM333" s="25"/>
      <c r="IN333" s="25"/>
      <c r="IO333" s="25"/>
      <c r="IP333" s="25"/>
      <c r="IQ333" s="25"/>
      <c r="IR333" s="25"/>
      <c r="IS333" s="25"/>
      <c r="IT333" s="25"/>
      <c r="IU333" s="25"/>
      <c r="IV333" s="25"/>
    </row>
    <row r="334" spans="3:256" x14ac:dyDescent="0.25">
      <c r="C334" s="5"/>
      <c r="IM334" s="25"/>
      <c r="IN334" s="25"/>
      <c r="IO334" s="25"/>
      <c r="IP334" s="25"/>
      <c r="IQ334" s="25"/>
      <c r="IR334" s="25"/>
      <c r="IS334" s="25"/>
      <c r="IT334" s="25"/>
      <c r="IU334" s="25"/>
      <c r="IV334" s="25"/>
    </row>
    <row r="335" spans="3:256" x14ac:dyDescent="0.25">
      <c r="C335" s="5"/>
      <c r="IM335" s="25"/>
      <c r="IN335" s="25"/>
      <c r="IO335" s="25"/>
      <c r="IP335" s="25"/>
      <c r="IQ335" s="25"/>
      <c r="IR335" s="25"/>
      <c r="IS335" s="25"/>
      <c r="IT335" s="25"/>
      <c r="IU335" s="25"/>
      <c r="IV335" s="25"/>
    </row>
    <row r="336" spans="3:256" x14ac:dyDescent="0.25">
      <c r="C336" s="5"/>
      <c r="IM336" s="25"/>
      <c r="IN336" s="25"/>
      <c r="IO336" s="25"/>
      <c r="IP336" s="25"/>
      <c r="IQ336" s="25"/>
      <c r="IR336" s="25"/>
      <c r="IS336" s="25"/>
      <c r="IT336" s="25"/>
      <c r="IU336" s="25"/>
      <c r="IV336" s="25"/>
    </row>
    <row r="337" spans="3:256" x14ac:dyDescent="0.25">
      <c r="C337" s="5"/>
      <c r="IM337" s="25"/>
      <c r="IN337" s="25"/>
      <c r="IO337" s="25"/>
      <c r="IP337" s="25"/>
      <c r="IQ337" s="25"/>
      <c r="IR337" s="25"/>
      <c r="IS337" s="25"/>
      <c r="IT337" s="25"/>
      <c r="IU337" s="25"/>
      <c r="IV337" s="25"/>
    </row>
    <row r="338" spans="3:256" x14ac:dyDescent="0.25">
      <c r="C338" s="5"/>
      <c r="IM338" s="25"/>
      <c r="IN338" s="25"/>
      <c r="IO338" s="25"/>
      <c r="IP338" s="25"/>
      <c r="IQ338" s="25"/>
      <c r="IR338" s="25"/>
      <c r="IS338" s="25"/>
      <c r="IT338" s="25"/>
      <c r="IU338" s="25"/>
      <c r="IV338" s="25"/>
    </row>
    <row r="339" spans="3:256" x14ac:dyDescent="0.25">
      <c r="C339" s="5"/>
      <c r="IM339" s="25"/>
      <c r="IN339" s="25"/>
      <c r="IO339" s="25"/>
      <c r="IP339" s="25"/>
      <c r="IQ339" s="25"/>
      <c r="IR339" s="25"/>
      <c r="IS339" s="25"/>
      <c r="IT339" s="25"/>
      <c r="IU339" s="25"/>
      <c r="IV339" s="25"/>
    </row>
    <row r="340" spans="3:256" x14ac:dyDescent="0.25">
      <c r="C340" s="5"/>
      <c r="IM340" s="25"/>
      <c r="IN340" s="25"/>
      <c r="IO340" s="25"/>
      <c r="IP340" s="25"/>
      <c r="IQ340" s="25"/>
      <c r="IR340" s="25"/>
      <c r="IS340" s="25"/>
      <c r="IT340" s="25"/>
      <c r="IU340" s="25"/>
      <c r="IV340" s="25"/>
    </row>
    <row r="341" spans="3:256" x14ac:dyDescent="0.25">
      <c r="C341" s="5"/>
      <c r="IM341" s="25"/>
      <c r="IN341" s="25"/>
      <c r="IO341" s="25"/>
      <c r="IP341" s="25"/>
      <c r="IQ341" s="25"/>
      <c r="IR341" s="25"/>
      <c r="IS341" s="25"/>
      <c r="IT341" s="25"/>
      <c r="IU341" s="25"/>
      <c r="IV341" s="25"/>
    </row>
    <row r="342" spans="3:256" x14ac:dyDescent="0.25">
      <c r="C342" s="5"/>
      <c r="IM342" s="25"/>
      <c r="IN342" s="25"/>
      <c r="IO342" s="25"/>
      <c r="IP342" s="25"/>
      <c r="IQ342" s="25"/>
      <c r="IR342" s="25"/>
      <c r="IS342" s="25"/>
      <c r="IT342" s="25"/>
      <c r="IU342" s="25"/>
      <c r="IV342" s="25"/>
    </row>
    <row r="343" spans="3:256" x14ac:dyDescent="0.25">
      <c r="C343" s="5"/>
      <c r="IM343" s="25"/>
      <c r="IN343" s="25"/>
      <c r="IO343" s="25"/>
      <c r="IP343" s="25"/>
      <c r="IQ343" s="25"/>
      <c r="IR343" s="25"/>
      <c r="IS343" s="25"/>
      <c r="IT343" s="25"/>
      <c r="IU343" s="25"/>
      <c r="IV343" s="25"/>
    </row>
    <row r="344" spans="3:256" x14ac:dyDescent="0.25">
      <c r="C344" s="5"/>
      <c r="IM344" s="25"/>
      <c r="IN344" s="25"/>
      <c r="IO344" s="25"/>
      <c r="IP344" s="25"/>
      <c r="IQ344" s="25"/>
      <c r="IR344" s="25"/>
      <c r="IS344" s="25"/>
      <c r="IT344" s="25"/>
      <c r="IU344" s="25"/>
      <c r="IV344" s="25"/>
    </row>
    <row r="345" spans="3:256" x14ac:dyDescent="0.25">
      <c r="C345" s="5"/>
      <c r="IM345" s="25"/>
      <c r="IN345" s="25"/>
      <c r="IO345" s="25"/>
      <c r="IP345" s="25"/>
      <c r="IQ345" s="25"/>
      <c r="IR345" s="25"/>
      <c r="IS345" s="25"/>
      <c r="IT345" s="25"/>
      <c r="IU345" s="25"/>
      <c r="IV345" s="25"/>
    </row>
    <row r="346" spans="3:256" x14ac:dyDescent="0.25">
      <c r="C346" s="5"/>
      <c r="IM346" s="25"/>
      <c r="IN346" s="25"/>
      <c r="IO346" s="25"/>
      <c r="IP346" s="25"/>
      <c r="IQ346" s="25"/>
      <c r="IR346" s="25"/>
      <c r="IS346" s="25"/>
      <c r="IT346" s="25"/>
      <c r="IU346" s="25"/>
      <c r="IV346" s="25"/>
    </row>
    <row r="347" spans="3:256" x14ac:dyDescent="0.25">
      <c r="C347" s="5"/>
      <c r="IM347" s="25"/>
      <c r="IN347" s="25"/>
      <c r="IO347" s="25"/>
      <c r="IP347" s="25"/>
      <c r="IQ347" s="25"/>
      <c r="IR347" s="25"/>
      <c r="IS347" s="25"/>
      <c r="IT347" s="25"/>
      <c r="IU347" s="25"/>
      <c r="IV347" s="25"/>
    </row>
    <row r="348" spans="3:256" x14ac:dyDescent="0.25">
      <c r="C348" s="5"/>
      <c r="IM348" s="25"/>
      <c r="IN348" s="25"/>
      <c r="IO348" s="25"/>
      <c r="IP348" s="25"/>
      <c r="IQ348" s="25"/>
      <c r="IR348" s="25"/>
      <c r="IS348" s="25"/>
      <c r="IT348" s="25"/>
      <c r="IU348" s="25"/>
      <c r="IV348" s="25"/>
    </row>
    <row r="349" spans="3:256" x14ac:dyDescent="0.25">
      <c r="C349" s="5"/>
      <c r="IM349" s="25"/>
      <c r="IN349" s="25"/>
      <c r="IO349" s="25"/>
      <c r="IP349" s="25"/>
      <c r="IQ349" s="25"/>
      <c r="IR349" s="25"/>
      <c r="IS349" s="25"/>
      <c r="IT349" s="25"/>
      <c r="IU349" s="25"/>
      <c r="IV349" s="25"/>
    </row>
    <row r="350" spans="3:256" x14ac:dyDescent="0.25">
      <c r="C350" s="5"/>
      <c r="IM350" s="25"/>
      <c r="IN350" s="25"/>
      <c r="IO350" s="25"/>
      <c r="IP350" s="25"/>
      <c r="IQ350" s="25"/>
      <c r="IR350" s="25"/>
      <c r="IS350" s="25"/>
      <c r="IT350" s="25"/>
      <c r="IU350" s="25"/>
      <c r="IV350" s="25"/>
    </row>
    <row r="351" spans="3:256" x14ac:dyDescent="0.25">
      <c r="C351" s="5"/>
      <c r="IM351" s="25"/>
      <c r="IN351" s="25"/>
      <c r="IO351" s="25"/>
      <c r="IP351" s="25"/>
      <c r="IQ351" s="25"/>
      <c r="IR351" s="25"/>
      <c r="IS351" s="25"/>
      <c r="IT351" s="25"/>
      <c r="IU351" s="25"/>
      <c r="IV351" s="25"/>
    </row>
    <row r="352" spans="3:256" x14ac:dyDescent="0.25">
      <c r="C352" s="5"/>
      <c r="IM352" s="25"/>
      <c r="IN352" s="25"/>
      <c r="IO352" s="25"/>
      <c r="IP352" s="25"/>
      <c r="IQ352" s="25"/>
      <c r="IR352" s="25"/>
      <c r="IS352" s="25"/>
      <c r="IT352" s="25"/>
      <c r="IU352" s="25"/>
      <c r="IV352" s="25"/>
    </row>
    <row r="353" spans="3:256" x14ac:dyDescent="0.25">
      <c r="C353" s="5"/>
      <c r="IM353" s="25"/>
      <c r="IN353" s="25"/>
      <c r="IO353" s="25"/>
      <c r="IP353" s="25"/>
      <c r="IQ353" s="25"/>
      <c r="IR353" s="25"/>
      <c r="IS353" s="25"/>
      <c r="IT353" s="25"/>
      <c r="IU353" s="25"/>
      <c r="IV353" s="25"/>
    </row>
    <row r="354" spans="3:256" x14ac:dyDescent="0.25">
      <c r="C354" s="5"/>
      <c r="IM354" s="25"/>
      <c r="IN354" s="25"/>
      <c r="IO354" s="25"/>
      <c r="IP354" s="25"/>
      <c r="IQ354" s="25"/>
      <c r="IR354" s="25"/>
      <c r="IS354" s="25"/>
      <c r="IT354" s="25"/>
      <c r="IU354" s="25"/>
      <c r="IV354" s="25"/>
    </row>
    <row r="355" spans="3:256" x14ac:dyDescent="0.25">
      <c r="C355" s="5"/>
      <c r="IM355" s="25"/>
      <c r="IN355" s="25"/>
      <c r="IO355" s="25"/>
      <c r="IP355" s="25"/>
      <c r="IQ355" s="25"/>
      <c r="IR355" s="25"/>
      <c r="IS355" s="25"/>
      <c r="IT355" s="25"/>
      <c r="IU355" s="25"/>
      <c r="IV355" s="25"/>
    </row>
    <row r="356" spans="3:256" x14ac:dyDescent="0.25">
      <c r="C356" s="5"/>
      <c r="IM356" s="25"/>
      <c r="IN356" s="25"/>
      <c r="IO356" s="25"/>
      <c r="IP356" s="25"/>
      <c r="IQ356" s="25"/>
      <c r="IR356" s="25"/>
      <c r="IS356" s="25"/>
      <c r="IT356" s="25"/>
      <c r="IU356" s="25"/>
      <c r="IV356" s="25"/>
    </row>
    <row r="357" spans="3:256" x14ac:dyDescent="0.25">
      <c r="C357" s="5"/>
      <c r="IM357" s="25"/>
      <c r="IN357" s="25"/>
      <c r="IO357" s="25"/>
      <c r="IP357" s="25"/>
      <c r="IQ357" s="25"/>
      <c r="IR357" s="25"/>
      <c r="IS357" s="25"/>
      <c r="IT357" s="25"/>
      <c r="IU357" s="25"/>
      <c r="IV357" s="25"/>
    </row>
    <row r="358" spans="3:256" x14ac:dyDescent="0.25">
      <c r="C358" s="5"/>
      <c r="IM358" s="25"/>
      <c r="IN358" s="25"/>
      <c r="IO358" s="25"/>
      <c r="IP358" s="25"/>
      <c r="IQ358" s="25"/>
      <c r="IR358" s="25"/>
      <c r="IS358" s="25"/>
      <c r="IT358" s="25"/>
      <c r="IU358" s="25"/>
      <c r="IV358" s="25"/>
    </row>
    <row r="359" spans="3:256" x14ac:dyDescent="0.25">
      <c r="C359" s="5"/>
      <c r="IM359" s="25"/>
      <c r="IN359" s="25"/>
      <c r="IO359" s="25"/>
      <c r="IP359" s="25"/>
      <c r="IQ359" s="25"/>
      <c r="IR359" s="25"/>
      <c r="IS359" s="25"/>
      <c r="IT359" s="25"/>
      <c r="IU359" s="25"/>
      <c r="IV359" s="25"/>
    </row>
    <row r="360" spans="3:256" x14ac:dyDescent="0.25">
      <c r="C360" s="5"/>
      <c r="IM360" s="25"/>
      <c r="IN360" s="25"/>
      <c r="IO360" s="25"/>
      <c r="IP360" s="25"/>
      <c r="IQ360" s="25"/>
      <c r="IR360" s="25"/>
      <c r="IS360" s="25"/>
      <c r="IT360" s="25"/>
      <c r="IU360" s="25"/>
      <c r="IV360" s="25"/>
    </row>
    <row r="361" spans="3:256" x14ac:dyDescent="0.25">
      <c r="C361" s="5"/>
      <c r="IM361" s="25"/>
      <c r="IN361" s="25"/>
      <c r="IO361" s="25"/>
      <c r="IP361" s="25"/>
      <c r="IQ361" s="25"/>
      <c r="IR361" s="25"/>
      <c r="IS361" s="25"/>
      <c r="IT361" s="25"/>
      <c r="IU361" s="25"/>
      <c r="IV361" s="25"/>
    </row>
    <row r="362" spans="3:256" x14ac:dyDescent="0.25">
      <c r="C362" s="5"/>
      <c r="IM362" s="25"/>
      <c r="IN362" s="25"/>
      <c r="IO362" s="25"/>
      <c r="IP362" s="25"/>
      <c r="IQ362" s="25"/>
      <c r="IR362" s="25"/>
      <c r="IS362" s="25"/>
      <c r="IT362" s="25"/>
      <c r="IU362" s="25"/>
      <c r="IV362" s="25"/>
    </row>
    <row r="363" spans="3:256" x14ac:dyDescent="0.25">
      <c r="C363" s="5"/>
      <c r="IM363" s="25"/>
      <c r="IN363" s="25"/>
      <c r="IO363" s="25"/>
      <c r="IP363" s="25"/>
      <c r="IQ363" s="25"/>
      <c r="IR363" s="25"/>
      <c r="IS363" s="25"/>
      <c r="IT363" s="25"/>
      <c r="IU363" s="25"/>
      <c r="IV363" s="25"/>
    </row>
    <row r="364" spans="3:256" x14ac:dyDescent="0.25">
      <c r="C364" s="5"/>
      <c r="IM364" s="25"/>
      <c r="IN364" s="25"/>
      <c r="IO364" s="25"/>
      <c r="IP364" s="25"/>
      <c r="IQ364" s="25"/>
      <c r="IR364" s="25"/>
      <c r="IS364" s="25"/>
      <c r="IT364" s="25"/>
      <c r="IU364" s="25"/>
      <c r="IV364" s="25"/>
    </row>
    <row r="365" spans="3:256" x14ac:dyDescent="0.25">
      <c r="C365" s="5"/>
      <c r="IM365" s="25"/>
      <c r="IN365" s="25"/>
      <c r="IO365" s="25"/>
      <c r="IP365" s="25"/>
      <c r="IQ365" s="25"/>
      <c r="IR365" s="25"/>
      <c r="IS365" s="25"/>
      <c r="IT365" s="25"/>
      <c r="IU365" s="25"/>
      <c r="IV365" s="25"/>
    </row>
    <row r="366" spans="3:256" x14ac:dyDescent="0.25">
      <c r="C366" s="5"/>
      <c r="IM366" s="25"/>
      <c r="IN366" s="25"/>
      <c r="IO366" s="25"/>
      <c r="IP366" s="25"/>
      <c r="IQ366" s="25"/>
      <c r="IR366" s="25"/>
      <c r="IS366" s="25"/>
      <c r="IT366" s="25"/>
      <c r="IU366" s="25"/>
      <c r="IV366" s="25"/>
    </row>
    <row r="367" spans="3:256" x14ac:dyDescent="0.25">
      <c r="C367" s="5"/>
      <c r="IM367" s="25"/>
      <c r="IN367" s="25"/>
      <c r="IO367" s="25"/>
      <c r="IP367" s="25"/>
      <c r="IQ367" s="25"/>
      <c r="IR367" s="25"/>
      <c r="IS367" s="25"/>
      <c r="IT367" s="25"/>
      <c r="IU367" s="25"/>
      <c r="IV367" s="25"/>
    </row>
    <row r="368" spans="3:256" x14ac:dyDescent="0.25">
      <c r="C368" s="5"/>
      <c r="IM368" s="25"/>
      <c r="IN368" s="25"/>
      <c r="IO368" s="25"/>
      <c r="IP368" s="25"/>
      <c r="IQ368" s="25"/>
      <c r="IR368" s="25"/>
      <c r="IS368" s="25"/>
      <c r="IT368" s="25"/>
      <c r="IU368" s="25"/>
      <c r="IV368" s="25"/>
    </row>
    <row r="369" spans="3:256" x14ac:dyDescent="0.25">
      <c r="C369" s="5"/>
      <c r="IM369" s="25"/>
      <c r="IN369" s="25"/>
      <c r="IO369" s="25"/>
      <c r="IP369" s="25"/>
      <c r="IQ369" s="25"/>
      <c r="IR369" s="25"/>
      <c r="IS369" s="25"/>
      <c r="IT369" s="25"/>
      <c r="IU369" s="25"/>
      <c r="IV369" s="25"/>
    </row>
    <row r="370" spans="3:256" x14ac:dyDescent="0.25">
      <c r="C370" s="5"/>
      <c r="IM370" s="25"/>
      <c r="IN370" s="25"/>
      <c r="IO370" s="25"/>
      <c r="IP370" s="25"/>
      <c r="IQ370" s="25"/>
      <c r="IR370" s="25"/>
      <c r="IS370" s="25"/>
      <c r="IT370" s="25"/>
      <c r="IU370" s="25"/>
      <c r="IV370" s="25"/>
    </row>
    <row r="371" spans="3:256" x14ac:dyDescent="0.25">
      <c r="C371" s="5"/>
      <c r="IM371" s="25"/>
      <c r="IN371" s="25"/>
      <c r="IO371" s="25"/>
      <c r="IP371" s="25"/>
      <c r="IQ371" s="25"/>
      <c r="IR371" s="25"/>
      <c r="IS371" s="25"/>
      <c r="IT371" s="25"/>
      <c r="IU371" s="25"/>
      <c r="IV371" s="25"/>
    </row>
    <row r="372" spans="3:256" x14ac:dyDescent="0.25">
      <c r="C372" s="5"/>
      <c r="IM372" s="25"/>
      <c r="IN372" s="25"/>
      <c r="IO372" s="25"/>
      <c r="IP372" s="25"/>
      <c r="IQ372" s="25"/>
      <c r="IR372" s="25"/>
      <c r="IS372" s="25"/>
      <c r="IT372" s="25"/>
      <c r="IU372" s="25"/>
      <c r="IV372" s="25"/>
    </row>
    <row r="373" spans="3:256" x14ac:dyDescent="0.25">
      <c r="C373" s="5"/>
      <c r="IM373" s="25"/>
      <c r="IN373" s="25"/>
      <c r="IO373" s="25"/>
      <c r="IP373" s="25"/>
      <c r="IQ373" s="25"/>
      <c r="IR373" s="25"/>
      <c r="IS373" s="25"/>
      <c r="IT373" s="25"/>
      <c r="IU373" s="25"/>
      <c r="IV373" s="25"/>
    </row>
    <row r="374" spans="3:256" x14ac:dyDescent="0.25">
      <c r="C374" s="5"/>
      <c r="IM374" s="25"/>
      <c r="IN374" s="25"/>
      <c r="IO374" s="25"/>
      <c r="IP374" s="25"/>
      <c r="IQ374" s="25"/>
      <c r="IR374" s="25"/>
      <c r="IS374" s="25"/>
      <c r="IT374" s="25"/>
      <c r="IU374" s="25"/>
      <c r="IV374" s="25"/>
    </row>
    <row r="375" spans="3:256" x14ac:dyDescent="0.25">
      <c r="C375" s="5"/>
      <c r="IM375" s="25"/>
      <c r="IN375" s="25"/>
      <c r="IO375" s="25"/>
      <c r="IP375" s="25"/>
      <c r="IQ375" s="25"/>
      <c r="IR375" s="25"/>
      <c r="IS375" s="25"/>
      <c r="IT375" s="25"/>
      <c r="IU375" s="25"/>
      <c r="IV375" s="25"/>
    </row>
    <row r="376" spans="3:256" x14ac:dyDescent="0.25">
      <c r="C376" s="5"/>
      <c r="IM376" s="25"/>
      <c r="IN376" s="25"/>
      <c r="IO376" s="25"/>
      <c r="IP376" s="25"/>
      <c r="IQ376" s="25"/>
      <c r="IR376" s="25"/>
      <c r="IS376" s="25"/>
      <c r="IT376" s="25"/>
      <c r="IU376" s="25"/>
      <c r="IV376" s="25"/>
    </row>
    <row r="377" spans="3:256" x14ac:dyDescent="0.25">
      <c r="C377" s="5"/>
      <c r="IM377" s="25"/>
      <c r="IN377" s="25"/>
      <c r="IO377" s="25"/>
      <c r="IP377" s="25"/>
      <c r="IQ377" s="25"/>
      <c r="IR377" s="25"/>
      <c r="IS377" s="25"/>
      <c r="IT377" s="25"/>
      <c r="IU377" s="25"/>
      <c r="IV377" s="25"/>
    </row>
    <row r="378" spans="3:256" x14ac:dyDescent="0.25">
      <c r="C378" s="5"/>
      <c r="IM378" s="25"/>
      <c r="IN378" s="25"/>
      <c r="IO378" s="25"/>
      <c r="IP378" s="25"/>
      <c r="IQ378" s="25"/>
      <c r="IR378" s="25"/>
      <c r="IS378" s="25"/>
      <c r="IT378" s="25"/>
      <c r="IU378" s="25"/>
      <c r="IV378" s="25"/>
    </row>
    <row r="379" spans="3:256" x14ac:dyDescent="0.25">
      <c r="C379" s="5"/>
      <c r="IM379" s="25"/>
      <c r="IN379" s="25"/>
      <c r="IO379" s="25"/>
      <c r="IP379" s="25"/>
      <c r="IQ379" s="25"/>
      <c r="IR379" s="25"/>
      <c r="IS379" s="25"/>
      <c r="IT379" s="25"/>
      <c r="IU379" s="25"/>
      <c r="IV379" s="25"/>
    </row>
    <row r="380" spans="3:256" x14ac:dyDescent="0.25">
      <c r="C380" s="5"/>
      <c r="IM380" s="25"/>
      <c r="IN380" s="25"/>
      <c r="IO380" s="25"/>
      <c r="IP380" s="25"/>
      <c r="IQ380" s="25"/>
      <c r="IR380" s="25"/>
      <c r="IS380" s="25"/>
      <c r="IT380" s="25"/>
      <c r="IU380" s="25"/>
      <c r="IV380" s="25"/>
    </row>
    <row r="381" spans="3:256" x14ac:dyDescent="0.25">
      <c r="C381" s="5"/>
      <c r="IM381" s="25"/>
      <c r="IN381" s="25"/>
      <c r="IO381" s="25"/>
      <c r="IP381" s="25"/>
      <c r="IQ381" s="25"/>
      <c r="IR381" s="25"/>
      <c r="IS381" s="25"/>
      <c r="IT381" s="25"/>
      <c r="IU381" s="25"/>
      <c r="IV381" s="25"/>
    </row>
    <row r="382" spans="3:256" x14ac:dyDescent="0.25">
      <c r="C382" s="5"/>
      <c r="IM382" s="25"/>
      <c r="IN382" s="25"/>
      <c r="IO382" s="25"/>
      <c r="IP382" s="25"/>
      <c r="IQ382" s="25"/>
      <c r="IR382" s="25"/>
      <c r="IS382" s="25"/>
      <c r="IT382" s="25"/>
      <c r="IU382" s="25"/>
      <c r="IV382" s="25"/>
    </row>
    <row r="383" spans="3:256" x14ac:dyDescent="0.25">
      <c r="C383" s="5"/>
      <c r="IM383" s="25"/>
      <c r="IN383" s="25"/>
      <c r="IO383" s="25"/>
      <c r="IP383" s="25"/>
      <c r="IQ383" s="25"/>
      <c r="IR383" s="25"/>
      <c r="IS383" s="25"/>
      <c r="IT383" s="25"/>
      <c r="IU383" s="25"/>
      <c r="IV383" s="25"/>
    </row>
    <row r="384" spans="3:256" x14ac:dyDescent="0.25">
      <c r="C384" s="5"/>
      <c r="IM384" s="25"/>
      <c r="IN384" s="25"/>
      <c r="IO384" s="25"/>
      <c r="IP384" s="25"/>
      <c r="IQ384" s="25"/>
      <c r="IR384" s="25"/>
      <c r="IS384" s="25"/>
      <c r="IT384" s="25"/>
      <c r="IU384" s="25"/>
      <c r="IV384" s="25"/>
    </row>
    <row r="385" spans="3:256" x14ac:dyDescent="0.25">
      <c r="C385" s="5"/>
      <c r="IM385" s="25"/>
      <c r="IN385" s="25"/>
      <c r="IO385" s="25"/>
      <c r="IP385" s="25"/>
      <c r="IQ385" s="25"/>
      <c r="IR385" s="25"/>
      <c r="IS385" s="25"/>
      <c r="IT385" s="25"/>
      <c r="IU385" s="25"/>
      <c r="IV385" s="25"/>
    </row>
    <row r="386" spans="3:256" x14ac:dyDescent="0.25">
      <c r="C386" s="5"/>
      <c r="IM386" s="25"/>
      <c r="IN386" s="25"/>
      <c r="IO386" s="25"/>
      <c r="IP386" s="25"/>
      <c r="IQ386" s="25"/>
      <c r="IR386" s="25"/>
      <c r="IS386" s="25"/>
      <c r="IT386" s="25"/>
      <c r="IU386" s="25"/>
      <c r="IV386" s="25"/>
    </row>
    <row r="387" spans="3:256" x14ac:dyDescent="0.25">
      <c r="C387" s="5"/>
      <c r="IM387" s="25"/>
      <c r="IN387" s="25"/>
      <c r="IO387" s="25"/>
      <c r="IP387" s="25"/>
      <c r="IQ387" s="25"/>
      <c r="IR387" s="25"/>
      <c r="IS387" s="25"/>
      <c r="IT387" s="25"/>
      <c r="IU387" s="25"/>
      <c r="IV387" s="25"/>
    </row>
    <row r="388" spans="3:256" x14ac:dyDescent="0.25">
      <c r="C388" s="5"/>
      <c r="IM388" s="25"/>
      <c r="IN388" s="25"/>
      <c r="IO388" s="25"/>
      <c r="IP388" s="25"/>
      <c r="IQ388" s="25"/>
      <c r="IR388" s="25"/>
      <c r="IS388" s="25"/>
      <c r="IT388" s="25"/>
      <c r="IU388" s="25"/>
      <c r="IV388" s="25"/>
    </row>
    <row r="389" spans="3:256" x14ac:dyDescent="0.25">
      <c r="C389" s="5"/>
      <c r="IM389" s="25"/>
      <c r="IN389" s="25"/>
      <c r="IO389" s="25"/>
      <c r="IP389" s="25"/>
      <c r="IQ389" s="25"/>
      <c r="IR389" s="25"/>
      <c r="IS389" s="25"/>
      <c r="IT389" s="25"/>
      <c r="IU389" s="25"/>
      <c r="IV389" s="25"/>
    </row>
    <row r="390" spans="3:256" x14ac:dyDescent="0.25">
      <c r="C390" s="5"/>
      <c r="IM390" s="25"/>
      <c r="IN390" s="25"/>
      <c r="IO390" s="25"/>
      <c r="IP390" s="25"/>
      <c r="IQ390" s="25"/>
      <c r="IR390" s="25"/>
      <c r="IS390" s="25"/>
      <c r="IT390" s="25"/>
      <c r="IU390" s="25"/>
      <c r="IV390" s="25"/>
    </row>
    <row r="391" spans="3:256" x14ac:dyDescent="0.25">
      <c r="C391" s="5"/>
      <c r="IM391" s="25"/>
      <c r="IN391" s="25"/>
      <c r="IO391" s="25"/>
      <c r="IP391" s="25"/>
      <c r="IQ391" s="25"/>
      <c r="IR391" s="25"/>
      <c r="IS391" s="25"/>
      <c r="IT391" s="25"/>
      <c r="IU391" s="25"/>
      <c r="IV391" s="25"/>
    </row>
    <row r="392" spans="3:256" x14ac:dyDescent="0.25">
      <c r="C392" s="5"/>
      <c r="IM392" s="25"/>
      <c r="IN392" s="25"/>
      <c r="IO392" s="25"/>
      <c r="IP392" s="25"/>
      <c r="IQ392" s="25"/>
      <c r="IR392" s="25"/>
      <c r="IS392" s="25"/>
      <c r="IT392" s="25"/>
      <c r="IU392" s="25"/>
      <c r="IV392" s="25"/>
    </row>
    <row r="393" spans="3:256" x14ac:dyDescent="0.25">
      <c r="C393" s="5"/>
      <c r="IM393" s="25"/>
      <c r="IN393" s="25"/>
      <c r="IO393" s="25"/>
      <c r="IP393" s="25"/>
      <c r="IQ393" s="25"/>
      <c r="IR393" s="25"/>
      <c r="IS393" s="25"/>
      <c r="IT393" s="25"/>
      <c r="IU393" s="25"/>
      <c r="IV393" s="25"/>
    </row>
    <row r="394" spans="3:256" x14ac:dyDescent="0.25">
      <c r="C394" s="5"/>
      <c r="IM394" s="25"/>
      <c r="IN394" s="25"/>
      <c r="IO394" s="25"/>
      <c r="IP394" s="25"/>
      <c r="IQ394" s="25"/>
      <c r="IR394" s="25"/>
      <c r="IS394" s="25"/>
      <c r="IT394" s="25"/>
      <c r="IU394" s="25"/>
      <c r="IV394" s="25"/>
    </row>
    <row r="395" spans="3:256" x14ac:dyDescent="0.25">
      <c r="C395" s="5"/>
      <c r="IM395" s="25"/>
      <c r="IN395" s="25"/>
      <c r="IO395" s="25"/>
      <c r="IP395" s="25"/>
      <c r="IQ395" s="25"/>
      <c r="IR395" s="25"/>
      <c r="IS395" s="25"/>
      <c r="IT395" s="25"/>
      <c r="IU395" s="25"/>
      <c r="IV395" s="25"/>
    </row>
    <row r="396" spans="3:256" x14ac:dyDescent="0.25">
      <c r="C396" s="5"/>
      <c r="IM396" s="25"/>
      <c r="IN396" s="25"/>
      <c r="IO396" s="25"/>
      <c r="IP396" s="25"/>
      <c r="IQ396" s="25"/>
      <c r="IR396" s="25"/>
      <c r="IS396" s="25"/>
      <c r="IT396" s="25"/>
      <c r="IU396" s="25"/>
      <c r="IV396" s="25"/>
    </row>
    <row r="397" spans="3:256" x14ac:dyDescent="0.25">
      <c r="C397" s="5"/>
      <c r="IM397" s="25"/>
      <c r="IN397" s="25"/>
      <c r="IO397" s="25"/>
      <c r="IP397" s="25"/>
      <c r="IQ397" s="25"/>
      <c r="IR397" s="25"/>
      <c r="IS397" s="25"/>
      <c r="IT397" s="25"/>
      <c r="IU397" s="25"/>
      <c r="IV397" s="25"/>
    </row>
    <row r="398" spans="3:256" x14ac:dyDescent="0.25">
      <c r="C398" s="5"/>
      <c r="IM398" s="25"/>
      <c r="IN398" s="25"/>
      <c r="IO398" s="25"/>
      <c r="IP398" s="25"/>
      <c r="IQ398" s="25"/>
      <c r="IR398" s="25"/>
      <c r="IS398" s="25"/>
      <c r="IT398" s="25"/>
      <c r="IU398" s="25"/>
      <c r="IV398" s="25"/>
    </row>
    <row r="399" spans="3:256" x14ac:dyDescent="0.25">
      <c r="C399" s="5"/>
      <c r="IM399" s="25"/>
      <c r="IN399" s="25"/>
      <c r="IO399" s="25"/>
      <c r="IP399" s="25"/>
      <c r="IQ399" s="25"/>
      <c r="IR399" s="25"/>
      <c r="IS399" s="25"/>
      <c r="IT399" s="25"/>
      <c r="IU399" s="25"/>
      <c r="IV399" s="25"/>
    </row>
    <row r="400" spans="3:256" x14ac:dyDescent="0.25">
      <c r="C400" s="5"/>
      <c r="IM400" s="25"/>
      <c r="IN400" s="25"/>
      <c r="IO400" s="25"/>
      <c r="IP400" s="25"/>
      <c r="IQ400" s="25"/>
      <c r="IR400" s="25"/>
      <c r="IS400" s="25"/>
      <c r="IT400" s="25"/>
      <c r="IU400" s="25"/>
      <c r="IV400" s="25"/>
    </row>
    <row r="401" spans="3:256" x14ac:dyDescent="0.25">
      <c r="C401" s="5"/>
      <c r="IM401" s="25"/>
      <c r="IN401" s="25"/>
      <c r="IO401" s="25"/>
      <c r="IP401" s="25"/>
      <c r="IQ401" s="25"/>
      <c r="IR401" s="25"/>
      <c r="IS401" s="25"/>
      <c r="IT401" s="25"/>
      <c r="IU401" s="25"/>
      <c r="IV401" s="25"/>
    </row>
    <row r="402" spans="3:256" x14ac:dyDescent="0.25">
      <c r="C402" s="5"/>
      <c r="IM402" s="25"/>
      <c r="IN402" s="25"/>
      <c r="IO402" s="25"/>
      <c r="IP402" s="25"/>
      <c r="IQ402" s="25"/>
      <c r="IR402" s="25"/>
      <c r="IS402" s="25"/>
      <c r="IT402" s="25"/>
      <c r="IU402" s="25"/>
      <c r="IV402" s="25"/>
    </row>
    <row r="403" spans="3:256" x14ac:dyDescent="0.25">
      <c r="C403" s="5"/>
      <c r="IM403" s="25"/>
      <c r="IN403" s="25"/>
      <c r="IO403" s="25"/>
      <c r="IP403" s="25"/>
      <c r="IQ403" s="25"/>
      <c r="IR403" s="25"/>
      <c r="IS403" s="25"/>
      <c r="IT403" s="25"/>
      <c r="IU403" s="25"/>
      <c r="IV403" s="25"/>
    </row>
    <row r="404" spans="3:256" x14ac:dyDescent="0.25">
      <c r="C404" s="5"/>
      <c r="IM404" s="25"/>
      <c r="IN404" s="25"/>
      <c r="IO404" s="25"/>
      <c r="IP404" s="25"/>
      <c r="IQ404" s="25"/>
      <c r="IR404" s="25"/>
      <c r="IS404" s="25"/>
      <c r="IT404" s="25"/>
      <c r="IU404" s="25"/>
      <c r="IV404" s="25"/>
    </row>
    <row r="405" spans="3:256" x14ac:dyDescent="0.25">
      <c r="C405" s="5"/>
      <c r="IM405" s="25"/>
      <c r="IN405" s="25"/>
      <c r="IO405" s="25"/>
      <c r="IP405" s="25"/>
      <c r="IQ405" s="25"/>
      <c r="IR405" s="25"/>
      <c r="IS405" s="25"/>
      <c r="IT405" s="25"/>
      <c r="IU405" s="25"/>
      <c r="IV405" s="25"/>
    </row>
    <row r="406" spans="3:256" x14ac:dyDescent="0.25">
      <c r="C406" s="5"/>
      <c r="IM406" s="25"/>
      <c r="IN406" s="25"/>
      <c r="IO406" s="25"/>
      <c r="IP406" s="25"/>
      <c r="IQ406" s="25"/>
      <c r="IR406" s="25"/>
      <c r="IS406" s="25"/>
      <c r="IT406" s="25"/>
      <c r="IU406" s="25"/>
      <c r="IV406" s="25"/>
    </row>
    <row r="407" spans="3:256" x14ac:dyDescent="0.25">
      <c r="C407" s="5"/>
      <c r="IM407" s="25"/>
      <c r="IN407" s="25"/>
      <c r="IO407" s="25"/>
      <c r="IP407" s="25"/>
      <c r="IQ407" s="25"/>
      <c r="IR407" s="25"/>
      <c r="IS407" s="25"/>
      <c r="IT407" s="25"/>
      <c r="IU407" s="25"/>
      <c r="IV407" s="25"/>
    </row>
    <row r="408" spans="3:256" x14ac:dyDescent="0.25">
      <c r="C408" s="5"/>
      <c r="IM408" s="25"/>
      <c r="IN408" s="25"/>
      <c r="IO408" s="25"/>
      <c r="IP408" s="25"/>
      <c r="IQ408" s="25"/>
      <c r="IR408" s="25"/>
      <c r="IS408" s="25"/>
      <c r="IT408" s="25"/>
      <c r="IU408" s="25"/>
      <c r="IV408" s="25"/>
    </row>
    <row r="409" spans="3:256" x14ac:dyDescent="0.25">
      <c r="C409" s="5"/>
      <c r="IM409" s="25"/>
      <c r="IN409" s="25"/>
      <c r="IO409" s="25"/>
      <c r="IP409" s="25"/>
      <c r="IQ409" s="25"/>
      <c r="IR409" s="25"/>
      <c r="IS409" s="25"/>
      <c r="IT409" s="25"/>
      <c r="IU409" s="25"/>
      <c r="IV409" s="25"/>
    </row>
    <row r="410" spans="3:256" x14ac:dyDescent="0.25">
      <c r="C410" s="5"/>
      <c r="IM410" s="25"/>
      <c r="IN410" s="25"/>
      <c r="IO410" s="25"/>
      <c r="IP410" s="25"/>
      <c r="IQ410" s="25"/>
      <c r="IR410" s="25"/>
      <c r="IS410" s="25"/>
      <c r="IT410" s="25"/>
      <c r="IU410" s="25"/>
      <c r="IV410" s="25"/>
    </row>
    <row r="411" spans="3:256" x14ac:dyDescent="0.25">
      <c r="C411" s="5"/>
      <c r="IM411" s="25"/>
      <c r="IN411" s="25"/>
      <c r="IO411" s="25"/>
      <c r="IP411" s="25"/>
      <c r="IQ411" s="25"/>
      <c r="IR411" s="25"/>
      <c r="IS411" s="25"/>
      <c r="IT411" s="25"/>
      <c r="IU411" s="25"/>
      <c r="IV411" s="25"/>
    </row>
    <row r="412" spans="3:256" x14ac:dyDescent="0.25">
      <c r="C412" s="5"/>
      <c r="IM412" s="25"/>
      <c r="IN412" s="25"/>
      <c r="IO412" s="25"/>
      <c r="IP412" s="25"/>
      <c r="IQ412" s="25"/>
      <c r="IR412" s="25"/>
      <c r="IS412" s="25"/>
      <c r="IT412" s="25"/>
      <c r="IU412" s="25"/>
      <c r="IV412" s="25"/>
    </row>
    <row r="413" spans="3:256" x14ac:dyDescent="0.25">
      <c r="C413" s="5"/>
      <c r="IM413" s="25"/>
      <c r="IN413" s="25"/>
      <c r="IO413" s="25"/>
      <c r="IP413" s="25"/>
      <c r="IQ413" s="25"/>
      <c r="IR413" s="25"/>
      <c r="IS413" s="25"/>
      <c r="IT413" s="25"/>
      <c r="IU413" s="25"/>
      <c r="IV413" s="25"/>
    </row>
    <row r="414" spans="3:256" x14ac:dyDescent="0.25">
      <c r="C414" s="5"/>
      <c r="IM414" s="25"/>
      <c r="IN414" s="25"/>
      <c r="IO414" s="25"/>
      <c r="IP414" s="25"/>
      <c r="IQ414" s="25"/>
      <c r="IR414" s="25"/>
      <c r="IS414" s="25"/>
      <c r="IT414" s="25"/>
      <c r="IU414" s="25"/>
      <c r="IV414" s="25"/>
    </row>
    <row r="415" spans="3:256" x14ac:dyDescent="0.25">
      <c r="C415" s="5"/>
      <c r="IM415" s="25"/>
      <c r="IN415" s="25"/>
      <c r="IO415" s="25"/>
      <c r="IP415" s="25"/>
      <c r="IQ415" s="25"/>
      <c r="IR415" s="25"/>
      <c r="IS415" s="25"/>
      <c r="IT415" s="25"/>
      <c r="IU415" s="25"/>
      <c r="IV415" s="25"/>
    </row>
    <row r="416" spans="3:256" x14ac:dyDescent="0.25">
      <c r="C416" s="5"/>
      <c r="IM416" s="25"/>
      <c r="IN416" s="25"/>
      <c r="IO416" s="25"/>
      <c r="IP416" s="25"/>
      <c r="IQ416" s="25"/>
      <c r="IR416" s="25"/>
      <c r="IS416" s="25"/>
      <c r="IT416" s="25"/>
      <c r="IU416" s="25"/>
      <c r="IV416" s="25"/>
    </row>
    <row r="417" spans="3:256" x14ac:dyDescent="0.25">
      <c r="C417" s="5"/>
      <c r="IM417" s="25"/>
      <c r="IN417" s="25"/>
      <c r="IO417" s="25"/>
      <c r="IP417" s="25"/>
      <c r="IQ417" s="25"/>
      <c r="IR417" s="25"/>
      <c r="IS417" s="25"/>
      <c r="IT417" s="25"/>
      <c r="IU417" s="25"/>
      <c r="IV417" s="25"/>
    </row>
    <row r="418" spans="3:256" x14ac:dyDescent="0.25">
      <c r="C418" s="5"/>
      <c r="IM418" s="25"/>
      <c r="IN418" s="25"/>
      <c r="IO418" s="25"/>
      <c r="IP418" s="25"/>
      <c r="IQ418" s="25"/>
      <c r="IR418" s="25"/>
      <c r="IS418" s="25"/>
      <c r="IT418" s="25"/>
      <c r="IU418" s="25"/>
      <c r="IV418" s="25"/>
    </row>
    <row r="419" spans="3:256" x14ac:dyDescent="0.25">
      <c r="C419" s="5"/>
      <c r="IM419" s="25"/>
      <c r="IN419" s="25"/>
      <c r="IO419" s="25"/>
      <c r="IP419" s="25"/>
      <c r="IQ419" s="25"/>
      <c r="IR419" s="25"/>
      <c r="IS419" s="25"/>
      <c r="IT419" s="25"/>
      <c r="IU419" s="25"/>
      <c r="IV419" s="25"/>
    </row>
    <row r="420" spans="3:256" x14ac:dyDescent="0.25">
      <c r="C420" s="5"/>
      <c r="IM420" s="25"/>
      <c r="IN420" s="25"/>
      <c r="IO420" s="25"/>
      <c r="IP420" s="25"/>
      <c r="IQ420" s="25"/>
      <c r="IR420" s="25"/>
      <c r="IS420" s="25"/>
      <c r="IT420" s="25"/>
      <c r="IU420" s="25"/>
      <c r="IV420" s="25"/>
    </row>
    <row r="421" spans="3:256" x14ac:dyDescent="0.25">
      <c r="C421" s="5"/>
      <c r="IM421" s="25"/>
      <c r="IN421" s="25"/>
      <c r="IO421" s="25"/>
      <c r="IP421" s="25"/>
      <c r="IQ421" s="25"/>
      <c r="IR421" s="25"/>
      <c r="IS421" s="25"/>
      <c r="IT421" s="25"/>
      <c r="IU421" s="25"/>
      <c r="IV421" s="25"/>
    </row>
    <row r="422" spans="3:256" x14ac:dyDescent="0.25">
      <c r="C422" s="5"/>
      <c r="IM422" s="25"/>
      <c r="IN422" s="25"/>
      <c r="IO422" s="25"/>
      <c r="IP422" s="25"/>
      <c r="IQ422" s="25"/>
      <c r="IR422" s="25"/>
      <c r="IS422" s="25"/>
      <c r="IT422" s="25"/>
      <c r="IU422" s="25"/>
      <c r="IV422" s="25"/>
    </row>
    <row r="423" spans="3:256" x14ac:dyDescent="0.25">
      <c r="C423" s="5"/>
      <c r="IM423" s="25"/>
      <c r="IN423" s="25"/>
      <c r="IO423" s="25"/>
      <c r="IP423" s="25"/>
      <c r="IQ423" s="25"/>
      <c r="IR423" s="25"/>
      <c r="IS423" s="25"/>
      <c r="IT423" s="25"/>
      <c r="IU423" s="25"/>
      <c r="IV423" s="25"/>
    </row>
    <row r="424" spans="3:256" x14ac:dyDescent="0.25">
      <c r="C424" s="5"/>
      <c r="IM424" s="25"/>
      <c r="IN424" s="25"/>
      <c r="IO424" s="25"/>
      <c r="IP424" s="25"/>
      <c r="IQ424" s="25"/>
      <c r="IR424" s="25"/>
      <c r="IS424" s="25"/>
      <c r="IT424" s="25"/>
      <c r="IU424" s="25"/>
      <c r="IV424" s="25"/>
    </row>
    <row r="425" spans="3:256" x14ac:dyDescent="0.25">
      <c r="C425" s="5"/>
      <c r="IM425" s="25"/>
      <c r="IN425" s="25"/>
      <c r="IO425" s="25"/>
      <c r="IP425" s="25"/>
      <c r="IQ425" s="25"/>
      <c r="IR425" s="25"/>
      <c r="IS425" s="25"/>
      <c r="IT425" s="25"/>
      <c r="IU425" s="25"/>
      <c r="IV425" s="25"/>
    </row>
    <row r="426" spans="3:256" x14ac:dyDescent="0.25">
      <c r="C426" s="5"/>
      <c r="IM426" s="25"/>
      <c r="IN426" s="25"/>
      <c r="IO426" s="25"/>
      <c r="IP426" s="25"/>
      <c r="IQ426" s="25"/>
      <c r="IR426" s="25"/>
      <c r="IS426" s="25"/>
      <c r="IT426" s="25"/>
      <c r="IU426" s="25"/>
      <c r="IV426" s="25"/>
    </row>
    <row r="427" spans="3:256" x14ac:dyDescent="0.25">
      <c r="C427" s="5"/>
      <c r="IM427" s="25"/>
      <c r="IN427" s="25"/>
      <c r="IO427" s="25"/>
      <c r="IP427" s="25"/>
      <c r="IQ427" s="25"/>
      <c r="IR427" s="25"/>
      <c r="IS427" s="25"/>
      <c r="IT427" s="25"/>
      <c r="IU427" s="25"/>
      <c r="IV427" s="25"/>
    </row>
    <row r="428" spans="3:256" x14ac:dyDescent="0.25">
      <c r="C428" s="5"/>
      <c r="IM428" s="25"/>
      <c r="IN428" s="25"/>
      <c r="IO428" s="25"/>
      <c r="IP428" s="25"/>
      <c r="IQ428" s="25"/>
      <c r="IR428" s="25"/>
      <c r="IS428" s="25"/>
      <c r="IT428" s="25"/>
      <c r="IU428" s="25"/>
      <c r="IV428" s="25"/>
    </row>
    <row r="429" spans="3:256" x14ac:dyDescent="0.25">
      <c r="C429" s="5"/>
      <c r="IM429" s="25"/>
      <c r="IN429" s="25"/>
      <c r="IO429" s="25"/>
      <c r="IP429" s="25"/>
      <c r="IQ429" s="25"/>
      <c r="IR429" s="25"/>
      <c r="IS429" s="25"/>
      <c r="IT429" s="25"/>
      <c r="IU429" s="25"/>
      <c r="IV429" s="25"/>
    </row>
    <row r="430" spans="3:256" x14ac:dyDescent="0.25">
      <c r="C430" s="5"/>
      <c r="IM430" s="25"/>
      <c r="IN430" s="25"/>
      <c r="IO430" s="25"/>
      <c r="IP430" s="25"/>
      <c r="IQ430" s="25"/>
      <c r="IR430" s="25"/>
      <c r="IS430" s="25"/>
      <c r="IT430" s="25"/>
      <c r="IU430" s="25"/>
      <c r="IV430" s="25"/>
    </row>
  </sheetData>
  <mergeCells count="7">
    <mergeCell ref="A4:C4"/>
    <mergeCell ref="A5:C5"/>
    <mergeCell ref="A6:C6"/>
    <mergeCell ref="A8:C8"/>
    <mergeCell ref="A1:C1"/>
    <mergeCell ref="A2:C2"/>
    <mergeCell ref="A3:C3"/>
  </mergeCells>
  <pageMargins left="0" right="0" top="0.74803149606299213" bottom="0.74803149606299213" header="0.31496062992125984" footer="0.31496062992125984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6"/>
  <sheetViews>
    <sheetView topLeftCell="A10" workbookViewId="0">
      <selection activeCell="M25" sqref="M25:M26"/>
    </sheetView>
  </sheetViews>
  <sheetFormatPr defaultRowHeight="12.75" x14ac:dyDescent="0.2"/>
  <cols>
    <col min="1" max="1" width="50.85546875" style="34" customWidth="1"/>
    <col min="2" max="3" width="6.7109375" style="125" customWidth="1"/>
    <col min="4" max="4" width="12.85546875" style="125" customWidth="1"/>
    <col min="5" max="5" width="6" style="125" customWidth="1"/>
    <col min="6" max="6" width="14.140625" style="127" customWidth="1"/>
    <col min="7" max="7" width="14.140625" style="127" hidden="1" customWidth="1"/>
    <col min="8" max="9" width="9.140625" style="34" customWidth="1"/>
    <col min="10" max="248" width="9.140625" style="34"/>
    <col min="249" max="249" width="50.85546875" style="34" customWidth="1"/>
    <col min="250" max="251" width="6.7109375" style="34" customWidth="1"/>
    <col min="252" max="252" width="12.85546875" style="34" customWidth="1"/>
    <col min="253" max="253" width="6" style="34" customWidth="1"/>
    <col min="254" max="255" width="14.140625" style="34" customWidth="1"/>
    <col min="256" max="256" width="9.140625" style="34"/>
    <col min="257" max="257" width="50.85546875" style="34" customWidth="1"/>
    <col min="258" max="259" width="6.7109375" style="34" customWidth="1"/>
    <col min="260" max="260" width="12.85546875" style="34" customWidth="1"/>
    <col min="261" max="261" width="6" style="34" customWidth="1"/>
    <col min="262" max="262" width="14.140625" style="34" customWidth="1"/>
    <col min="263" max="263" width="0" style="34" hidden="1" customWidth="1"/>
    <col min="264" max="265" width="9.140625" style="34" customWidth="1"/>
    <col min="266" max="504" width="9.140625" style="34"/>
    <col min="505" max="505" width="50.85546875" style="34" customWidth="1"/>
    <col min="506" max="507" width="6.7109375" style="34" customWidth="1"/>
    <col min="508" max="508" width="12.85546875" style="34" customWidth="1"/>
    <col min="509" max="509" width="6" style="34" customWidth="1"/>
    <col min="510" max="511" width="14.140625" style="34" customWidth="1"/>
    <col min="512" max="512" width="9.140625" style="34"/>
    <col min="513" max="513" width="50.85546875" style="34" customWidth="1"/>
    <col min="514" max="515" width="6.7109375" style="34" customWidth="1"/>
    <col min="516" max="516" width="12.85546875" style="34" customWidth="1"/>
    <col min="517" max="517" width="6" style="34" customWidth="1"/>
    <col min="518" max="518" width="14.140625" style="34" customWidth="1"/>
    <col min="519" max="519" width="0" style="34" hidden="1" customWidth="1"/>
    <col min="520" max="521" width="9.140625" style="34" customWidth="1"/>
    <col min="522" max="760" width="9.140625" style="34"/>
    <col min="761" max="761" width="50.85546875" style="34" customWidth="1"/>
    <col min="762" max="763" width="6.7109375" style="34" customWidth="1"/>
    <col min="764" max="764" width="12.85546875" style="34" customWidth="1"/>
    <col min="765" max="765" width="6" style="34" customWidth="1"/>
    <col min="766" max="767" width="14.140625" style="34" customWidth="1"/>
    <col min="768" max="768" width="9.140625" style="34"/>
    <col min="769" max="769" width="50.85546875" style="34" customWidth="1"/>
    <col min="770" max="771" width="6.7109375" style="34" customWidth="1"/>
    <col min="772" max="772" width="12.85546875" style="34" customWidth="1"/>
    <col min="773" max="773" width="6" style="34" customWidth="1"/>
    <col min="774" max="774" width="14.140625" style="34" customWidth="1"/>
    <col min="775" max="775" width="0" style="34" hidden="1" customWidth="1"/>
    <col min="776" max="777" width="9.140625" style="34" customWidth="1"/>
    <col min="778" max="1016" width="9.140625" style="34"/>
    <col min="1017" max="1017" width="50.85546875" style="34" customWidth="1"/>
    <col min="1018" max="1019" width="6.7109375" style="34" customWidth="1"/>
    <col min="1020" max="1020" width="12.85546875" style="34" customWidth="1"/>
    <col min="1021" max="1021" width="6" style="34" customWidth="1"/>
    <col min="1022" max="1023" width="14.140625" style="34" customWidth="1"/>
    <col min="1024" max="1024" width="9.140625" style="34"/>
    <col min="1025" max="1025" width="50.85546875" style="34" customWidth="1"/>
    <col min="1026" max="1027" width="6.7109375" style="34" customWidth="1"/>
    <col min="1028" max="1028" width="12.85546875" style="34" customWidth="1"/>
    <col min="1029" max="1029" width="6" style="34" customWidth="1"/>
    <col min="1030" max="1030" width="14.140625" style="34" customWidth="1"/>
    <col min="1031" max="1031" width="0" style="34" hidden="1" customWidth="1"/>
    <col min="1032" max="1033" width="9.140625" style="34" customWidth="1"/>
    <col min="1034" max="1272" width="9.140625" style="34"/>
    <col min="1273" max="1273" width="50.85546875" style="34" customWidth="1"/>
    <col min="1274" max="1275" width="6.7109375" style="34" customWidth="1"/>
    <col min="1276" max="1276" width="12.85546875" style="34" customWidth="1"/>
    <col min="1277" max="1277" width="6" style="34" customWidth="1"/>
    <col min="1278" max="1279" width="14.140625" style="34" customWidth="1"/>
    <col min="1280" max="1280" width="9.140625" style="34"/>
    <col min="1281" max="1281" width="50.85546875" style="34" customWidth="1"/>
    <col min="1282" max="1283" width="6.7109375" style="34" customWidth="1"/>
    <col min="1284" max="1284" width="12.85546875" style="34" customWidth="1"/>
    <col min="1285" max="1285" width="6" style="34" customWidth="1"/>
    <col min="1286" max="1286" width="14.140625" style="34" customWidth="1"/>
    <col min="1287" max="1287" width="0" style="34" hidden="1" customWidth="1"/>
    <col min="1288" max="1289" width="9.140625" style="34" customWidth="1"/>
    <col min="1290" max="1528" width="9.140625" style="34"/>
    <col min="1529" max="1529" width="50.85546875" style="34" customWidth="1"/>
    <col min="1530" max="1531" width="6.7109375" style="34" customWidth="1"/>
    <col min="1532" max="1532" width="12.85546875" style="34" customWidth="1"/>
    <col min="1533" max="1533" width="6" style="34" customWidth="1"/>
    <col min="1534" max="1535" width="14.140625" style="34" customWidth="1"/>
    <col min="1536" max="1536" width="9.140625" style="34"/>
    <col min="1537" max="1537" width="50.85546875" style="34" customWidth="1"/>
    <col min="1538" max="1539" width="6.7109375" style="34" customWidth="1"/>
    <col min="1540" max="1540" width="12.85546875" style="34" customWidth="1"/>
    <col min="1541" max="1541" width="6" style="34" customWidth="1"/>
    <col min="1542" max="1542" width="14.140625" style="34" customWidth="1"/>
    <col min="1543" max="1543" width="0" style="34" hidden="1" customWidth="1"/>
    <col min="1544" max="1545" width="9.140625" style="34" customWidth="1"/>
    <col min="1546" max="1784" width="9.140625" style="34"/>
    <col min="1785" max="1785" width="50.85546875" style="34" customWidth="1"/>
    <col min="1786" max="1787" width="6.7109375" style="34" customWidth="1"/>
    <col min="1788" max="1788" width="12.85546875" style="34" customWidth="1"/>
    <col min="1789" max="1789" width="6" style="34" customWidth="1"/>
    <col min="1790" max="1791" width="14.140625" style="34" customWidth="1"/>
    <col min="1792" max="1792" width="9.140625" style="34"/>
    <col min="1793" max="1793" width="50.85546875" style="34" customWidth="1"/>
    <col min="1794" max="1795" width="6.7109375" style="34" customWidth="1"/>
    <col min="1796" max="1796" width="12.85546875" style="34" customWidth="1"/>
    <col min="1797" max="1797" width="6" style="34" customWidth="1"/>
    <col min="1798" max="1798" width="14.140625" style="34" customWidth="1"/>
    <col min="1799" max="1799" width="0" style="34" hidden="1" customWidth="1"/>
    <col min="1800" max="1801" width="9.140625" style="34" customWidth="1"/>
    <col min="1802" max="2040" width="9.140625" style="34"/>
    <col min="2041" max="2041" width="50.85546875" style="34" customWidth="1"/>
    <col min="2042" max="2043" width="6.7109375" style="34" customWidth="1"/>
    <col min="2044" max="2044" width="12.85546875" style="34" customWidth="1"/>
    <col min="2045" max="2045" width="6" style="34" customWidth="1"/>
    <col min="2046" max="2047" width="14.140625" style="34" customWidth="1"/>
    <col min="2048" max="2048" width="9.140625" style="34"/>
    <col min="2049" max="2049" width="50.85546875" style="34" customWidth="1"/>
    <col min="2050" max="2051" width="6.7109375" style="34" customWidth="1"/>
    <col min="2052" max="2052" width="12.85546875" style="34" customWidth="1"/>
    <col min="2053" max="2053" width="6" style="34" customWidth="1"/>
    <col min="2054" max="2054" width="14.140625" style="34" customWidth="1"/>
    <col min="2055" max="2055" width="0" style="34" hidden="1" customWidth="1"/>
    <col min="2056" max="2057" width="9.140625" style="34" customWidth="1"/>
    <col min="2058" max="2296" width="9.140625" style="34"/>
    <col min="2297" max="2297" width="50.85546875" style="34" customWidth="1"/>
    <col min="2298" max="2299" width="6.7109375" style="34" customWidth="1"/>
    <col min="2300" max="2300" width="12.85546875" style="34" customWidth="1"/>
    <col min="2301" max="2301" width="6" style="34" customWidth="1"/>
    <col min="2302" max="2303" width="14.140625" style="34" customWidth="1"/>
    <col min="2304" max="2304" width="9.140625" style="34"/>
    <col min="2305" max="2305" width="50.85546875" style="34" customWidth="1"/>
    <col min="2306" max="2307" width="6.7109375" style="34" customWidth="1"/>
    <col min="2308" max="2308" width="12.85546875" style="34" customWidth="1"/>
    <col min="2309" max="2309" width="6" style="34" customWidth="1"/>
    <col min="2310" max="2310" width="14.140625" style="34" customWidth="1"/>
    <col min="2311" max="2311" width="0" style="34" hidden="1" customWidth="1"/>
    <col min="2312" max="2313" width="9.140625" style="34" customWidth="1"/>
    <col min="2314" max="2552" width="9.140625" style="34"/>
    <col min="2553" max="2553" width="50.85546875" style="34" customWidth="1"/>
    <col min="2554" max="2555" width="6.7109375" style="34" customWidth="1"/>
    <col min="2556" max="2556" width="12.85546875" style="34" customWidth="1"/>
    <col min="2557" max="2557" width="6" style="34" customWidth="1"/>
    <col min="2558" max="2559" width="14.140625" style="34" customWidth="1"/>
    <col min="2560" max="2560" width="9.140625" style="34"/>
    <col min="2561" max="2561" width="50.85546875" style="34" customWidth="1"/>
    <col min="2562" max="2563" width="6.7109375" style="34" customWidth="1"/>
    <col min="2564" max="2564" width="12.85546875" style="34" customWidth="1"/>
    <col min="2565" max="2565" width="6" style="34" customWidth="1"/>
    <col min="2566" max="2566" width="14.140625" style="34" customWidth="1"/>
    <col min="2567" max="2567" width="0" style="34" hidden="1" customWidth="1"/>
    <col min="2568" max="2569" width="9.140625" style="34" customWidth="1"/>
    <col min="2570" max="2808" width="9.140625" style="34"/>
    <col min="2809" max="2809" width="50.85546875" style="34" customWidth="1"/>
    <col min="2810" max="2811" width="6.7109375" style="34" customWidth="1"/>
    <col min="2812" max="2812" width="12.85546875" style="34" customWidth="1"/>
    <col min="2813" max="2813" width="6" style="34" customWidth="1"/>
    <col min="2814" max="2815" width="14.140625" style="34" customWidth="1"/>
    <col min="2816" max="2816" width="9.140625" style="34"/>
    <col min="2817" max="2817" width="50.85546875" style="34" customWidth="1"/>
    <col min="2818" max="2819" width="6.7109375" style="34" customWidth="1"/>
    <col min="2820" max="2820" width="12.85546875" style="34" customWidth="1"/>
    <col min="2821" max="2821" width="6" style="34" customWidth="1"/>
    <col min="2822" max="2822" width="14.140625" style="34" customWidth="1"/>
    <col min="2823" max="2823" width="0" style="34" hidden="1" customWidth="1"/>
    <col min="2824" max="2825" width="9.140625" style="34" customWidth="1"/>
    <col min="2826" max="3064" width="9.140625" style="34"/>
    <col min="3065" max="3065" width="50.85546875" style="34" customWidth="1"/>
    <col min="3066" max="3067" width="6.7109375" style="34" customWidth="1"/>
    <col min="3068" max="3068" width="12.85546875" style="34" customWidth="1"/>
    <col min="3069" max="3069" width="6" style="34" customWidth="1"/>
    <col min="3070" max="3071" width="14.140625" style="34" customWidth="1"/>
    <col min="3072" max="3072" width="9.140625" style="34"/>
    <col min="3073" max="3073" width="50.85546875" style="34" customWidth="1"/>
    <col min="3074" max="3075" width="6.7109375" style="34" customWidth="1"/>
    <col min="3076" max="3076" width="12.85546875" style="34" customWidth="1"/>
    <col min="3077" max="3077" width="6" style="34" customWidth="1"/>
    <col min="3078" max="3078" width="14.140625" style="34" customWidth="1"/>
    <col min="3079" max="3079" width="0" style="34" hidden="1" customWidth="1"/>
    <col min="3080" max="3081" width="9.140625" style="34" customWidth="1"/>
    <col min="3082" max="3320" width="9.140625" style="34"/>
    <col min="3321" max="3321" width="50.85546875" style="34" customWidth="1"/>
    <col min="3322" max="3323" width="6.7109375" style="34" customWidth="1"/>
    <col min="3324" max="3324" width="12.85546875" style="34" customWidth="1"/>
    <col min="3325" max="3325" width="6" style="34" customWidth="1"/>
    <col min="3326" max="3327" width="14.140625" style="34" customWidth="1"/>
    <col min="3328" max="3328" width="9.140625" style="34"/>
    <col min="3329" max="3329" width="50.85546875" style="34" customWidth="1"/>
    <col min="3330" max="3331" width="6.7109375" style="34" customWidth="1"/>
    <col min="3332" max="3332" width="12.85546875" style="34" customWidth="1"/>
    <col min="3333" max="3333" width="6" style="34" customWidth="1"/>
    <col min="3334" max="3334" width="14.140625" style="34" customWidth="1"/>
    <col min="3335" max="3335" width="0" style="34" hidden="1" customWidth="1"/>
    <col min="3336" max="3337" width="9.140625" style="34" customWidth="1"/>
    <col min="3338" max="3576" width="9.140625" style="34"/>
    <col min="3577" max="3577" width="50.85546875" style="34" customWidth="1"/>
    <col min="3578" max="3579" width="6.7109375" style="34" customWidth="1"/>
    <col min="3580" max="3580" width="12.85546875" style="34" customWidth="1"/>
    <col min="3581" max="3581" width="6" style="34" customWidth="1"/>
    <col min="3582" max="3583" width="14.140625" style="34" customWidth="1"/>
    <col min="3584" max="3584" width="9.140625" style="34"/>
    <col min="3585" max="3585" width="50.85546875" style="34" customWidth="1"/>
    <col min="3586" max="3587" width="6.7109375" style="34" customWidth="1"/>
    <col min="3588" max="3588" width="12.85546875" style="34" customWidth="1"/>
    <col min="3589" max="3589" width="6" style="34" customWidth="1"/>
    <col min="3590" max="3590" width="14.140625" style="34" customWidth="1"/>
    <col min="3591" max="3591" width="0" style="34" hidden="1" customWidth="1"/>
    <col min="3592" max="3593" width="9.140625" style="34" customWidth="1"/>
    <col min="3594" max="3832" width="9.140625" style="34"/>
    <col min="3833" max="3833" width="50.85546875" style="34" customWidth="1"/>
    <col min="3834" max="3835" width="6.7109375" style="34" customWidth="1"/>
    <col min="3836" max="3836" width="12.85546875" style="34" customWidth="1"/>
    <col min="3837" max="3837" width="6" style="34" customWidth="1"/>
    <col min="3838" max="3839" width="14.140625" style="34" customWidth="1"/>
    <col min="3840" max="3840" width="9.140625" style="34"/>
    <col min="3841" max="3841" width="50.85546875" style="34" customWidth="1"/>
    <col min="3842" max="3843" width="6.7109375" style="34" customWidth="1"/>
    <col min="3844" max="3844" width="12.85546875" style="34" customWidth="1"/>
    <col min="3845" max="3845" width="6" style="34" customWidth="1"/>
    <col min="3846" max="3846" width="14.140625" style="34" customWidth="1"/>
    <col min="3847" max="3847" width="0" style="34" hidden="1" customWidth="1"/>
    <col min="3848" max="3849" width="9.140625" style="34" customWidth="1"/>
    <col min="3850" max="4088" width="9.140625" style="34"/>
    <col min="4089" max="4089" width="50.85546875" style="34" customWidth="1"/>
    <col min="4090" max="4091" width="6.7109375" style="34" customWidth="1"/>
    <col min="4092" max="4092" width="12.85546875" style="34" customWidth="1"/>
    <col min="4093" max="4093" width="6" style="34" customWidth="1"/>
    <col min="4094" max="4095" width="14.140625" style="34" customWidth="1"/>
    <col min="4096" max="4096" width="9.140625" style="34"/>
    <col min="4097" max="4097" width="50.85546875" style="34" customWidth="1"/>
    <col min="4098" max="4099" width="6.7109375" style="34" customWidth="1"/>
    <col min="4100" max="4100" width="12.85546875" style="34" customWidth="1"/>
    <col min="4101" max="4101" width="6" style="34" customWidth="1"/>
    <col min="4102" max="4102" width="14.140625" style="34" customWidth="1"/>
    <col min="4103" max="4103" width="0" style="34" hidden="1" customWidth="1"/>
    <col min="4104" max="4105" width="9.140625" style="34" customWidth="1"/>
    <col min="4106" max="4344" width="9.140625" style="34"/>
    <col min="4345" max="4345" width="50.85546875" style="34" customWidth="1"/>
    <col min="4346" max="4347" width="6.7109375" style="34" customWidth="1"/>
    <col min="4348" max="4348" width="12.85546875" style="34" customWidth="1"/>
    <col min="4349" max="4349" width="6" style="34" customWidth="1"/>
    <col min="4350" max="4351" width="14.140625" style="34" customWidth="1"/>
    <col min="4352" max="4352" width="9.140625" style="34"/>
    <col min="4353" max="4353" width="50.85546875" style="34" customWidth="1"/>
    <col min="4354" max="4355" width="6.7109375" style="34" customWidth="1"/>
    <col min="4356" max="4356" width="12.85546875" style="34" customWidth="1"/>
    <col min="4357" max="4357" width="6" style="34" customWidth="1"/>
    <col min="4358" max="4358" width="14.140625" style="34" customWidth="1"/>
    <col min="4359" max="4359" width="0" style="34" hidden="1" customWidth="1"/>
    <col min="4360" max="4361" width="9.140625" style="34" customWidth="1"/>
    <col min="4362" max="4600" width="9.140625" style="34"/>
    <col min="4601" max="4601" width="50.85546875" style="34" customWidth="1"/>
    <col min="4602" max="4603" width="6.7109375" style="34" customWidth="1"/>
    <col min="4604" max="4604" width="12.85546875" style="34" customWidth="1"/>
    <col min="4605" max="4605" width="6" style="34" customWidth="1"/>
    <col min="4606" max="4607" width="14.140625" style="34" customWidth="1"/>
    <col min="4608" max="4608" width="9.140625" style="34"/>
    <col min="4609" max="4609" width="50.85546875" style="34" customWidth="1"/>
    <col min="4610" max="4611" width="6.7109375" style="34" customWidth="1"/>
    <col min="4612" max="4612" width="12.85546875" style="34" customWidth="1"/>
    <col min="4613" max="4613" width="6" style="34" customWidth="1"/>
    <col min="4614" max="4614" width="14.140625" style="34" customWidth="1"/>
    <col min="4615" max="4615" width="0" style="34" hidden="1" customWidth="1"/>
    <col min="4616" max="4617" width="9.140625" style="34" customWidth="1"/>
    <col min="4618" max="4856" width="9.140625" style="34"/>
    <col min="4857" max="4857" width="50.85546875" style="34" customWidth="1"/>
    <col min="4858" max="4859" width="6.7109375" style="34" customWidth="1"/>
    <col min="4860" max="4860" width="12.85546875" style="34" customWidth="1"/>
    <col min="4861" max="4861" width="6" style="34" customWidth="1"/>
    <col min="4862" max="4863" width="14.140625" style="34" customWidth="1"/>
    <col min="4864" max="4864" width="9.140625" style="34"/>
    <col min="4865" max="4865" width="50.85546875" style="34" customWidth="1"/>
    <col min="4866" max="4867" width="6.7109375" style="34" customWidth="1"/>
    <col min="4868" max="4868" width="12.85546875" style="34" customWidth="1"/>
    <col min="4869" max="4869" width="6" style="34" customWidth="1"/>
    <col min="4870" max="4870" width="14.140625" style="34" customWidth="1"/>
    <col min="4871" max="4871" width="0" style="34" hidden="1" customWidth="1"/>
    <col min="4872" max="4873" width="9.140625" style="34" customWidth="1"/>
    <col min="4874" max="5112" width="9.140625" style="34"/>
    <col min="5113" max="5113" width="50.85546875" style="34" customWidth="1"/>
    <col min="5114" max="5115" width="6.7109375" style="34" customWidth="1"/>
    <col min="5116" max="5116" width="12.85546875" style="34" customWidth="1"/>
    <col min="5117" max="5117" width="6" style="34" customWidth="1"/>
    <col min="5118" max="5119" width="14.140625" style="34" customWidth="1"/>
    <col min="5120" max="5120" width="9.140625" style="34"/>
    <col min="5121" max="5121" width="50.85546875" style="34" customWidth="1"/>
    <col min="5122" max="5123" width="6.7109375" style="34" customWidth="1"/>
    <col min="5124" max="5124" width="12.85546875" style="34" customWidth="1"/>
    <col min="5125" max="5125" width="6" style="34" customWidth="1"/>
    <col min="5126" max="5126" width="14.140625" style="34" customWidth="1"/>
    <col min="5127" max="5127" width="0" style="34" hidden="1" customWidth="1"/>
    <col min="5128" max="5129" width="9.140625" style="34" customWidth="1"/>
    <col min="5130" max="5368" width="9.140625" style="34"/>
    <col min="5369" max="5369" width="50.85546875" style="34" customWidth="1"/>
    <col min="5370" max="5371" width="6.7109375" style="34" customWidth="1"/>
    <col min="5372" max="5372" width="12.85546875" style="34" customWidth="1"/>
    <col min="5373" max="5373" width="6" style="34" customWidth="1"/>
    <col min="5374" max="5375" width="14.140625" style="34" customWidth="1"/>
    <col min="5376" max="5376" width="9.140625" style="34"/>
    <col min="5377" max="5377" width="50.85546875" style="34" customWidth="1"/>
    <col min="5378" max="5379" width="6.7109375" style="34" customWidth="1"/>
    <col min="5380" max="5380" width="12.85546875" style="34" customWidth="1"/>
    <col min="5381" max="5381" width="6" style="34" customWidth="1"/>
    <col min="5382" max="5382" width="14.140625" style="34" customWidth="1"/>
    <col min="5383" max="5383" width="0" style="34" hidden="1" customWidth="1"/>
    <col min="5384" max="5385" width="9.140625" style="34" customWidth="1"/>
    <col min="5386" max="5624" width="9.140625" style="34"/>
    <col min="5625" max="5625" width="50.85546875" style="34" customWidth="1"/>
    <col min="5626" max="5627" width="6.7109375" style="34" customWidth="1"/>
    <col min="5628" max="5628" width="12.85546875" style="34" customWidth="1"/>
    <col min="5629" max="5629" width="6" style="34" customWidth="1"/>
    <col min="5630" max="5631" width="14.140625" style="34" customWidth="1"/>
    <col min="5632" max="5632" width="9.140625" style="34"/>
    <col min="5633" max="5633" width="50.85546875" style="34" customWidth="1"/>
    <col min="5634" max="5635" width="6.7109375" style="34" customWidth="1"/>
    <col min="5636" max="5636" width="12.85546875" style="34" customWidth="1"/>
    <col min="5637" max="5637" width="6" style="34" customWidth="1"/>
    <col min="5638" max="5638" width="14.140625" style="34" customWidth="1"/>
    <col min="5639" max="5639" width="0" style="34" hidden="1" customWidth="1"/>
    <col min="5640" max="5641" width="9.140625" style="34" customWidth="1"/>
    <col min="5642" max="5880" width="9.140625" style="34"/>
    <col min="5881" max="5881" width="50.85546875" style="34" customWidth="1"/>
    <col min="5882" max="5883" width="6.7109375" style="34" customWidth="1"/>
    <col min="5884" max="5884" width="12.85546875" style="34" customWidth="1"/>
    <col min="5885" max="5885" width="6" style="34" customWidth="1"/>
    <col min="5886" max="5887" width="14.140625" style="34" customWidth="1"/>
    <col min="5888" max="5888" width="9.140625" style="34"/>
    <col min="5889" max="5889" width="50.85546875" style="34" customWidth="1"/>
    <col min="5890" max="5891" width="6.7109375" style="34" customWidth="1"/>
    <col min="5892" max="5892" width="12.85546875" style="34" customWidth="1"/>
    <col min="5893" max="5893" width="6" style="34" customWidth="1"/>
    <col min="5894" max="5894" width="14.140625" style="34" customWidth="1"/>
    <col min="5895" max="5895" width="0" style="34" hidden="1" customWidth="1"/>
    <col min="5896" max="5897" width="9.140625" style="34" customWidth="1"/>
    <col min="5898" max="6136" width="9.140625" style="34"/>
    <col min="6137" max="6137" width="50.85546875" style="34" customWidth="1"/>
    <col min="6138" max="6139" width="6.7109375" style="34" customWidth="1"/>
    <col min="6140" max="6140" width="12.85546875" style="34" customWidth="1"/>
    <col min="6141" max="6141" width="6" style="34" customWidth="1"/>
    <col min="6142" max="6143" width="14.140625" style="34" customWidth="1"/>
    <col min="6144" max="6144" width="9.140625" style="34"/>
    <col min="6145" max="6145" width="50.85546875" style="34" customWidth="1"/>
    <col min="6146" max="6147" width="6.7109375" style="34" customWidth="1"/>
    <col min="6148" max="6148" width="12.85546875" style="34" customWidth="1"/>
    <col min="6149" max="6149" width="6" style="34" customWidth="1"/>
    <col min="6150" max="6150" width="14.140625" style="34" customWidth="1"/>
    <col min="6151" max="6151" width="0" style="34" hidden="1" customWidth="1"/>
    <col min="6152" max="6153" width="9.140625" style="34" customWidth="1"/>
    <col min="6154" max="6392" width="9.140625" style="34"/>
    <col min="6393" max="6393" width="50.85546875" style="34" customWidth="1"/>
    <col min="6394" max="6395" width="6.7109375" style="34" customWidth="1"/>
    <col min="6396" max="6396" width="12.85546875" style="34" customWidth="1"/>
    <col min="6397" max="6397" width="6" style="34" customWidth="1"/>
    <col min="6398" max="6399" width="14.140625" style="34" customWidth="1"/>
    <col min="6400" max="6400" width="9.140625" style="34"/>
    <col min="6401" max="6401" width="50.85546875" style="34" customWidth="1"/>
    <col min="6402" max="6403" width="6.7109375" style="34" customWidth="1"/>
    <col min="6404" max="6404" width="12.85546875" style="34" customWidth="1"/>
    <col min="6405" max="6405" width="6" style="34" customWidth="1"/>
    <col min="6406" max="6406" width="14.140625" style="34" customWidth="1"/>
    <col min="6407" max="6407" width="0" style="34" hidden="1" customWidth="1"/>
    <col min="6408" max="6409" width="9.140625" style="34" customWidth="1"/>
    <col min="6410" max="6648" width="9.140625" style="34"/>
    <col min="6649" max="6649" width="50.85546875" style="34" customWidth="1"/>
    <col min="6650" max="6651" width="6.7109375" style="34" customWidth="1"/>
    <col min="6652" max="6652" width="12.85546875" style="34" customWidth="1"/>
    <col min="6653" max="6653" width="6" style="34" customWidth="1"/>
    <col min="6654" max="6655" width="14.140625" style="34" customWidth="1"/>
    <col min="6656" max="6656" width="9.140625" style="34"/>
    <col min="6657" max="6657" width="50.85546875" style="34" customWidth="1"/>
    <col min="6658" max="6659" width="6.7109375" style="34" customWidth="1"/>
    <col min="6660" max="6660" width="12.85546875" style="34" customWidth="1"/>
    <col min="6661" max="6661" width="6" style="34" customWidth="1"/>
    <col min="6662" max="6662" width="14.140625" style="34" customWidth="1"/>
    <col min="6663" max="6663" width="0" style="34" hidden="1" customWidth="1"/>
    <col min="6664" max="6665" width="9.140625" style="34" customWidth="1"/>
    <col min="6666" max="6904" width="9.140625" style="34"/>
    <col min="6905" max="6905" width="50.85546875" style="34" customWidth="1"/>
    <col min="6906" max="6907" width="6.7109375" style="34" customWidth="1"/>
    <col min="6908" max="6908" width="12.85546875" style="34" customWidth="1"/>
    <col min="6909" max="6909" width="6" style="34" customWidth="1"/>
    <col min="6910" max="6911" width="14.140625" style="34" customWidth="1"/>
    <col min="6912" max="6912" width="9.140625" style="34"/>
    <col min="6913" max="6913" width="50.85546875" style="34" customWidth="1"/>
    <col min="6914" max="6915" width="6.7109375" style="34" customWidth="1"/>
    <col min="6916" max="6916" width="12.85546875" style="34" customWidth="1"/>
    <col min="6917" max="6917" width="6" style="34" customWidth="1"/>
    <col min="6918" max="6918" width="14.140625" style="34" customWidth="1"/>
    <col min="6919" max="6919" width="0" style="34" hidden="1" customWidth="1"/>
    <col min="6920" max="6921" width="9.140625" style="34" customWidth="1"/>
    <col min="6922" max="7160" width="9.140625" style="34"/>
    <col min="7161" max="7161" width="50.85546875" style="34" customWidth="1"/>
    <col min="7162" max="7163" width="6.7109375" style="34" customWidth="1"/>
    <col min="7164" max="7164" width="12.85546875" style="34" customWidth="1"/>
    <col min="7165" max="7165" width="6" style="34" customWidth="1"/>
    <col min="7166" max="7167" width="14.140625" style="34" customWidth="1"/>
    <col min="7168" max="7168" width="9.140625" style="34"/>
    <col min="7169" max="7169" width="50.85546875" style="34" customWidth="1"/>
    <col min="7170" max="7171" width="6.7109375" style="34" customWidth="1"/>
    <col min="7172" max="7172" width="12.85546875" style="34" customWidth="1"/>
    <col min="7173" max="7173" width="6" style="34" customWidth="1"/>
    <col min="7174" max="7174" width="14.140625" style="34" customWidth="1"/>
    <col min="7175" max="7175" width="0" style="34" hidden="1" customWidth="1"/>
    <col min="7176" max="7177" width="9.140625" style="34" customWidth="1"/>
    <col min="7178" max="7416" width="9.140625" style="34"/>
    <col min="7417" max="7417" width="50.85546875" style="34" customWidth="1"/>
    <col min="7418" max="7419" width="6.7109375" style="34" customWidth="1"/>
    <col min="7420" max="7420" width="12.85546875" style="34" customWidth="1"/>
    <col min="7421" max="7421" width="6" style="34" customWidth="1"/>
    <col min="7422" max="7423" width="14.140625" style="34" customWidth="1"/>
    <col min="7424" max="7424" width="9.140625" style="34"/>
    <col min="7425" max="7425" width="50.85546875" style="34" customWidth="1"/>
    <col min="7426" max="7427" width="6.7109375" style="34" customWidth="1"/>
    <col min="7428" max="7428" width="12.85546875" style="34" customWidth="1"/>
    <col min="7429" max="7429" width="6" style="34" customWidth="1"/>
    <col min="7430" max="7430" width="14.140625" style="34" customWidth="1"/>
    <col min="7431" max="7431" width="0" style="34" hidden="1" customWidth="1"/>
    <col min="7432" max="7433" width="9.140625" style="34" customWidth="1"/>
    <col min="7434" max="7672" width="9.140625" style="34"/>
    <col min="7673" max="7673" width="50.85546875" style="34" customWidth="1"/>
    <col min="7674" max="7675" width="6.7109375" style="34" customWidth="1"/>
    <col min="7676" max="7676" width="12.85546875" style="34" customWidth="1"/>
    <col min="7677" max="7677" width="6" style="34" customWidth="1"/>
    <col min="7678" max="7679" width="14.140625" style="34" customWidth="1"/>
    <col min="7680" max="7680" width="9.140625" style="34"/>
    <col min="7681" max="7681" width="50.85546875" style="34" customWidth="1"/>
    <col min="7682" max="7683" width="6.7109375" style="34" customWidth="1"/>
    <col min="7684" max="7684" width="12.85546875" style="34" customWidth="1"/>
    <col min="7685" max="7685" width="6" style="34" customWidth="1"/>
    <col min="7686" max="7686" width="14.140625" style="34" customWidth="1"/>
    <col min="7687" max="7687" width="0" style="34" hidden="1" customWidth="1"/>
    <col min="7688" max="7689" width="9.140625" style="34" customWidth="1"/>
    <col min="7690" max="7928" width="9.140625" style="34"/>
    <col min="7929" max="7929" width="50.85546875" style="34" customWidth="1"/>
    <col min="7930" max="7931" width="6.7109375" style="34" customWidth="1"/>
    <col min="7932" max="7932" width="12.85546875" style="34" customWidth="1"/>
    <col min="7933" max="7933" width="6" style="34" customWidth="1"/>
    <col min="7934" max="7935" width="14.140625" style="34" customWidth="1"/>
    <col min="7936" max="7936" width="9.140625" style="34"/>
    <col min="7937" max="7937" width="50.85546875" style="34" customWidth="1"/>
    <col min="7938" max="7939" width="6.7109375" style="34" customWidth="1"/>
    <col min="7940" max="7940" width="12.85546875" style="34" customWidth="1"/>
    <col min="7941" max="7941" width="6" style="34" customWidth="1"/>
    <col min="7942" max="7942" width="14.140625" style="34" customWidth="1"/>
    <col min="7943" max="7943" width="0" style="34" hidden="1" customWidth="1"/>
    <col min="7944" max="7945" width="9.140625" style="34" customWidth="1"/>
    <col min="7946" max="8184" width="9.140625" style="34"/>
    <col min="8185" max="8185" width="50.85546875" style="34" customWidth="1"/>
    <col min="8186" max="8187" width="6.7109375" style="34" customWidth="1"/>
    <col min="8188" max="8188" width="12.85546875" style="34" customWidth="1"/>
    <col min="8189" max="8189" width="6" style="34" customWidth="1"/>
    <col min="8190" max="8191" width="14.140625" style="34" customWidth="1"/>
    <col min="8192" max="8192" width="9.140625" style="34"/>
    <col min="8193" max="8193" width="50.85546875" style="34" customWidth="1"/>
    <col min="8194" max="8195" width="6.7109375" style="34" customWidth="1"/>
    <col min="8196" max="8196" width="12.85546875" style="34" customWidth="1"/>
    <col min="8197" max="8197" width="6" style="34" customWidth="1"/>
    <col min="8198" max="8198" width="14.140625" style="34" customWidth="1"/>
    <col min="8199" max="8199" width="0" style="34" hidden="1" customWidth="1"/>
    <col min="8200" max="8201" width="9.140625" style="34" customWidth="1"/>
    <col min="8202" max="8440" width="9.140625" style="34"/>
    <col min="8441" max="8441" width="50.85546875" style="34" customWidth="1"/>
    <col min="8442" max="8443" width="6.7109375" style="34" customWidth="1"/>
    <col min="8444" max="8444" width="12.85546875" style="34" customWidth="1"/>
    <col min="8445" max="8445" width="6" style="34" customWidth="1"/>
    <col min="8446" max="8447" width="14.140625" style="34" customWidth="1"/>
    <col min="8448" max="8448" width="9.140625" style="34"/>
    <col min="8449" max="8449" width="50.85546875" style="34" customWidth="1"/>
    <col min="8450" max="8451" width="6.7109375" style="34" customWidth="1"/>
    <col min="8452" max="8452" width="12.85546875" style="34" customWidth="1"/>
    <col min="8453" max="8453" width="6" style="34" customWidth="1"/>
    <col min="8454" max="8454" width="14.140625" style="34" customWidth="1"/>
    <col min="8455" max="8455" width="0" style="34" hidden="1" customWidth="1"/>
    <col min="8456" max="8457" width="9.140625" style="34" customWidth="1"/>
    <col min="8458" max="8696" width="9.140625" style="34"/>
    <col min="8697" max="8697" width="50.85546875" style="34" customWidth="1"/>
    <col min="8698" max="8699" width="6.7109375" style="34" customWidth="1"/>
    <col min="8700" max="8700" width="12.85546875" style="34" customWidth="1"/>
    <col min="8701" max="8701" width="6" style="34" customWidth="1"/>
    <col min="8702" max="8703" width="14.140625" style="34" customWidth="1"/>
    <col min="8704" max="8704" width="9.140625" style="34"/>
    <col min="8705" max="8705" width="50.85546875" style="34" customWidth="1"/>
    <col min="8706" max="8707" width="6.7109375" style="34" customWidth="1"/>
    <col min="8708" max="8708" width="12.85546875" style="34" customWidth="1"/>
    <col min="8709" max="8709" width="6" style="34" customWidth="1"/>
    <col min="8710" max="8710" width="14.140625" style="34" customWidth="1"/>
    <col min="8711" max="8711" width="0" style="34" hidden="1" customWidth="1"/>
    <col min="8712" max="8713" width="9.140625" style="34" customWidth="1"/>
    <col min="8714" max="8952" width="9.140625" style="34"/>
    <col min="8953" max="8953" width="50.85546875" style="34" customWidth="1"/>
    <col min="8954" max="8955" width="6.7109375" style="34" customWidth="1"/>
    <col min="8956" max="8956" width="12.85546875" style="34" customWidth="1"/>
    <col min="8957" max="8957" width="6" style="34" customWidth="1"/>
    <col min="8958" max="8959" width="14.140625" style="34" customWidth="1"/>
    <col min="8960" max="8960" width="9.140625" style="34"/>
    <col min="8961" max="8961" width="50.85546875" style="34" customWidth="1"/>
    <col min="8962" max="8963" width="6.7109375" style="34" customWidth="1"/>
    <col min="8964" max="8964" width="12.85546875" style="34" customWidth="1"/>
    <col min="8965" max="8965" width="6" style="34" customWidth="1"/>
    <col min="8966" max="8966" width="14.140625" style="34" customWidth="1"/>
    <col min="8967" max="8967" width="0" style="34" hidden="1" customWidth="1"/>
    <col min="8968" max="8969" width="9.140625" style="34" customWidth="1"/>
    <col min="8970" max="9208" width="9.140625" style="34"/>
    <col min="9209" max="9209" width="50.85546875" style="34" customWidth="1"/>
    <col min="9210" max="9211" width="6.7109375" style="34" customWidth="1"/>
    <col min="9212" max="9212" width="12.85546875" style="34" customWidth="1"/>
    <col min="9213" max="9213" width="6" style="34" customWidth="1"/>
    <col min="9214" max="9215" width="14.140625" style="34" customWidth="1"/>
    <col min="9216" max="9216" width="9.140625" style="34"/>
    <col min="9217" max="9217" width="50.85546875" style="34" customWidth="1"/>
    <col min="9218" max="9219" width="6.7109375" style="34" customWidth="1"/>
    <col min="9220" max="9220" width="12.85546875" style="34" customWidth="1"/>
    <col min="9221" max="9221" width="6" style="34" customWidth="1"/>
    <col min="9222" max="9222" width="14.140625" style="34" customWidth="1"/>
    <col min="9223" max="9223" width="0" style="34" hidden="1" customWidth="1"/>
    <col min="9224" max="9225" width="9.140625" style="34" customWidth="1"/>
    <col min="9226" max="9464" width="9.140625" style="34"/>
    <col min="9465" max="9465" width="50.85546875" style="34" customWidth="1"/>
    <col min="9466" max="9467" width="6.7109375" style="34" customWidth="1"/>
    <col min="9468" max="9468" width="12.85546875" style="34" customWidth="1"/>
    <col min="9469" max="9469" width="6" style="34" customWidth="1"/>
    <col min="9470" max="9471" width="14.140625" style="34" customWidth="1"/>
    <col min="9472" max="9472" width="9.140625" style="34"/>
    <col min="9473" max="9473" width="50.85546875" style="34" customWidth="1"/>
    <col min="9474" max="9475" width="6.7109375" style="34" customWidth="1"/>
    <col min="9476" max="9476" width="12.85546875" style="34" customWidth="1"/>
    <col min="9477" max="9477" width="6" style="34" customWidth="1"/>
    <col min="9478" max="9478" width="14.140625" style="34" customWidth="1"/>
    <col min="9479" max="9479" width="0" style="34" hidden="1" customWidth="1"/>
    <col min="9480" max="9481" width="9.140625" style="34" customWidth="1"/>
    <col min="9482" max="9720" width="9.140625" style="34"/>
    <col min="9721" max="9721" width="50.85546875" style="34" customWidth="1"/>
    <col min="9722" max="9723" width="6.7109375" style="34" customWidth="1"/>
    <col min="9724" max="9724" width="12.85546875" style="34" customWidth="1"/>
    <col min="9725" max="9725" width="6" style="34" customWidth="1"/>
    <col min="9726" max="9727" width="14.140625" style="34" customWidth="1"/>
    <col min="9728" max="9728" width="9.140625" style="34"/>
    <col min="9729" max="9729" width="50.85546875" style="34" customWidth="1"/>
    <col min="9730" max="9731" width="6.7109375" style="34" customWidth="1"/>
    <col min="9732" max="9732" width="12.85546875" style="34" customWidth="1"/>
    <col min="9733" max="9733" width="6" style="34" customWidth="1"/>
    <col min="9734" max="9734" width="14.140625" style="34" customWidth="1"/>
    <col min="9735" max="9735" width="0" style="34" hidden="1" customWidth="1"/>
    <col min="9736" max="9737" width="9.140625" style="34" customWidth="1"/>
    <col min="9738" max="9976" width="9.140625" style="34"/>
    <col min="9977" max="9977" width="50.85546875" style="34" customWidth="1"/>
    <col min="9978" max="9979" width="6.7109375" style="34" customWidth="1"/>
    <col min="9980" max="9980" width="12.85546875" style="34" customWidth="1"/>
    <col min="9981" max="9981" width="6" style="34" customWidth="1"/>
    <col min="9982" max="9983" width="14.140625" style="34" customWidth="1"/>
    <col min="9984" max="9984" width="9.140625" style="34"/>
    <col min="9985" max="9985" width="50.85546875" style="34" customWidth="1"/>
    <col min="9986" max="9987" width="6.7109375" style="34" customWidth="1"/>
    <col min="9988" max="9988" width="12.85546875" style="34" customWidth="1"/>
    <col min="9989" max="9989" width="6" style="34" customWidth="1"/>
    <col min="9990" max="9990" width="14.140625" style="34" customWidth="1"/>
    <col min="9991" max="9991" width="0" style="34" hidden="1" customWidth="1"/>
    <col min="9992" max="9993" width="9.140625" style="34" customWidth="1"/>
    <col min="9994" max="10232" width="9.140625" style="34"/>
    <col min="10233" max="10233" width="50.85546875" style="34" customWidth="1"/>
    <col min="10234" max="10235" width="6.7109375" style="34" customWidth="1"/>
    <col min="10236" max="10236" width="12.85546875" style="34" customWidth="1"/>
    <col min="10237" max="10237" width="6" style="34" customWidth="1"/>
    <col min="10238" max="10239" width="14.140625" style="34" customWidth="1"/>
    <col min="10240" max="10240" width="9.140625" style="34"/>
    <col min="10241" max="10241" width="50.85546875" style="34" customWidth="1"/>
    <col min="10242" max="10243" width="6.7109375" style="34" customWidth="1"/>
    <col min="10244" max="10244" width="12.85546875" style="34" customWidth="1"/>
    <col min="10245" max="10245" width="6" style="34" customWidth="1"/>
    <col min="10246" max="10246" width="14.140625" style="34" customWidth="1"/>
    <col min="10247" max="10247" width="0" style="34" hidden="1" customWidth="1"/>
    <col min="10248" max="10249" width="9.140625" style="34" customWidth="1"/>
    <col min="10250" max="10488" width="9.140625" style="34"/>
    <col min="10489" max="10489" width="50.85546875" style="34" customWidth="1"/>
    <col min="10490" max="10491" width="6.7109375" style="34" customWidth="1"/>
    <col min="10492" max="10492" width="12.85546875" style="34" customWidth="1"/>
    <col min="10493" max="10493" width="6" style="34" customWidth="1"/>
    <col min="10494" max="10495" width="14.140625" style="34" customWidth="1"/>
    <col min="10496" max="10496" width="9.140625" style="34"/>
    <col min="10497" max="10497" width="50.85546875" style="34" customWidth="1"/>
    <col min="10498" max="10499" width="6.7109375" style="34" customWidth="1"/>
    <col min="10500" max="10500" width="12.85546875" style="34" customWidth="1"/>
    <col min="10501" max="10501" width="6" style="34" customWidth="1"/>
    <col min="10502" max="10502" width="14.140625" style="34" customWidth="1"/>
    <col min="10503" max="10503" width="0" style="34" hidden="1" customWidth="1"/>
    <col min="10504" max="10505" width="9.140625" style="34" customWidth="1"/>
    <col min="10506" max="10744" width="9.140625" style="34"/>
    <col min="10745" max="10745" width="50.85546875" style="34" customWidth="1"/>
    <col min="10746" max="10747" width="6.7109375" style="34" customWidth="1"/>
    <col min="10748" max="10748" width="12.85546875" style="34" customWidth="1"/>
    <col min="10749" max="10749" width="6" style="34" customWidth="1"/>
    <col min="10750" max="10751" width="14.140625" style="34" customWidth="1"/>
    <col min="10752" max="10752" width="9.140625" style="34"/>
    <col min="10753" max="10753" width="50.85546875" style="34" customWidth="1"/>
    <col min="10754" max="10755" width="6.7109375" style="34" customWidth="1"/>
    <col min="10756" max="10756" width="12.85546875" style="34" customWidth="1"/>
    <col min="10757" max="10757" width="6" style="34" customWidth="1"/>
    <col min="10758" max="10758" width="14.140625" style="34" customWidth="1"/>
    <col min="10759" max="10759" width="0" style="34" hidden="1" customWidth="1"/>
    <col min="10760" max="10761" width="9.140625" style="34" customWidth="1"/>
    <col min="10762" max="11000" width="9.140625" style="34"/>
    <col min="11001" max="11001" width="50.85546875" style="34" customWidth="1"/>
    <col min="11002" max="11003" width="6.7109375" style="34" customWidth="1"/>
    <col min="11004" max="11004" width="12.85546875" style="34" customWidth="1"/>
    <col min="11005" max="11005" width="6" style="34" customWidth="1"/>
    <col min="11006" max="11007" width="14.140625" style="34" customWidth="1"/>
    <col min="11008" max="11008" width="9.140625" style="34"/>
    <col min="11009" max="11009" width="50.85546875" style="34" customWidth="1"/>
    <col min="11010" max="11011" width="6.7109375" style="34" customWidth="1"/>
    <col min="11012" max="11012" width="12.85546875" style="34" customWidth="1"/>
    <col min="11013" max="11013" width="6" style="34" customWidth="1"/>
    <col min="11014" max="11014" width="14.140625" style="34" customWidth="1"/>
    <col min="11015" max="11015" width="0" style="34" hidden="1" customWidth="1"/>
    <col min="11016" max="11017" width="9.140625" style="34" customWidth="1"/>
    <col min="11018" max="11256" width="9.140625" style="34"/>
    <col min="11257" max="11257" width="50.85546875" style="34" customWidth="1"/>
    <col min="11258" max="11259" width="6.7109375" style="34" customWidth="1"/>
    <col min="11260" max="11260" width="12.85546875" style="34" customWidth="1"/>
    <col min="11261" max="11261" width="6" style="34" customWidth="1"/>
    <col min="11262" max="11263" width="14.140625" style="34" customWidth="1"/>
    <col min="11264" max="11264" width="9.140625" style="34"/>
    <col min="11265" max="11265" width="50.85546875" style="34" customWidth="1"/>
    <col min="11266" max="11267" width="6.7109375" style="34" customWidth="1"/>
    <col min="11268" max="11268" width="12.85546875" style="34" customWidth="1"/>
    <col min="11269" max="11269" width="6" style="34" customWidth="1"/>
    <col min="11270" max="11270" width="14.140625" style="34" customWidth="1"/>
    <col min="11271" max="11271" width="0" style="34" hidden="1" customWidth="1"/>
    <col min="11272" max="11273" width="9.140625" style="34" customWidth="1"/>
    <col min="11274" max="11512" width="9.140625" style="34"/>
    <col min="11513" max="11513" width="50.85546875" style="34" customWidth="1"/>
    <col min="11514" max="11515" width="6.7109375" style="34" customWidth="1"/>
    <col min="11516" max="11516" width="12.85546875" style="34" customWidth="1"/>
    <col min="11517" max="11517" width="6" style="34" customWidth="1"/>
    <col min="11518" max="11519" width="14.140625" style="34" customWidth="1"/>
    <col min="11520" max="11520" width="9.140625" style="34"/>
    <col min="11521" max="11521" width="50.85546875" style="34" customWidth="1"/>
    <col min="11522" max="11523" width="6.7109375" style="34" customWidth="1"/>
    <col min="11524" max="11524" width="12.85546875" style="34" customWidth="1"/>
    <col min="11525" max="11525" width="6" style="34" customWidth="1"/>
    <col min="11526" max="11526" width="14.140625" style="34" customWidth="1"/>
    <col min="11527" max="11527" width="0" style="34" hidden="1" customWidth="1"/>
    <col min="11528" max="11529" width="9.140625" style="34" customWidth="1"/>
    <col min="11530" max="11768" width="9.140625" style="34"/>
    <col min="11769" max="11769" width="50.85546875" style="34" customWidth="1"/>
    <col min="11770" max="11771" width="6.7109375" style="34" customWidth="1"/>
    <col min="11772" max="11772" width="12.85546875" style="34" customWidth="1"/>
    <col min="11773" max="11773" width="6" style="34" customWidth="1"/>
    <col min="11774" max="11775" width="14.140625" style="34" customWidth="1"/>
    <col min="11776" max="11776" width="9.140625" style="34"/>
    <col min="11777" max="11777" width="50.85546875" style="34" customWidth="1"/>
    <col min="11778" max="11779" width="6.7109375" style="34" customWidth="1"/>
    <col min="11780" max="11780" width="12.85546875" style="34" customWidth="1"/>
    <col min="11781" max="11781" width="6" style="34" customWidth="1"/>
    <col min="11782" max="11782" width="14.140625" style="34" customWidth="1"/>
    <col min="11783" max="11783" width="0" style="34" hidden="1" customWidth="1"/>
    <col min="11784" max="11785" width="9.140625" style="34" customWidth="1"/>
    <col min="11786" max="12024" width="9.140625" style="34"/>
    <col min="12025" max="12025" width="50.85546875" style="34" customWidth="1"/>
    <col min="12026" max="12027" width="6.7109375" style="34" customWidth="1"/>
    <col min="12028" max="12028" width="12.85546875" style="34" customWidth="1"/>
    <col min="12029" max="12029" width="6" style="34" customWidth="1"/>
    <col min="12030" max="12031" width="14.140625" style="34" customWidth="1"/>
    <col min="12032" max="12032" width="9.140625" style="34"/>
    <col min="12033" max="12033" width="50.85546875" style="34" customWidth="1"/>
    <col min="12034" max="12035" width="6.7109375" style="34" customWidth="1"/>
    <col min="12036" max="12036" width="12.85546875" style="34" customWidth="1"/>
    <col min="12037" max="12037" width="6" style="34" customWidth="1"/>
    <col min="12038" max="12038" width="14.140625" style="34" customWidth="1"/>
    <col min="12039" max="12039" width="0" style="34" hidden="1" customWidth="1"/>
    <col min="12040" max="12041" width="9.140625" style="34" customWidth="1"/>
    <col min="12042" max="12280" width="9.140625" style="34"/>
    <col min="12281" max="12281" width="50.85546875" style="34" customWidth="1"/>
    <col min="12282" max="12283" width="6.7109375" style="34" customWidth="1"/>
    <col min="12284" max="12284" width="12.85546875" style="34" customWidth="1"/>
    <col min="12285" max="12285" width="6" style="34" customWidth="1"/>
    <col min="12286" max="12287" width="14.140625" style="34" customWidth="1"/>
    <col min="12288" max="12288" width="9.140625" style="34"/>
    <col min="12289" max="12289" width="50.85546875" style="34" customWidth="1"/>
    <col min="12290" max="12291" width="6.7109375" style="34" customWidth="1"/>
    <col min="12292" max="12292" width="12.85546875" style="34" customWidth="1"/>
    <col min="12293" max="12293" width="6" style="34" customWidth="1"/>
    <col min="12294" max="12294" width="14.140625" style="34" customWidth="1"/>
    <col min="12295" max="12295" width="0" style="34" hidden="1" customWidth="1"/>
    <col min="12296" max="12297" width="9.140625" style="34" customWidth="1"/>
    <col min="12298" max="12536" width="9.140625" style="34"/>
    <col min="12537" max="12537" width="50.85546875" style="34" customWidth="1"/>
    <col min="12538" max="12539" width="6.7109375" style="34" customWidth="1"/>
    <col min="12540" max="12540" width="12.85546875" style="34" customWidth="1"/>
    <col min="12541" max="12541" width="6" style="34" customWidth="1"/>
    <col min="12542" max="12543" width="14.140625" style="34" customWidth="1"/>
    <col min="12544" max="12544" width="9.140625" style="34"/>
    <col min="12545" max="12545" width="50.85546875" style="34" customWidth="1"/>
    <col min="12546" max="12547" width="6.7109375" style="34" customWidth="1"/>
    <col min="12548" max="12548" width="12.85546875" style="34" customWidth="1"/>
    <col min="12549" max="12549" width="6" style="34" customWidth="1"/>
    <col min="12550" max="12550" width="14.140625" style="34" customWidth="1"/>
    <col min="12551" max="12551" width="0" style="34" hidden="1" customWidth="1"/>
    <col min="12552" max="12553" width="9.140625" style="34" customWidth="1"/>
    <col min="12554" max="12792" width="9.140625" style="34"/>
    <col min="12793" max="12793" width="50.85546875" style="34" customWidth="1"/>
    <col min="12794" max="12795" width="6.7109375" style="34" customWidth="1"/>
    <col min="12796" max="12796" width="12.85546875" style="34" customWidth="1"/>
    <col min="12797" max="12797" width="6" style="34" customWidth="1"/>
    <col min="12798" max="12799" width="14.140625" style="34" customWidth="1"/>
    <col min="12800" max="12800" width="9.140625" style="34"/>
    <col min="12801" max="12801" width="50.85546875" style="34" customWidth="1"/>
    <col min="12802" max="12803" width="6.7109375" style="34" customWidth="1"/>
    <col min="12804" max="12804" width="12.85546875" style="34" customWidth="1"/>
    <col min="12805" max="12805" width="6" style="34" customWidth="1"/>
    <col min="12806" max="12806" width="14.140625" style="34" customWidth="1"/>
    <col min="12807" max="12807" width="0" style="34" hidden="1" customWidth="1"/>
    <col min="12808" max="12809" width="9.140625" style="34" customWidth="1"/>
    <col min="12810" max="13048" width="9.140625" style="34"/>
    <col min="13049" max="13049" width="50.85546875" style="34" customWidth="1"/>
    <col min="13050" max="13051" width="6.7109375" style="34" customWidth="1"/>
    <col min="13052" max="13052" width="12.85546875" style="34" customWidth="1"/>
    <col min="13053" max="13053" width="6" style="34" customWidth="1"/>
    <col min="13054" max="13055" width="14.140625" style="34" customWidth="1"/>
    <col min="13056" max="13056" width="9.140625" style="34"/>
    <col min="13057" max="13057" width="50.85546875" style="34" customWidth="1"/>
    <col min="13058" max="13059" width="6.7109375" style="34" customWidth="1"/>
    <col min="13060" max="13060" width="12.85546875" style="34" customWidth="1"/>
    <col min="13061" max="13061" width="6" style="34" customWidth="1"/>
    <col min="13062" max="13062" width="14.140625" style="34" customWidth="1"/>
    <col min="13063" max="13063" width="0" style="34" hidden="1" customWidth="1"/>
    <col min="13064" max="13065" width="9.140625" style="34" customWidth="1"/>
    <col min="13066" max="13304" width="9.140625" style="34"/>
    <col min="13305" max="13305" width="50.85546875" style="34" customWidth="1"/>
    <col min="13306" max="13307" width="6.7109375" style="34" customWidth="1"/>
    <col min="13308" max="13308" width="12.85546875" style="34" customWidth="1"/>
    <col min="13309" max="13309" width="6" style="34" customWidth="1"/>
    <col min="13310" max="13311" width="14.140625" style="34" customWidth="1"/>
    <col min="13312" max="13312" width="9.140625" style="34"/>
    <col min="13313" max="13313" width="50.85546875" style="34" customWidth="1"/>
    <col min="13314" max="13315" width="6.7109375" style="34" customWidth="1"/>
    <col min="13316" max="13316" width="12.85546875" style="34" customWidth="1"/>
    <col min="13317" max="13317" width="6" style="34" customWidth="1"/>
    <col min="13318" max="13318" width="14.140625" style="34" customWidth="1"/>
    <col min="13319" max="13319" width="0" style="34" hidden="1" customWidth="1"/>
    <col min="13320" max="13321" width="9.140625" style="34" customWidth="1"/>
    <col min="13322" max="13560" width="9.140625" style="34"/>
    <col min="13561" max="13561" width="50.85546875" style="34" customWidth="1"/>
    <col min="13562" max="13563" width="6.7109375" style="34" customWidth="1"/>
    <col min="13564" max="13564" width="12.85546875" style="34" customWidth="1"/>
    <col min="13565" max="13565" width="6" style="34" customWidth="1"/>
    <col min="13566" max="13567" width="14.140625" style="34" customWidth="1"/>
    <col min="13568" max="13568" width="9.140625" style="34"/>
    <col min="13569" max="13569" width="50.85546875" style="34" customWidth="1"/>
    <col min="13570" max="13571" width="6.7109375" style="34" customWidth="1"/>
    <col min="13572" max="13572" width="12.85546875" style="34" customWidth="1"/>
    <col min="13573" max="13573" width="6" style="34" customWidth="1"/>
    <col min="13574" max="13574" width="14.140625" style="34" customWidth="1"/>
    <col min="13575" max="13575" width="0" style="34" hidden="1" customWidth="1"/>
    <col min="13576" max="13577" width="9.140625" style="34" customWidth="1"/>
    <col min="13578" max="13816" width="9.140625" style="34"/>
    <col min="13817" max="13817" width="50.85546875" style="34" customWidth="1"/>
    <col min="13818" max="13819" width="6.7109375" style="34" customWidth="1"/>
    <col min="13820" max="13820" width="12.85546875" style="34" customWidth="1"/>
    <col min="13821" max="13821" width="6" style="34" customWidth="1"/>
    <col min="13822" max="13823" width="14.140625" style="34" customWidth="1"/>
    <col min="13824" max="13824" width="9.140625" style="34"/>
    <col min="13825" max="13825" width="50.85546875" style="34" customWidth="1"/>
    <col min="13826" max="13827" width="6.7109375" style="34" customWidth="1"/>
    <col min="13828" max="13828" width="12.85546875" style="34" customWidth="1"/>
    <col min="13829" max="13829" width="6" style="34" customWidth="1"/>
    <col min="13830" max="13830" width="14.140625" style="34" customWidth="1"/>
    <col min="13831" max="13831" width="0" style="34" hidden="1" customWidth="1"/>
    <col min="13832" max="13833" width="9.140625" style="34" customWidth="1"/>
    <col min="13834" max="14072" width="9.140625" style="34"/>
    <col min="14073" max="14073" width="50.85546875" style="34" customWidth="1"/>
    <col min="14074" max="14075" width="6.7109375" style="34" customWidth="1"/>
    <col min="14076" max="14076" width="12.85546875" style="34" customWidth="1"/>
    <col min="14077" max="14077" width="6" style="34" customWidth="1"/>
    <col min="14078" max="14079" width="14.140625" style="34" customWidth="1"/>
    <col min="14080" max="14080" width="9.140625" style="34"/>
    <col min="14081" max="14081" width="50.85546875" style="34" customWidth="1"/>
    <col min="14082" max="14083" width="6.7109375" style="34" customWidth="1"/>
    <col min="14084" max="14084" width="12.85546875" style="34" customWidth="1"/>
    <col min="14085" max="14085" width="6" style="34" customWidth="1"/>
    <col min="14086" max="14086" width="14.140625" style="34" customWidth="1"/>
    <col min="14087" max="14087" width="0" style="34" hidden="1" customWidth="1"/>
    <col min="14088" max="14089" width="9.140625" style="34" customWidth="1"/>
    <col min="14090" max="14328" width="9.140625" style="34"/>
    <col min="14329" max="14329" width="50.85546875" style="34" customWidth="1"/>
    <col min="14330" max="14331" width="6.7109375" style="34" customWidth="1"/>
    <col min="14332" max="14332" width="12.85546875" style="34" customWidth="1"/>
    <col min="14333" max="14333" width="6" style="34" customWidth="1"/>
    <col min="14334" max="14335" width="14.140625" style="34" customWidth="1"/>
    <col min="14336" max="14336" width="9.140625" style="34"/>
    <col min="14337" max="14337" width="50.85546875" style="34" customWidth="1"/>
    <col min="14338" max="14339" width="6.7109375" style="34" customWidth="1"/>
    <col min="14340" max="14340" width="12.85546875" style="34" customWidth="1"/>
    <col min="14341" max="14341" width="6" style="34" customWidth="1"/>
    <col min="14342" max="14342" width="14.140625" style="34" customWidth="1"/>
    <col min="14343" max="14343" width="0" style="34" hidden="1" customWidth="1"/>
    <col min="14344" max="14345" width="9.140625" style="34" customWidth="1"/>
    <col min="14346" max="14584" width="9.140625" style="34"/>
    <col min="14585" max="14585" width="50.85546875" style="34" customWidth="1"/>
    <col min="14586" max="14587" width="6.7109375" style="34" customWidth="1"/>
    <col min="14588" max="14588" width="12.85546875" style="34" customWidth="1"/>
    <col min="14589" max="14589" width="6" style="34" customWidth="1"/>
    <col min="14590" max="14591" width="14.140625" style="34" customWidth="1"/>
    <col min="14592" max="14592" width="9.140625" style="34"/>
    <col min="14593" max="14593" width="50.85546875" style="34" customWidth="1"/>
    <col min="14594" max="14595" width="6.7109375" style="34" customWidth="1"/>
    <col min="14596" max="14596" width="12.85546875" style="34" customWidth="1"/>
    <col min="14597" max="14597" width="6" style="34" customWidth="1"/>
    <col min="14598" max="14598" width="14.140625" style="34" customWidth="1"/>
    <col min="14599" max="14599" width="0" style="34" hidden="1" customWidth="1"/>
    <col min="14600" max="14601" width="9.140625" style="34" customWidth="1"/>
    <col min="14602" max="14840" width="9.140625" style="34"/>
    <col min="14841" max="14841" width="50.85546875" style="34" customWidth="1"/>
    <col min="14842" max="14843" width="6.7109375" style="34" customWidth="1"/>
    <col min="14844" max="14844" width="12.85546875" style="34" customWidth="1"/>
    <col min="14845" max="14845" width="6" style="34" customWidth="1"/>
    <col min="14846" max="14847" width="14.140625" style="34" customWidth="1"/>
    <col min="14848" max="14848" width="9.140625" style="34"/>
    <col min="14849" max="14849" width="50.85546875" style="34" customWidth="1"/>
    <col min="14850" max="14851" width="6.7109375" style="34" customWidth="1"/>
    <col min="14852" max="14852" width="12.85546875" style="34" customWidth="1"/>
    <col min="14853" max="14853" width="6" style="34" customWidth="1"/>
    <col min="14854" max="14854" width="14.140625" style="34" customWidth="1"/>
    <col min="14855" max="14855" width="0" style="34" hidden="1" customWidth="1"/>
    <col min="14856" max="14857" width="9.140625" style="34" customWidth="1"/>
    <col min="14858" max="15096" width="9.140625" style="34"/>
    <col min="15097" max="15097" width="50.85546875" style="34" customWidth="1"/>
    <col min="15098" max="15099" width="6.7109375" style="34" customWidth="1"/>
    <col min="15100" max="15100" width="12.85546875" style="34" customWidth="1"/>
    <col min="15101" max="15101" width="6" style="34" customWidth="1"/>
    <col min="15102" max="15103" width="14.140625" style="34" customWidth="1"/>
    <col min="15104" max="15104" width="9.140625" style="34"/>
    <col min="15105" max="15105" width="50.85546875" style="34" customWidth="1"/>
    <col min="15106" max="15107" width="6.7109375" style="34" customWidth="1"/>
    <col min="15108" max="15108" width="12.85546875" style="34" customWidth="1"/>
    <col min="15109" max="15109" width="6" style="34" customWidth="1"/>
    <col min="15110" max="15110" width="14.140625" style="34" customWidth="1"/>
    <col min="15111" max="15111" width="0" style="34" hidden="1" customWidth="1"/>
    <col min="15112" max="15113" width="9.140625" style="34" customWidth="1"/>
    <col min="15114" max="15352" width="9.140625" style="34"/>
    <col min="15353" max="15353" width="50.85546875" style="34" customWidth="1"/>
    <col min="15354" max="15355" width="6.7109375" style="34" customWidth="1"/>
    <col min="15356" max="15356" width="12.85546875" style="34" customWidth="1"/>
    <col min="15357" max="15357" width="6" style="34" customWidth="1"/>
    <col min="15358" max="15359" width="14.140625" style="34" customWidth="1"/>
    <col min="15360" max="15360" width="9.140625" style="34"/>
    <col min="15361" max="15361" width="50.85546875" style="34" customWidth="1"/>
    <col min="15362" max="15363" width="6.7109375" style="34" customWidth="1"/>
    <col min="15364" max="15364" width="12.85546875" style="34" customWidth="1"/>
    <col min="15365" max="15365" width="6" style="34" customWidth="1"/>
    <col min="15366" max="15366" width="14.140625" style="34" customWidth="1"/>
    <col min="15367" max="15367" width="0" style="34" hidden="1" customWidth="1"/>
    <col min="15368" max="15369" width="9.140625" style="34" customWidth="1"/>
    <col min="15370" max="15608" width="9.140625" style="34"/>
    <col min="15609" max="15609" width="50.85546875" style="34" customWidth="1"/>
    <col min="15610" max="15611" width="6.7109375" style="34" customWidth="1"/>
    <col min="15612" max="15612" width="12.85546875" style="34" customWidth="1"/>
    <col min="15613" max="15613" width="6" style="34" customWidth="1"/>
    <col min="15614" max="15615" width="14.140625" style="34" customWidth="1"/>
    <col min="15616" max="15616" width="9.140625" style="34"/>
    <col min="15617" max="15617" width="50.85546875" style="34" customWidth="1"/>
    <col min="15618" max="15619" width="6.7109375" style="34" customWidth="1"/>
    <col min="15620" max="15620" width="12.85546875" style="34" customWidth="1"/>
    <col min="15621" max="15621" width="6" style="34" customWidth="1"/>
    <col min="15622" max="15622" width="14.140625" style="34" customWidth="1"/>
    <col min="15623" max="15623" width="0" style="34" hidden="1" customWidth="1"/>
    <col min="15624" max="15625" width="9.140625" style="34" customWidth="1"/>
    <col min="15626" max="15864" width="9.140625" style="34"/>
    <col min="15865" max="15865" width="50.85546875" style="34" customWidth="1"/>
    <col min="15866" max="15867" width="6.7109375" style="34" customWidth="1"/>
    <col min="15868" max="15868" width="12.85546875" style="34" customWidth="1"/>
    <col min="15869" max="15869" width="6" style="34" customWidth="1"/>
    <col min="15870" max="15871" width="14.140625" style="34" customWidth="1"/>
    <col min="15872" max="15872" width="9.140625" style="34"/>
    <col min="15873" max="15873" width="50.85546875" style="34" customWidth="1"/>
    <col min="15874" max="15875" width="6.7109375" style="34" customWidth="1"/>
    <col min="15876" max="15876" width="12.85546875" style="34" customWidth="1"/>
    <col min="15877" max="15877" width="6" style="34" customWidth="1"/>
    <col min="15878" max="15878" width="14.140625" style="34" customWidth="1"/>
    <col min="15879" max="15879" width="0" style="34" hidden="1" customWidth="1"/>
    <col min="15880" max="15881" width="9.140625" style="34" customWidth="1"/>
    <col min="15882" max="16120" width="9.140625" style="34"/>
    <col min="16121" max="16121" width="50.85546875" style="34" customWidth="1"/>
    <col min="16122" max="16123" width="6.7109375" style="34" customWidth="1"/>
    <col min="16124" max="16124" width="12.85546875" style="34" customWidth="1"/>
    <col min="16125" max="16125" width="6" style="34" customWidth="1"/>
    <col min="16126" max="16127" width="14.140625" style="34" customWidth="1"/>
    <col min="16128" max="16128" width="9.140625" style="34"/>
    <col min="16129" max="16129" width="50.85546875" style="34" customWidth="1"/>
    <col min="16130" max="16131" width="6.7109375" style="34" customWidth="1"/>
    <col min="16132" max="16132" width="12.85546875" style="34" customWidth="1"/>
    <col min="16133" max="16133" width="6" style="34" customWidth="1"/>
    <col min="16134" max="16134" width="14.140625" style="34" customWidth="1"/>
    <col min="16135" max="16135" width="0" style="34" hidden="1" customWidth="1"/>
    <col min="16136" max="16137" width="9.140625" style="34" customWidth="1"/>
    <col min="16138" max="16376" width="9.140625" style="34"/>
    <col min="16377" max="16377" width="50.85546875" style="34" customWidth="1"/>
    <col min="16378" max="16379" width="6.7109375" style="34" customWidth="1"/>
    <col min="16380" max="16380" width="12.85546875" style="34" customWidth="1"/>
    <col min="16381" max="16381" width="6" style="34" customWidth="1"/>
    <col min="16382" max="16383" width="14.140625" style="34" customWidth="1"/>
    <col min="16384" max="16384" width="9.140625" style="34"/>
  </cols>
  <sheetData>
    <row r="1" spans="1:256" x14ac:dyDescent="0.2">
      <c r="A1" s="279" t="s">
        <v>319</v>
      </c>
      <c r="B1" s="279"/>
      <c r="C1" s="279"/>
      <c r="D1" s="279"/>
      <c r="E1" s="279"/>
      <c r="F1" s="279"/>
      <c r="G1" s="34"/>
    </row>
    <row r="2" spans="1:256" x14ac:dyDescent="0.2">
      <c r="A2" s="279" t="s">
        <v>60</v>
      </c>
      <c r="B2" s="279"/>
      <c r="C2" s="279"/>
      <c r="D2" s="279"/>
      <c r="E2" s="279"/>
      <c r="F2" s="279"/>
      <c r="G2" s="34"/>
    </row>
    <row r="3" spans="1:256" x14ac:dyDescent="0.2">
      <c r="A3" s="279" t="s">
        <v>320</v>
      </c>
      <c r="B3" s="279"/>
      <c r="C3" s="279"/>
      <c r="D3" s="279"/>
      <c r="E3" s="279"/>
      <c r="F3" s="279"/>
      <c r="G3" s="34"/>
    </row>
    <row r="4" spans="1:256" x14ac:dyDescent="0.2">
      <c r="A4" s="279" t="s">
        <v>59</v>
      </c>
      <c r="B4" s="279"/>
      <c r="C4" s="279"/>
      <c r="D4" s="279"/>
      <c r="E4" s="279"/>
      <c r="F4" s="279"/>
      <c r="G4" s="34"/>
    </row>
    <row r="5" spans="1:256" x14ac:dyDescent="0.2">
      <c r="A5" s="279" t="s">
        <v>60</v>
      </c>
      <c r="B5" s="279"/>
      <c r="C5" s="279"/>
      <c r="D5" s="279"/>
      <c r="E5" s="279"/>
      <c r="F5" s="279"/>
      <c r="G5" s="34"/>
    </row>
    <row r="6" spans="1:256" x14ac:dyDescent="0.2">
      <c r="A6" s="279" t="s">
        <v>363</v>
      </c>
      <c r="B6" s="279"/>
      <c r="C6" s="279"/>
      <c r="D6" s="279"/>
      <c r="E6" s="279"/>
      <c r="F6" s="279"/>
      <c r="G6" s="34"/>
    </row>
    <row r="7" spans="1:256" x14ac:dyDescent="0.2">
      <c r="A7" s="35"/>
      <c r="B7" s="35"/>
      <c r="C7" s="35"/>
      <c r="D7" s="35"/>
      <c r="E7" s="35"/>
      <c r="F7" s="36"/>
      <c r="G7" s="36"/>
    </row>
    <row r="8" spans="1:256" ht="18.75" x14ac:dyDescent="0.3">
      <c r="A8" s="280" t="s">
        <v>61</v>
      </c>
      <c r="B8" s="280"/>
      <c r="C8" s="280"/>
      <c r="D8" s="280"/>
      <c r="E8" s="280"/>
      <c r="F8" s="280"/>
      <c r="G8" s="34"/>
    </row>
    <row r="9" spans="1:256" ht="18.75" x14ac:dyDescent="0.3">
      <c r="A9" s="37"/>
      <c r="B9" s="37"/>
      <c r="C9" s="37"/>
      <c r="D9" s="37"/>
      <c r="E9" s="37"/>
      <c r="F9" s="38" t="s">
        <v>3</v>
      </c>
      <c r="G9" s="38" t="s">
        <v>3</v>
      </c>
    </row>
    <row r="10" spans="1:256" x14ac:dyDescent="0.2">
      <c r="A10" s="281" t="s">
        <v>62</v>
      </c>
      <c r="B10" s="282" t="s">
        <v>63</v>
      </c>
      <c r="C10" s="282" t="s">
        <v>64</v>
      </c>
      <c r="D10" s="282" t="s">
        <v>65</v>
      </c>
      <c r="E10" s="282" t="s">
        <v>66</v>
      </c>
      <c r="F10" s="278" t="s">
        <v>67</v>
      </c>
      <c r="G10" s="278" t="s">
        <v>68</v>
      </c>
    </row>
    <row r="11" spans="1:256" x14ac:dyDescent="0.2">
      <c r="A11" s="281"/>
      <c r="B11" s="282"/>
      <c r="C11" s="282"/>
      <c r="D11" s="282"/>
      <c r="E11" s="282"/>
      <c r="F11" s="278"/>
      <c r="G11" s="278"/>
    </row>
    <row r="12" spans="1:256" x14ac:dyDescent="0.2">
      <c r="A12" s="39">
        <v>1</v>
      </c>
      <c r="B12" s="40" t="s">
        <v>69</v>
      </c>
      <c r="C12" s="40" t="s">
        <v>70</v>
      </c>
      <c r="D12" s="40" t="s">
        <v>71</v>
      </c>
      <c r="E12" s="40" t="s">
        <v>72</v>
      </c>
      <c r="F12" s="41">
        <v>6</v>
      </c>
      <c r="G12" s="41">
        <v>6</v>
      </c>
    </row>
    <row r="13" spans="1:256" ht="15.75" x14ac:dyDescent="0.25">
      <c r="A13" s="42" t="s">
        <v>73</v>
      </c>
      <c r="B13" s="43" t="s">
        <v>74</v>
      </c>
      <c r="C13" s="43"/>
      <c r="D13" s="43"/>
      <c r="E13" s="43"/>
      <c r="F13" s="44">
        <f>SUM(F14+F18+F23+F39+F42+F33+F36)</f>
        <v>119073.77</v>
      </c>
      <c r="G13" s="44" t="e">
        <f>SUM(G14+G18+G23+G39+G42+G33)</f>
        <v>#REF!</v>
      </c>
    </row>
    <row r="14" spans="1:256" ht="28.5" x14ac:dyDescent="0.2">
      <c r="A14" s="45" t="s">
        <v>75</v>
      </c>
      <c r="B14" s="46" t="s">
        <v>74</v>
      </c>
      <c r="C14" s="46" t="s">
        <v>76</v>
      </c>
      <c r="D14" s="46"/>
      <c r="E14" s="46"/>
      <c r="F14" s="47">
        <f>SUM(F17)</f>
        <v>2015</v>
      </c>
      <c r="G14" s="47">
        <f>SUM(G17)</f>
        <v>1946.78</v>
      </c>
    </row>
    <row r="15" spans="1:256" ht="18.75" customHeight="1" x14ac:dyDescent="0.25">
      <c r="A15" s="48" t="s">
        <v>77</v>
      </c>
      <c r="B15" s="49" t="s">
        <v>74</v>
      </c>
      <c r="C15" s="49" t="s">
        <v>76</v>
      </c>
      <c r="D15" s="49" t="s">
        <v>78</v>
      </c>
      <c r="E15" s="49"/>
      <c r="F15" s="50">
        <f>SUM(F17)</f>
        <v>2015</v>
      </c>
      <c r="G15" s="50">
        <f>SUM(G17)</f>
        <v>1946.78</v>
      </c>
    </row>
    <row r="16" spans="1:256" ht="25.5" x14ac:dyDescent="0.2">
      <c r="A16" s="51" t="s">
        <v>79</v>
      </c>
      <c r="B16" s="52" t="s">
        <v>74</v>
      </c>
      <c r="C16" s="52" t="s">
        <v>76</v>
      </c>
      <c r="D16" s="52" t="s">
        <v>78</v>
      </c>
      <c r="E16" s="52"/>
      <c r="F16" s="53">
        <f>SUM(F17)</f>
        <v>2015</v>
      </c>
      <c r="G16" s="53">
        <f>SUM(G17)</f>
        <v>1946.78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</row>
    <row r="17" spans="1:256" ht="54.75" customHeight="1" x14ac:dyDescent="0.2">
      <c r="A17" s="55" t="s">
        <v>80</v>
      </c>
      <c r="B17" s="56" t="s">
        <v>74</v>
      </c>
      <c r="C17" s="56" t="s">
        <v>76</v>
      </c>
      <c r="D17" s="56" t="s">
        <v>78</v>
      </c>
      <c r="E17" s="56" t="s">
        <v>81</v>
      </c>
      <c r="F17" s="57">
        <v>2015</v>
      </c>
      <c r="G17" s="57">
        <v>1946.78</v>
      </c>
    </row>
    <row r="18" spans="1:256" ht="28.5" x14ac:dyDescent="0.2">
      <c r="A18" s="45" t="s">
        <v>82</v>
      </c>
      <c r="B18" s="46" t="s">
        <v>74</v>
      </c>
      <c r="C18" s="46" t="s">
        <v>83</v>
      </c>
      <c r="D18" s="46"/>
      <c r="E18" s="46"/>
      <c r="F18" s="47">
        <f>SUM(F19)</f>
        <v>5331.22</v>
      </c>
      <c r="G18" s="47">
        <f>SUM(G19)</f>
        <v>5196.29</v>
      </c>
    </row>
    <row r="19" spans="1:256" ht="27" x14ac:dyDescent="0.25">
      <c r="A19" s="48" t="s">
        <v>77</v>
      </c>
      <c r="B19" s="49" t="s">
        <v>74</v>
      </c>
      <c r="C19" s="49" t="s">
        <v>83</v>
      </c>
      <c r="D19" s="49" t="s">
        <v>84</v>
      </c>
      <c r="E19" s="49"/>
      <c r="F19" s="50">
        <f>SUM(F20)</f>
        <v>5331.22</v>
      </c>
      <c r="G19" s="50">
        <f>SUM(G20)</f>
        <v>5196.29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  <c r="IV19" s="58"/>
    </row>
    <row r="20" spans="1:256" x14ac:dyDescent="0.2">
      <c r="A20" s="55" t="s">
        <v>85</v>
      </c>
      <c r="B20" s="56" t="s">
        <v>74</v>
      </c>
      <c r="C20" s="56" t="s">
        <v>83</v>
      </c>
      <c r="D20" s="56" t="s">
        <v>84</v>
      </c>
      <c r="E20" s="56"/>
      <c r="F20" s="57">
        <f>SUM(F21+F22)</f>
        <v>5331.22</v>
      </c>
      <c r="G20" s="57">
        <f>SUM(G21+G22)</f>
        <v>5196.29</v>
      </c>
    </row>
    <row r="21" spans="1:256" ht="54.75" customHeight="1" x14ac:dyDescent="0.2">
      <c r="A21" s="51" t="s">
        <v>80</v>
      </c>
      <c r="B21" s="52" t="s">
        <v>74</v>
      </c>
      <c r="C21" s="52" t="s">
        <v>83</v>
      </c>
      <c r="D21" s="52" t="s">
        <v>84</v>
      </c>
      <c r="E21" s="52" t="s">
        <v>81</v>
      </c>
      <c r="F21" s="53">
        <v>4620.1000000000004</v>
      </c>
      <c r="G21" s="53">
        <v>4490.96</v>
      </c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</row>
    <row r="22" spans="1:256" ht="25.5" x14ac:dyDescent="0.2">
      <c r="A22" s="51" t="s">
        <v>86</v>
      </c>
      <c r="B22" s="52" t="s">
        <v>74</v>
      </c>
      <c r="C22" s="52" t="s">
        <v>83</v>
      </c>
      <c r="D22" s="52" t="s">
        <v>84</v>
      </c>
      <c r="E22" s="52" t="s">
        <v>87</v>
      </c>
      <c r="F22" s="53">
        <v>711.12</v>
      </c>
      <c r="G22" s="53">
        <v>705.33</v>
      </c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</row>
    <row r="23" spans="1:256" ht="14.25" x14ac:dyDescent="0.2">
      <c r="A23" s="45" t="s">
        <v>88</v>
      </c>
      <c r="B23" s="59" t="s">
        <v>74</v>
      </c>
      <c r="C23" s="59" t="s">
        <v>89</v>
      </c>
      <c r="D23" s="59"/>
      <c r="E23" s="59"/>
      <c r="F23" s="60">
        <f>SUM(F26+F24)</f>
        <v>79008.78</v>
      </c>
      <c r="G23" s="60" t="e">
        <f>SUM(G26+G24)</f>
        <v>#REF!</v>
      </c>
    </row>
    <row r="24" spans="1:256" ht="33" customHeight="1" x14ac:dyDescent="0.25">
      <c r="A24" s="48" t="s">
        <v>90</v>
      </c>
      <c r="B24" s="61" t="s">
        <v>74</v>
      </c>
      <c r="C24" s="62" t="s">
        <v>89</v>
      </c>
      <c r="D24" s="49" t="s">
        <v>91</v>
      </c>
      <c r="E24" s="62"/>
      <c r="F24" s="50">
        <f>SUM(F25)</f>
        <v>2515.46</v>
      </c>
      <c r="G24" s="50">
        <f>SUM(G25)</f>
        <v>2396.37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</row>
    <row r="25" spans="1:256" ht="51" customHeight="1" x14ac:dyDescent="0.2">
      <c r="A25" s="51" t="s">
        <v>80</v>
      </c>
      <c r="B25" s="52" t="s">
        <v>74</v>
      </c>
      <c r="C25" s="52" t="s">
        <v>89</v>
      </c>
      <c r="D25" s="52" t="s">
        <v>91</v>
      </c>
      <c r="E25" s="52" t="s">
        <v>81</v>
      </c>
      <c r="F25" s="53">
        <v>2515.46</v>
      </c>
      <c r="G25" s="53">
        <v>2396.37</v>
      </c>
    </row>
    <row r="26" spans="1:256" ht="23.25" customHeight="1" x14ac:dyDescent="0.25">
      <c r="A26" s="48" t="s">
        <v>77</v>
      </c>
      <c r="B26" s="49" t="s">
        <v>74</v>
      </c>
      <c r="C26" s="49" t="s">
        <v>89</v>
      </c>
      <c r="D26" s="49"/>
      <c r="E26" s="49"/>
      <c r="F26" s="50">
        <f>SUM(F29+F27)</f>
        <v>76493.319999999992</v>
      </c>
      <c r="G26" s="50" t="e">
        <f>SUM(G29+G27)</f>
        <v>#REF!</v>
      </c>
    </row>
    <row r="27" spans="1:256" x14ac:dyDescent="0.2">
      <c r="A27" s="51" t="s">
        <v>92</v>
      </c>
      <c r="B27" s="52" t="s">
        <v>74</v>
      </c>
      <c r="C27" s="52" t="s">
        <v>89</v>
      </c>
      <c r="D27" s="52" t="s">
        <v>93</v>
      </c>
      <c r="E27" s="52"/>
      <c r="F27" s="53">
        <f>SUM(F28)</f>
        <v>8994.8700000000008</v>
      </c>
      <c r="G27" s="53">
        <f>SUM(G28)</f>
        <v>7069.99</v>
      </c>
    </row>
    <row r="28" spans="1:256" ht="52.5" customHeight="1" x14ac:dyDescent="0.2">
      <c r="A28" s="55" t="s">
        <v>80</v>
      </c>
      <c r="B28" s="56" t="s">
        <v>74</v>
      </c>
      <c r="C28" s="56" t="s">
        <v>89</v>
      </c>
      <c r="D28" s="56" t="s">
        <v>93</v>
      </c>
      <c r="E28" s="56" t="s">
        <v>81</v>
      </c>
      <c r="F28" s="57">
        <v>8994.8700000000008</v>
      </c>
      <c r="G28" s="57">
        <v>7069.99</v>
      </c>
    </row>
    <row r="29" spans="1:256" x14ac:dyDescent="0.2">
      <c r="A29" s="51" t="s">
        <v>85</v>
      </c>
      <c r="B29" s="52" t="s">
        <v>74</v>
      </c>
      <c r="C29" s="52" t="s">
        <v>89</v>
      </c>
      <c r="D29" s="52" t="s">
        <v>84</v>
      </c>
      <c r="E29" s="52"/>
      <c r="F29" s="53">
        <f>SUM(F30+F31+F32)</f>
        <v>67498.45</v>
      </c>
      <c r="G29" s="53" t="e">
        <f>SUM(G30+G31+G32+#REF!)</f>
        <v>#REF!</v>
      </c>
    </row>
    <row r="30" spans="1:256" ht="48.75" customHeight="1" x14ac:dyDescent="0.2">
      <c r="A30" s="55" t="s">
        <v>80</v>
      </c>
      <c r="B30" s="56" t="s">
        <v>74</v>
      </c>
      <c r="C30" s="56" t="s">
        <v>89</v>
      </c>
      <c r="D30" s="56" t="s">
        <v>84</v>
      </c>
      <c r="E30" s="56" t="s">
        <v>81</v>
      </c>
      <c r="F30" s="57">
        <v>60976.38</v>
      </c>
      <c r="G30" s="57">
        <v>55989.58</v>
      </c>
    </row>
    <row r="31" spans="1:256" ht="25.5" x14ac:dyDescent="0.2">
      <c r="A31" s="55" t="s">
        <v>94</v>
      </c>
      <c r="B31" s="56" t="s">
        <v>74</v>
      </c>
      <c r="C31" s="56" t="s">
        <v>89</v>
      </c>
      <c r="D31" s="56" t="s">
        <v>84</v>
      </c>
      <c r="E31" s="56" t="s">
        <v>87</v>
      </c>
      <c r="F31" s="57">
        <v>6462.07</v>
      </c>
      <c r="G31" s="57">
        <v>8182.96</v>
      </c>
    </row>
    <row r="32" spans="1:256" x14ac:dyDescent="0.2">
      <c r="A32" s="55" t="s">
        <v>95</v>
      </c>
      <c r="B32" s="63" t="s">
        <v>74</v>
      </c>
      <c r="C32" s="64" t="s">
        <v>89</v>
      </c>
      <c r="D32" s="56" t="s">
        <v>84</v>
      </c>
      <c r="E32" s="64" t="s">
        <v>96</v>
      </c>
      <c r="F32" s="53">
        <v>60</v>
      </c>
      <c r="G32" s="53">
        <v>60</v>
      </c>
    </row>
    <row r="33" spans="1:256" ht="15" x14ac:dyDescent="0.25">
      <c r="A33" s="45" t="s">
        <v>97</v>
      </c>
      <c r="B33" s="43" t="s">
        <v>74</v>
      </c>
      <c r="C33" s="65" t="s">
        <v>98</v>
      </c>
      <c r="D33" s="65"/>
      <c r="E33" s="65"/>
      <c r="F33" s="44">
        <f>SUM(F34)</f>
        <v>32.700000000000003</v>
      </c>
      <c r="G33" s="44">
        <f>SUM(G34)</f>
        <v>16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  <c r="IV33" s="66"/>
    </row>
    <row r="34" spans="1:256" ht="54" x14ac:dyDescent="0.25">
      <c r="A34" s="48" t="s">
        <v>99</v>
      </c>
      <c r="B34" s="49" t="s">
        <v>74</v>
      </c>
      <c r="C34" s="49" t="s">
        <v>98</v>
      </c>
      <c r="D34" s="49" t="s">
        <v>100</v>
      </c>
      <c r="E34" s="49"/>
      <c r="F34" s="50">
        <f>SUM(F35)</f>
        <v>32.700000000000003</v>
      </c>
      <c r="G34" s="50">
        <f>SUM(G35)</f>
        <v>16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58"/>
      <c r="IV34" s="58"/>
    </row>
    <row r="35" spans="1:256" ht="26.25" x14ac:dyDescent="0.25">
      <c r="A35" s="51" t="s">
        <v>101</v>
      </c>
      <c r="B35" s="52" t="s">
        <v>74</v>
      </c>
      <c r="C35" s="52" t="s">
        <v>98</v>
      </c>
      <c r="D35" s="52" t="s">
        <v>100</v>
      </c>
      <c r="E35" s="52" t="s">
        <v>87</v>
      </c>
      <c r="F35" s="53">
        <v>32.700000000000003</v>
      </c>
      <c r="G35" s="53">
        <v>16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58"/>
      <c r="IV35" s="58"/>
    </row>
    <row r="36" spans="1:256" ht="28.5" x14ac:dyDescent="0.2">
      <c r="A36" s="45" t="s">
        <v>102</v>
      </c>
      <c r="B36" s="59" t="s">
        <v>74</v>
      </c>
      <c r="C36" s="59" t="s">
        <v>103</v>
      </c>
      <c r="D36" s="59"/>
      <c r="E36" s="59"/>
      <c r="F36" s="44">
        <f>SUM(F37)</f>
        <v>2500</v>
      </c>
      <c r="G36" s="44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  <c r="IP36" s="67"/>
      <c r="IQ36" s="67"/>
      <c r="IR36" s="67"/>
      <c r="IS36" s="67"/>
      <c r="IT36" s="67"/>
      <c r="IU36" s="67"/>
      <c r="IV36" s="67"/>
    </row>
    <row r="37" spans="1:256" ht="13.5" x14ac:dyDescent="0.25">
      <c r="A37" s="48" t="s">
        <v>102</v>
      </c>
      <c r="B37" s="49" t="s">
        <v>74</v>
      </c>
      <c r="C37" s="49" t="s">
        <v>103</v>
      </c>
      <c r="D37" s="49" t="s">
        <v>104</v>
      </c>
      <c r="E37" s="49"/>
      <c r="F37" s="50">
        <f>SUM(F38)</f>
        <v>2500</v>
      </c>
      <c r="G37" s="50"/>
    </row>
    <row r="38" spans="1:256" ht="26.25" x14ac:dyDescent="0.25">
      <c r="A38" s="51" t="s">
        <v>101</v>
      </c>
      <c r="B38" s="52" t="s">
        <v>74</v>
      </c>
      <c r="C38" s="52" t="s">
        <v>103</v>
      </c>
      <c r="D38" s="52" t="s">
        <v>104</v>
      </c>
      <c r="E38" s="52" t="s">
        <v>87</v>
      </c>
      <c r="F38" s="53">
        <v>2500</v>
      </c>
      <c r="G38" s="53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  <c r="IU38" s="58"/>
      <c r="IV38" s="58"/>
    </row>
    <row r="39" spans="1:256" ht="14.25" x14ac:dyDescent="0.2">
      <c r="A39" s="45" t="s">
        <v>105</v>
      </c>
      <c r="B39" s="43" t="s">
        <v>74</v>
      </c>
      <c r="C39" s="43" t="s">
        <v>106</v>
      </c>
      <c r="D39" s="43"/>
      <c r="E39" s="43"/>
      <c r="F39" s="44">
        <f>SUM(F40)</f>
        <v>2500</v>
      </c>
      <c r="G39" s="44" t="e">
        <f>SUM(#REF!)</f>
        <v>#REF!</v>
      </c>
    </row>
    <row r="40" spans="1:256" s="67" customFormat="1" ht="27" x14ac:dyDescent="0.25">
      <c r="A40" s="48" t="s">
        <v>107</v>
      </c>
      <c r="B40" s="61" t="s">
        <v>74</v>
      </c>
      <c r="C40" s="61" t="s">
        <v>106</v>
      </c>
      <c r="D40" s="61" t="s">
        <v>108</v>
      </c>
      <c r="E40" s="61"/>
      <c r="F40" s="50">
        <f t="shared" ref="F40:G40" si="0">SUM(F41)</f>
        <v>2500</v>
      </c>
      <c r="G40" s="50">
        <f t="shared" si="0"/>
        <v>938.47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  <c r="IU40" s="58"/>
      <c r="IV40" s="58"/>
    </row>
    <row r="41" spans="1:256" x14ac:dyDescent="0.2">
      <c r="A41" s="55" t="s">
        <v>95</v>
      </c>
      <c r="B41" s="63" t="s">
        <v>74</v>
      </c>
      <c r="C41" s="63" t="s">
        <v>106</v>
      </c>
      <c r="D41" s="63" t="s">
        <v>108</v>
      </c>
      <c r="E41" s="63" t="s">
        <v>96</v>
      </c>
      <c r="F41" s="57">
        <v>2500</v>
      </c>
      <c r="G41" s="57">
        <v>938.47</v>
      </c>
    </row>
    <row r="42" spans="1:256" ht="14.25" x14ac:dyDescent="0.2">
      <c r="A42" s="45" t="s">
        <v>109</v>
      </c>
      <c r="B42" s="43" t="s">
        <v>74</v>
      </c>
      <c r="C42" s="43" t="s">
        <v>110</v>
      </c>
      <c r="D42" s="43"/>
      <c r="E42" s="43"/>
      <c r="F42" s="44">
        <f>SUM(F43+F55+F67+F48+F60+F53+F74)</f>
        <v>27686.07</v>
      </c>
      <c r="G42" s="44" t="e">
        <f>SUM(G43+G55+G67+G48+G60)</f>
        <v>#REF!</v>
      </c>
    </row>
    <row r="43" spans="1:256" ht="20.25" customHeight="1" x14ac:dyDescent="0.25">
      <c r="A43" s="48" t="s">
        <v>77</v>
      </c>
      <c r="B43" s="49" t="s">
        <v>74</v>
      </c>
      <c r="C43" s="49" t="s">
        <v>110</v>
      </c>
      <c r="D43" s="49" t="s">
        <v>111</v>
      </c>
      <c r="E43" s="49"/>
      <c r="F43" s="50">
        <f>SUM(F44)</f>
        <v>1610.8</v>
      </c>
      <c r="G43" s="50">
        <f>SUM(G44)</f>
        <v>1696.3</v>
      </c>
    </row>
    <row r="44" spans="1:256" ht="20.25" customHeight="1" x14ac:dyDescent="0.2">
      <c r="A44" s="55" t="s">
        <v>112</v>
      </c>
      <c r="B44" s="56" t="s">
        <v>113</v>
      </c>
      <c r="C44" s="56" t="s">
        <v>110</v>
      </c>
      <c r="D44" s="56" t="s">
        <v>111</v>
      </c>
      <c r="E44" s="56"/>
      <c r="F44" s="57">
        <f>SUM(F45+F46+F47)</f>
        <v>1610.8</v>
      </c>
      <c r="G44" s="57">
        <f>SUM(G45+G46+G47)</f>
        <v>1696.3</v>
      </c>
    </row>
    <row r="45" spans="1:256" ht="49.5" customHeight="1" x14ac:dyDescent="0.2">
      <c r="A45" s="51" t="s">
        <v>80</v>
      </c>
      <c r="B45" s="52" t="s">
        <v>74</v>
      </c>
      <c r="C45" s="52" t="s">
        <v>110</v>
      </c>
      <c r="D45" s="52" t="s">
        <v>111</v>
      </c>
      <c r="E45" s="52" t="s">
        <v>81</v>
      </c>
      <c r="F45" s="53">
        <v>1188.3</v>
      </c>
      <c r="G45" s="53">
        <v>1188.3</v>
      </c>
    </row>
    <row r="46" spans="1:256" ht="25.5" x14ac:dyDescent="0.2">
      <c r="A46" s="51" t="s">
        <v>94</v>
      </c>
      <c r="B46" s="52" t="s">
        <v>74</v>
      </c>
      <c r="C46" s="52" t="s">
        <v>110</v>
      </c>
      <c r="D46" s="52" t="s">
        <v>111</v>
      </c>
      <c r="E46" s="52" t="s">
        <v>87</v>
      </c>
      <c r="F46" s="53">
        <v>304.02</v>
      </c>
      <c r="G46" s="53">
        <v>428</v>
      </c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  <c r="IR46" s="54"/>
      <c r="IS46" s="54"/>
      <c r="IT46" s="54"/>
      <c r="IU46" s="54"/>
      <c r="IV46" s="54"/>
    </row>
    <row r="47" spans="1:256" ht="51.75" customHeight="1" x14ac:dyDescent="0.2">
      <c r="A47" s="51" t="s">
        <v>80</v>
      </c>
      <c r="B47" s="52" t="s">
        <v>74</v>
      </c>
      <c r="C47" s="52" t="s">
        <v>110</v>
      </c>
      <c r="D47" s="52" t="s">
        <v>114</v>
      </c>
      <c r="E47" s="52" t="s">
        <v>81</v>
      </c>
      <c r="F47" s="53">
        <v>118.48</v>
      </c>
      <c r="G47" s="53">
        <v>80</v>
      </c>
    </row>
    <row r="48" spans="1:256" ht="27" x14ac:dyDescent="0.25">
      <c r="A48" s="48" t="s">
        <v>115</v>
      </c>
      <c r="B48" s="61" t="s">
        <v>74</v>
      </c>
      <c r="C48" s="61" t="s">
        <v>110</v>
      </c>
      <c r="D48" s="61" t="s">
        <v>116</v>
      </c>
      <c r="E48" s="61"/>
      <c r="F48" s="50">
        <f>SUM(F49)</f>
        <v>964</v>
      </c>
      <c r="G48" s="47">
        <f>SUM(G49+G53)</f>
        <v>886.22</v>
      </c>
    </row>
    <row r="49" spans="1:256" ht="38.25" x14ac:dyDescent="0.2">
      <c r="A49" s="55" t="s">
        <v>117</v>
      </c>
      <c r="B49" s="63" t="s">
        <v>74</v>
      </c>
      <c r="C49" s="63" t="s">
        <v>110</v>
      </c>
      <c r="D49" s="63" t="s">
        <v>116</v>
      </c>
      <c r="E49" s="63"/>
      <c r="F49" s="57">
        <f>SUM(F50+F52+F51)</f>
        <v>964</v>
      </c>
      <c r="G49" s="57">
        <f>SUM(G50+G52+G51)</f>
        <v>886</v>
      </c>
    </row>
    <row r="50" spans="1:256" ht="52.5" customHeight="1" x14ac:dyDescent="0.2">
      <c r="A50" s="51" t="s">
        <v>80</v>
      </c>
      <c r="B50" s="52" t="s">
        <v>74</v>
      </c>
      <c r="C50" s="52" t="s">
        <v>110</v>
      </c>
      <c r="D50" s="68" t="s">
        <v>116</v>
      </c>
      <c r="E50" s="52" t="s">
        <v>81</v>
      </c>
      <c r="F50" s="53">
        <v>571.1</v>
      </c>
      <c r="G50" s="53">
        <v>571.1</v>
      </c>
    </row>
    <row r="51" spans="1:256" ht="54.75" customHeight="1" x14ac:dyDescent="0.2">
      <c r="A51" s="51" t="s">
        <v>80</v>
      </c>
      <c r="B51" s="56" t="s">
        <v>74</v>
      </c>
      <c r="C51" s="56" t="s">
        <v>110</v>
      </c>
      <c r="D51" s="68" t="s">
        <v>118</v>
      </c>
      <c r="E51" s="52" t="s">
        <v>81</v>
      </c>
      <c r="F51" s="53">
        <v>178.4</v>
      </c>
      <c r="G51" s="53">
        <v>178.4</v>
      </c>
    </row>
    <row r="52" spans="1:256" ht="25.5" x14ac:dyDescent="0.2">
      <c r="A52" s="51" t="s">
        <v>94</v>
      </c>
      <c r="B52" s="52" t="s">
        <v>74</v>
      </c>
      <c r="C52" s="52" t="s">
        <v>110</v>
      </c>
      <c r="D52" s="68" t="s">
        <v>116</v>
      </c>
      <c r="E52" s="52" t="s">
        <v>87</v>
      </c>
      <c r="F52" s="53">
        <v>214.5</v>
      </c>
      <c r="G52" s="53">
        <v>136.5</v>
      </c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</row>
    <row r="53" spans="1:256" ht="51" x14ac:dyDescent="0.2">
      <c r="A53" s="55" t="s">
        <v>119</v>
      </c>
      <c r="B53" s="56" t="s">
        <v>74</v>
      </c>
      <c r="C53" s="56" t="s">
        <v>110</v>
      </c>
      <c r="D53" s="56" t="s">
        <v>120</v>
      </c>
      <c r="E53" s="56"/>
      <c r="F53" s="57">
        <f>SUM(F54)</f>
        <v>0.22</v>
      </c>
      <c r="G53" s="57">
        <f>SUM(G54)</f>
        <v>0.22</v>
      </c>
    </row>
    <row r="54" spans="1:256" ht="25.5" x14ac:dyDescent="0.2">
      <c r="A54" s="51" t="s">
        <v>94</v>
      </c>
      <c r="B54" s="52" t="s">
        <v>74</v>
      </c>
      <c r="C54" s="52" t="s">
        <v>110</v>
      </c>
      <c r="D54" s="52" t="s">
        <v>120</v>
      </c>
      <c r="E54" s="52" t="s">
        <v>87</v>
      </c>
      <c r="F54" s="53">
        <v>0.22</v>
      </c>
      <c r="G54" s="53">
        <v>0.22</v>
      </c>
    </row>
    <row r="55" spans="1:256" ht="27" x14ac:dyDescent="0.25">
      <c r="A55" s="48" t="s">
        <v>121</v>
      </c>
      <c r="B55" s="49" t="s">
        <v>74</v>
      </c>
      <c r="C55" s="49" t="s">
        <v>110</v>
      </c>
      <c r="D55" s="49" t="s">
        <v>122</v>
      </c>
      <c r="E55" s="49"/>
      <c r="F55" s="50">
        <f>SUM(F56)</f>
        <v>7050.6399999999994</v>
      </c>
      <c r="G55" s="50">
        <f>SUM(G56)</f>
        <v>7214</v>
      </c>
    </row>
    <row r="56" spans="1:256" x14ac:dyDescent="0.2">
      <c r="A56" s="51" t="s">
        <v>123</v>
      </c>
      <c r="B56" s="52" t="s">
        <v>74</v>
      </c>
      <c r="C56" s="52" t="s">
        <v>110</v>
      </c>
      <c r="D56" s="52" t="s">
        <v>122</v>
      </c>
      <c r="E56" s="52"/>
      <c r="F56" s="53">
        <f>SUM(F57+F59+F58)</f>
        <v>7050.6399999999994</v>
      </c>
      <c r="G56" s="53">
        <f>SUM(G57+G59+G58)</f>
        <v>7214</v>
      </c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</row>
    <row r="57" spans="1:256" ht="25.5" x14ac:dyDescent="0.2">
      <c r="A57" s="51" t="s">
        <v>94</v>
      </c>
      <c r="B57" s="52" t="s">
        <v>74</v>
      </c>
      <c r="C57" s="52" t="s">
        <v>110</v>
      </c>
      <c r="D57" s="52" t="s">
        <v>124</v>
      </c>
      <c r="E57" s="52" t="s">
        <v>87</v>
      </c>
      <c r="F57" s="53">
        <v>3600.14</v>
      </c>
      <c r="G57" s="53">
        <v>3763.5</v>
      </c>
    </row>
    <row r="58" spans="1:256" x14ac:dyDescent="0.2">
      <c r="A58" s="51" t="s">
        <v>95</v>
      </c>
      <c r="B58" s="52" t="s">
        <v>74</v>
      </c>
      <c r="C58" s="52" t="s">
        <v>110</v>
      </c>
      <c r="D58" s="52" t="s">
        <v>124</v>
      </c>
      <c r="E58" s="52" t="s">
        <v>96</v>
      </c>
      <c r="F58" s="53">
        <v>200.5</v>
      </c>
      <c r="G58" s="53">
        <v>200.5</v>
      </c>
    </row>
    <row r="59" spans="1:256" x14ac:dyDescent="0.2">
      <c r="A59" s="55" t="s">
        <v>95</v>
      </c>
      <c r="B59" s="56" t="s">
        <v>74</v>
      </c>
      <c r="C59" s="56" t="s">
        <v>110</v>
      </c>
      <c r="D59" s="56" t="s">
        <v>125</v>
      </c>
      <c r="E59" s="56" t="s">
        <v>96</v>
      </c>
      <c r="F59" s="57">
        <v>3250</v>
      </c>
      <c r="G59" s="57">
        <v>3250</v>
      </c>
    </row>
    <row r="60" spans="1:256" ht="26.25" x14ac:dyDescent="0.25">
      <c r="A60" s="69" t="s">
        <v>126</v>
      </c>
      <c r="B60" s="70" t="s">
        <v>74</v>
      </c>
      <c r="C60" s="70" t="s">
        <v>110</v>
      </c>
      <c r="D60" s="70"/>
      <c r="E60" s="70"/>
      <c r="F60" s="47">
        <f>SUM(F61)</f>
        <v>11348</v>
      </c>
      <c r="G60" s="47" t="e">
        <f>SUM(G61)</f>
        <v>#REF!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  <c r="GD60" s="58"/>
      <c r="GE60" s="58"/>
      <c r="GF60" s="58"/>
      <c r="GG60" s="58"/>
      <c r="GH60" s="58"/>
      <c r="GI60" s="58"/>
      <c r="GJ60" s="58"/>
      <c r="GK60" s="58"/>
      <c r="GL60" s="58"/>
      <c r="GM60" s="58"/>
      <c r="GN60" s="58"/>
      <c r="GO60" s="58"/>
      <c r="GP60" s="58"/>
      <c r="GQ60" s="58"/>
      <c r="GR60" s="58"/>
      <c r="GS60" s="58"/>
      <c r="GT60" s="58"/>
      <c r="GU60" s="58"/>
      <c r="GV60" s="58"/>
      <c r="GW60" s="58"/>
      <c r="GX60" s="58"/>
      <c r="GY60" s="58"/>
      <c r="GZ60" s="58"/>
      <c r="HA60" s="58"/>
      <c r="HB60" s="58"/>
      <c r="HC60" s="58"/>
      <c r="HD60" s="58"/>
      <c r="HE60" s="58"/>
      <c r="HF60" s="58"/>
      <c r="HG60" s="58"/>
      <c r="HH60" s="58"/>
      <c r="HI60" s="58"/>
      <c r="HJ60" s="58"/>
      <c r="HK60" s="58"/>
      <c r="HL60" s="58"/>
      <c r="HM60" s="58"/>
      <c r="HN60" s="58"/>
      <c r="HO60" s="58"/>
      <c r="HP60" s="58"/>
      <c r="HQ60" s="58"/>
      <c r="HR60" s="58"/>
      <c r="HS60" s="58"/>
      <c r="HT60" s="58"/>
      <c r="HU60" s="58"/>
      <c r="HV60" s="58"/>
      <c r="HW60" s="58"/>
      <c r="HX60" s="58"/>
      <c r="HY60" s="58"/>
      <c r="HZ60" s="58"/>
      <c r="IA60" s="58"/>
      <c r="IB60" s="58"/>
      <c r="IC60" s="58"/>
      <c r="ID60" s="58"/>
      <c r="IE60" s="58"/>
      <c r="IF60" s="58"/>
      <c r="IG60" s="58"/>
      <c r="IH60" s="58"/>
      <c r="II60" s="58"/>
      <c r="IJ60" s="58"/>
      <c r="IK60" s="58"/>
      <c r="IL60" s="58"/>
      <c r="IM60" s="58"/>
      <c r="IN60" s="58"/>
      <c r="IO60" s="58"/>
      <c r="IP60" s="58"/>
      <c r="IQ60" s="58"/>
      <c r="IR60" s="58"/>
      <c r="IS60" s="58"/>
      <c r="IT60" s="58"/>
      <c r="IU60" s="58"/>
      <c r="IV60" s="58"/>
    </row>
    <row r="61" spans="1:256" ht="51" x14ac:dyDescent="0.2">
      <c r="A61" s="55" t="s">
        <v>127</v>
      </c>
      <c r="B61" s="63" t="s">
        <v>74</v>
      </c>
      <c r="C61" s="63" t="s">
        <v>110</v>
      </c>
      <c r="D61" s="63"/>
      <c r="E61" s="63"/>
      <c r="F61" s="53">
        <f>SUM(F62+F64)</f>
        <v>11348</v>
      </c>
      <c r="G61" s="53" t="e">
        <f>SUM(G62+G64)</f>
        <v>#REF!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  <c r="HI61" s="54"/>
      <c r="HJ61" s="54"/>
      <c r="HK61" s="54"/>
      <c r="HL61" s="54"/>
      <c r="HM61" s="54"/>
      <c r="HN61" s="54"/>
      <c r="HO61" s="54"/>
      <c r="HP61" s="54"/>
      <c r="HQ61" s="54"/>
      <c r="HR61" s="54"/>
      <c r="HS61" s="54"/>
      <c r="HT61" s="54"/>
      <c r="HU61" s="54"/>
      <c r="HV61" s="54"/>
      <c r="HW61" s="54"/>
      <c r="HX61" s="54"/>
      <c r="HY61" s="54"/>
      <c r="HZ61" s="54"/>
      <c r="IA61" s="54"/>
      <c r="IB61" s="54"/>
      <c r="IC61" s="54"/>
      <c r="ID61" s="54"/>
      <c r="IE61" s="54"/>
      <c r="IF61" s="54"/>
      <c r="IG61" s="54"/>
      <c r="IH61" s="54"/>
      <c r="II61" s="54"/>
      <c r="IJ61" s="54"/>
      <c r="IK61" s="54"/>
      <c r="IL61" s="54"/>
      <c r="IM61" s="54"/>
      <c r="IN61" s="54"/>
      <c r="IO61" s="54"/>
      <c r="IP61" s="54"/>
      <c r="IQ61" s="54"/>
      <c r="IR61" s="54"/>
      <c r="IS61" s="54"/>
      <c r="IT61" s="54"/>
      <c r="IU61" s="54"/>
      <c r="IV61" s="54"/>
    </row>
    <row r="62" spans="1:256" ht="25.5" x14ac:dyDescent="0.2">
      <c r="A62" s="55" t="s">
        <v>128</v>
      </c>
      <c r="B62" s="63" t="s">
        <v>74</v>
      </c>
      <c r="C62" s="63" t="s">
        <v>110</v>
      </c>
      <c r="D62" s="63" t="s">
        <v>129</v>
      </c>
      <c r="E62" s="63"/>
      <c r="F62" s="57">
        <f>SUM(F63)</f>
        <v>5674</v>
      </c>
      <c r="G62" s="57">
        <f>SUM(G63)</f>
        <v>5403</v>
      </c>
    </row>
    <row r="63" spans="1:256" ht="54.75" customHeight="1" x14ac:dyDescent="0.25">
      <c r="A63" s="51" t="s">
        <v>80</v>
      </c>
      <c r="B63" s="68" t="s">
        <v>74</v>
      </c>
      <c r="C63" s="68" t="s">
        <v>110</v>
      </c>
      <c r="D63" s="68" t="s">
        <v>129</v>
      </c>
      <c r="E63" s="68" t="s">
        <v>81</v>
      </c>
      <c r="F63" s="53">
        <v>5674</v>
      </c>
      <c r="G63" s="53">
        <v>5403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  <c r="FF63" s="58"/>
      <c r="FG63" s="58"/>
      <c r="FH63" s="58"/>
      <c r="FI63" s="58"/>
      <c r="FJ63" s="58"/>
      <c r="FK63" s="58"/>
      <c r="FL63" s="58"/>
      <c r="FM63" s="58"/>
      <c r="FN63" s="58"/>
      <c r="FO63" s="58"/>
      <c r="FP63" s="58"/>
      <c r="FQ63" s="58"/>
      <c r="FR63" s="58"/>
      <c r="FS63" s="58"/>
      <c r="FT63" s="58"/>
      <c r="FU63" s="58"/>
      <c r="FV63" s="58"/>
      <c r="FW63" s="58"/>
      <c r="FX63" s="58"/>
      <c r="FY63" s="58"/>
      <c r="FZ63" s="58"/>
      <c r="GA63" s="58"/>
      <c r="GB63" s="58"/>
      <c r="GC63" s="58"/>
      <c r="GD63" s="58"/>
      <c r="GE63" s="58"/>
      <c r="GF63" s="58"/>
      <c r="GG63" s="58"/>
      <c r="GH63" s="58"/>
      <c r="GI63" s="58"/>
      <c r="GJ63" s="58"/>
      <c r="GK63" s="58"/>
      <c r="GL63" s="58"/>
      <c r="GM63" s="58"/>
      <c r="GN63" s="58"/>
      <c r="GO63" s="58"/>
      <c r="GP63" s="58"/>
      <c r="GQ63" s="58"/>
      <c r="GR63" s="58"/>
      <c r="GS63" s="58"/>
      <c r="GT63" s="58"/>
      <c r="GU63" s="58"/>
      <c r="GV63" s="58"/>
      <c r="GW63" s="58"/>
      <c r="GX63" s="58"/>
      <c r="GY63" s="58"/>
      <c r="GZ63" s="58"/>
      <c r="HA63" s="58"/>
      <c r="HB63" s="58"/>
      <c r="HC63" s="58"/>
      <c r="HD63" s="58"/>
      <c r="HE63" s="58"/>
      <c r="HF63" s="58"/>
      <c r="HG63" s="58"/>
      <c r="HH63" s="58"/>
      <c r="HI63" s="58"/>
      <c r="HJ63" s="58"/>
      <c r="HK63" s="58"/>
      <c r="HL63" s="58"/>
      <c r="HM63" s="58"/>
      <c r="HN63" s="58"/>
      <c r="HO63" s="58"/>
      <c r="HP63" s="58"/>
      <c r="HQ63" s="58"/>
      <c r="HR63" s="58"/>
      <c r="HS63" s="58"/>
      <c r="HT63" s="58"/>
      <c r="HU63" s="58"/>
      <c r="HV63" s="58"/>
      <c r="HW63" s="58"/>
      <c r="HX63" s="58"/>
      <c r="HY63" s="58"/>
      <c r="HZ63" s="58"/>
      <c r="IA63" s="58"/>
      <c r="IB63" s="58"/>
      <c r="IC63" s="58"/>
      <c r="ID63" s="58"/>
      <c r="IE63" s="58"/>
      <c r="IF63" s="58"/>
      <c r="IG63" s="58"/>
      <c r="IH63" s="58"/>
      <c r="II63" s="58"/>
      <c r="IJ63" s="58"/>
      <c r="IK63" s="58"/>
      <c r="IL63" s="58"/>
      <c r="IM63" s="58"/>
      <c r="IN63" s="58"/>
      <c r="IO63" s="58"/>
      <c r="IP63" s="58"/>
      <c r="IQ63" s="58"/>
      <c r="IR63" s="58"/>
      <c r="IS63" s="58"/>
      <c r="IT63" s="58"/>
      <c r="IU63" s="58"/>
      <c r="IV63" s="58"/>
    </row>
    <row r="64" spans="1:256" ht="25.5" x14ac:dyDescent="0.2">
      <c r="A64" s="55" t="s">
        <v>128</v>
      </c>
      <c r="B64" s="63" t="s">
        <v>74</v>
      </c>
      <c r="C64" s="63" t="s">
        <v>110</v>
      </c>
      <c r="D64" s="63" t="s">
        <v>130</v>
      </c>
      <c r="E64" s="63"/>
      <c r="F64" s="57">
        <f>SUM(F65+F66)</f>
        <v>5674</v>
      </c>
      <c r="G64" s="57" t="e">
        <f>SUM(G65+G66+#REF!)</f>
        <v>#REF!</v>
      </c>
    </row>
    <row r="65" spans="1:256" ht="53.25" customHeight="1" x14ac:dyDescent="0.2">
      <c r="A65" s="51" t="s">
        <v>80</v>
      </c>
      <c r="B65" s="52" t="s">
        <v>74</v>
      </c>
      <c r="C65" s="52" t="s">
        <v>110</v>
      </c>
      <c r="D65" s="68" t="s">
        <v>130</v>
      </c>
      <c r="E65" s="52" t="s">
        <v>81</v>
      </c>
      <c r="F65" s="53">
        <v>4586</v>
      </c>
      <c r="G65" s="53">
        <v>3887.7</v>
      </c>
    </row>
    <row r="66" spans="1:256" ht="25.5" x14ac:dyDescent="0.2">
      <c r="A66" s="51" t="s">
        <v>94</v>
      </c>
      <c r="B66" s="52" t="s">
        <v>74</v>
      </c>
      <c r="C66" s="52" t="s">
        <v>110</v>
      </c>
      <c r="D66" s="68" t="s">
        <v>130</v>
      </c>
      <c r="E66" s="52" t="s">
        <v>87</v>
      </c>
      <c r="F66" s="53">
        <v>1088</v>
      </c>
      <c r="G66" s="53">
        <v>1514.7</v>
      </c>
    </row>
    <row r="67" spans="1:256" ht="13.5" x14ac:dyDescent="0.25">
      <c r="A67" s="48" t="s">
        <v>131</v>
      </c>
      <c r="B67" s="61" t="s">
        <v>74</v>
      </c>
      <c r="C67" s="61" t="s">
        <v>110</v>
      </c>
      <c r="D67" s="61" t="s">
        <v>132</v>
      </c>
      <c r="E67" s="49"/>
      <c r="F67" s="50">
        <f>SUM(F68+F70+F72)</f>
        <v>6232</v>
      </c>
      <c r="G67" s="50" t="e">
        <f>SUM(G68+G70+G72)</f>
        <v>#REF!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8"/>
      <c r="GH67" s="58"/>
      <c r="GI67" s="58"/>
      <c r="GJ67" s="58"/>
      <c r="GK67" s="58"/>
      <c r="GL67" s="58"/>
      <c r="GM67" s="58"/>
      <c r="GN67" s="58"/>
      <c r="GO67" s="58"/>
      <c r="GP67" s="58"/>
      <c r="GQ67" s="58"/>
      <c r="GR67" s="58"/>
      <c r="GS67" s="58"/>
      <c r="GT67" s="58"/>
      <c r="GU67" s="58"/>
      <c r="GV67" s="58"/>
      <c r="GW67" s="58"/>
      <c r="GX67" s="58"/>
      <c r="GY67" s="58"/>
      <c r="GZ67" s="58"/>
      <c r="HA67" s="58"/>
      <c r="HB67" s="58"/>
      <c r="HC67" s="58"/>
      <c r="HD67" s="58"/>
      <c r="HE67" s="58"/>
      <c r="HF67" s="58"/>
      <c r="HG67" s="58"/>
      <c r="HH67" s="58"/>
      <c r="HI67" s="58"/>
      <c r="HJ67" s="58"/>
      <c r="HK67" s="58"/>
      <c r="HL67" s="58"/>
      <c r="HM67" s="58"/>
      <c r="HN67" s="58"/>
      <c r="HO67" s="58"/>
      <c r="HP67" s="58"/>
      <c r="HQ67" s="58"/>
      <c r="HR67" s="58"/>
      <c r="HS67" s="58"/>
      <c r="HT67" s="58"/>
      <c r="HU67" s="58"/>
      <c r="HV67" s="58"/>
      <c r="HW67" s="58"/>
      <c r="HX67" s="58"/>
      <c r="HY67" s="58"/>
      <c r="HZ67" s="58"/>
      <c r="IA67" s="58"/>
      <c r="IB67" s="58"/>
      <c r="IC67" s="58"/>
      <c r="ID67" s="58"/>
      <c r="IE67" s="58"/>
      <c r="IF67" s="58"/>
      <c r="IG67" s="58"/>
      <c r="IH67" s="58"/>
      <c r="II67" s="58"/>
      <c r="IJ67" s="58"/>
      <c r="IK67" s="58"/>
      <c r="IL67" s="58"/>
      <c r="IM67" s="58"/>
      <c r="IN67" s="58"/>
      <c r="IO67" s="58"/>
      <c r="IP67" s="58"/>
      <c r="IQ67" s="58"/>
      <c r="IR67" s="58"/>
      <c r="IS67" s="58"/>
      <c r="IT67" s="58"/>
      <c r="IU67" s="58"/>
      <c r="IV67" s="58"/>
    </row>
    <row r="68" spans="1:256" ht="25.5" x14ac:dyDescent="0.2">
      <c r="A68" s="55" t="s">
        <v>133</v>
      </c>
      <c r="B68" s="63" t="s">
        <v>74</v>
      </c>
      <c r="C68" s="63" t="s">
        <v>110</v>
      </c>
      <c r="D68" s="63" t="s">
        <v>134</v>
      </c>
      <c r="E68" s="63"/>
      <c r="F68" s="57">
        <f>SUM(F69)</f>
        <v>92</v>
      </c>
      <c r="G68" s="57">
        <f>SUM(G69)</f>
        <v>92</v>
      </c>
    </row>
    <row r="69" spans="1:256" ht="25.5" x14ac:dyDescent="0.2">
      <c r="A69" s="51" t="s">
        <v>94</v>
      </c>
      <c r="B69" s="68" t="s">
        <v>74</v>
      </c>
      <c r="C69" s="68" t="s">
        <v>110</v>
      </c>
      <c r="D69" s="68" t="s">
        <v>134</v>
      </c>
      <c r="E69" s="68" t="s">
        <v>87</v>
      </c>
      <c r="F69" s="53">
        <v>92</v>
      </c>
      <c r="G69" s="53">
        <v>92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71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/>
      <c r="HH69" s="54"/>
      <c r="HI69" s="54"/>
      <c r="HJ69" s="54"/>
      <c r="HK69" s="54"/>
      <c r="HL69" s="54"/>
      <c r="HM69" s="54"/>
      <c r="HN69" s="54"/>
      <c r="HO69" s="54"/>
      <c r="HP69" s="54"/>
      <c r="HQ69" s="54"/>
      <c r="HR69" s="54"/>
      <c r="HS69" s="54"/>
      <c r="HT69" s="54"/>
      <c r="HU69" s="54"/>
      <c r="HV69" s="54"/>
      <c r="HW69" s="54"/>
      <c r="HX69" s="54"/>
      <c r="HY69" s="54"/>
      <c r="HZ69" s="54"/>
      <c r="IA69" s="54"/>
      <c r="IB69" s="54"/>
      <c r="IC69" s="54"/>
      <c r="ID69" s="54"/>
      <c r="IE69" s="54"/>
      <c r="IF69" s="54"/>
      <c r="IG69" s="54"/>
      <c r="IH69" s="54"/>
      <c r="II69" s="54"/>
      <c r="IJ69" s="54"/>
      <c r="IK69" s="54"/>
      <c r="IL69" s="54"/>
      <c r="IM69" s="54"/>
      <c r="IN69" s="54"/>
      <c r="IO69" s="54"/>
      <c r="IP69" s="54"/>
      <c r="IQ69" s="54"/>
      <c r="IR69" s="54"/>
      <c r="IS69" s="54"/>
      <c r="IT69" s="54"/>
      <c r="IU69" s="54"/>
      <c r="IV69" s="54"/>
    </row>
    <row r="70" spans="1:256" ht="38.25" x14ac:dyDescent="0.2">
      <c r="A70" s="72" t="s">
        <v>135</v>
      </c>
      <c r="B70" s="63" t="s">
        <v>74</v>
      </c>
      <c r="C70" s="63" t="s">
        <v>136</v>
      </c>
      <c r="D70" s="63" t="s">
        <v>137</v>
      </c>
      <c r="E70" s="63"/>
      <c r="F70" s="57">
        <f>SUM(F71)</f>
        <v>6050</v>
      </c>
      <c r="G70" s="57" t="e">
        <f>SUM(G71+#REF!+#REF!+#REF!)</f>
        <v>#REF!</v>
      </c>
    </row>
    <row r="71" spans="1:256" ht="25.5" x14ac:dyDescent="0.2">
      <c r="A71" s="51" t="s">
        <v>94</v>
      </c>
      <c r="B71" s="68" t="s">
        <v>74</v>
      </c>
      <c r="C71" s="68" t="s">
        <v>110</v>
      </c>
      <c r="D71" s="68" t="s">
        <v>137</v>
      </c>
      <c r="E71" s="68" t="s">
        <v>87</v>
      </c>
      <c r="F71" s="53">
        <v>6050</v>
      </c>
      <c r="G71" s="53">
        <v>5850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4"/>
      <c r="GD71" s="54"/>
      <c r="GE71" s="54"/>
      <c r="GF71" s="54"/>
      <c r="GG71" s="54"/>
      <c r="GH71" s="54"/>
      <c r="GI71" s="54"/>
      <c r="GJ71" s="54"/>
      <c r="GK71" s="54"/>
      <c r="GL71" s="54"/>
      <c r="GM71" s="54"/>
      <c r="GN71" s="54"/>
      <c r="GO71" s="54"/>
      <c r="GP71" s="54"/>
      <c r="GQ71" s="54"/>
      <c r="GR71" s="54"/>
      <c r="GS71" s="54"/>
      <c r="GT71" s="54"/>
      <c r="GU71" s="54"/>
      <c r="GV71" s="54"/>
      <c r="GW71" s="54"/>
      <c r="GX71" s="54"/>
      <c r="GY71" s="54"/>
      <c r="GZ71" s="54"/>
      <c r="HA71" s="54"/>
      <c r="HB71" s="54"/>
      <c r="HC71" s="54"/>
      <c r="HD71" s="54"/>
      <c r="HE71" s="54"/>
      <c r="HF71" s="54"/>
      <c r="HG71" s="54"/>
      <c r="HH71" s="54"/>
      <c r="HI71" s="54"/>
      <c r="HJ71" s="54"/>
      <c r="HK71" s="54"/>
      <c r="HL71" s="54"/>
      <c r="HM71" s="54"/>
      <c r="HN71" s="54"/>
      <c r="HO71" s="54"/>
      <c r="HP71" s="54"/>
      <c r="HQ71" s="54"/>
      <c r="HR71" s="54"/>
      <c r="HS71" s="54"/>
      <c r="HT71" s="54"/>
      <c r="HU71" s="54"/>
      <c r="HV71" s="54"/>
      <c r="HW71" s="54"/>
      <c r="HX71" s="54"/>
      <c r="HY71" s="54"/>
      <c r="HZ71" s="54"/>
      <c r="IA71" s="54"/>
      <c r="IB71" s="54"/>
      <c r="IC71" s="54"/>
      <c r="ID71" s="54"/>
      <c r="IE71" s="54"/>
      <c r="IF71" s="54"/>
      <c r="IG71" s="54"/>
      <c r="IH71" s="54"/>
      <c r="II71" s="54"/>
      <c r="IJ71" s="54"/>
      <c r="IK71" s="54"/>
      <c r="IL71" s="54"/>
      <c r="IM71" s="54"/>
      <c r="IN71" s="54"/>
      <c r="IO71" s="54"/>
      <c r="IP71" s="54"/>
      <c r="IQ71" s="54"/>
      <c r="IR71" s="54"/>
      <c r="IS71" s="54"/>
      <c r="IT71" s="54"/>
      <c r="IU71" s="54"/>
      <c r="IV71" s="54"/>
    </row>
    <row r="72" spans="1:256" ht="50.25" customHeight="1" x14ac:dyDescent="0.2">
      <c r="A72" s="73" t="s">
        <v>138</v>
      </c>
      <c r="B72" s="63" t="s">
        <v>74</v>
      </c>
      <c r="C72" s="63" t="s">
        <v>110</v>
      </c>
      <c r="D72" s="63" t="s">
        <v>139</v>
      </c>
      <c r="E72" s="63"/>
      <c r="F72" s="57">
        <f>SUM(F73)</f>
        <v>90</v>
      </c>
      <c r="G72" s="57">
        <f>SUM(G73)</f>
        <v>220</v>
      </c>
    </row>
    <row r="73" spans="1:256" ht="25.5" x14ac:dyDescent="0.2">
      <c r="A73" s="51" t="s">
        <v>94</v>
      </c>
      <c r="B73" s="68" t="s">
        <v>74</v>
      </c>
      <c r="C73" s="68" t="s">
        <v>110</v>
      </c>
      <c r="D73" s="68" t="s">
        <v>139</v>
      </c>
      <c r="E73" s="68" t="s">
        <v>87</v>
      </c>
      <c r="F73" s="53">
        <v>90</v>
      </c>
      <c r="G73" s="53">
        <v>220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54"/>
      <c r="GD73" s="54"/>
      <c r="GE73" s="54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54"/>
      <c r="GS73" s="54"/>
      <c r="GT73" s="54"/>
      <c r="GU73" s="54"/>
      <c r="GV73" s="54"/>
      <c r="GW73" s="54"/>
      <c r="GX73" s="54"/>
      <c r="GY73" s="54"/>
      <c r="GZ73" s="54"/>
      <c r="HA73" s="54"/>
      <c r="HB73" s="54"/>
      <c r="HC73" s="54"/>
      <c r="HD73" s="54"/>
      <c r="HE73" s="54"/>
      <c r="HF73" s="54"/>
      <c r="HG73" s="54"/>
      <c r="HH73" s="54"/>
      <c r="HI73" s="54"/>
      <c r="HJ73" s="54"/>
      <c r="HK73" s="54"/>
      <c r="HL73" s="54"/>
      <c r="HM73" s="54"/>
      <c r="HN73" s="54"/>
      <c r="HO73" s="54"/>
      <c r="HP73" s="54"/>
      <c r="HQ73" s="54"/>
      <c r="HR73" s="54"/>
      <c r="HS73" s="54"/>
      <c r="HT73" s="54"/>
      <c r="HU73" s="54"/>
      <c r="HV73" s="54"/>
      <c r="HW73" s="54"/>
      <c r="HX73" s="54"/>
      <c r="HY73" s="54"/>
      <c r="HZ73" s="54"/>
      <c r="IA73" s="54"/>
      <c r="IB73" s="54"/>
      <c r="IC73" s="54"/>
      <c r="ID73" s="54"/>
      <c r="IE73" s="54"/>
      <c r="IF73" s="54"/>
      <c r="IG73" s="54"/>
      <c r="IH73" s="54"/>
      <c r="II73" s="54"/>
      <c r="IJ73" s="54"/>
      <c r="IK73" s="54"/>
      <c r="IL73" s="54"/>
      <c r="IM73" s="54"/>
      <c r="IN73" s="54"/>
      <c r="IO73" s="54"/>
      <c r="IP73" s="54"/>
      <c r="IQ73" s="54"/>
      <c r="IR73" s="54"/>
      <c r="IS73" s="54"/>
      <c r="IT73" s="54"/>
      <c r="IU73" s="54"/>
      <c r="IV73" s="54"/>
    </row>
    <row r="74" spans="1:256" s="67" customFormat="1" ht="25.5" x14ac:dyDescent="0.2">
      <c r="A74" s="69" t="s">
        <v>352</v>
      </c>
      <c r="B74" s="70" t="s">
        <v>74</v>
      </c>
      <c r="C74" s="70" t="s">
        <v>110</v>
      </c>
      <c r="D74" s="70" t="s">
        <v>353</v>
      </c>
      <c r="E74" s="70"/>
      <c r="F74" s="47">
        <f>SUM(F75)</f>
        <v>480.41</v>
      </c>
      <c r="G74" s="47"/>
    </row>
    <row r="75" spans="1:256" ht="25.5" x14ac:dyDescent="0.2">
      <c r="A75" s="51" t="s">
        <v>94</v>
      </c>
      <c r="B75" s="63" t="s">
        <v>74</v>
      </c>
      <c r="C75" s="63" t="s">
        <v>110</v>
      </c>
      <c r="D75" s="63" t="s">
        <v>353</v>
      </c>
      <c r="E75" s="68" t="s">
        <v>87</v>
      </c>
      <c r="F75" s="53">
        <v>480.41</v>
      </c>
      <c r="G75" s="53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  <c r="FW75" s="54"/>
      <c r="FX75" s="54"/>
      <c r="FY75" s="54"/>
      <c r="FZ75" s="54"/>
      <c r="GA75" s="54"/>
      <c r="GB75" s="54"/>
      <c r="GC75" s="54"/>
      <c r="GD75" s="54"/>
      <c r="GE75" s="54"/>
      <c r="GF75" s="54"/>
      <c r="GG75" s="54"/>
      <c r="GH75" s="54"/>
      <c r="GI75" s="54"/>
      <c r="GJ75" s="54"/>
      <c r="GK75" s="54"/>
      <c r="GL75" s="54"/>
      <c r="GM75" s="54"/>
      <c r="GN75" s="54"/>
      <c r="GO75" s="54"/>
      <c r="GP75" s="54"/>
      <c r="GQ75" s="54"/>
      <c r="GR75" s="54"/>
      <c r="GS75" s="54"/>
      <c r="GT75" s="54"/>
      <c r="GU75" s="54"/>
      <c r="GV75" s="54"/>
      <c r="GW75" s="54"/>
      <c r="GX75" s="54"/>
      <c r="GY75" s="54"/>
      <c r="GZ75" s="54"/>
      <c r="HA75" s="54"/>
      <c r="HB75" s="54"/>
      <c r="HC75" s="54"/>
      <c r="HD75" s="54"/>
      <c r="HE75" s="54"/>
      <c r="HF75" s="54"/>
      <c r="HG75" s="54"/>
      <c r="HH75" s="54"/>
      <c r="HI75" s="54"/>
      <c r="HJ75" s="54"/>
      <c r="HK75" s="54"/>
      <c r="HL75" s="54"/>
      <c r="HM75" s="54"/>
      <c r="HN75" s="54"/>
      <c r="HO75" s="54"/>
      <c r="HP75" s="54"/>
      <c r="HQ75" s="54"/>
      <c r="HR75" s="54"/>
      <c r="HS75" s="54"/>
      <c r="HT75" s="54"/>
      <c r="HU75" s="54"/>
      <c r="HV75" s="54"/>
      <c r="HW75" s="54"/>
      <c r="HX75" s="54"/>
      <c r="HY75" s="54"/>
      <c r="HZ75" s="54"/>
      <c r="IA75" s="54"/>
      <c r="IB75" s="54"/>
      <c r="IC75" s="54"/>
      <c r="ID75" s="54"/>
      <c r="IE75" s="54"/>
      <c r="IF75" s="54"/>
      <c r="IG75" s="54"/>
      <c r="IH75" s="54"/>
      <c r="II75" s="54"/>
      <c r="IJ75" s="54"/>
      <c r="IK75" s="54"/>
      <c r="IL75" s="54"/>
      <c r="IM75" s="54"/>
      <c r="IN75" s="54"/>
      <c r="IO75" s="54"/>
      <c r="IP75" s="54"/>
      <c r="IQ75" s="54"/>
      <c r="IR75" s="54"/>
      <c r="IS75" s="54"/>
      <c r="IT75" s="54"/>
      <c r="IU75" s="54"/>
      <c r="IV75" s="54"/>
    </row>
    <row r="76" spans="1:256" ht="15.75" x14ac:dyDescent="0.25">
      <c r="A76" s="42" t="s">
        <v>140</v>
      </c>
      <c r="B76" s="74" t="s">
        <v>76</v>
      </c>
      <c r="C76" s="74"/>
      <c r="D76" s="74"/>
      <c r="E76" s="74"/>
      <c r="F76" s="75">
        <f t="shared" ref="F76:G78" si="1">SUM(F77)</f>
        <v>50</v>
      </c>
      <c r="G76" s="75">
        <f t="shared" si="1"/>
        <v>35</v>
      </c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/>
      <c r="HI76" s="76"/>
      <c r="HJ76" s="76"/>
      <c r="HK76" s="76"/>
      <c r="HL76" s="76"/>
      <c r="HM76" s="76"/>
      <c r="HN76" s="76"/>
      <c r="HO76" s="76"/>
      <c r="HP76" s="76"/>
      <c r="HQ76" s="76"/>
      <c r="HR76" s="76"/>
      <c r="HS76" s="76"/>
      <c r="HT76" s="76"/>
      <c r="HU76" s="76"/>
      <c r="HV76" s="76"/>
      <c r="HW76" s="76"/>
      <c r="HX76" s="76"/>
      <c r="HY76" s="76"/>
      <c r="HZ76" s="76"/>
      <c r="IA76" s="76"/>
      <c r="IB76" s="76"/>
      <c r="IC76" s="76"/>
      <c r="ID76" s="76"/>
      <c r="IE76" s="76"/>
      <c r="IF76" s="76"/>
      <c r="IG76" s="76"/>
      <c r="IH76" s="76"/>
      <c r="II76" s="76"/>
      <c r="IJ76" s="76"/>
      <c r="IK76" s="76"/>
      <c r="IL76" s="76"/>
      <c r="IM76" s="76"/>
      <c r="IN76" s="76"/>
      <c r="IO76" s="76"/>
      <c r="IP76" s="76"/>
      <c r="IQ76" s="76"/>
      <c r="IR76" s="76"/>
      <c r="IS76" s="76"/>
      <c r="IT76" s="76"/>
      <c r="IU76" s="76"/>
      <c r="IV76" s="76"/>
    </row>
    <row r="77" spans="1:256" ht="13.5" x14ac:dyDescent="0.25">
      <c r="A77" s="48" t="s">
        <v>141</v>
      </c>
      <c r="B77" s="61" t="s">
        <v>76</v>
      </c>
      <c r="C77" s="61" t="s">
        <v>89</v>
      </c>
      <c r="D77" s="61"/>
      <c r="E77" s="61"/>
      <c r="F77" s="50">
        <f t="shared" si="1"/>
        <v>50</v>
      </c>
      <c r="G77" s="50">
        <f t="shared" si="1"/>
        <v>35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  <c r="EN77" s="58"/>
      <c r="EO77" s="58"/>
      <c r="EP77" s="58"/>
      <c r="EQ77" s="58"/>
      <c r="ER77" s="58"/>
      <c r="ES77" s="58"/>
      <c r="ET77" s="58"/>
      <c r="EU77" s="58"/>
      <c r="EV77" s="58"/>
      <c r="EW77" s="58"/>
      <c r="EX77" s="58"/>
      <c r="EY77" s="58"/>
      <c r="EZ77" s="58"/>
      <c r="FA77" s="58"/>
      <c r="FB77" s="58"/>
      <c r="FC77" s="58"/>
      <c r="FD77" s="58"/>
      <c r="FE77" s="58"/>
      <c r="FF77" s="58"/>
      <c r="FG77" s="58"/>
      <c r="FH77" s="58"/>
      <c r="FI77" s="58"/>
      <c r="FJ77" s="58"/>
      <c r="FK77" s="58"/>
      <c r="FL77" s="58"/>
      <c r="FM77" s="58"/>
      <c r="FN77" s="58"/>
      <c r="FO77" s="58"/>
      <c r="FP77" s="58"/>
      <c r="FQ77" s="58"/>
      <c r="FR77" s="58"/>
      <c r="FS77" s="58"/>
      <c r="FT77" s="58"/>
      <c r="FU77" s="58"/>
      <c r="FV77" s="58"/>
      <c r="FW77" s="58"/>
      <c r="FX77" s="58"/>
      <c r="FY77" s="58"/>
      <c r="FZ77" s="58"/>
      <c r="GA77" s="58"/>
      <c r="GB77" s="58"/>
      <c r="GC77" s="58"/>
      <c r="GD77" s="58"/>
      <c r="GE77" s="58"/>
      <c r="GF77" s="58"/>
      <c r="GG77" s="58"/>
      <c r="GH77" s="58"/>
      <c r="GI77" s="58"/>
      <c r="GJ77" s="58"/>
      <c r="GK77" s="58"/>
      <c r="GL77" s="58"/>
      <c r="GM77" s="58"/>
      <c r="GN77" s="58"/>
      <c r="GO77" s="58"/>
      <c r="GP77" s="58"/>
      <c r="GQ77" s="58"/>
      <c r="GR77" s="58"/>
      <c r="GS77" s="58"/>
      <c r="GT77" s="58"/>
      <c r="GU77" s="58"/>
      <c r="GV77" s="58"/>
      <c r="GW77" s="58"/>
      <c r="GX77" s="58"/>
      <c r="GY77" s="58"/>
      <c r="GZ77" s="58"/>
      <c r="HA77" s="58"/>
      <c r="HB77" s="58"/>
      <c r="HC77" s="58"/>
      <c r="HD77" s="58"/>
      <c r="HE77" s="58"/>
      <c r="HF77" s="58"/>
      <c r="HG77" s="58"/>
      <c r="HH77" s="58"/>
      <c r="HI77" s="58"/>
      <c r="HJ77" s="58"/>
      <c r="HK77" s="58"/>
      <c r="HL77" s="58"/>
      <c r="HM77" s="58"/>
      <c r="HN77" s="58"/>
      <c r="HO77" s="58"/>
      <c r="HP77" s="58"/>
      <c r="HQ77" s="58"/>
      <c r="HR77" s="58"/>
      <c r="HS77" s="58"/>
      <c r="HT77" s="58"/>
      <c r="HU77" s="58"/>
      <c r="HV77" s="58"/>
      <c r="HW77" s="58"/>
      <c r="HX77" s="58"/>
      <c r="HY77" s="58"/>
      <c r="HZ77" s="58"/>
      <c r="IA77" s="58"/>
      <c r="IB77" s="58"/>
      <c r="IC77" s="58"/>
      <c r="ID77" s="58"/>
      <c r="IE77" s="58"/>
      <c r="IF77" s="58"/>
      <c r="IG77" s="58"/>
      <c r="IH77" s="58"/>
      <c r="II77" s="58"/>
      <c r="IJ77" s="58"/>
      <c r="IK77" s="58"/>
      <c r="IL77" s="58"/>
      <c r="IM77" s="58"/>
      <c r="IN77" s="58"/>
      <c r="IO77" s="58"/>
      <c r="IP77" s="58"/>
      <c r="IQ77" s="58"/>
      <c r="IR77" s="58"/>
      <c r="IS77" s="58"/>
      <c r="IT77" s="58"/>
      <c r="IU77" s="58"/>
      <c r="IV77" s="58"/>
    </row>
    <row r="78" spans="1:256" ht="26.25" x14ac:dyDescent="0.25">
      <c r="A78" s="55" t="s">
        <v>133</v>
      </c>
      <c r="B78" s="61" t="s">
        <v>76</v>
      </c>
      <c r="C78" s="61" t="s">
        <v>89</v>
      </c>
      <c r="D78" s="61" t="s">
        <v>134</v>
      </c>
      <c r="E78" s="61"/>
      <c r="F78" s="50">
        <f t="shared" si="1"/>
        <v>50</v>
      </c>
      <c r="G78" s="50">
        <f t="shared" si="1"/>
        <v>35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/>
      <c r="EL78" s="58"/>
      <c r="EM78" s="58"/>
      <c r="EN78" s="58"/>
      <c r="EO78" s="58"/>
      <c r="EP78" s="58"/>
      <c r="EQ78" s="58"/>
      <c r="ER78" s="58"/>
      <c r="ES78" s="58"/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8"/>
      <c r="FE78" s="58"/>
      <c r="FF78" s="58"/>
      <c r="FG78" s="58"/>
      <c r="FH78" s="58"/>
      <c r="FI78" s="58"/>
      <c r="FJ78" s="58"/>
      <c r="FK78" s="58"/>
      <c r="FL78" s="58"/>
      <c r="FM78" s="58"/>
      <c r="FN78" s="58"/>
      <c r="FO78" s="58"/>
      <c r="FP78" s="58"/>
      <c r="FQ78" s="58"/>
      <c r="FR78" s="58"/>
      <c r="FS78" s="58"/>
      <c r="FT78" s="58"/>
      <c r="FU78" s="58"/>
      <c r="FV78" s="58"/>
      <c r="FW78" s="58"/>
      <c r="FX78" s="58"/>
      <c r="FY78" s="58"/>
      <c r="FZ78" s="58"/>
      <c r="GA78" s="58"/>
      <c r="GB78" s="58"/>
      <c r="GC78" s="58"/>
      <c r="GD78" s="58"/>
      <c r="GE78" s="58"/>
      <c r="GF78" s="58"/>
      <c r="GG78" s="58"/>
      <c r="GH78" s="58"/>
      <c r="GI78" s="58"/>
      <c r="GJ78" s="58"/>
      <c r="GK78" s="58"/>
      <c r="GL78" s="58"/>
      <c r="GM78" s="58"/>
      <c r="GN78" s="58"/>
      <c r="GO78" s="58"/>
      <c r="GP78" s="58"/>
      <c r="GQ78" s="58"/>
      <c r="GR78" s="58"/>
      <c r="GS78" s="58"/>
      <c r="GT78" s="58"/>
      <c r="GU78" s="58"/>
      <c r="GV78" s="58"/>
      <c r="GW78" s="58"/>
      <c r="GX78" s="58"/>
      <c r="GY78" s="58"/>
      <c r="GZ78" s="58"/>
      <c r="HA78" s="58"/>
      <c r="HB78" s="58"/>
      <c r="HC78" s="58"/>
      <c r="HD78" s="58"/>
      <c r="HE78" s="58"/>
      <c r="HF78" s="58"/>
      <c r="HG78" s="58"/>
      <c r="HH78" s="58"/>
      <c r="HI78" s="58"/>
      <c r="HJ78" s="58"/>
      <c r="HK78" s="58"/>
      <c r="HL78" s="58"/>
      <c r="HM78" s="58"/>
      <c r="HN78" s="58"/>
      <c r="HO78" s="58"/>
      <c r="HP78" s="58"/>
      <c r="HQ78" s="58"/>
      <c r="HR78" s="58"/>
      <c r="HS78" s="58"/>
      <c r="HT78" s="58"/>
      <c r="HU78" s="58"/>
      <c r="HV78" s="58"/>
      <c r="HW78" s="58"/>
      <c r="HX78" s="58"/>
      <c r="HY78" s="58"/>
      <c r="HZ78" s="58"/>
      <c r="IA78" s="58"/>
      <c r="IB78" s="58"/>
      <c r="IC78" s="58"/>
      <c r="ID78" s="58"/>
      <c r="IE78" s="58"/>
      <c r="IF78" s="58"/>
      <c r="IG78" s="58"/>
      <c r="IH78" s="58"/>
      <c r="II78" s="58"/>
      <c r="IJ78" s="58"/>
      <c r="IK78" s="58"/>
      <c r="IL78" s="58"/>
      <c r="IM78" s="58"/>
      <c r="IN78" s="58"/>
      <c r="IO78" s="58"/>
      <c r="IP78" s="58"/>
      <c r="IQ78" s="58"/>
      <c r="IR78" s="58"/>
      <c r="IS78" s="58"/>
      <c r="IT78" s="58"/>
      <c r="IU78" s="58"/>
      <c r="IV78" s="58"/>
    </row>
    <row r="79" spans="1:256" ht="25.5" x14ac:dyDescent="0.2">
      <c r="A79" s="55" t="s">
        <v>94</v>
      </c>
      <c r="B79" s="68" t="s">
        <v>76</v>
      </c>
      <c r="C79" s="68" t="s">
        <v>89</v>
      </c>
      <c r="D79" s="68" t="s">
        <v>134</v>
      </c>
      <c r="E79" s="68" t="s">
        <v>87</v>
      </c>
      <c r="F79" s="53">
        <v>50</v>
      </c>
      <c r="G79" s="53">
        <v>35</v>
      </c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/>
      <c r="GA79" s="54"/>
      <c r="GB79" s="54"/>
      <c r="GC79" s="54"/>
      <c r="GD79" s="54"/>
      <c r="GE79" s="54"/>
      <c r="GF79" s="54"/>
      <c r="GG79" s="54"/>
      <c r="GH79" s="54"/>
      <c r="GI79" s="54"/>
      <c r="GJ79" s="54"/>
      <c r="GK79" s="54"/>
      <c r="GL79" s="54"/>
      <c r="GM79" s="54"/>
      <c r="GN79" s="54"/>
      <c r="GO79" s="54"/>
      <c r="GP79" s="54"/>
      <c r="GQ79" s="54"/>
      <c r="GR79" s="54"/>
      <c r="GS79" s="54"/>
      <c r="GT79" s="54"/>
      <c r="GU79" s="54"/>
      <c r="GV79" s="54"/>
      <c r="GW79" s="54"/>
      <c r="GX79" s="54"/>
      <c r="GY79" s="54"/>
      <c r="GZ79" s="54"/>
      <c r="HA79" s="54"/>
      <c r="HB79" s="54"/>
      <c r="HC79" s="54"/>
      <c r="HD79" s="54"/>
      <c r="HE79" s="54"/>
      <c r="HF79" s="54"/>
      <c r="HG79" s="54"/>
      <c r="HH79" s="54"/>
      <c r="HI79" s="54"/>
      <c r="HJ79" s="54"/>
      <c r="HK79" s="54"/>
      <c r="HL79" s="54"/>
      <c r="HM79" s="54"/>
      <c r="HN79" s="54"/>
      <c r="HO79" s="54"/>
      <c r="HP79" s="54"/>
      <c r="HQ79" s="54"/>
      <c r="HR79" s="54"/>
      <c r="HS79" s="54"/>
      <c r="HT79" s="54"/>
      <c r="HU79" s="54"/>
      <c r="HV79" s="54"/>
      <c r="HW79" s="54"/>
      <c r="HX79" s="54"/>
      <c r="HY79" s="54"/>
      <c r="HZ79" s="54"/>
      <c r="IA79" s="54"/>
      <c r="IB79" s="54"/>
      <c r="IC79" s="54"/>
      <c r="ID79" s="54"/>
      <c r="IE79" s="54"/>
      <c r="IF79" s="54"/>
      <c r="IG79" s="54"/>
      <c r="IH79" s="54"/>
      <c r="II79" s="54"/>
      <c r="IJ79" s="54"/>
      <c r="IK79" s="54"/>
      <c r="IL79" s="54"/>
      <c r="IM79" s="54"/>
      <c r="IN79" s="54"/>
      <c r="IO79" s="54"/>
      <c r="IP79" s="54"/>
      <c r="IQ79" s="54"/>
      <c r="IR79" s="54"/>
      <c r="IS79" s="54"/>
      <c r="IT79" s="54"/>
      <c r="IU79" s="54"/>
      <c r="IV79" s="54"/>
    </row>
    <row r="80" spans="1:256" ht="31.5" x14ac:dyDescent="0.25">
      <c r="A80" s="42" t="s">
        <v>142</v>
      </c>
      <c r="B80" s="77" t="s">
        <v>83</v>
      </c>
      <c r="C80" s="77"/>
      <c r="D80" s="77"/>
      <c r="E80" s="77"/>
      <c r="F80" s="75">
        <f t="shared" ref="F80:G82" si="2">SUM(F81)</f>
        <v>550</v>
      </c>
      <c r="G80" s="75">
        <f t="shared" si="2"/>
        <v>600</v>
      </c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54"/>
      <c r="FZ80" s="54"/>
      <c r="GA80" s="54"/>
      <c r="GB80" s="54"/>
      <c r="GC80" s="54"/>
      <c r="GD80" s="54"/>
      <c r="GE80" s="54"/>
      <c r="GF80" s="54"/>
      <c r="GG80" s="54"/>
      <c r="GH80" s="54"/>
      <c r="GI80" s="54"/>
      <c r="GJ80" s="54"/>
      <c r="GK80" s="54"/>
      <c r="GL80" s="54"/>
      <c r="GM80" s="54"/>
      <c r="GN80" s="54"/>
      <c r="GO80" s="54"/>
      <c r="GP80" s="54"/>
      <c r="GQ80" s="54"/>
      <c r="GR80" s="54"/>
      <c r="GS80" s="54"/>
      <c r="GT80" s="54"/>
      <c r="GU80" s="54"/>
      <c r="GV80" s="54"/>
      <c r="GW80" s="54"/>
      <c r="GX80" s="54"/>
      <c r="GY80" s="54"/>
      <c r="GZ80" s="54"/>
      <c r="HA80" s="54"/>
      <c r="HB80" s="54"/>
      <c r="HC80" s="54"/>
      <c r="HD80" s="54"/>
      <c r="HE80" s="54"/>
      <c r="HF80" s="54"/>
      <c r="HG80" s="54"/>
      <c r="HH80" s="54"/>
      <c r="HI80" s="54"/>
      <c r="HJ80" s="54"/>
      <c r="HK80" s="54"/>
      <c r="HL80" s="54"/>
      <c r="HM80" s="54"/>
      <c r="HN80" s="54"/>
      <c r="HO80" s="54"/>
      <c r="HP80" s="54"/>
      <c r="HQ80" s="54"/>
      <c r="HR80" s="54"/>
      <c r="HS80" s="54"/>
      <c r="HT80" s="54"/>
      <c r="HU80" s="54"/>
      <c r="HV80" s="54"/>
      <c r="HW80" s="54"/>
      <c r="HX80" s="54"/>
      <c r="HY80" s="54"/>
      <c r="HZ80" s="54"/>
      <c r="IA80" s="54"/>
      <c r="IB80" s="54"/>
      <c r="IC80" s="54"/>
      <c r="ID80" s="54"/>
      <c r="IE80" s="54"/>
      <c r="IF80" s="54"/>
      <c r="IG80" s="54"/>
      <c r="IH80" s="54"/>
      <c r="II80" s="54"/>
      <c r="IJ80" s="54"/>
      <c r="IK80" s="54"/>
      <c r="IL80" s="54"/>
      <c r="IM80" s="54"/>
      <c r="IN80" s="54"/>
      <c r="IO80" s="54"/>
      <c r="IP80" s="54"/>
      <c r="IQ80" s="54"/>
      <c r="IR80" s="54"/>
      <c r="IS80" s="54"/>
      <c r="IT80" s="54"/>
      <c r="IU80" s="54"/>
      <c r="IV80" s="54"/>
    </row>
    <row r="81" spans="1:256" ht="27" x14ac:dyDescent="0.25">
      <c r="A81" s="48" t="s">
        <v>143</v>
      </c>
      <c r="B81" s="49" t="s">
        <v>83</v>
      </c>
      <c r="C81" s="49" t="s">
        <v>144</v>
      </c>
      <c r="D81" s="49"/>
      <c r="E81" s="49"/>
      <c r="F81" s="50">
        <f t="shared" si="2"/>
        <v>550</v>
      </c>
      <c r="G81" s="50">
        <f t="shared" si="2"/>
        <v>600</v>
      </c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  <c r="FW81" s="54"/>
      <c r="FX81" s="54"/>
      <c r="FY81" s="54"/>
      <c r="FZ81" s="54"/>
      <c r="GA81" s="54"/>
      <c r="GB81" s="54"/>
      <c r="GC81" s="54"/>
      <c r="GD81" s="54"/>
      <c r="GE81" s="54"/>
      <c r="GF81" s="54"/>
      <c r="GG81" s="54"/>
      <c r="GH81" s="54"/>
      <c r="GI81" s="54"/>
      <c r="GJ81" s="54"/>
      <c r="GK81" s="54"/>
      <c r="GL81" s="54"/>
      <c r="GM81" s="54"/>
      <c r="GN81" s="54"/>
      <c r="GO81" s="54"/>
      <c r="GP81" s="54"/>
      <c r="GQ81" s="54"/>
      <c r="GR81" s="54"/>
      <c r="GS81" s="54"/>
      <c r="GT81" s="54"/>
      <c r="GU81" s="54"/>
      <c r="GV81" s="54"/>
      <c r="GW81" s="54"/>
      <c r="GX81" s="54"/>
      <c r="GY81" s="54"/>
      <c r="GZ81" s="54"/>
      <c r="HA81" s="54"/>
      <c r="HB81" s="54"/>
      <c r="HC81" s="54"/>
      <c r="HD81" s="54"/>
      <c r="HE81" s="54"/>
      <c r="HF81" s="54"/>
      <c r="HG81" s="54"/>
      <c r="HH81" s="54"/>
      <c r="HI81" s="54"/>
      <c r="HJ81" s="54"/>
      <c r="HK81" s="54"/>
      <c r="HL81" s="54"/>
      <c r="HM81" s="54"/>
      <c r="HN81" s="54"/>
      <c r="HO81" s="54"/>
      <c r="HP81" s="54"/>
      <c r="HQ81" s="54"/>
      <c r="HR81" s="54"/>
      <c r="HS81" s="54"/>
      <c r="HT81" s="54"/>
      <c r="HU81" s="54"/>
      <c r="HV81" s="54"/>
      <c r="HW81" s="54"/>
      <c r="HX81" s="54"/>
      <c r="HY81" s="54"/>
      <c r="HZ81" s="54"/>
      <c r="IA81" s="54"/>
      <c r="IB81" s="54"/>
      <c r="IC81" s="54"/>
      <c r="ID81" s="54"/>
      <c r="IE81" s="54"/>
      <c r="IF81" s="54"/>
      <c r="IG81" s="54"/>
      <c r="IH81" s="54"/>
      <c r="II81" s="54"/>
      <c r="IJ81" s="54"/>
      <c r="IK81" s="54"/>
      <c r="IL81" s="54"/>
      <c r="IM81" s="54"/>
      <c r="IN81" s="54"/>
      <c r="IO81" s="54"/>
      <c r="IP81" s="54"/>
      <c r="IQ81" s="54"/>
      <c r="IR81" s="54"/>
      <c r="IS81" s="54"/>
      <c r="IT81" s="54"/>
      <c r="IU81" s="54"/>
      <c r="IV81" s="54"/>
    </row>
    <row r="82" spans="1:256" ht="13.5" x14ac:dyDescent="0.25">
      <c r="A82" s="48" t="s">
        <v>131</v>
      </c>
      <c r="B82" s="49" t="s">
        <v>83</v>
      </c>
      <c r="C82" s="49" t="s">
        <v>144</v>
      </c>
      <c r="D82" s="49" t="s">
        <v>132</v>
      </c>
      <c r="E82" s="49"/>
      <c r="F82" s="50">
        <f t="shared" si="2"/>
        <v>550</v>
      </c>
      <c r="G82" s="50">
        <f t="shared" si="2"/>
        <v>600</v>
      </c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  <c r="FW82" s="54"/>
      <c r="FX82" s="54"/>
      <c r="FY82" s="54"/>
      <c r="FZ82" s="54"/>
      <c r="GA82" s="54"/>
      <c r="GB82" s="54"/>
      <c r="GC82" s="54"/>
      <c r="GD82" s="54"/>
      <c r="GE82" s="54"/>
      <c r="GF82" s="54"/>
      <c r="GG82" s="54"/>
      <c r="GH82" s="54"/>
      <c r="GI82" s="54"/>
      <c r="GJ82" s="54"/>
      <c r="GK82" s="54"/>
      <c r="GL82" s="54"/>
      <c r="GM82" s="54"/>
      <c r="GN82" s="54"/>
      <c r="GO82" s="54"/>
      <c r="GP82" s="54"/>
      <c r="GQ82" s="54"/>
      <c r="GR82" s="54"/>
      <c r="GS82" s="54"/>
      <c r="GT82" s="54"/>
      <c r="GU82" s="54"/>
      <c r="GV82" s="54"/>
      <c r="GW82" s="54"/>
      <c r="GX82" s="54"/>
      <c r="GY82" s="54"/>
      <c r="GZ82" s="54"/>
      <c r="HA82" s="54"/>
      <c r="HB82" s="54"/>
      <c r="HC82" s="54"/>
      <c r="HD82" s="54"/>
      <c r="HE82" s="54"/>
      <c r="HF82" s="54"/>
      <c r="HG82" s="54"/>
      <c r="HH82" s="54"/>
      <c r="HI82" s="54"/>
      <c r="HJ82" s="54"/>
      <c r="HK82" s="54"/>
      <c r="HL82" s="54"/>
      <c r="HM82" s="54"/>
      <c r="HN82" s="54"/>
      <c r="HO82" s="54"/>
      <c r="HP82" s="54"/>
      <c r="HQ82" s="54"/>
      <c r="HR82" s="54"/>
      <c r="HS82" s="54"/>
      <c r="HT82" s="54"/>
      <c r="HU82" s="54"/>
      <c r="HV82" s="54"/>
      <c r="HW82" s="54"/>
      <c r="HX82" s="54"/>
      <c r="HY82" s="54"/>
      <c r="HZ82" s="54"/>
      <c r="IA82" s="54"/>
      <c r="IB82" s="54"/>
      <c r="IC82" s="54"/>
      <c r="ID82" s="54"/>
      <c r="IE82" s="54"/>
      <c r="IF82" s="54"/>
      <c r="IG82" s="54"/>
      <c r="IH82" s="54"/>
      <c r="II82" s="54"/>
      <c r="IJ82" s="54"/>
      <c r="IK82" s="54"/>
      <c r="IL82" s="54"/>
      <c r="IM82" s="54"/>
      <c r="IN82" s="54"/>
      <c r="IO82" s="54"/>
      <c r="IP82" s="54"/>
      <c r="IQ82" s="54"/>
      <c r="IR82" s="54"/>
      <c r="IS82" s="54"/>
      <c r="IT82" s="54"/>
      <c r="IU82" s="54"/>
      <c r="IV82" s="54"/>
    </row>
    <row r="83" spans="1:256" ht="25.5" x14ac:dyDescent="0.2">
      <c r="A83" s="55" t="s">
        <v>133</v>
      </c>
      <c r="B83" s="46" t="s">
        <v>83</v>
      </c>
      <c r="C83" s="46" t="s">
        <v>144</v>
      </c>
      <c r="D83" s="46" t="s">
        <v>134</v>
      </c>
      <c r="E83" s="46"/>
      <c r="F83" s="47">
        <f>SUM(F88+F85)</f>
        <v>550</v>
      </c>
      <c r="G83" s="47">
        <f>SUM(G88+G85)</f>
        <v>600</v>
      </c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  <c r="FL83" s="54"/>
      <c r="FM83" s="54"/>
      <c r="FN83" s="54"/>
      <c r="FO83" s="54"/>
      <c r="FP83" s="54"/>
      <c r="FQ83" s="54"/>
      <c r="FR83" s="54"/>
      <c r="FS83" s="54"/>
      <c r="FT83" s="54"/>
      <c r="FU83" s="54"/>
      <c r="FV83" s="54"/>
      <c r="FW83" s="54"/>
      <c r="FX83" s="54"/>
      <c r="FY83" s="54"/>
      <c r="FZ83" s="54"/>
      <c r="GA83" s="54"/>
      <c r="GB83" s="54"/>
      <c r="GC83" s="54"/>
      <c r="GD83" s="54"/>
      <c r="GE83" s="54"/>
      <c r="GF83" s="54"/>
      <c r="GG83" s="54"/>
      <c r="GH83" s="54"/>
      <c r="GI83" s="54"/>
      <c r="GJ83" s="54"/>
      <c r="GK83" s="54"/>
      <c r="GL83" s="54"/>
      <c r="GM83" s="54"/>
      <c r="GN83" s="54"/>
      <c r="GO83" s="54"/>
      <c r="GP83" s="54"/>
      <c r="GQ83" s="54"/>
      <c r="GR83" s="54"/>
      <c r="GS83" s="54"/>
      <c r="GT83" s="54"/>
      <c r="GU83" s="54"/>
      <c r="GV83" s="54"/>
      <c r="GW83" s="54"/>
      <c r="GX83" s="54"/>
      <c r="GY83" s="54"/>
      <c r="GZ83" s="54"/>
      <c r="HA83" s="54"/>
      <c r="HB83" s="54"/>
      <c r="HC83" s="54"/>
      <c r="HD83" s="54"/>
      <c r="HE83" s="54"/>
      <c r="HF83" s="54"/>
      <c r="HG83" s="54"/>
      <c r="HH83" s="54"/>
      <c r="HI83" s="54"/>
      <c r="HJ83" s="54"/>
      <c r="HK83" s="54"/>
      <c r="HL83" s="54"/>
      <c r="HM83" s="54"/>
      <c r="HN83" s="54"/>
      <c r="HO83" s="54"/>
      <c r="HP83" s="54"/>
      <c r="HQ83" s="54"/>
      <c r="HR83" s="54"/>
      <c r="HS83" s="54"/>
      <c r="HT83" s="54"/>
      <c r="HU83" s="54"/>
      <c r="HV83" s="54"/>
      <c r="HW83" s="54"/>
      <c r="HX83" s="54"/>
      <c r="HY83" s="54"/>
      <c r="HZ83" s="54"/>
      <c r="IA83" s="54"/>
      <c r="IB83" s="54"/>
      <c r="IC83" s="54"/>
      <c r="ID83" s="54"/>
      <c r="IE83" s="54"/>
      <c r="IF83" s="54"/>
      <c r="IG83" s="54"/>
      <c r="IH83" s="54"/>
      <c r="II83" s="54"/>
      <c r="IJ83" s="54"/>
      <c r="IK83" s="54"/>
      <c r="IL83" s="54"/>
      <c r="IM83" s="54"/>
      <c r="IN83" s="54"/>
      <c r="IO83" s="54"/>
      <c r="IP83" s="54"/>
      <c r="IQ83" s="54"/>
      <c r="IR83" s="54"/>
      <c r="IS83" s="54"/>
      <c r="IT83" s="54"/>
      <c r="IU83" s="54"/>
      <c r="IV83" s="54"/>
    </row>
    <row r="84" spans="1:256" x14ac:dyDescent="0.2">
      <c r="A84" s="51" t="s">
        <v>145</v>
      </c>
      <c r="B84" s="52" t="s">
        <v>83</v>
      </c>
      <c r="C84" s="52" t="s">
        <v>144</v>
      </c>
      <c r="D84" s="52" t="s">
        <v>134</v>
      </c>
      <c r="E84" s="52"/>
      <c r="F84" s="53">
        <f>SUM(F85)</f>
        <v>350</v>
      </c>
      <c r="G84" s="53">
        <f>SUM(G85)</f>
        <v>300</v>
      </c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54"/>
      <c r="FL84" s="54"/>
      <c r="FM84" s="54"/>
      <c r="FN84" s="54"/>
      <c r="FO84" s="54"/>
      <c r="FP84" s="54"/>
      <c r="FQ84" s="54"/>
      <c r="FR84" s="54"/>
      <c r="FS84" s="54"/>
      <c r="FT84" s="54"/>
      <c r="FU84" s="54"/>
      <c r="FV84" s="54"/>
      <c r="FW84" s="54"/>
      <c r="FX84" s="54"/>
      <c r="FY84" s="54"/>
      <c r="FZ84" s="54"/>
      <c r="GA84" s="54"/>
      <c r="GB84" s="54"/>
      <c r="GC84" s="54"/>
      <c r="GD84" s="54"/>
      <c r="GE84" s="54"/>
      <c r="GF84" s="54"/>
      <c r="GG84" s="54"/>
      <c r="GH84" s="54"/>
      <c r="GI84" s="54"/>
      <c r="GJ84" s="54"/>
      <c r="GK84" s="54"/>
      <c r="GL84" s="54"/>
      <c r="GM84" s="54"/>
      <c r="GN84" s="54"/>
      <c r="GO84" s="54"/>
      <c r="GP84" s="54"/>
      <c r="GQ84" s="54"/>
      <c r="GR84" s="54"/>
      <c r="GS84" s="54"/>
      <c r="GT84" s="54"/>
      <c r="GU84" s="54"/>
      <c r="GV84" s="54"/>
      <c r="GW84" s="54"/>
      <c r="GX84" s="54"/>
      <c r="GY84" s="54"/>
      <c r="GZ84" s="54"/>
      <c r="HA84" s="54"/>
      <c r="HB84" s="54"/>
      <c r="HC84" s="54"/>
      <c r="HD84" s="54"/>
      <c r="HE84" s="54"/>
      <c r="HF84" s="54"/>
      <c r="HG84" s="54"/>
      <c r="HH84" s="54"/>
      <c r="HI84" s="54"/>
      <c r="HJ84" s="54"/>
      <c r="HK84" s="54"/>
      <c r="HL84" s="54"/>
      <c r="HM84" s="54"/>
      <c r="HN84" s="54"/>
      <c r="HO84" s="54"/>
      <c r="HP84" s="54"/>
      <c r="HQ84" s="54"/>
      <c r="HR84" s="54"/>
      <c r="HS84" s="54"/>
      <c r="HT84" s="54"/>
      <c r="HU84" s="54"/>
      <c r="HV84" s="54"/>
      <c r="HW84" s="54"/>
      <c r="HX84" s="54"/>
      <c r="HY84" s="54"/>
      <c r="HZ84" s="54"/>
      <c r="IA84" s="54"/>
      <c r="IB84" s="54"/>
      <c r="IC84" s="54"/>
      <c r="ID84" s="54"/>
      <c r="IE84" s="54"/>
      <c r="IF84" s="54"/>
      <c r="IG84" s="54"/>
      <c r="IH84" s="54"/>
      <c r="II84" s="54"/>
      <c r="IJ84" s="54"/>
      <c r="IK84" s="54"/>
      <c r="IL84" s="54"/>
      <c r="IM84" s="54"/>
      <c r="IN84" s="54"/>
      <c r="IO84" s="54"/>
      <c r="IP84" s="54"/>
      <c r="IQ84" s="54"/>
      <c r="IR84" s="54"/>
      <c r="IS84" s="54"/>
      <c r="IT84" s="54"/>
      <c r="IU84" s="54"/>
      <c r="IV84" s="54"/>
    </row>
    <row r="85" spans="1:256" ht="54" customHeight="1" x14ac:dyDescent="0.2">
      <c r="A85" s="51" t="s">
        <v>80</v>
      </c>
      <c r="B85" s="56" t="s">
        <v>83</v>
      </c>
      <c r="C85" s="56" t="s">
        <v>144</v>
      </c>
      <c r="D85" s="56" t="s">
        <v>134</v>
      </c>
      <c r="E85" s="56" t="s">
        <v>81</v>
      </c>
      <c r="F85" s="57">
        <v>350</v>
      </c>
      <c r="G85" s="57">
        <v>300</v>
      </c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54"/>
      <c r="FL85" s="54"/>
      <c r="FM85" s="54"/>
      <c r="FN85" s="54"/>
      <c r="FO85" s="54"/>
      <c r="FP85" s="54"/>
      <c r="FQ85" s="54"/>
      <c r="FR85" s="54"/>
      <c r="FS85" s="54"/>
      <c r="FT85" s="54"/>
      <c r="FU85" s="54"/>
      <c r="FV85" s="54"/>
      <c r="FW85" s="54"/>
      <c r="FX85" s="54"/>
      <c r="FY85" s="54"/>
      <c r="FZ85" s="54"/>
      <c r="GA85" s="54"/>
      <c r="GB85" s="54"/>
      <c r="GC85" s="54"/>
      <c r="GD85" s="54"/>
      <c r="GE85" s="54"/>
      <c r="GF85" s="54"/>
      <c r="GG85" s="54"/>
      <c r="GH85" s="54"/>
      <c r="GI85" s="54"/>
      <c r="GJ85" s="54"/>
      <c r="GK85" s="54"/>
      <c r="GL85" s="54"/>
      <c r="GM85" s="54"/>
      <c r="GN85" s="54"/>
      <c r="GO85" s="54"/>
      <c r="GP85" s="54"/>
      <c r="GQ85" s="54"/>
      <c r="GR85" s="54"/>
      <c r="GS85" s="54"/>
      <c r="GT85" s="54"/>
      <c r="GU85" s="54"/>
      <c r="GV85" s="54"/>
      <c r="GW85" s="54"/>
      <c r="GX85" s="54"/>
      <c r="GY85" s="54"/>
      <c r="GZ85" s="54"/>
      <c r="HA85" s="54"/>
      <c r="HB85" s="54"/>
      <c r="HC85" s="54"/>
      <c r="HD85" s="54"/>
      <c r="HE85" s="54"/>
      <c r="HF85" s="54"/>
      <c r="HG85" s="54"/>
      <c r="HH85" s="54"/>
      <c r="HI85" s="54"/>
      <c r="HJ85" s="54"/>
      <c r="HK85" s="54"/>
      <c r="HL85" s="54"/>
      <c r="HM85" s="54"/>
      <c r="HN85" s="54"/>
      <c r="HO85" s="54"/>
      <c r="HP85" s="54"/>
      <c r="HQ85" s="54"/>
      <c r="HR85" s="54"/>
      <c r="HS85" s="54"/>
      <c r="HT85" s="54"/>
      <c r="HU85" s="54"/>
      <c r="HV85" s="54"/>
      <c r="HW85" s="54"/>
      <c r="HX85" s="54"/>
      <c r="HY85" s="54"/>
      <c r="HZ85" s="54"/>
      <c r="IA85" s="54"/>
      <c r="IB85" s="54"/>
      <c r="IC85" s="54"/>
      <c r="ID85" s="54"/>
      <c r="IE85" s="54"/>
      <c r="IF85" s="54"/>
      <c r="IG85" s="54"/>
      <c r="IH85" s="54"/>
      <c r="II85" s="54"/>
      <c r="IJ85" s="54"/>
      <c r="IK85" s="54"/>
      <c r="IL85" s="54"/>
      <c r="IM85" s="54"/>
      <c r="IN85" s="54"/>
      <c r="IO85" s="54"/>
      <c r="IP85" s="54"/>
      <c r="IQ85" s="54"/>
      <c r="IR85" s="54"/>
      <c r="IS85" s="54"/>
      <c r="IT85" s="54"/>
      <c r="IU85" s="54"/>
      <c r="IV85" s="54"/>
    </row>
    <row r="86" spans="1:256" ht="25.5" x14ac:dyDescent="0.2">
      <c r="A86" s="55" t="s">
        <v>133</v>
      </c>
      <c r="B86" s="52" t="s">
        <v>83</v>
      </c>
      <c r="C86" s="52" t="s">
        <v>144</v>
      </c>
      <c r="D86" s="52" t="s">
        <v>134</v>
      </c>
      <c r="E86" s="52"/>
      <c r="F86" s="53">
        <f>SUM(F88)</f>
        <v>200</v>
      </c>
      <c r="G86" s="53">
        <f>SUM(G88)</f>
        <v>300</v>
      </c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  <c r="FW86" s="54"/>
      <c r="FX86" s="54"/>
      <c r="FY86" s="54"/>
      <c r="FZ86" s="54"/>
      <c r="GA86" s="54"/>
      <c r="GB86" s="54"/>
      <c r="GC86" s="54"/>
      <c r="GD86" s="54"/>
      <c r="GE86" s="54"/>
      <c r="GF86" s="54"/>
      <c r="GG86" s="54"/>
      <c r="GH86" s="54"/>
      <c r="GI86" s="54"/>
      <c r="GJ86" s="54"/>
      <c r="GK86" s="54"/>
      <c r="GL86" s="54"/>
      <c r="GM86" s="54"/>
      <c r="GN86" s="54"/>
      <c r="GO86" s="54"/>
      <c r="GP86" s="54"/>
      <c r="GQ86" s="54"/>
      <c r="GR86" s="54"/>
      <c r="GS86" s="54"/>
      <c r="GT86" s="54"/>
      <c r="GU86" s="54"/>
      <c r="GV86" s="54"/>
      <c r="GW86" s="54"/>
      <c r="GX86" s="54"/>
      <c r="GY86" s="54"/>
      <c r="GZ86" s="54"/>
      <c r="HA86" s="54"/>
      <c r="HB86" s="54"/>
      <c r="HC86" s="54"/>
      <c r="HD86" s="54"/>
      <c r="HE86" s="54"/>
      <c r="HF86" s="54"/>
      <c r="HG86" s="54"/>
      <c r="HH86" s="54"/>
      <c r="HI86" s="54"/>
      <c r="HJ86" s="54"/>
      <c r="HK86" s="54"/>
      <c r="HL86" s="54"/>
      <c r="HM86" s="54"/>
      <c r="HN86" s="54"/>
      <c r="HO86" s="54"/>
      <c r="HP86" s="54"/>
      <c r="HQ86" s="54"/>
      <c r="HR86" s="54"/>
      <c r="HS86" s="54"/>
      <c r="HT86" s="54"/>
      <c r="HU86" s="54"/>
      <c r="HV86" s="54"/>
      <c r="HW86" s="54"/>
      <c r="HX86" s="54"/>
      <c r="HY86" s="54"/>
      <c r="HZ86" s="54"/>
      <c r="IA86" s="54"/>
      <c r="IB86" s="54"/>
      <c r="IC86" s="54"/>
      <c r="ID86" s="54"/>
      <c r="IE86" s="54"/>
      <c r="IF86" s="54"/>
      <c r="IG86" s="54"/>
      <c r="IH86" s="54"/>
      <c r="II86" s="54"/>
      <c r="IJ86" s="54"/>
      <c r="IK86" s="54"/>
      <c r="IL86" s="54"/>
      <c r="IM86" s="54"/>
      <c r="IN86" s="54"/>
      <c r="IO86" s="54"/>
      <c r="IP86" s="54"/>
      <c r="IQ86" s="54"/>
      <c r="IR86" s="54"/>
      <c r="IS86" s="54"/>
      <c r="IT86" s="54"/>
      <c r="IU86" s="54"/>
      <c r="IV86" s="54"/>
    </row>
    <row r="87" spans="1:256" ht="38.25" x14ac:dyDescent="0.2">
      <c r="A87" s="51" t="s">
        <v>146</v>
      </c>
      <c r="B87" s="52" t="s">
        <v>83</v>
      </c>
      <c r="C87" s="52" t="s">
        <v>144</v>
      </c>
      <c r="D87" s="52" t="s">
        <v>134</v>
      </c>
      <c r="E87" s="52"/>
      <c r="F87" s="53">
        <f>SUM(F88)</f>
        <v>200</v>
      </c>
      <c r="G87" s="53">
        <v>300</v>
      </c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  <c r="FW87" s="54"/>
      <c r="FX87" s="54"/>
      <c r="FY87" s="54"/>
      <c r="FZ87" s="54"/>
      <c r="GA87" s="54"/>
      <c r="GB87" s="54"/>
      <c r="GC87" s="54"/>
      <c r="GD87" s="54"/>
      <c r="GE87" s="54"/>
      <c r="GF87" s="54"/>
      <c r="GG87" s="54"/>
      <c r="GH87" s="54"/>
      <c r="GI87" s="54"/>
      <c r="GJ87" s="54"/>
      <c r="GK87" s="54"/>
      <c r="GL87" s="54"/>
      <c r="GM87" s="54"/>
      <c r="GN87" s="54"/>
      <c r="GO87" s="54"/>
      <c r="GP87" s="54"/>
      <c r="GQ87" s="54"/>
      <c r="GR87" s="54"/>
      <c r="GS87" s="54"/>
      <c r="GT87" s="54"/>
      <c r="GU87" s="54"/>
      <c r="GV87" s="54"/>
      <c r="GW87" s="54"/>
      <c r="GX87" s="54"/>
      <c r="GY87" s="54"/>
      <c r="GZ87" s="54"/>
      <c r="HA87" s="54"/>
      <c r="HB87" s="54"/>
      <c r="HC87" s="54"/>
      <c r="HD87" s="54"/>
      <c r="HE87" s="54"/>
      <c r="HF87" s="54"/>
      <c r="HG87" s="54"/>
      <c r="HH87" s="54"/>
      <c r="HI87" s="54"/>
      <c r="HJ87" s="54"/>
      <c r="HK87" s="54"/>
      <c r="HL87" s="54"/>
      <c r="HM87" s="54"/>
      <c r="HN87" s="54"/>
      <c r="HO87" s="54"/>
      <c r="HP87" s="54"/>
      <c r="HQ87" s="54"/>
      <c r="HR87" s="54"/>
      <c r="HS87" s="54"/>
      <c r="HT87" s="54"/>
      <c r="HU87" s="54"/>
      <c r="HV87" s="54"/>
      <c r="HW87" s="54"/>
      <c r="HX87" s="54"/>
      <c r="HY87" s="54"/>
      <c r="HZ87" s="54"/>
      <c r="IA87" s="54"/>
      <c r="IB87" s="54"/>
      <c r="IC87" s="54"/>
      <c r="ID87" s="54"/>
      <c r="IE87" s="54"/>
      <c r="IF87" s="54"/>
      <c r="IG87" s="54"/>
      <c r="IH87" s="54"/>
      <c r="II87" s="54"/>
      <c r="IJ87" s="54"/>
      <c r="IK87" s="54"/>
      <c r="IL87" s="54"/>
      <c r="IM87" s="54"/>
      <c r="IN87" s="54"/>
      <c r="IO87" s="54"/>
      <c r="IP87" s="54"/>
      <c r="IQ87" s="54"/>
      <c r="IR87" s="54"/>
      <c r="IS87" s="54"/>
      <c r="IT87" s="54"/>
      <c r="IU87" s="54"/>
      <c r="IV87" s="54"/>
    </row>
    <row r="88" spans="1:256" ht="25.5" x14ac:dyDescent="0.2">
      <c r="A88" s="55" t="s">
        <v>147</v>
      </c>
      <c r="B88" s="56" t="s">
        <v>83</v>
      </c>
      <c r="C88" s="56" t="s">
        <v>144</v>
      </c>
      <c r="D88" s="56" t="s">
        <v>134</v>
      </c>
      <c r="E88" s="56" t="s">
        <v>148</v>
      </c>
      <c r="F88" s="57">
        <v>200</v>
      </c>
      <c r="G88" s="57">
        <v>300</v>
      </c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  <c r="FW88" s="54"/>
      <c r="FX88" s="54"/>
      <c r="FY88" s="54"/>
      <c r="FZ88" s="54"/>
      <c r="GA88" s="54"/>
      <c r="GB88" s="54"/>
      <c r="GC88" s="54"/>
      <c r="GD88" s="54"/>
      <c r="GE88" s="54"/>
      <c r="GF88" s="54"/>
      <c r="GG88" s="54"/>
      <c r="GH88" s="54"/>
      <c r="GI88" s="54"/>
      <c r="GJ88" s="54"/>
      <c r="GK88" s="54"/>
      <c r="GL88" s="54"/>
      <c r="GM88" s="54"/>
      <c r="GN88" s="54"/>
      <c r="GO88" s="54"/>
      <c r="GP88" s="54"/>
      <c r="GQ88" s="54"/>
      <c r="GR88" s="54"/>
      <c r="GS88" s="54"/>
      <c r="GT88" s="54"/>
      <c r="GU88" s="54"/>
      <c r="GV88" s="54"/>
      <c r="GW88" s="54"/>
      <c r="GX88" s="54"/>
      <c r="GY88" s="54"/>
      <c r="GZ88" s="54"/>
      <c r="HA88" s="54"/>
      <c r="HB88" s="54"/>
      <c r="HC88" s="54"/>
      <c r="HD88" s="54"/>
      <c r="HE88" s="54"/>
      <c r="HF88" s="54"/>
      <c r="HG88" s="54"/>
      <c r="HH88" s="54"/>
      <c r="HI88" s="54"/>
      <c r="HJ88" s="54"/>
      <c r="HK88" s="54"/>
      <c r="HL88" s="54"/>
      <c r="HM88" s="54"/>
      <c r="HN88" s="54"/>
      <c r="HO88" s="54"/>
      <c r="HP88" s="54"/>
      <c r="HQ88" s="54"/>
      <c r="HR88" s="54"/>
      <c r="HS88" s="54"/>
      <c r="HT88" s="54"/>
      <c r="HU88" s="54"/>
      <c r="HV88" s="54"/>
      <c r="HW88" s="54"/>
      <c r="HX88" s="54"/>
      <c r="HY88" s="54"/>
      <c r="HZ88" s="54"/>
      <c r="IA88" s="54"/>
      <c r="IB88" s="54"/>
      <c r="IC88" s="54"/>
      <c r="ID88" s="54"/>
      <c r="IE88" s="54"/>
      <c r="IF88" s="54"/>
      <c r="IG88" s="54"/>
      <c r="IH88" s="54"/>
      <c r="II88" s="54"/>
      <c r="IJ88" s="54"/>
      <c r="IK88" s="54"/>
      <c r="IL88" s="54"/>
      <c r="IM88" s="54"/>
      <c r="IN88" s="54"/>
      <c r="IO88" s="54"/>
      <c r="IP88" s="54"/>
      <c r="IQ88" s="54"/>
      <c r="IR88" s="54"/>
      <c r="IS88" s="54"/>
      <c r="IT88" s="54"/>
      <c r="IU88" s="54"/>
      <c r="IV88" s="54"/>
    </row>
    <row r="89" spans="1:256" ht="15.75" x14ac:dyDescent="0.25">
      <c r="A89" s="42" t="s">
        <v>149</v>
      </c>
      <c r="B89" s="74" t="s">
        <v>89</v>
      </c>
      <c r="C89" s="74"/>
      <c r="D89" s="74"/>
      <c r="E89" s="74"/>
      <c r="F89" s="75">
        <f>SUM(F100+F95+F90)</f>
        <v>17267.129999999997</v>
      </c>
      <c r="G89" s="75">
        <f>SUM(G100+G95+G90)</f>
        <v>9184.5</v>
      </c>
    </row>
    <row r="90" spans="1:256" x14ac:dyDescent="0.2">
      <c r="A90" s="69" t="s">
        <v>150</v>
      </c>
      <c r="B90" s="70" t="s">
        <v>89</v>
      </c>
      <c r="C90" s="70" t="s">
        <v>151</v>
      </c>
      <c r="D90" s="70"/>
      <c r="E90" s="70"/>
      <c r="F90" s="47">
        <f>SUM(F93+F91)</f>
        <v>8009.49</v>
      </c>
      <c r="G90" s="47">
        <f>SUM(G93+G91)</f>
        <v>2011</v>
      </c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7"/>
      <c r="FM90" s="67"/>
      <c r="FN90" s="67"/>
      <c r="FO90" s="67"/>
      <c r="FP90" s="67"/>
      <c r="FQ90" s="67"/>
      <c r="FR90" s="67"/>
      <c r="FS90" s="67"/>
      <c r="FT90" s="67"/>
      <c r="FU90" s="67"/>
      <c r="FV90" s="67"/>
      <c r="FW90" s="67"/>
      <c r="FX90" s="67"/>
      <c r="FY90" s="67"/>
      <c r="FZ90" s="67"/>
      <c r="GA90" s="67"/>
      <c r="GB90" s="67"/>
      <c r="GC90" s="67"/>
      <c r="GD90" s="67"/>
      <c r="GE90" s="67"/>
      <c r="GF90" s="67"/>
      <c r="GG90" s="67"/>
      <c r="GH90" s="67"/>
      <c r="GI90" s="67"/>
      <c r="GJ90" s="67"/>
      <c r="GK90" s="67"/>
      <c r="GL90" s="67"/>
      <c r="GM90" s="67"/>
      <c r="GN90" s="67"/>
      <c r="GO90" s="67"/>
      <c r="GP90" s="67"/>
      <c r="GQ90" s="67"/>
      <c r="GR90" s="67"/>
      <c r="GS90" s="67"/>
      <c r="GT90" s="67"/>
      <c r="GU90" s="67"/>
      <c r="GV90" s="67"/>
      <c r="GW90" s="67"/>
      <c r="GX90" s="67"/>
      <c r="GY90" s="67"/>
      <c r="GZ90" s="67"/>
      <c r="HA90" s="67"/>
      <c r="HB90" s="67"/>
      <c r="HC90" s="67"/>
      <c r="HD90" s="67"/>
      <c r="HE90" s="67"/>
      <c r="HF90" s="67"/>
      <c r="HG90" s="67"/>
      <c r="HH90" s="67"/>
      <c r="HI90" s="67"/>
      <c r="HJ90" s="67"/>
      <c r="HK90" s="67"/>
      <c r="HL90" s="67"/>
      <c r="HM90" s="67"/>
      <c r="HN90" s="67"/>
      <c r="HO90" s="67"/>
      <c r="HP90" s="67"/>
      <c r="HQ90" s="67"/>
      <c r="HR90" s="67"/>
      <c r="HS90" s="67"/>
      <c r="HT90" s="67"/>
      <c r="HU90" s="67"/>
      <c r="HV90" s="67"/>
      <c r="HW90" s="67"/>
      <c r="HX90" s="67"/>
      <c r="HY90" s="67"/>
      <c r="HZ90" s="67"/>
      <c r="IA90" s="67"/>
      <c r="IB90" s="67"/>
      <c r="IC90" s="67"/>
      <c r="ID90" s="67"/>
      <c r="IE90" s="67"/>
      <c r="IF90" s="67"/>
      <c r="IG90" s="67"/>
      <c r="IH90" s="67"/>
      <c r="II90" s="67"/>
      <c r="IJ90" s="67"/>
      <c r="IK90" s="67"/>
      <c r="IL90" s="67"/>
      <c r="IM90" s="67"/>
      <c r="IN90" s="67"/>
      <c r="IO90" s="67"/>
      <c r="IP90" s="67"/>
      <c r="IQ90" s="67"/>
      <c r="IR90" s="67"/>
      <c r="IS90" s="67"/>
      <c r="IT90" s="67"/>
      <c r="IU90" s="67"/>
      <c r="IV90" s="67"/>
    </row>
    <row r="91" spans="1:256" ht="25.5" x14ac:dyDescent="0.2">
      <c r="A91" s="55" t="s">
        <v>152</v>
      </c>
      <c r="B91" s="63" t="s">
        <v>89</v>
      </c>
      <c r="C91" s="63" t="s">
        <v>151</v>
      </c>
      <c r="D91" s="56" t="s">
        <v>124</v>
      </c>
      <c r="E91" s="63"/>
      <c r="F91" s="57">
        <f>SUM(F92)</f>
        <v>8000</v>
      </c>
      <c r="G91" s="57">
        <f>SUM(G92)</f>
        <v>2000</v>
      </c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  <c r="FO91" s="67"/>
      <c r="FP91" s="67"/>
      <c r="FQ91" s="67"/>
      <c r="FR91" s="67"/>
      <c r="FS91" s="67"/>
      <c r="FT91" s="67"/>
      <c r="FU91" s="67"/>
      <c r="FV91" s="67"/>
      <c r="FW91" s="67"/>
      <c r="FX91" s="67"/>
      <c r="FY91" s="67"/>
      <c r="FZ91" s="67"/>
      <c r="GA91" s="67"/>
      <c r="GB91" s="67"/>
      <c r="GC91" s="67"/>
      <c r="GD91" s="67"/>
      <c r="GE91" s="67"/>
      <c r="GF91" s="67"/>
      <c r="GG91" s="67"/>
      <c r="GH91" s="67"/>
      <c r="GI91" s="67"/>
      <c r="GJ91" s="67"/>
      <c r="GK91" s="67"/>
      <c r="GL91" s="67"/>
      <c r="GM91" s="67"/>
      <c r="GN91" s="67"/>
      <c r="GO91" s="67"/>
      <c r="GP91" s="67"/>
      <c r="GQ91" s="67"/>
      <c r="GR91" s="67"/>
      <c r="GS91" s="67"/>
      <c r="GT91" s="67"/>
      <c r="GU91" s="67"/>
      <c r="GV91" s="67"/>
      <c r="GW91" s="67"/>
      <c r="GX91" s="67"/>
      <c r="GY91" s="67"/>
      <c r="GZ91" s="67"/>
      <c r="HA91" s="67"/>
      <c r="HB91" s="67"/>
      <c r="HC91" s="67"/>
      <c r="HD91" s="67"/>
      <c r="HE91" s="67"/>
      <c r="HF91" s="67"/>
      <c r="HG91" s="67"/>
      <c r="HH91" s="67"/>
      <c r="HI91" s="67"/>
      <c r="HJ91" s="67"/>
      <c r="HK91" s="67"/>
      <c r="HL91" s="67"/>
      <c r="HM91" s="67"/>
      <c r="HN91" s="67"/>
      <c r="HO91" s="67"/>
      <c r="HP91" s="67"/>
      <c r="HQ91" s="67"/>
      <c r="HR91" s="67"/>
      <c r="HS91" s="67"/>
      <c r="HT91" s="67"/>
      <c r="HU91" s="67"/>
      <c r="HV91" s="67"/>
      <c r="HW91" s="67"/>
      <c r="HX91" s="67"/>
      <c r="HY91" s="67"/>
      <c r="HZ91" s="67"/>
      <c r="IA91" s="67"/>
      <c r="IB91" s="67"/>
      <c r="IC91" s="67"/>
      <c r="ID91" s="67"/>
      <c r="IE91" s="67"/>
      <c r="IF91" s="67"/>
      <c r="IG91" s="67"/>
      <c r="IH91" s="67"/>
      <c r="II91" s="67"/>
      <c r="IJ91" s="67"/>
      <c r="IK91" s="67"/>
      <c r="IL91" s="67"/>
      <c r="IM91" s="67"/>
      <c r="IN91" s="67"/>
      <c r="IO91" s="67"/>
      <c r="IP91" s="67"/>
      <c r="IQ91" s="67"/>
      <c r="IR91" s="67"/>
      <c r="IS91" s="67"/>
      <c r="IT91" s="67"/>
      <c r="IU91" s="67"/>
      <c r="IV91" s="67"/>
    </row>
    <row r="92" spans="1:256" x14ac:dyDescent="0.2">
      <c r="A92" s="51" t="s">
        <v>95</v>
      </c>
      <c r="B92" s="68" t="s">
        <v>89</v>
      </c>
      <c r="C92" s="68" t="s">
        <v>151</v>
      </c>
      <c r="D92" s="52" t="s">
        <v>124</v>
      </c>
      <c r="E92" s="63" t="s">
        <v>96</v>
      </c>
      <c r="F92" s="57">
        <v>8000</v>
      </c>
      <c r="G92" s="57">
        <v>2000</v>
      </c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67"/>
      <c r="FM92" s="67"/>
      <c r="FN92" s="67"/>
      <c r="FO92" s="67"/>
      <c r="FP92" s="67"/>
      <c r="FQ92" s="67"/>
      <c r="FR92" s="67"/>
      <c r="FS92" s="67"/>
      <c r="FT92" s="67"/>
      <c r="FU92" s="67"/>
      <c r="FV92" s="67"/>
      <c r="FW92" s="67"/>
      <c r="FX92" s="67"/>
      <c r="FY92" s="67"/>
      <c r="FZ92" s="67"/>
      <c r="GA92" s="67"/>
      <c r="GB92" s="67"/>
      <c r="GC92" s="67"/>
      <c r="GD92" s="67"/>
      <c r="GE92" s="67"/>
      <c r="GF92" s="67"/>
      <c r="GG92" s="67"/>
      <c r="GH92" s="67"/>
      <c r="GI92" s="67"/>
      <c r="GJ92" s="67"/>
      <c r="GK92" s="67"/>
      <c r="GL92" s="67"/>
      <c r="GM92" s="67"/>
      <c r="GN92" s="67"/>
      <c r="GO92" s="67"/>
      <c r="GP92" s="67"/>
      <c r="GQ92" s="67"/>
      <c r="GR92" s="67"/>
      <c r="GS92" s="67"/>
      <c r="GT92" s="67"/>
      <c r="GU92" s="67"/>
      <c r="GV92" s="67"/>
      <c r="GW92" s="67"/>
      <c r="GX92" s="67"/>
      <c r="GY92" s="67"/>
      <c r="GZ92" s="67"/>
      <c r="HA92" s="67"/>
      <c r="HB92" s="67"/>
      <c r="HC92" s="67"/>
      <c r="HD92" s="67"/>
      <c r="HE92" s="67"/>
      <c r="HF92" s="67"/>
      <c r="HG92" s="67"/>
      <c r="HH92" s="67"/>
      <c r="HI92" s="67"/>
      <c r="HJ92" s="67"/>
      <c r="HK92" s="67"/>
      <c r="HL92" s="67"/>
      <c r="HM92" s="67"/>
      <c r="HN92" s="67"/>
      <c r="HO92" s="67"/>
      <c r="HP92" s="67"/>
      <c r="HQ92" s="67"/>
      <c r="HR92" s="67"/>
      <c r="HS92" s="67"/>
      <c r="HT92" s="67"/>
      <c r="HU92" s="67"/>
      <c r="HV92" s="67"/>
      <c r="HW92" s="67"/>
      <c r="HX92" s="67"/>
      <c r="HY92" s="67"/>
      <c r="HZ92" s="67"/>
      <c r="IA92" s="67"/>
      <c r="IB92" s="67"/>
      <c r="IC92" s="67"/>
      <c r="ID92" s="67"/>
      <c r="IE92" s="67"/>
      <c r="IF92" s="67"/>
      <c r="IG92" s="67"/>
      <c r="IH92" s="67"/>
      <c r="II92" s="67"/>
      <c r="IJ92" s="67"/>
      <c r="IK92" s="67"/>
      <c r="IL92" s="67"/>
      <c r="IM92" s="67"/>
      <c r="IN92" s="67"/>
      <c r="IO92" s="67"/>
      <c r="IP92" s="67"/>
      <c r="IQ92" s="67"/>
      <c r="IR92" s="67"/>
      <c r="IS92" s="67"/>
      <c r="IT92" s="67"/>
      <c r="IU92" s="67"/>
      <c r="IV92" s="67"/>
    </row>
    <row r="93" spans="1:256" ht="38.25" x14ac:dyDescent="0.2">
      <c r="A93" s="55" t="s">
        <v>153</v>
      </c>
      <c r="B93" s="63" t="s">
        <v>89</v>
      </c>
      <c r="C93" s="63" t="s">
        <v>151</v>
      </c>
      <c r="D93" s="63" t="s">
        <v>154</v>
      </c>
      <c r="E93" s="63"/>
      <c r="F93" s="57">
        <f>SUM(F94)</f>
        <v>9.49</v>
      </c>
      <c r="G93" s="57">
        <f>SUM(G94)</f>
        <v>11</v>
      </c>
    </row>
    <row r="94" spans="1:256" ht="25.5" x14ac:dyDescent="0.2">
      <c r="A94" s="51" t="s">
        <v>94</v>
      </c>
      <c r="B94" s="68" t="s">
        <v>89</v>
      </c>
      <c r="C94" s="68" t="s">
        <v>151</v>
      </c>
      <c r="D94" s="68" t="s">
        <v>154</v>
      </c>
      <c r="E94" s="68" t="s">
        <v>87</v>
      </c>
      <c r="F94" s="53">
        <v>9.49</v>
      </c>
      <c r="G94" s="53">
        <v>11</v>
      </c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  <c r="FW94" s="54"/>
      <c r="FX94" s="54"/>
      <c r="FY94" s="54"/>
      <c r="FZ94" s="54"/>
      <c r="GA94" s="54"/>
      <c r="GB94" s="54"/>
      <c r="GC94" s="54"/>
      <c r="GD94" s="54"/>
      <c r="GE94" s="54"/>
      <c r="GF94" s="54"/>
      <c r="GG94" s="54"/>
      <c r="GH94" s="54"/>
      <c r="GI94" s="54"/>
      <c r="GJ94" s="54"/>
      <c r="GK94" s="54"/>
      <c r="GL94" s="54"/>
      <c r="GM94" s="54"/>
      <c r="GN94" s="54"/>
      <c r="GO94" s="54"/>
      <c r="GP94" s="54"/>
      <c r="GQ94" s="54"/>
      <c r="GR94" s="54"/>
      <c r="GS94" s="54"/>
      <c r="GT94" s="54"/>
      <c r="GU94" s="54"/>
      <c r="GV94" s="54"/>
      <c r="GW94" s="54"/>
      <c r="GX94" s="54"/>
      <c r="GY94" s="54"/>
      <c r="GZ94" s="54"/>
      <c r="HA94" s="54"/>
      <c r="HB94" s="54"/>
      <c r="HC94" s="54"/>
      <c r="HD94" s="54"/>
      <c r="HE94" s="54"/>
      <c r="HF94" s="54"/>
      <c r="HG94" s="54"/>
      <c r="HH94" s="54"/>
      <c r="HI94" s="54"/>
      <c r="HJ94" s="54"/>
      <c r="HK94" s="54"/>
      <c r="HL94" s="54"/>
      <c r="HM94" s="54"/>
      <c r="HN94" s="54"/>
      <c r="HO94" s="54"/>
      <c r="HP94" s="54"/>
      <c r="HQ94" s="54"/>
      <c r="HR94" s="54"/>
      <c r="HS94" s="54"/>
      <c r="HT94" s="54"/>
      <c r="HU94" s="54"/>
      <c r="HV94" s="54"/>
      <c r="HW94" s="54"/>
      <c r="HX94" s="54"/>
      <c r="HY94" s="54"/>
      <c r="HZ94" s="54"/>
      <c r="IA94" s="54"/>
      <c r="IB94" s="54"/>
      <c r="IC94" s="54"/>
      <c r="ID94" s="54"/>
      <c r="IE94" s="54"/>
      <c r="IF94" s="54"/>
      <c r="IG94" s="54"/>
      <c r="IH94" s="54"/>
      <c r="II94" s="54"/>
      <c r="IJ94" s="54"/>
      <c r="IK94" s="54"/>
      <c r="IL94" s="54"/>
      <c r="IM94" s="54"/>
      <c r="IN94" s="54"/>
      <c r="IO94" s="54"/>
      <c r="IP94" s="54"/>
      <c r="IQ94" s="54"/>
      <c r="IR94" s="54"/>
      <c r="IS94" s="54"/>
      <c r="IT94" s="54"/>
      <c r="IU94" s="54"/>
      <c r="IV94" s="54"/>
    </row>
    <row r="95" spans="1:256" x14ac:dyDescent="0.2">
      <c r="A95" s="69" t="s">
        <v>155</v>
      </c>
      <c r="B95" s="46" t="s">
        <v>89</v>
      </c>
      <c r="C95" s="46" t="s">
        <v>156</v>
      </c>
      <c r="D95" s="46"/>
      <c r="E95" s="46"/>
      <c r="F95" s="47">
        <f>SUM(F96)</f>
        <v>8807.64</v>
      </c>
      <c r="G95" s="47">
        <f>SUM(G96)</f>
        <v>6723.5</v>
      </c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  <c r="FO95" s="67"/>
      <c r="FP95" s="67"/>
      <c r="FQ95" s="67"/>
      <c r="FR95" s="67"/>
      <c r="FS95" s="67"/>
      <c r="FT95" s="67"/>
      <c r="FU95" s="67"/>
      <c r="FV95" s="67"/>
      <c r="FW95" s="67"/>
      <c r="FX95" s="67"/>
      <c r="FY95" s="67"/>
      <c r="FZ95" s="67"/>
      <c r="GA95" s="67"/>
      <c r="GB95" s="67"/>
      <c r="GC95" s="67"/>
      <c r="GD95" s="67"/>
      <c r="GE95" s="67"/>
      <c r="GF95" s="67"/>
      <c r="GG95" s="67"/>
      <c r="GH95" s="67"/>
      <c r="GI95" s="67"/>
      <c r="GJ95" s="67"/>
      <c r="GK95" s="67"/>
      <c r="GL95" s="67"/>
      <c r="GM95" s="67"/>
      <c r="GN95" s="67"/>
      <c r="GO95" s="67"/>
      <c r="GP95" s="67"/>
      <c r="GQ95" s="67"/>
      <c r="GR95" s="67"/>
      <c r="GS95" s="67"/>
      <c r="GT95" s="67"/>
      <c r="GU95" s="67"/>
      <c r="GV95" s="67"/>
      <c r="GW95" s="67"/>
      <c r="GX95" s="67"/>
      <c r="GY95" s="67"/>
      <c r="GZ95" s="67"/>
      <c r="HA95" s="67"/>
      <c r="HB95" s="67"/>
      <c r="HC95" s="67"/>
      <c r="HD95" s="67"/>
      <c r="HE95" s="67"/>
      <c r="HF95" s="67"/>
      <c r="HG95" s="67"/>
      <c r="HH95" s="67"/>
      <c r="HI95" s="67"/>
      <c r="HJ95" s="67"/>
      <c r="HK95" s="67"/>
      <c r="HL95" s="67"/>
      <c r="HM95" s="67"/>
      <c r="HN95" s="67"/>
      <c r="HO95" s="67"/>
      <c r="HP95" s="67"/>
      <c r="HQ95" s="67"/>
      <c r="HR95" s="67"/>
      <c r="HS95" s="67"/>
      <c r="HT95" s="67"/>
      <c r="HU95" s="67"/>
      <c r="HV95" s="67"/>
      <c r="HW95" s="67"/>
      <c r="HX95" s="67"/>
      <c r="HY95" s="67"/>
      <c r="HZ95" s="67"/>
      <c r="IA95" s="67"/>
      <c r="IB95" s="67"/>
      <c r="IC95" s="67"/>
      <c r="ID95" s="67"/>
      <c r="IE95" s="67"/>
      <c r="IF95" s="67"/>
      <c r="IG95" s="67"/>
      <c r="IH95" s="67"/>
      <c r="II95" s="67"/>
      <c r="IJ95" s="67"/>
      <c r="IK95" s="67"/>
      <c r="IL95" s="67"/>
      <c r="IM95" s="67"/>
      <c r="IN95" s="67"/>
      <c r="IO95" s="67"/>
      <c r="IP95" s="67"/>
      <c r="IQ95" s="67"/>
      <c r="IR95" s="67"/>
      <c r="IS95" s="67"/>
      <c r="IT95" s="67"/>
      <c r="IU95" s="67"/>
      <c r="IV95" s="67"/>
    </row>
    <row r="96" spans="1:256" ht="13.5" x14ac:dyDescent="0.25">
      <c r="A96" s="48" t="s">
        <v>131</v>
      </c>
      <c r="B96" s="61" t="s">
        <v>89</v>
      </c>
      <c r="C96" s="61" t="s">
        <v>156</v>
      </c>
      <c r="D96" s="49" t="s">
        <v>132</v>
      </c>
      <c r="E96" s="61"/>
      <c r="F96" s="50">
        <f>SUM(F97)</f>
        <v>8807.64</v>
      </c>
      <c r="G96" s="50">
        <f>SUM(G97)</f>
        <v>6723.5</v>
      </c>
    </row>
    <row r="97" spans="1:256" ht="43.5" customHeight="1" x14ac:dyDescent="0.2">
      <c r="A97" s="78" t="s">
        <v>157</v>
      </c>
      <c r="B97" s="56" t="s">
        <v>89</v>
      </c>
      <c r="C97" s="56" t="s">
        <v>156</v>
      </c>
      <c r="D97" s="56" t="s">
        <v>158</v>
      </c>
      <c r="E97" s="56"/>
      <c r="F97" s="57">
        <f>SUM(F98:F99)</f>
        <v>8807.64</v>
      </c>
      <c r="G97" s="57">
        <f>SUM(G98:G99)</f>
        <v>6723.5</v>
      </c>
    </row>
    <row r="98" spans="1:256" ht="25.5" x14ac:dyDescent="0.2">
      <c r="A98" s="51" t="s">
        <v>94</v>
      </c>
      <c r="B98" s="52" t="s">
        <v>89</v>
      </c>
      <c r="C98" s="52" t="s">
        <v>156</v>
      </c>
      <c r="D98" s="52" t="s">
        <v>158</v>
      </c>
      <c r="E98" s="52" t="s">
        <v>87</v>
      </c>
      <c r="F98" s="53">
        <v>7807.64</v>
      </c>
      <c r="G98" s="53">
        <v>4423.5</v>
      </c>
    </row>
    <row r="99" spans="1:256" ht="25.5" x14ac:dyDescent="0.2">
      <c r="A99" s="51" t="s">
        <v>147</v>
      </c>
      <c r="B99" s="52" t="s">
        <v>159</v>
      </c>
      <c r="C99" s="52" t="s">
        <v>156</v>
      </c>
      <c r="D99" s="52" t="s">
        <v>158</v>
      </c>
      <c r="E99" s="52" t="s">
        <v>148</v>
      </c>
      <c r="F99" s="53">
        <v>1000</v>
      </c>
      <c r="G99" s="53">
        <v>2300</v>
      </c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  <c r="FW99" s="54"/>
      <c r="FX99" s="54"/>
      <c r="FY99" s="54"/>
      <c r="FZ99" s="54"/>
      <c r="GA99" s="54"/>
      <c r="GB99" s="54"/>
      <c r="GC99" s="54"/>
      <c r="GD99" s="54"/>
      <c r="GE99" s="54"/>
      <c r="GF99" s="54"/>
      <c r="GG99" s="54"/>
      <c r="GH99" s="54"/>
      <c r="GI99" s="54"/>
      <c r="GJ99" s="54"/>
      <c r="GK99" s="54"/>
      <c r="GL99" s="54"/>
      <c r="GM99" s="54"/>
      <c r="GN99" s="54"/>
      <c r="GO99" s="54"/>
      <c r="GP99" s="54"/>
      <c r="GQ99" s="54"/>
      <c r="GR99" s="54"/>
      <c r="GS99" s="54"/>
      <c r="GT99" s="54"/>
      <c r="GU99" s="54"/>
      <c r="GV99" s="54"/>
      <c r="GW99" s="54"/>
      <c r="GX99" s="54"/>
      <c r="GY99" s="54"/>
      <c r="GZ99" s="54"/>
      <c r="HA99" s="54"/>
      <c r="HB99" s="54"/>
      <c r="HC99" s="54"/>
      <c r="HD99" s="54"/>
      <c r="HE99" s="54"/>
      <c r="HF99" s="54"/>
      <c r="HG99" s="54"/>
      <c r="HH99" s="54"/>
      <c r="HI99" s="54"/>
      <c r="HJ99" s="54"/>
      <c r="HK99" s="54"/>
      <c r="HL99" s="54"/>
      <c r="HM99" s="54"/>
      <c r="HN99" s="54"/>
      <c r="HO99" s="54"/>
      <c r="HP99" s="54"/>
      <c r="HQ99" s="54"/>
      <c r="HR99" s="54"/>
      <c r="HS99" s="54"/>
      <c r="HT99" s="54"/>
      <c r="HU99" s="54"/>
      <c r="HV99" s="54"/>
      <c r="HW99" s="54"/>
      <c r="HX99" s="54"/>
      <c r="HY99" s="54"/>
      <c r="HZ99" s="54"/>
      <c r="IA99" s="54"/>
      <c r="IB99" s="54"/>
      <c r="IC99" s="54"/>
      <c r="ID99" s="54"/>
      <c r="IE99" s="54"/>
      <c r="IF99" s="54"/>
      <c r="IG99" s="54"/>
      <c r="IH99" s="54"/>
      <c r="II99" s="54"/>
      <c r="IJ99" s="54"/>
      <c r="IK99" s="54"/>
      <c r="IL99" s="54"/>
      <c r="IM99" s="54"/>
      <c r="IN99" s="54"/>
      <c r="IO99" s="54"/>
      <c r="IP99" s="54"/>
      <c r="IQ99" s="54"/>
      <c r="IR99" s="54"/>
      <c r="IS99" s="54"/>
      <c r="IT99" s="54"/>
      <c r="IU99" s="54"/>
      <c r="IV99" s="54"/>
    </row>
    <row r="100" spans="1:256" x14ac:dyDescent="0.2">
      <c r="A100" s="69" t="s">
        <v>160</v>
      </c>
      <c r="B100" s="70" t="s">
        <v>89</v>
      </c>
      <c r="C100" s="70" t="s">
        <v>161</v>
      </c>
      <c r="D100" s="70"/>
      <c r="E100" s="70"/>
      <c r="F100" s="47">
        <f>SUM(F101)</f>
        <v>450</v>
      </c>
      <c r="G100" s="47">
        <f>SUM(G101)</f>
        <v>450</v>
      </c>
    </row>
    <row r="101" spans="1:256" ht="13.5" x14ac:dyDescent="0.25">
      <c r="A101" s="48" t="s">
        <v>131</v>
      </c>
      <c r="B101" s="70" t="s">
        <v>89</v>
      </c>
      <c r="C101" s="70" t="s">
        <v>161</v>
      </c>
      <c r="D101" s="49" t="s">
        <v>132</v>
      </c>
      <c r="E101" s="70"/>
      <c r="F101" s="47">
        <f>SUM(F104+F102)</f>
        <v>450</v>
      </c>
      <c r="G101" s="47">
        <f>SUM(G104+G102)</f>
        <v>450</v>
      </c>
    </row>
    <row r="102" spans="1:256" ht="39" x14ac:dyDescent="0.25">
      <c r="A102" s="72" t="s">
        <v>135</v>
      </c>
      <c r="B102" s="61" t="s">
        <v>89</v>
      </c>
      <c r="C102" s="61" t="s">
        <v>161</v>
      </c>
      <c r="D102" s="49" t="s">
        <v>137</v>
      </c>
      <c r="E102" s="61"/>
      <c r="F102" s="50">
        <f>SUM(F103)</f>
        <v>400</v>
      </c>
      <c r="G102" s="50">
        <f>SUM(G103)</f>
        <v>400</v>
      </c>
    </row>
    <row r="103" spans="1:256" ht="25.5" x14ac:dyDescent="0.2">
      <c r="A103" s="51" t="s">
        <v>94</v>
      </c>
      <c r="B103" s="52" t="s">
        <v>89</v>
      </c>
      <c r="C103" s="52" t="s">
        <v>161</v>
      </c>
      <c r="D103" s="52" t="s">
        <v>137</v>
      </c>
      <c r="E103" s="52" t="s">
        <v>87</v>
      </c>
      <c r="F103" s="79">
        <v>400</v>
      </c>
      <c r="G103" s="79">
        <v>400</v>
      </c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  <c r="FW103" s="54"/>
      <c r="FX103" s="54"/>
      <c r="FY103" s="54"/>
      <c r="FZ103" s="54"/>
      <c r="GA103" s="54"/>
      <c r="GB103" s="54"/>
      <c r="GC103" s="54"/>
      <c r="GD103" s="54"/>
      <c r="GE103" s="54"/>
      <c r="GF103" s="54"/>
      <c r="GG103" s="54"/>
      <c r="GH103" s="54"/>
      <c r="GI103" s="54"/>
      <c r="GJ103" s="54"/>
      <c r="GK103" s="54"/>
      <c r="GL103" s="54"/>
      <c r="GM103" s="54"/>
      <c r="GN103" s="54"/>
      <c r="GO103" s="54"/>
      <c r="GP103" s="54"/>
      <c r="GQ103" s="54"/>
      <c r="GR103" s="54"/>
      <c r="GS103" s="54"/>
      <c r="GT103" s="54"/>
      <c r="GU103" s="54"/>
      <c r="GV103" s="54"/>
      <c r="GW103" s="54"/>
      <c r="GX103" s="54"/>
      <c r="GY103" s="54"/>
      <c r="GZ103" s="54"/>
      <c r="HA103" s="54"/>
      <c r="HB103" s="54"/>
      <c r="HC103" s="54"/>
      <c r="HD103" s="54"/>
      <c r="HE103" s="54"/>
      <c r="HF103" s="54"/>
      <c r="HG103" s="54"/>
      <c r="HH103" s="54"/>
      <c r="HI103" s="54"/>
      <c r="HJ103" s="54"/>
      <c r="HK103" s="54"/>
      <c r="HL103" s="54"/>
      <c r="HM103" s="54"/>
      <c r="HN103" s="54"/>
      <c r="HO103" s="54"/>
      <c r="HP103" s="54"/>
      <c r="HQ103" s="54"/>
      <c r="HR103" s="54"/>
      <c r="HS103" s="54"/>
      <c r="HT103" s="54"/>
      <c r="HU103" s="54"/>
      <c r="HV103" s="54"/>
      <c r="HW103" s="54"/>
      <c r="HX103" s="54"/>
      <c r="HY103" s="54"/>
      <c r="HZ103" s="54"/>
      <c r="IA103" s="54"/>
      <c r="IB103" s="54"/>
      <c r="IC103" s="54"/>
      <c r="ID103" s="54"/>
      <c r="IE103" s="54"/>
      <c r="IF103" s="54"/>
      <c r="IG103" s="54"/>
      <c r="IH103" s="54"/>
      <c r="II103" s="54"/>
      <c r="IJ103" s="54"/>
      <c r="IK103" s="54"/>
      <c r="IL103" s="54"/>
      <c r="IM103" s="54"/>
      <c r="IN103" s="54"/>
      <c r="IO103" s="54"/>
      <c r="IP103" s="54"/>
      <c r="IQ103" s="54"/>
      <c r="IR103" s="54"/>
      <c r="IS103" s="54"/>
      <c r="IT103" s="54"/>
      <c r="IU103" s="54"/>
      <c r="IV103" s="54"/>
    </row>
    <row r="104" spans="1:256" ht="51" x14ac:dyDescent="0.2">
      <c r="A104" s="55" t="s">
        <v>162</v>
      </c>
      <c r="B104" s="63" t="s">
        <v>89</v>
      </c>
      <c r="C104" s="63" t="s">
        <v>161</v>
      </c>
      <c r="D104" s="63" t="s">
        <v>163</v>
      </c>
      <c r="E104" s="63"/>
      <c r="F104" s="57">
        <f>SUM(F105:F105)</f>
        <v>50</v>
      </c>
      <c r="G104" s="57">
        <f>SUM(G105:G105)</f>
        <v>50</v>
      </c>
    </row>
    <row r="105" spans="1:256" x14ac:dyDescent="0.2">
      <c r="A105" s="51" t="s">
        <v>95</v>
      </c>
      <c r="B105" s="68" t="s">
        <v>89</v>
      </c>
      <c r="C105" s="68" t="s">
        <v>161</v>
      </c>
      <c r="D105" s="68" t="s">
        <v>163</v>
      </c>
      <c r="E105" s="52" t="s">
        <v>96</v>
      </c>
      <c r="F105" s="53">
        <v>50</v>
      </c>
      <c r="G105" s="53">
        <v>50</v>
      </c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  <c r="FL105" s="54"/>
      <c r="FM105" s="54"/>
      <c r="FN105" s="54"/>
      <c r="FO105" s="54"/>
      <c r="FP105" s="54"/>
      <c r="FQ105" s="54"/>
      <c r="FR105" s="54"/>
      <c r="FS105" s="54"/>
      <c r="FT105" s="54"/>
      <c r="FU105" s="54"/>
      <c r="FV105" s="54"/>
      <c r="FW105" s="54"/>
      <c r="FX105" s="54"/>
      <c r="FY105" s="54"/>
      <c r="FZ105" s="54"/>
      <c r="GA105" s="54"/>
      <c r="GB105" s="54"/>
      <c r="GC105" s="54"/>
      <c r="GD105" s="54"/>
      <c r="GE105" s="54"/>
      <c r="GF105" s="54"/>
      <c r="GG105" s="54"/>
      <c r="GH105" s="54"/>
      <c r="GI105" s="54"/>
      <c r="GJ105" s="54"/>
      <c r="GK105" s="54"/>
      <c r="GL105" s="54"/>
      <c r="GM105" s="54"/>
      <c r="GN105" s="54"/>
      <c r="GO105" s="54"/>
      <c r="GP105" s="54"/>
      <c r="GQ105" s="54"/>
      <c r="GR105" s="54"/>
      <c r="GS105" s="54"/>
      <c r="GT105" s="54"/>
      <c r="GU105" s="54"/>
      <c r="GV105" s="54"/>
      <c r="GW105" s="54"/>
      <c r="GX105" s="54"/>
      <c r="GY105" s="54"/>
      <c r="GZ105" s="54"/>
      <c r="HA105" s="54"/>
      <c r="HB105" s="54"/>
      <c r="HC105" s="54"/>
      <c r="HD105" s="54"/>
      <c r="HE105" s="54"/>
      <c r="HF105" s="54"/>
      <c r="HG105" s="54"/>
      <c r="HH105" s="54"/>
      <c r="HI105" s="54"/>
      <c r="HJ105" s="54"/>
      <c r="HK105" s="54"/>
      <c r="HL105" s="54"/>
      <c r="HM105" s="54"/>
      <c r="HN105" s="54"/>
      <c r="HO105" s="54"/>
      <c r="HP105" s="54"/>
      <c r="HQ105" s="54"/>
      <c r="HR105" s="54"/>
      <c r="HS105" s="54"/>
      <c r="HT105" s="54"/>
      <c r="HU105" s="54"/>
      <c r="HV105" s="54"/>
      <c r="HW105" s="54"/>
      <c r="HX105" s="54"/>
      <c r="HY105" s="54"/>
      <c r="HZ105" s="54"/>
      <c r="IA105" s="54"/>
      <c r="IB105" s="54"/>
      <c r="IC105" s="54"/>
      <c r="ID105" s="54"/>
      <c r="IE105" s="54"/>
      <c r="IF105" s="54"/>
      <c r="IG105" s="54"/>
      <c r="IH105" s="54"/>
      <c r="II105" s="54"/>
      <c r="IJ105" s="54"/>
      <c r="IK105" s="54"/>
      <c r="IL105" s="54"/>
      <c r="IM105" s="54"/>
      <c r="IN105" s="54"/>
      <c r="IO105" s="54"/>
      <c r="IP105" s="54"/>
      <c r="IQ105" s="54"/>
      <c r="IR105" s="54"/>
      <c r="IS105" s="54"/>
      <c r="IT105" s="54"/>
      <c r="IU105" s="54"/>
      <c r="IV105" s="54"/>
    </row>
    <row r="106" spans="1:256" ht="15.75" x14ac:dyDescent="0.25">
      <c r="A106" s="42" t="s">
        <v>164</v>
      </c>
      <c r="B106" s="74" t="s">
        <v>98</v>
      </c>
      <c r="C106" s="74"/>
      <c r="D106" s="74"/>
      <c r="E106" s="74"/>
      <c r="F106" s="75">
        <f>SUM(F107+F127+F148+F119)</f>
        <v>361336.99000000005</v>
      </c>
      <c r="G106" s="75" t="e">
        <f>SUM(G107+G127+G148+G119)</f>
        <v>#REF!</v>
      </c>
    </row>
    <row r="107" spans="1:256" ht="15" x14ac:dyDescent="0.25">
      <c r="A107" s="80" t="s">
        <v>165</v>
      </c>
      <c r="B107" s="81" t="s">
        <v>98</v>
      </c>
      <c r="C107" s="81" t="s">
        <v>74</v>
      </c>
      <c r="D107" s="81"/>
      <c r="E107" s="81"/>
      <c r="F107" s="82">
        <f>SUM(F110+F108+F117)</f>
        <v>196145.44</v>
      </c>
      <c r="G107" s="82" t="e">
        <f>SUM(G110+G108)</f>
        <v>#REF!</v>
      </c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  <c r="FW107" s="54"/>
      <c r="FX107" s="54"/>
      <c r="FY107" s="54"/>
      <c r="FZ107" s="54"/>
      <c r="GA107" s="54"/>
      <c r="GB107" s="54"/>
      <c r="GC107" s="54"/>
      <c r="GD107" s="54"/>
      <c r="GE107" s="54"/>
      <c r="GF107" s="54"/>
      <c r="GG107" s="54"/>
      <c r="GH107" s="54"/>
      <c r="GI107" s="54"/>
      <c r="GJ107" s="54"/>
      <c r="GK107" s="54"/>
      <c r="GL107" s="54"/>
      <c r="GM107" s="54"/>
      <c r="GN107" s="54"/>
      <c r="GO107" s="54"/>
      <c r="GP107" s="54"/>
      <c r="GQ107" s="54"/>
      <c r="GR107" s="54"/>
      <c r="GS107" s="54"/>
      <c r="GT107" s="54"/>
      <c r="GU107" s="54"/>
      <c r="GV107" s="54"/>
      <c r="GW107" s="54"/>
      <c r="GX107" s="54"/>
      <c r="GY107" s="54"/>
      <c r="GZ107" s="54"/>
      <c r="HA107" s="54"/>
      <c r="HB107" s="54"/>
      <c r="HC107" s="54"/>
      <c r="HD107" s="54"/>
      <c r="HE107" s="54"/>
      <c r="HF107" s="54"/>
      <c r="HG107" s="54"/>
      <c r="HH107" s="54"/>
      <c r="HI107" s="54"/>
      <c r="HJ107" s="54"/>
      <c r="HK107" s="54"/>
      <c r="HL107" s="54"/>
      <c r="HM107" s="54"/>
      <c r="HN107" s="54"/>
      <c r="HO107" s="54"/>
      <c r="HP107" s="54"/>
      <c r="HQ107" s="54"/>
      <c r="HR107" s="54"/>
      <c r="HS107" s="54"/>
      <c r="HT107" s="54"/>
      <c r="HU107" s="54"/>
      <c r="HV107" s="54"/>
      <c r="HW107" s="54"/>
      <c r="HX107" s="54"/>
      <c r="HY107" s="54"/>
      <c r="HZ107" s="54"/>
      <c r="IA107" s="54"/>
      <c r="IB107" s="54"/>
      <c r="IC107" s="54"/>
      <c r="ID107" s="54"/>
      <c r="IE107" s="54"/>
      <c r="IF107" s="54"/>
      <c r="IG107" s="54"/>
      <c r="IH107" s="54"/>
      <c r="II107" s="54"/>
      <c r="IJ107" s="54"/>
      <c r="IK107" s="54"/>
      <c r="IL107" s="54"/>
      <c r="IM107" s="54"/>
      <c r="IN107" s="54"/>
      <c r="IO107" s="54"/>
      <c r="IP107" s="54"/>
      <c r="IQ107" s="54"/>
      <c r="IR107" s="54"/>
      <c r="IS107" s="54"/>
      <c r="IT107" s="54"/>
      <c r="IU107" s="54"/>
      <c r="IV107" s="54"/>
    </row>
    <row r="108" spans="1:256" ht="27" x14ac:dyDescent="0.25">
      <c r="A108" s="48" t="s">
        <v>24</v>
      </c>
      <c r="B108" s="61" t="s">
        <v>98</v>
      </c>
      <c r="C108" s="61" t="s">
        <v>74</v>
      </c>
      <c r="D108" s="61" t="s">
        <v>166</v>
      </c>
      <c r="E108" s="61"/>
      <c r="F108" s="50">
        <f>SUM(F109)</f>
        <v>150623.74</v>
      </c>
      <c r="G108" s="50">
        <f>SUM(G109)</f>
        <v>1561.53</v>
      </c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  <c r="FW108" s="54"/>
      <c r="FX108" s="54"/>
      <c r="FY108" s="54"/>
      <c r="FZ108" s="54"/>
      <c r="GA108" s="54"/>
      <c r="GB108" s="54"/>
      <c r="GC108" s="54"/>
      <c r="GD108" s="54"/>
      <c r="GE108" s="54"/>
      <c r="GF108" s="54"/>
      <c r="GG108" s="54"/>
      <c r="GH108" s="54"/>
      <c r="GI108" s="54"/>
      <c r="GJ108" s="54"/>
      <c r="GK108" s="54"/>
      <c r="GL108" s="54"/>
      <c r="GM108" s="54"/>
      <c r="GN108" s="54"/>
      <c r="GO108" s="54"/>
      <c r="GP108" s="54"/>
      <c r="GQ108" s="54"/>
      <c r="GR108" s="54"/>
      <c r="GS108" s="54"/>
      <c r="GT108" s="54"/>
      <c r="GU108" s="54"/>
      <c r="GV108" s="54"/>
      <c r="GW108" s="54"/>
      <c r="GX108" s="54"/>
      <c r="GY108" s="54"/>
      <c r="GZ108" s="54"/>
      <c r="HA108" s="54"/>
      <c r="HB108" s="54"/>
      <c r="HC108" s="54"/>
      <c r="HD108" s="54"/>
      <c r="HE108" s="54"/>
      <c r="HF108" s="54"/>
      <c r="HG108" s="54"/>
      <c r="HH108" s="54"/>
      <c r="HI108" s="54"/>
      <c r="HJ108" s="54"/>
      <c r="HK108" s="54"/>
      <c r="HL108" s="54"/>
      <c r="HM108" s="54"/>
      <c r="HN108" s="54"/>
      <c r="HO108" s="54"/>
      <c r="HP108" s="54"/>
      <c r="HQ108" s="54"/>
      <c r="HR108" s="54"/>
      <c r="HS108" s="54"/>
      <c r="HT108" s="54"/>
      <c r="HU108" s="54"/>
      <c r="HV108" s="54"/>
      <c r="HW108" s="54"/>
      <c r="HX108" s="54"/>
      <c r="HY108" s="54"/>
      <c r="HZ108" s="54"/>
      <c r="IA108" s="54"/>
      <c r="IB108" s="54"/>
      <c r="IC108" s="54"/>
      <c r="ID108" s="54"/>
      <c r="IE108" s="54"/>
      <c r="IF108" s="54"/>
      <c r="IG108" s="54"/>
      <c r="IH108" s="54"/>
      <c r="II108" s="54"/>
      <c r="IJ108" s="54"/>
      <c r="IK108" s="54"/>
      <c r="IL108" s="54"/>
      <c r="IM108" s="54"/>
      <c r="IN108" s="54"/>
      <c r="IO108" s="54"/>
      <c r="IP108" s="54"/>
      <c r="IQ108" s="54"/>
      <c r="IR108" s="54"/>
      <c r="IS108" s="54"/>
      <c r="IT108" s="54"/>
      <c r="IU108" s="54"/>
      <c r="IV108" s="54"/>
    </row>
    <row r="109" spans="1:256" ht="25.5" x14ac:dyDescent="0.2">
      <c r="A109" s="51" t="s">
        <v>94</v>
      </c>
      <c r="B109" s="68" t="s">
        <v>98</v>
      </c>
      <c r="C109" s="68" t="s">
        <v>74</v>
      </c>
      <c r="D109" s="68" t="s">
        <v>166</v>
      </c>
      <c r="E109" s="68" t="s">
        <v>87</v>
      </c>
      <c r="F109" s="53">
        <v>150623.74</v>
      </c>
      <c r="G109" s="53">
        <v>1561.53</v>
      </c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  <c r="FW109" s="54"/>
      <c r="FX109" s="54"/>
      <c r="FY109" s="54"/>
      <c r="FZ109" s="54"/>
      <c r="GA109" s="54"/>
      <c r="GB109" s="54"/>
      <c r="GC109" s="54"/>
      <c r="GD109" s="54"/>
      <c r="GE109" s="54"/>
      <c r="GF109" s="54"/>
      <c r="GG109" s="54"/>
      <c r="GH109" s="54"/>
      <c r="GI109" s="54"/>
      <c r="GJ109" s="54"/>
      <c r="GK109" s="54"/>
      <c r="GL109" s="54"/>
      <c r="GM109" s="54"/>
      <c r="GN109" s="54"/>
      <c r="GO109" s="54"/>
      <c r="GP109" s="54"/>
      <c r="GQ109" s="54"/>
      <c r="GR109" s="54"/>
      <c r="GS109" s="54"/>
      <c r="GT109" s="54"/>
      <c r="GU109" s="54"/>
      <c r="GV109" s="54"/>
      <c r="GW109" s="54"/>
      <c r="GX109" s="54"/>
      <c r="GY109" s="54"/>
      <c r="GZ109" s="54"/>
      <c r="HA109" s="54"/>
      <c r="HB109" s="54"/>
      <c r="HC109" s="54"/>
      <c r="HD109" s="54"/>
      <c r="HE109" s="54"/>
      <c r="HF109" s="54"/>
      <c r="HG109" s="54"/>
      <c r="HH109" s="54"/>
      <c r="HI109" s="54"/>
      <c r="HJ109" s="54"/>
      <c r="HK109" s="54"/>
      <c r="HL109" s="54"/>
      <c r="HM109" s="54"/>
      <c r="HN109" s="54"/>
      <c r="HO109" s="54"/>
      <c r="HP109" s="54"/>
      <c r="HQ109" s="54"/>
      <c r="HR109" s="54"/>
      <c r="HS109" s="54"/>
      <c r="HT109" s="54"/>
      <c r="HU109" s="54"/>
      <c r="HV109" s="54"/>
      <c r="HW109" s="54"/>
      <c r="HX109" s="54"/>
      <c r="HY109" s="54"/>
      <c r="HZ109" s="54"/>
      <c r="IA109" s="54"/>
      <c r="IB109" s="54"/>
      <c r="IC109" s="54"/>
      <c r="ID109" s="54"/>
      <c r="IE109" s="54"/>
      <c r="IF109" s="54"/>
      <c r="IG109" s="54"/>
      <c r="IH109" s="54"/>
      <c r="II109" s="54"/>
      <c r="IJ109" s="54"/>
      <c r="IK109" s="54"/>
      <c r="IL109" s="54"/>
      <c r="IM109" s="54"/>
      <c r="IN109" s="54"/>
      <c r="IO109" s="54"/>
      <c r="IP109" s="54"/>
      <c r="IQ109" s="54"/>
      <c r="IR109" s="54"/>
      <c r="IS109" s="54"/>
      <c r="IT109" s="54"/>
      <c r="IU109" s="54"/>
      <c r="IV109" s="54"/>
    </row>
    <row r="110" spans="1:256" ht="13.5" x14ac:dyDescent="0.25">
      <c r="A110" s="48" t="s">
        <v>131</v>
      </c>
      <c r="B110" s="49" t="s">
        <v>98</v>
      </c>
      <c r="C110" s="49" t="s">
        <v>74</v>
      </c>
      <c r="D110" s="49" t="s">
        <v>132</v>
      </c>
      <c r="E110" s="49"/>
      <c r="F110" s="83">
        <f>SUM(F111+F115)</f>
        <v>11750</v>
      </c>
      <c r="G110" s="83" t="e">
        <f>SUM(G111+#REF!)</f>
        <v>#REF!</v>
      </c>
    </row>
    <row r="111" spans="1:256" ht="51" x14ac:dyDescent="0.2">
      <c r="A111" s="55" t="s">
        <v>167</v>
      </c>
      <c r="B111" s="63" t="s">
        <v>98</v>
      </c>
      <c r="C111" s="63" t="s">
        <v>74</v>
      </c>
      <c r="D111" s="63" t="s">
        <v>168</v>
      </c>
      <c r="E111" s="63"/>
      <c r="F111" s="57">
        <f>SUM(F112+F114+F113)</f>
        <v>11700</v>
      </c>
      <c r="G111" s="57">
        <f>SUM(G112+G114+G113)</f>
        <v>12800.000000000002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  <c r="DT111" s="84"/>
      <c r="DU111" s="84"/>
      <c r="DV111" s="84"/>
      <c r="DW111" s="84"/>
      <c r="DX111" s="84"/>
      <c r="DY111" s="84"/>
      <c r="DZ111" s="84"/>
      <c r="EA111" s="84"/>
      <c r="EB111" s="84"/>
      <c r="EC111" s="84"/>
      <c r="ED111" s="84"/>
      <c r="EE111" s="84"/>
      <c r="EF111" s="84"/>
      <c r="EG111" s="84"/>
      <c r="EH111" s="84"/>
      <c r="EI111" s="84"/>
      <c r="EJ111" s="84"/>
      <c r="EK111" s="84"/>
      <c r="EL111" s="84"/>
      <c r="EM111" s="84"/>
      <c r="EN111" s="84"/>
      <c r="EO111" s="84"/>
      <c r="EP111" s="84"/>
      <c r="EQ111" s="84"/>
      <c r="ER111" s="84"/>
      <c r="ES111" s="84"/>
      <c r="ET111" s="84"/>
      <c r="EU111" s="84"/>
      <c r="EV111" s="84"/>
      <c r="EW111" s="84"/>
      <c r="EX111" s="84"/>
      <c r="EY111" s="84"/>
      <c r="EZ111" s="84"/>
      <c r="FA111" s="84"/>
      <c r="FB111" s="84"/>
      <c r="FC111" s="84"/>
      <c r="FD111" s="84"/>
      <c r="FE111" s="84"/>
      <c r="FF111" s="84"/>
      <c r="FG111" s="84"/>
      <c r="FH111" s="84"/>
      <c r="FI111" s="84"/>
      <c r="FJ111" s="84"/>
      <c r="FK111" s="84"/>
      <c r="FL111" s="84"/>
      <c r="FM111" s="84"/>
      <c r="FN111" s="84"/>
      <c r="FO111" s="84"/>
      <c r="FP111" s="84"/>
      <c r="FQ111" s="84"/>
      <c r="FR111" s="84"/>
      <c r="FS111" s="84"/>
      <c r="FT111" s="84"/>
      <c r="FU111" s="84"/>
      <c r="FV111" s="84"/>
      <c r="FW111" s="84"/>
      <c r="FX111" s="84"/>
      <c r="FY111" s="84"/>
      <c r="FZ111" s="84"/>
      <c r="GA111" s="84"/>
      <c r="GB111" s="84"/>
      <c r="GC111" s="84"/>
      <c r="GD111" s="84"/>
      <c r="GE111" s="84"/>
      <c r="GF111" s="84"/>
      <c r="GG111" s="84"/>
      <c r="GH111" s="84"/>
      <c r="GI111" s="84"/>
      <c r="GJ111" s="84"/>
      <c r="GK111" s="84"/>
      <c r="GL111" s="84"/>
      <c r="GM111" s="84"/>
      <c r="GN111" s="84"/>
      <c r="GO111" s="84"/>
      <c r="GP111" s="84"/>
      <c r="GQ111" s="84"/>
      <c r="GR111" s="84"/>
      <c r="GS111" s="84"/>
      <c r="GT111" s="84"/>
      <c r="GU111" s="84"/>
      <c r="GV111" s="84"/>
      <c r="GW111" s="84"/>
      <c r="GX111" s="84"/>
      <c r="GY111" s="84"/>
      <c r="GZ111" s="84"/>
      <c r="HA111" s="84"/>
      <c r="HB111" s="84"/>
      <c r="HC111" s="84"/>
      <c r="HD111" s="84"/>
      <c r="HE111" s="84"/>
      <c r="HF111" s="84"/>
      <c r="HG111" s="84"/>
      <c r="HH111" s="84"/>
      <c r="HI111" s="84"/>
      <c r="HJ111" s="84"/>
      <c r="HK111" s="84"/>
      <c r="HL111" s="84"/>
      <c r="HM111" s="84"/>
      <c r="HN111" s="84"/>
      <c r="HO111" s="84"/>
      <c r="HP111" s="84"/>
      <c r="HQ111" s="84"/>
      <c r="HR111" s="84"/>
      <c r="HS111" s="84"/>
      <c r="HT111" s="84"/>
      <c r="HU111" s="84"/>
      <c r="HV111" s="84"/>
      <c r="HW111" s="84"/>
      <c r="HX111" s="84"/>
      <c r="HY111" s="84"/>
      <c r="HZ111" s="84"/>
      <c r="IA111" s="84"/>
      <c r="IB111" s="84"/>
      <c r="IC111" s="84"/>
      <c r="ID111" s="84"/>
      <c r="IE111" s="84"/>
      <c r="IF111" s="84"/>
      <c r="IG111" s="84"/>
      <c r="IH111" s="84"/>
      <c r="II111" s="84"/>
      <c r="IJ111" s="84"/>
      <c r="IK111" s="84"/>
      <c r="IL111" s="84"/>
      <c r="IM111" s="84"/>
      <c r="IN111" s="84"/>
      <c r="IO111" s="84"/>
      <c r="IP111" s="84"/>
      <c r="IQ111" s="84"/>
      <c r="IR111" s="84"/>
      <c r="IS111" s="84"/>
      <c r="IT111" s="84"/>
      <c r="IU111" s="84"/>
      <c r="IV111" s="84"/>
    </row>
    <row r="112" spans="1:256" ht="25.5" x14ac:dyDescent="0.2">
      <c r="A112" s="51" t="s">
        <v>94</v>
      </c>
      <c r="B112" s="68" t="s">
        <v>98</v>
      </c>
      <c r="C112" s="68" t="s">
        <v>74</v>
      </c>
      <c r="D112" s="68" t="s">
        <v>168</v>
      </c>
      <c r="E112" s="68" t="s">
        <v>87</v>
      </c>
      <c r="F112" s="53">
        <v>6823.32</v>
      </c>
      <c r="G112" s="53">
        <v>8088.56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  <c r="DK112" s="85"/>
      <c r="DL112" s="85"/>
      <c r="DM112" s="85"/>
      <c r="DN112" s="85"/>
      <c r="DO112" s="85"/>
      <c r="DP112" s="85"/>
      <c r="DQ112" s="85"/>
      <c r="DR112" s="85"/>
      <c r="DS112" s="85"/>
      <c r="DT112" s="85"/>
      <c r="DU112" s="85"/>
      <c r="DV112" s="85"/>
      <c r="DW112" s="85"/>
      <c r="DX112" s="85"/>
      <c r="DY112" s="85"/>
      <c r="DZ112" s="85"/>
      <c r="EA112" s="85"/>
      <c r="EB112" s="85"/>
      <c r="EC112" s="85"/>
      <c r="ED112" s="85"/>
      <c r="EE112" s="85"/>
      <c r="EF112" s="85"/>
      <c r="EG112" s="85"/>
      <c r="EH112" s="85"/>
      <c r="EI112" s="85"/>
      <c r="EJ112" s="85"/>
      <c r="EK112" s="85"/>
      <c r="EL112" s="85"/>
      <c r="EM112" s="85"/>
      <c r="EN112" s="85"/>
      <c r="EO112" s="85"/>
      <c r="EP112" s="85"/>
      <c r="EQ112" s="85"/>
      <c r="ER112" s="85"/>
      <c r="ES112" s="85"/>
      <c r="ET112" s="85"/>
      <c r="EU112" s="85"/>
      <c r="EV112" s="85"/>
      <c r="EW112" s="85"/>
      <c r="EX112" s="85"/>
      <c r="EY112" s="85"/>
      <c r="EZ112" s="85"/>
      <c r="FA112" s="85"/>
      <c r="FB112" s="85"/>
      <c r="FC112" s="85"/>
      <c r="FD112" s="85"/>
      <c r="FE112" s="85"/>
      <c r="FF112" s="85"/>
      <c r="FG112" s="85"/>
      <c r="FH112" s="85"/>
      <c r="FI112" s="85"/>
      <c r="FJ112" s="85"/>
      <c r="FK112" s="85"/>
      <c r="FL112" s="85"/>
      <c r="FM112" s="85"/>
      <c r="FN112" s="85"/>
      <c r="FO112" s="85"/>
      <c r="FP112" s="85"/>
      <c r="FQ112" s="85"/>
      <c r="FR112" s="85"/>
      <c r="FS112" s="85"/>
      <c r="FT112" s="85"/>
      <c r="FU112" s="85"/>
      <c r="FV112" s="85"/>
      <c r="FW112" s="85"/>
      <c r="FX112" s="85"/>
      <c r="FY112" s="85"/>
      <c r="FZ112" s="85"/>
      <c r="GA112" s="85"/>
      <c r="GB112" s="85"/>
      <c r="GC112" s="85"/>
      <c r="GD112" s="85"/>
      <c r="GE112" s="85"/>
      <c r="GF112" s="85"/>
      <c r="GG112" s="85"/>
      <c r="GH112" s="85"/>
      <c r="GI112" s="85"/>
      <c r="GJ112" s="85"/>
      <c r="GK112" s="85"/>
      <c r="GL112" s="85"/>
      <c r="GM112" s="85"/>
      <c r="GN112" s="85"/>
      <c r="GO112" s="85"/>
      <c r="GP112" s="85"/>
      <c r="GQ112" s="85"/>
      <c r="GR112" s="85"/>
      <c r="GS112" s="85"/>
      <c r="GT112" s="85"/>
      <c r="GU112" s="85"/>
      <c r="GV112" s="85"/>
      <c r="GW112" s="85"/>
      <c r="GX112" s="85"/>
      <c r="GY112" s="85"/>
      <c r="GZ112" s="85"/>
      <c r="HA112" s="85"/>
      <c r="HB112" s="85"/>
      <c r="HC112" s="85"/>
      <c r="HD112" s="85"/>
      <c r="HE112" s="85"/>
      <c r="HF112" s="85"/>
      <c r="HG112" s="85"/>
      <c r="HH112" s="85"/>
      <c r="HI112" s="85"/>
      <c r="HJ112" s="85"/>
      <c r="HK112" s="85"/>
      <c r="HL112" s="85"/>
      <c r="HM112" s="85"/>
      <c r="HN112" s="85"/>
      <c r="HO112" s="85"/>
      <c r="HP112" s="85"/>
      <c r="HQ112" s="85"/>
      <c r="HR112" s="85"/>
      <c r="HS112" s="85"/>
      <c r="HT112" s="85"/>
      <c r="HU112" s="85"/>
      <c r="HV112" s="85"/>
      <c r="HW112" s="85"/>
      <c r="HX112" s="85"/>
      <c r="HY112" s="85"/>
      <c r="HZ112" s="85"/>
      <c r="IA112" s="85"/>
      <c r="IB112" s="85"/>
      <c r="IC112" s="85"/>
      <c r="ID112" s="85"/>
      <c r="IE112" s="85"/>
      <c r="IF112" s="85"/>
      <c r="IG112" s="85"/>
      <c r="IH112" s="85"/>
      <c r="II112" s="85"/>
      <c r="IJ112" s="85"/>
      <c r="IK112" s="85"/>
      <c r="IL112" s="85"/>
      <c r="IM112" s="85"/>
      <c r="IN112" s="85"/>
      <c r="IO112" s="85"/>
      <c r="IP112" s="85"/>
      <c r="IQ112" s="85"/>
      <c r="IR112" s="85"/>
      <c r="IS112" s="85"/>
      <c r="IT112" s="85"/>
      <c r="IU112" s="85"/>
      <c r="IV112" s="85"/>
    </row>
    <row r="113" spans="1:256" ht="25.5" x14ac:dyDescent="0.2">
      <c r="A113" s="51" t="s">
        <v>147</v>
      </c>
      <c r="B113" s="68" t="s">
        <v>98</v>
      </c>
      <c r="C113" s="68" t="s">
        <v>74</v>
      </c>
      <c r="D113" s="68" t="s">
        <v>168</v>
      </c>
      <c r="E113" s="68" t="s">
        <v>148</v>
      </c>
      <c r="F113" s="53">
        <v>300</v>
      </c>
      <c r="G113" s="53">
        <v>711.44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  <c r="DK113" s="85"/>
      <c r="DL113" s="85"/>
      <c r="DM113" s="85"/>
      <c r="DN113" s="85"/>
      <c r="DO113" s="85"/>
      <c r="DP113" s="85"/>
      <c r="DQ113" s="85"/>
      <c r="DR113" s="85"/>
      <c r="DS113" s="85"/>
      <c r="DT113" s="85"/>
      <c r="DU113" s="85"/>
      <c r="DV113" s="85"/>
      <c r="DW113" s="85"/>
      <c r="DX113" s="85"/>
      <c r="DY113" s="85"/>
      <c r="DZ113" s="85"/>
      <c r="EA113" s="85"/>
      <c r="EB113" s="85"/>
      <c r="EC113" s="85"/>
      <c r="ED113" s="85"/>
      <c r="EE113" s="85"/>
      <c r="EF113" s="85"/>
      <c r="EG113" s="85"/>
      <c r="EH113" s="85"/>
      <c r="EI113" s="85"/>
      <c r="EJ113" s="85"/>
      <c r="EK113" s="85"/>
      <c r="EL113" s="85"/>
      <c r="EM113" s="85"/>
      <c r="EN113" s="85"/>
      <c r="EO113" s="85"/>
      <c r="EP113" s="85"/>
      <c r="EQ113" s="85"/>
      <c r="ER113" s="85"/>
      <c r="ES113" s="85"/>
      <c r="ET113" s="85"/>
      <c r="EU113" s="85"/>
      <c r="EV113" s="85"/>
      <c r="EW113" s="85"/>
      <c r="EX113" s="85"/>
      <c r="EY113" s="85"/>
      <c r="EZ113" s="85"/>
      <c r="FA113" s="85"/>
      <c r="FB113" s="85"/>
      <c r="FC113" s="85"/>
      <c r="FD113" s="85"/>
      <c r="FE113" s="85"/>
      <c r="FF113" s="85"/>
      <c r="FG113" s="85"/>
      <c r="FH113" s="85"/>
      <c r="FI113" s="85"/>
      <c r="FJ113" s="85"/>
      <c r="FK113" s="85"/>
      <c r="FL113" s="85"/>
      <c r="FM113" s="85"/>
      <c r="FN113" s="85"/>
      <c r="FO113" s="85"/>
      <c r="FP113" s="85"/>
      <c r="FQ113" s="85"/>
      <c r="FR113" s="85"/>
      <c r="FS113" s="85"/>
      <c r="FT113" s="85"/>
      <c r="FU113" s="85"/>
      <c r="FV113" s="85"/>
      <c r="FW113" s="85"/>
      <c r="FX113" s="85"/>
      <c r="FY113" s="85"/>
      <c r="FZ113" s="85"/>
      <c r="GA113" s="85"/>
      <c r="GB113" s="85"/>
      <c r="GC113" s="85"/>
      <c r="GD113" s="85"/>
      <c r="GE113" s="85"/>
      <c r="GF113" s="85"/>
      <c r="GG113" s="85"/>
      <c r="GH113" s="85"/>
      <c r="GI113" s="85"/>
      <c r="GJ113" s="85"/>
      <c r="GK113" s="85"/>
      <c r="GL113" s="85"/>
      <c r="GM113" s="85"/>
      <c r="GN113" s="85"/>
      <c r="GO113" s="85"/>
      <c r="GP113" s="85"/>
      <c r="GQ113" s="85"/>
      <c r="GR113" s="85"/>
      <c r="GS113" s="85"/>
      <c r="GT113" s="85"/>
      <c r="GU113" s="85"/>
      <c r="GV113" s="85"/>
      <c r="GW113" s="85"/>
      <c r="GX113" s="85"/>
      <c r="GY113" s="85"/>
      <c r="GZ113" s="85"/>
      <c r="HA113" s="85"/>
      <c r="HB113" s="85"/>
      <c r="HC113" s="85"/>
      <c r="HD113" s="85"/>
      <c r="HE113" s="85"/>
      <c r="HF113" s="85"/>
      <c r="HG113" s="85"/>
      <c r="HH113" s="85"/>
      <c r="HI113" s="85"/>
      <c r="HJ113" s="85"/>
      <c r="HK113" s="85"/>
      <c r="HL113" s="85"/>
      <c r="HM113" s="85"/>
      <c r="HN113" s="85"/>
      <c r="HO113" s="85"/>
      <c r="HP113" s="85"/>
      <c r="HQ113" s="85"/>
      <c r="HR113" s="85"/>
      <c r="HS113" s="85"/>
      <c r="HT113" s="85"/>
      <c r="HU113" s="85"/>
      <c r="HV113" s="85"/>
      <c r="HW113" s="85"/>
      <c r="HX113" s="85"/>
      <c r="HY113" s="85"/>
      <c r="HZ113" s="85"/>
      <c r="IA113" s="85"/>
      <c r="IB113" s="85"/>
      <c r="IC113" s="85"/>
      <c r="ID113" s="85"/>
      <c r="IE113" s="85"/>
      <c r="IF113" s="85"/>
      <c r="IG113" s="85"/>
      <c r="IH113" s="85"/>
      <c r="II113" s="85"/>
      <c r="IJ113" s="85"/>
      <c r="IK113" s="85"/>
      <c r="IL113" s="85"/>
      <c r="IM113" s="85"/>
      <c r="IN113" s="85"/>
      <c r="IO113" s="85"/>
      <c r="IP113" s="85"/>
      <c r="IQ113" s="85"/>
      <c r="IR113" s="85"/>
      <c r="IS113" s="85"/>
      <c r="IT113" s="85"/>
      <c r="IU113" s="85"/>
      <c r="IV113" s="85"/>
    </row>
    <row r="114" spans="1:256" ht="25.5" x14ac:dyDescent="0.2">
      <c r="A114" s="51" t="s">
        <v>94</v>
      </c>
      <c r="B114" s="52" t="s">
        <v>98</v>
      </c>
      <c r="C114" s="52" t="s">
        <v>74</v>
      </c>
      <c r="D114" s="52" t="s">
        <v>169</v>
      </c>
      <c r="E114" s="68" t="s">
        <v>87</v>
      </c>
      <c r="F114" s="53">
        <v>4576.68</v>
      </c>
      <c r="G114" s="53">
        <v>4000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  <c r="DK114" s="85"/>
      <c r="DL114" s="85"/>
      <c r="DM114" s="85"/>
      <c r="DN114" s="85"/>
      <c r="DO114" s="85"/>
      <c r="DP114" s="85"/>
      <c r="DQ114" s="85"/>
      <c r="DR114" s="85"/>
      <c r="DS114" s="85"/>
      <c r="DT114" s="85"/>
      <c r="DU114" s="85"/>
      <c r="DV114" s="85"/>
      <c r="DW114" s="85"/>
      <c r="DX114" s="85"/>
      <c r="DY114" s="85"/>
      <c r="DZ114" s="85"/>
      <c r="EA114" s="85"/>
      <c r="EB114" s="85"/>
      <c r="EC114" s="85"/>
      <c r="ED114" s="85"/>
      <c r="EE114" s="85"/>
      <c r="EF114" s="85"/>
      <c r="EG114" s="85"/>
      <c r="EH114" s="85"/>
      <c r="EI114" s="85"/>
      <c r="EJ114" s="85"/>
      <c r="EK114" s="85"/>
      <c r="EL114" s="85"/>
      <c r="EM114" s="85"/>
      <c r="EN114" s="85"/>
      <c r="EO114" s="85"/>
      <c r="EP114" s="85"/>
      <c r="EQ114" s="85"/>
      <c r="ER114" s="85"/>
      <c r="ES114" s="85"/>
      <c r="ET114" s="85"/>
      <c r="EU114" s="85"/>
      <c r="EV114" s="85"/>
      <c r="EW114" s="85"/>
      <c r="EX114" s="85"/>
      <c r="EY114" s="85"/>
      <c r="EZ114" s="85"/>
      <c r="FA114" s="85"/>
      <c r="FB114" s="85"/>
      <c r="FC114" s="85"/>
      <c r="FD114" s="85"/>
      <c r="FE114" s="85"/>
      <c r="FF114" s="85"/>
      <c r="FG114" s="85"/>
      <c r="FH114" s="85"/>
      <c r="FI114" s="85"/>
      <c r="FJ114" s="85"/>
      <c r="FK114" s="85"/>
      <c r="FL114" s="85"/>
      <c r="FM114" s="85"/>
      <c r="FN114" s="85"/>
      <c r="FO114" s="85"/>
      <c r="FP114" s="85"/>
      <c r="FQ114" s="85"/>
      <c r="FR114" s="85"/>
      <c r="FS114" s="85"/>
      <c r="FT114" s="85"/>
      <c r="FU114" s="85"/>
      <c r="FV114" s="85"/>
      <c r="FW114" s="85"/>
      <c r="FX114" s="85"/>
      <c r="FY114" s="85"/>
      <c r="FZ114" s="85"/>
      <c r="GA114" s="85"/>
      <c r="GB114" s="85"/>
      <c r="GC114" s="85"/>
      <c r="GD114" s="85"/>
      <c r="GE114" s="85"/>
      <c r="GF114" s="85"/>
      <c r="GG114" s="85"/>
      <c r="GH114" s="85"/>
      <c r="GI114" s="85"/>
      <c r="GJ114" s="85"/>
      <c r="GK114" s="85"/>
      <c r="GL114" s="85"/>
      <c r="GM114" s="85"/>
      <c r="GN114" s="85"/>
      <c r="GO114" s="85"/>
      <c r="GP114" s="85"/>
      <c r="GQ114" s="85"/>
      <c r="GR114" s="85"/>
      <c r="GS114" s="85"/>
      <c r="GT114" s="85"/>
      <c r="GU114" s="85"/>
      <c r="GV114" s="85"/>
      <c r="GW114" s="85"/>
      <c r="GX114" s="85"/>
      <c r="GY114" s="85"/>
      <c r="GZ114" s="85"/>
      <c r="HA114" s="85"/>
      <c r="HB114" s="85"/>
      <c r="HC114" s="85"/>
      <c r="HD114" s="85"/>
      <c r="HE114" s="85"/>
      <c r="HF114" s="85"/>
      <c r="HG114" s="85"/>
      <c r="HH114" s="85"/>
      <c r="HI114" s="85"/>
      <c r="HJ114" s="85"/>
      <c r="HK114" s="85"/>
      <c r="HL114" s="85"/>
      <c r="HM114" s="85"/>
      <c r="HN114" s="85"/>
      <c r="HO114" s="85"/>
      <c r="HP114" s="85"/>
      <c r="HQ114" s="85"/>
      <c r="HR114" s="85"/>
      <c r="HS114" s="85"/>
      <c r="HT114" s="85"/>
      <c r="HU114" s="85"/>
      <c r="HV114" s="85"/>
      <c r="HW114" s="85"/>
      <c r="HX114" s="85"/>
      <c r="HY114" s="85"/>
      <c r="HZ114" s="85"/>
      <c r="IA114" s="85"/>
      <c r="IB114" s="85"/>
      <c r="IC114" s="85"/>
      <c r="ID114" s="85"/>
      <c r="IE114" s="85"/>
      <c r="IF114" s="85"/>
      <c r="IG114" s="85"/>
      <c r="IH114" s="85"/>
      <c r="II114" s="85"/>
      <c r="IJ114" s="85"/>
      <c r="IK114" s="85"/>
      <c r="IL114" s="85"/>
      <c r="IM114" s="85"/>
      <c r="IN114" s="85"/>
      <c r="IO114" s="85"/>
      <c r="IP114" s="85"/>
      <c r="IQ114" s="85"/>
      <c r="IR114" s="85"/>
      <c r="IS114" s="85"/>
      <c r="IT114" s="85"/>
      <c r="IU114" s="85"/>
      <c r="IV114" s="85"/>
    </row>
    <row r="115" spans="1:256" ht="38.25" x14ac:dyDescent="0.2">
      <c r="A115" s="55" t="s">
        <v>170</v>
      </c>
      <c r="B115" s="56" t="s">
        <v>98</v>
      </c>
      <c r="C115" s="56" t="s">
        <v>74</v>
      </c>
      <c r="D115" s="56" t="s">
        <v>171</v>
      </c>
      <c r="E115" s="63"/>
      <c r="F115" s="57">
        <f>SUM(F116)</f>
        <v>50</v>
      </c>
      <c r="G115" s="57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84"/>
      <c r="DC115" s="84"/>
      <c r="DD115" s="84"/>
      <c r="DE115" s="84"/>
      <c r="DF115" s="84"/>
      <c r="DG115" s="84"/>
      <c r="DH115" s="84"/>
      <c r="DI115" s="84"/>
      <c r="DJ115" s="84"/>
      <c r="DK115" s="84"/>
      <c r="DL115" s="84"/>
      <c r="DM115" s="84"/>
      <c r="DN115" s="84"/>
      <c r="DO115" s="84"/>
      <c r="DP115" s="84"/>
      <c r="DQ115" s="84"/>
      <c r="DR115" s="84"/>
      <c r="DS115" s="84"/>
      <c r="DT115" s="84"/>
      <c r="DU115" s="84"/>
      <c r="DV115" s="84"/>
      <c r="DW115" s="84"/>
      <c r="DX115" s="84"/>
      <c r="DY115" s="84"/>
      <c r="DZ115" s="84"/>
      <c r="EA115" s="84"/>
      <c r="EB115" s="84"/>
      <c r="EC115" s="84"/>
      <c r="ED115" s="84"/>
      <c r="EE115" s="84"/>
      <c r="EF115" s="84"/>
      <c r="EG115" s="84"/>
      <c r="EH115" s="84"/>
      <c r="EI115" s="84"/>
      <c r="EJ115" s="84"/>
      <c r="EK115" s="84"/>
      <c r="EL115" s="84"/>
      <c r="EM115" s="84"/>
      <c r="EN115" s="84"/>
      <c r="EO115" s="84"/>
      <c r="EP115" s="84"/>
      <c r="EQ115" s="84"/>
      <c r="ER115" s="84"/>
      <c r="ES115" s="84"/>
      <c r="ET115" s="84"/>
      <c r="EU115" s="84"/>
      <c r="EV115" s="84"/>
      <c r="EW115" s="84"/>
      <c r="EX115" s="84"/>
      <c r="EY115" s="84"/>
      <c r="EZ115" s="84"/>
      <c r="FA115" s="84"/>
      <c r="FB115" s="84"/>
      <c r="FC115" s="84"/>
      <c r="FD115" s="84"/>
      <c r="FE115" s="84"/>
      <c r="FF115" s="84"/>
      <c r="FG115" s="84"/>
      <c r="FH115" s="84"/>
      <c r="FI115" s="84"/>
      <c r="FJ115" s="84"/>
      <c r="FK115" s="84"/>
      <c r="FL115" s="84"/>
      <c r="FM115" s="84"/>
      <c r="FN115" s="84"/>
      <c r="FO115" s="84"/>
      <c r="FP115" s="84"/>
      <c r="FQ115" s="84"/>
      <c r="FR115" s="84"/>
      <c r="FS115" s="84"/>
      <c r="FT115" s="84"/>
      <c r="FU115" s="84"/>
      <c r="FV115" s="84"/>
      <c r="FW115" s="84"/>
      <c r="FX115" s="84"/>
      <c r="FY115" s="84"/>
      <c r="FZ115" s="84"/>
      <c r="GA115" s="84"/>
      <c r="GB115" s="84"/>
      <c r="GC115" s="84"/>
      <c r="GD115" s="84"/>
      <c r="GE115" s="84"/>
      <c r="GF115" s="84"/>
      <c r="GG115" s="84"/>
      <c r="GH115" s="84"/>
      <c r="GI115" s="84"/>
      <c r="GJ115" s="84"/>
      <c r="GK115" s="84"/>
      <c r="GL115" s="84"/>
      <c r="GM115" s="84"/>
      <c r="GN115" s="84"/>
      <c r="GO115" s="84"/>
      <c r="GP115" s="84"/>
      <c r="GQ115" s="84"/>
      <c r="GR115" s="84"/>
      <c r="GS115" s="84"/>
      <c r="GT115" s="84"/>
      <c r="GU115" s="84"/>
      <c r="GV115" s="84"/>
      <c r="GW115" s="84"/>
      <c r="GX115" s="84"/>
      <c r="GY115" s="84"/>
      <c r="GZ115" s="84"/>
      <c r="HA115" s="84"/>
      <c r="HB115" s="84"/>
      <c r="HC115" s="84"/>
      <c r="HD115" s="84"/>
      <c r="HE115" s="84"/>
      <c r="HF115" s="84"/>
      <c r="HG115" s="84"/>
      <c r="HH115" s="84"/>
      <c r="HI115" s="84"/>
      <c r="HJ115" s="84"/>
      <c r="HK115" s="84"/>
      <c r="HL115" s="84"/>
      <c r="HM115" s="84"/>
      <c r="HN115" s="84"/>
      <c r="HO115" s="84"/>
      <c r="HP115" s="84"/>
      <c r="HQ115" s="84"/>
      <c r="HR115" s="84"/>
      <c r="HS115" s="84"/>
      <c r="HT115" s="84"/>
      <c r="HU115" s="84"/>
      <c r="HV115" s="84"/>
      <c r="HW115" s="84"/>
      <c r="HX115" s="84"/>
      <c r="HY115" s="84"/>
      <c r="HZ115" s="84"/>
      <c r="IA115" s="84"/>
      <c r="IB115" s="84"/>
      <c r="IC115" s="84"/>
      <c r="ID115" s="84"/>
      <c r="IE115" s="84"/>
      <c r="IF115" s="84"/>
      <c r="IG115" s="84"/>
      <c r="IH115" s="84"/>
      <c r="II115" s="84"/>
      <c r="IJ115" s="84"/>
      <c r="IK115" s="84"/>
      <c r="IL115" s="84"/>
      <c r="IM115" s="84"/>
      <c r="IN115" s="84"/>
      <c r="IO115" s="84"/>
      <c r="IP115" s="84"/>
      <c r="IQ115" s="84"/>
      <c r="IR115" s="84"/>
      <c r="IS115" s="84"/>
      <c r="IT115" s="84"/>
      <c r="IU115" s="84"/>
      <c r="IV115" s="84"/>
    </row>
    <row r="116" spans="1:256" ht="25.5" x14ac:dyDescent="0.2">
      <c r="A116" s="51" t="s">
        <v>94</v>
      </c>
      <c r="B116" s="52" t="s">
        <v>98</v>
      </c>
      <c r="C116" s="52" t="s">
        <v>74</v>
      </c>
      <c r="D116" s="52" t="s">
        <v>171</v>
      </c>
      <c r="E116" s="68" t="s">
        <v>87</v>
      </c>
      <c r="F116" s="53">
        <v>50</v>
      </c>
      <c r="G116" s="53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  <c r="DK116" s="85"/>
      <c r="DL116" s="85"/>
      <c r="DM116" s="85"/>
      <c r="DN116" s="85"/>
      <c r="DO116" s="85"/>
      <c r="DP116" s="85"/>
      <c r="DQ116" s="85"/>
      <c r="DR116" s="85"/>
      <c r="DS116" s="85"/>
      <c r="DT116" s="85"/>
      <c r="DU116" s="85"/>
      <c r="DV116" s="85"/>
      <c r="DW116" s="85"/>
      <c r="DX116" s="85"/>
      <c r="DY116" s="85"/>
      <c r="DZ116" s="85"/>
      <c r="EA116" s="85"/>
      <c r="EB116" s="85"/>
      <c r="EC116" s="85"/>
      <c r="ED116" s="85"/>
      <c r="EE116" s="85"/>
      <c r="EF116" s="85"/>
      <c r="EG116" s="85"/>
      <c r="EH116" s="85"/>
      <c r="EI116" s="85"/>
      <c r="EJ116" s="85"/>
      <c r="EK116" s="85"/>
      <c r="EL116" s="85"/>
      <c r="EM116" s="85"/>
      <c r="EN116" s="85"/>
      <c r="EO116" s="85"/>
      <c r="EP116" s="85"/>
      <c r="EQ116" s="85"/>
      <c r="ER116" s="85"/>
      <c r="ES116" s="85"/>
      <c r="ET116" s="85"/>
      <c r="EU116" s="85"/>
      <c r="EV116" s="85"/>
      <c r="EW116" s="85"/>
      <c r="EX116" s="85"/>
      <c r="EY116" s="85"/>
      <c r="EZ116" s="85"/>
      <c r="FA116" s="85"/>
      <c r="FB116" s="85"/>
      <c r="FC116" s="85"/>
      <c r="FD116" s="85"/>
      <c r="FE116" s="85"/>
      <c r="FF116" s="85"/>
      <c r="FG116" s="85"/>
      <c r="FH116" s="85"/>
      <c r="FI116" s="85"/>
      <c r="FJ116" s="85"/>
      <c r="FK116" s="85"/>
      <c r="FL116" s="85"/>
      <c r="FM116" s="85"/>
      <c r="FN116" s="85"/>
      <c r="FO116" s="85"/>
      <c r="FP116" s="85"/>
      <c r="FQ116" s="85"/>
      <c r="FR116" s="85"/>
      <c r="FS116" s="85"/>
      <c r="FT116" s="85"/>
      <c r="FU116" s="85"/>
      <c r="FV116" s="85"/>
      <c r="FW116" s="85"/>
      <c r="FX116" s="85"/>
      <c r="FY116" s="85"/>
      <c r="FZ116" s="85"/>
      <c r="GA116" s="85"/>
      <c r="GB116" s="85"/>
      <c r="GC116" s="85"/>
      <c r="GD116" s="85"/>
      <c r="GE116" s="85"/>
      <c r="GF116" s="85"/>
      <c r="GG116" s="85"/>
      <c r="GH116" s="85"/>
      <c r="GI116" s="85"/>
      <c r="GJ116" s="85"/>
      <c r="GK116" s="85"/>
      <c r="GL116" s="85"/>
      <c r="GM116" s="85"/>
      <c r="GN116" s="85"/>
      <c r="GO116" s="85"/>
      <c r="GP116" s="85"/>
      <c r="GQ116" s="85"/>
      <c r="GR116" s="85"/>
      <c r="GS116" s="85"/>
      <c r="GT116" s="85"/>
      <c r="GU116" s="85"/>
      <c r="GV116" s="85"/>
      <c r="GW116" s="85"/>
      <c r="GX116" s="85"/>
      <c r="GY116" s="85"/>
      <c r="GZ116" s="85"/>
      <c r="HA116" s="85"/>
      <c r="HB116" s="85"/>
      <c r="HC116" s="85"/>
      <c r="HD116" s="85"/>
      <c r="HE116" s="85"/>
      <c r="HF116" s="85"/>
      <c r="HG116" s="85"/>
      <c r="HH116" s="85"/>
      <c r="HI116" s="85"/>
      <c r="HJ116" s="85"/>
      <c r="HK116" s="85"/>
      <c r="HL116" s="85"/>
      <c r="HM116" s="85"/>
      <c r="HN116" s="85"/>
      <c r="HO116" s="85"/>
      <c r="HP116" s="85"/>
      <c r="HQ116" s="85"/>
      <c r="HR116" s="85"/>
      <c r="HS116" s="85"/>
      <c r="HT116" s="85"/>
      <c r="HU116" s="85"/>
      <c r="HV116" s="85"/>
      <c r="HW116" s="85"/>
      <c r="HX116" s="85"/>
      <c r="HY116" s="85"/>
      <c r="HZ116" s="85"/>
      <c r="IA116" s="85"/>
      <c r="IB116" s="85"/>
      <c r="IC116" s="85"/>
      <c r="ID116" s="85"/>
      <c r="IE116" s="85"/>
      <c r="IF116" s="85"/>
      <c r="IG116" s="85"/>
      <c r="IH116" s="85"/>
      <c r="II116" s="85"/>
      <c r="IJ116" s="85"/>
      <c r="IK116" s="85"/>
      <c r="IL116" s="85"/>
      <c r="IM116" s="85"/>
      <c r="IN116" s="85"/>
      <c r="IO116" s="85"/>
      <c r="IP116" s="85"/>
      <c r="IQ116" s="85"/>
      <c r="IR116" s="85"/>
      <c r="IS116" s="85"/>
      <c r="IT116" s="85"/>
      <c r="IU116" s="85"/>
      <c r="IV116" s="85"/>
    </row>
    <row r="117" spans="1:256" s="67" customFormat="1" ht="27" x14ac:dyDescent="0.25">
      <c r="A117" s="48" t="s">
        <v>350</v>
      </c>
      <c r="B117" s="49" t="s">
        <v>98</v>
      </c>
      <c r="C117" s="49" t="s">
        <v>74</v>
      </c>
      <c r="D117" s="49" t="s">
        <v>351</v>
      </c>
      <c r="E117" s="61"/>
      <c r="F117" s="50">
        <f>SUM(F118)</f>
        <v>33771.699999999997</v>
      </c>
      <c r="G117" s="50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4"/>
      <c r="AO117" s="114"/>
      <c r="AP117" s="114"/>
      <c r="AQ117" s="114"/>
      <c r="AR117" s="114"/>
      <c r="AS117" s="114"/>
      <c r="AT117" s="114"/>
      <c r="AU117" s="114"/>
      <c r="AV117" s="114"/>
      <c r="AW117" s="114"/>
      <c r="AX117" s="114"/>
      <c r="AY117" s="114"/>
      <c r="AZ117" s="114"/>
      <c r="BA117" s="114"/>
      <c r="BB117" s="114"/>
      <c r="BC117" s="114"/>
      <c r="BD117" s="114"/>
      <c r="BE117" s="114"/>
      <c r="BF117" s="114"/>
      <c r="BG117" s="114"/>
      <c r="BH117" s="114"/>
      <c r="BI117" s="114"/>
      <c r="BJ117" s="114"/>
      <c r="BK117" s="114"/>
      <c r="BL117" s="114"/>
      <c r="BM117" s="114"/>
      <c r="BN117" s="114"/>
      <c r="BO117" s="114"/>
      <c r="BP117" s="114"/>
      <c r="BQ117" s="114"/>
      <c r="BR117" s="114"/>
      <c r="BS117" s="114"/>
      <c r="BT117" s="114"/>
      <c r="BU117" s="114"/>
      <c r="BV117" s="114"/>
      <c r="BW117" s="114"/>
      <c r="BX117" s="114"/>
      <c r="BY117" s="114"/>
      <c r="BZ117" s="114"/>
      <c r="CA117" s="114"/>
      <c r="CB117" s="114"/>
      <c r="CC117" s="114"/>
      <c r="CD117" s="114"/>
      <c r="CE117" s="114"/>
      <c r="CF117" s="114"/>
      <c r="CG117" s="114"/>
      <c r="CH117" s="114"/>
      <c r="CI117" s="114"/>
      <c r="CJ117" s="114"/>
      <c r="CK117" s="114"/>
      <c r="CL117" s="114"/>
      <c r="CM117" s="114"/>
      <c r="CN117" s="114"/>
      <c r="CO117" s="114"/>
      <c r="CP117" s="114"/>
      <c r="CQ117" s="114"/>
      <c r="CR117" s="114"/>
      <c r="CS117" s="114"/>
      <c r="CT117" s="114"/>
      <c r="CU117" s="114"/>
      <c r="CV117" s="114"/>
      <c r="CW117" s="114"/>
      <c r="CX117" s="114"/>
      <c r="CY117" s="114"/>
      <c r="CZ117" s="114"/>
      <c r="DA117" s="114"/>
      <c r="DB117" s="114"/>
      <c r="DC117" s="114"/>
      <c r="DD117" s="114"/>
      <c r="DE117" s="114"/>
      <c r="DF117" s="114"/>
      <c r="DG117" s="114"/>
      <c r="DH117" s="114"/>
      <c r="DI117" s="114"/>
      <c r="DJ117" s="114"/>
      <c r="DK117" s="114"/>
      <c r="DL117" s="114"/>
      <c r="DM117" s="114"/>
      <c r="DN117" s="114"/>
      <c r="DO117" s="114"/>
      <c r="DP117" s="114"/>
      <c r="DQ117" s="114"/>
      <c r="DR117" s="114"/>
      <c r="DS117" s="114"/>
      <c r="DT117" s="114"/>
      <c r="DU117" s="114"/>
      <c r="DV117" s="114"/>
      <c r="DW117" s="114"/>
      <c r="DX117" s="114"/>
      <c r="DY117" s="114"/>
      <c r="DZ117" s="114"/>
      <c r="EA117" s="114"/>
      <c r="EB117" s="114"/>
      <c r="EC117" s="114"/>
      <c r="ED117" s="114"/>
      <c r="EE117" s="114"/>
      <c r="EF117" s="114"/>
      <c r="EG117" s="114"/>
      <c r="EH117" s="114"/>
      <c r="EI117" s="114"/>
      <c r="EJ117" s="114"/>
      <c r="EK117" s="114"/>
      <c r="EL117" s="114"/>
      <c r="EM117" s="114"/>
      <c r="EN117" s="114"/>
      <c r="EO117" s="114"/>
      <c r="EP117" s="114"/>
      <c r="EQ117" s="114"/>
      <c r="ER117" s="114"/>
      <c r="ES117" s="114"/>
      <c r="ET117" s="114"/>
      <c r="EU117" s="114"/>
      <c r="EV117" s="114"/>
      <c r="EW117" s="114"/>
      <c r="EX117" s="114"/>
      <c r="EY117" s="114"/>
      <c r="EZ117" s="114"/>
      <c r="FA117" s="114"/>
      <c r="FB117" s="114"/>
      <c r="FC117" s="114"/>
      <c r="FD117" s="114"/>
      <c r="FE117" s="114"/>
      <c r="FF117" s="114"/>
      <c r="FG117" s="114"/>
      <c r="FH117" s="114"/>
      <c r="FI117" s="114"/>
      <c r="FJ117" s="114"/>
      <c r="FK117" s="114"/>
      <c r="FL117" s="114"/>
      <c r="FM117" s="114"/>
      <c r="FN117" s="114"/>
      <c r="FO117" s="114"/>
      <c r="FP117" s="114"/>
      <c r="FQ117" s="114"/>
      <c r="FR117" s="114"/>
      <c r="FS117" s="114"/>
      <c r="FT117" s="114"/>
      <c r="FU117" s="114"/>
      <c r="FV117" s="114"/>
      <c r="FW117" s="114"/>
      <c r="FX117" s="114"/>
      <c r="FY117" s="114"/>
      <c r="FZ117" s="114"/>
      <c r="GA117" s="114"/>
      <c r="GB117" s="114"/>
      <c r="GC117" s="114"/>
      <c r="GD117" s="114"/>
      <c r="GE117" s="114"/>
      <c r="GF117" s="114"/>
      <c r="GG117" s="114"/>
      <c r="GH117" s="114"/>
      <c r="GI117" s="114"/>
      <c r="GJ117" s="114"/>
      <c r="GK117" s="114"/>
      <c r="GL117" s="114"/>
      <c r="GM117" s="114"/>
      <c r="GN117" s="114"/>
      <c r="GO117" s="114"/>
      <c r="GP117" s="114"/>
      <c r="GQ117" s="114"/>
      <c r="GR117" s="114"/>
      <c r="GS117" s="114"/>
      <c r="GT117" s="114"/>
      <c r="GU117" s="114"/>
      <c r="GV117" s="114"/>
      <c r="GW117" s="114"/>
      <c r="GX117" s="114"/>
      <c r="GY117" s="114"/>
      <c r="GZ117" s="114"/>
      <c r="HA117" s="114"/>
      <c r="HB117" s="114"/>
      <c r="HC117" s="114"/>
      <c r="HD117" s="114"/>
      <c r="HE117" s="114"/>
      <c r="HF117" s="114"/>
      <c r="HG117" s="114"/>
      <c r="HH117" s="114"/>
      <c r="HI117" s="114"/>
      <c r="HJ117" s="114"/>
      <c r="HK117" s="114"/>
      <c r="HL117" s="114"/>
      <c r="HM117" s="114"/>
      <c r="HN117" s="114"/>
      <c r="HO117" s="114"/>
      <c r="HP117" s="114"/>
      <c r="HQ117" s="114"/>
      <c r="HR117" s="114"/>
      <c r="HS117" s="114"/>
      <c r="HT117" s="114"/>
      <c r="HU117" s="114"/>
      <c r="HV117" s="114"/>
      <c r="HW117" s="114"/>
      <c r="HX117" s="114"/>
      <c r="HY117" s="114"/>
      <c r="HZ117" s="114"/>
      <c r="IA117" s="114"/>
      <c r="IB117" s="114"/>
      <c r="IC117" s="114"/>
      <c r="ID117" s="114"/>
      <c r="IE117" s="114"/>
      <c r="IF117" s="114"/>
      <c r="IG117" s="114"/>
      <c r="IH117" s="114"/>
      <c r="II117" s="114"/>
      <c r="IJ117" s="114"/>
      <c r="IK117" s="114"/>
      <c r="IL117" s="114"/>
      <c r="IM117" s="114"/>
      <c r="IN117" s="114"/>
      <c r="IO117" s="114"/>
      <c r="IP117" s="114"/>
      <c r="IQ117" s="114"/>
      <c r="IR117" s="114"/>
      <c r="IS117" s="114"/>
      <c r="IT117" s="114"/>
      <c r="IU117" s="114"/>
      <c r="IV117" s="114"/>
    </row>
    <row r="118" spans="1:256" ht="25.5" customHeight="1" x14ac:dyDescent="0.2">
      <c r="A118" s="51" t="s">
        <v>179</v>
      </c>
      <c r="B118" s="52" t="s">
        <v>98</v>
      </c>
      <c r="C118" s="52" t="s">
        <v>74</v>
      </c>
      <c r="D118" s="52" t="s">
        <v>351</v>
      </c>
      <c r="E118" s="68" t="s">
        <v>181</v>
      </c>
      <c r="F118" s="53">
        <v>33771.699999999997</v>
      </c>
      <c r="G118" s="53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  <c r="DK118" s="85"/>
      <c r="DL118" s="85"/>
      <c r="DM118" s="85"/>
      <c r="DN118" s="85"/>
      <c r="DO118" s="85"/>
      <c r="DP118" s="85"/>
      <c r="DQ118" s="85"/>
      <c r="DR118" s="85"/>
      <c r="DS118" s="85"/>
      <c r="DT118" s="85"/>
      <c r="DU118" s="85"/>
      <c r="DV118" s="85"/>
      <c r="DW118" s="85"/>
      <c r="DX118" s="85"/>
      <c r="DY118" s="85"/>
      <c r="DZ118" s="85"/>
      <c r="EA118" s="85"/>
      <c r="EB118" s="85"/>
      <c r="EC118" s="85"/>
      <c r="ED118" s="85"/>
      <c r="EE118" s="85"/>
      <c r="EF118" s="85"/>
      <c r="EG118" s="85"/>
      <c r="EH118" s="85"/>
      <c r="EI118" s="85"/>
      <c r="EJ118" s="85"/>
      <c r="EK118" s="85"/>
      <c r="EL118" s="85"/>
      <c r="EM118" s="85"/>
      <c r="EN118" s="85"/>
      <c r="EO118" s="85"/>
      <c r="EP118" s="85"/>
      <c r="EQ118" s="85"/>
      <c r="ER118" s="85"/>
      <c r="ES118" s="85"/>
      <c r="ET118" s="85"/>
      <c r="EU118" s="85"/>
      <c r="EV118" s="85"/>
      <c r="EW118" s="85"/>
      <c r="EX118" s="85"/>
      <c r="EY118" s="85"/>
      <c r="EZ118" s="85"/>
      <c r="FA118" s="85"/>
      <c r="FB118" s="85"/>
      <c r="FC118" s="85"/>
      <c r="FD118" s="85"/>
      <c r="FE118" s="85"/>
      <c r="FF118" s="85"/>
      <c r="FG118" s="85"/>
      <c r="FH118" s="85"/>
      <c r="FI118" s="85"/>
      <c r="FJ118" s="85"/>
      <c r="FK118" s="85"/>
      <c r="FL118" s="85"/>
      <c r="FM118" s="85"/>
      <c r="FN118" s="85"/>
      <c r="FO118" s="85"/>
      <c r="FP118" s="85"/>
      <c r="FQ118" s="85"/>
      <c r="FR118" s="85"/>
      <c r="FS118" s="85"/>
      <c r="FT118" s="85"/>
      <c r="FU118" s="85"/>
      <c r="FV118" s="85"/>
      <c r="FW118" s="85"/>
      <c r="FX118" s="85"/>
      <c r="FY118" s="85"/>
      <c r="FZ118" s="85"/>
      <c r="GA118" s="85"/>
      <c r="GB118" s="85"/>
      <c r="GC118" s="85"/>
      <c r="GD118" s="85"/>
      <c r="GE118" s="85"/>
      <c r="GF118" s="85"/>
      <c r="GG118" s="85"/>
      <c r="GH118" s="85"/>
      <c r="GI118" s="85"/>
      <c r="GJ118" s="85"/>
      <c r="GK118" s="85"/>
      <c r="GL118" s="85"/>
      <c r="GM118" s="85"/>
      <c r="GN118" s="85"/>
      <c r="GO118" s="85"/>
      <c r="GP118" s="85"/>
      <c r="GQ118" s="85"/>
      <c r="GR118" s="85"/>
      <c r="GS118" s="85"/>
      <c r="GT118" s="85"/>
      <c r="GU118" s="85"/>
      <c r="GV118" s="85"/>
      <c r="GW118" s="85"/>
      <c r="GX118" s="85"/>
      <c r="GY118" s="85"/>
      <c r="GZ118" s="85"/>
      <c r="HA118" s="85"/>
      <c r="HB118" s="85"/>
      <c r="HC118" s="85"/>
      <c r="HD118" s="85"/>
      <c r="HE118" s="85"/>
      <c r="HF118" s="85"/>
      <c r="HG118" s="85"/>
      <c r="HH118" s="85"/>
      <c r="HI118" s="85"/>
      <c r="HJ118" s="85"/>
      <c r="HK118" s="85"/>
      <c r="HL118" s="85"/>
      <c r="HM118" s="85"/>
      <c r="HN118" s="85"/>
      <c r="HO118" s="85"/>
      <c r="HP118" s="85"/>
      <c r="HQ118" s="85"/>
      <c r="HR118" s="85"/>
      <c r="HS118" s="85"/>
      <c r="HT118" s="85"/>
      <c r="HU118" s="85"/>
      <c r="HV118" s="85"/>
      <c r="HW118" s="85"/>
      <c r="HX118" s="85"/>
      <c r="HY118" s="85"/>
      <c r="HZ118" s="85"/>
      <c r="IA118" s="85"/>
      <c r="IB118" s="85"/>
      <c r="IC118" s="85"/>
      <c r="ID118" s="85"/>
      <c r="IE118" s="85"/>
      <c r="IF118" s="85"/>
      <c r="IG118" s="85"/>
      <c r="IH118" s="85"/>
      <c r="II118" s="85"/>
      <c r="IJ118" s="85"/>
      <c r="IK118" s="85"/>
      <c r="IL118" s="85"/>
      <c r="IM118" s="85"/>
      <c r="IN118" s="85"/>
      <c r="IO118" s="85"/>
      <c r="IP118" s="85"/>
      <c r="IQ118" s="85"/>
      <c r="IR118" s="85"/>
      <c r="IS118" s="85"/>
      <c r="IT118" s="85"/>
      <c r="IU118" s="85"/>
      <c r="IV118" s="85"/>
    </row>
    <row r="119" spans="1:256" ht="15" x14ac:dyDescent="0.25">
      <c r="A119" s="80" t="s">
        <v>172</v>
      </c>
      <c r="B119" s="86" t="s">
        <v>98</v>
      </c>
      <c r="C119" s="86" t="s">
        <v>76</v>
      </c>
      <c r="D119" s="86"/>
      <c r="E119" s="81"/>
      <c r="F119" s="82">
        <f>SUM(F122+F120+F125)</f>
        <v>26500</v>
      </c>
      <c r="G119" s="82" t="e">
        <f>SUM(G122+G120+G125+#REF!)</f>
        <v>#REF!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7"/>
      <c r="DG119" s="87"/>
      <c r="DH119" s="87"/>
      <c r="DI119" s="87"/>
      <c r="DJ119" s="87"/>
      <c r="DK119" s="87"/>
      <c r="DL119" s="87"/>
      <c r="DM119" s="87"/>
      <c r="DN119" s="87"/>
      <c r="DO119" s="87"/>
      <c r="DP119" s="87"/>
      <c r="DQ119" s="87"/>
      <c r="DR119" s="87"/>
      <c r="DS119" s="87"/>
      <c r="DT119" s="87"/>
      <c r="DU119" s="87"/>
      <c r="DV119" s="87"/>
      <c r="DW119" s="87"/>
      <c r="DX119" s="87"/>
      <c r="DY119" s="87"/>
      <c r="DZ119" s="87"/>
      <c r="EA119" s="87"/>
      <c r="EB119" s="87"/>
      <c r="EC119" s="87"/>
      <c r="ED119" s="87"/>
      <c r="EE119" s="87"/>
      <c r="EF119" s="87"/>
      <c r="EG119" s="87"/>
      <c r="EH119" s="87"/>
      <c r="EI119" s="87"/>
      <c r="EJ119" s="87"/>
      <c r="EK119" s="87"/>
      <c r="EL119" s="87"/>
      <c r="EM119" s="87"/>
      <c r="EN119" s="87"/>
      <c r="EO119" s="87"/>
      <c r="EP119" s="87"/>
      <c r="EQ119" s="87"/>
      <c r="ER119" s="87"/>
      <c r="ES119" s="87"/>
      <c r="ET119" s="87"/>
      <c r="EU119" s="87"/>
      <c r="EV119" s="87"/>
      <c r="EW119" s="87"/>
      <c r="EX119" s="87"/>
      <c r="EY119" s="87"/>
      <c r="EZ119" s="87"/>
      <c r="FA119" s="87"/>
      <c r="FB119" s="87"/>
      <c r="FC119" s="87"/>
      <c r="FD119" s="87"/>
      <c r="FE119" s="87"/>
      <c r="FF119" s="87"/>
      <c r="FG119" s="87"/>
      <c r="FH119" s="87"/>
      <c r="FI119" s="87"/>
      <c r="FJ119" s="87"/>
      <c r="FK119" s="87"/>
      <c r="FL119" s="87"/>
      <c r="FM119" s="87"/>
      <c r="FN119" s="87"/>
      <c r="FO119" s="87"/>
      <c r="FP119" s="87"/>
      <c r="FQ119" s="87"/>
      <c r="FR119" s="87"/>
      <c r="FS119" s="87"/>
      <c r="FT119" s="87"/>
      <c r="FU119" s="87"/>
      <c r="FV119" s="87"/>
      <c r="FW119" s="87"/>
      <c r="FX119" s="87"/>
      <c r="FY119" s="87"/>
      <c r="FZ119" s="87"/>
      <c r="GA119" s="87"/>
      <c r="GB119" s="87"/>
      <c r="GC119" s="87"/>
      <c r="GD119" s="87"/>
      <c r="GE119" s="87"/>
      <c r="GF119" s="87"/>
      <c r="GG119" s="87"/>
      <c r="GH119" s="87"/>
      <c r="GI119" s="87"/>
      <c r="GJ119" s="87"/>
      <c r="GK119" s="87"/>
      <c r="GL119" s="87"/>
      <c r="GM119" s="87"/>
      <c r="GN119" s="87"/>
      <c r="GO119" s="87"/>
      <c r="GP119" s="87"/>
      <c r="GQ119" s="87"/>
      <c r="GR119" s="87"/>
      <c r="GS119" s="87"/>
      <c r="GT119" s="87"/>
      <c r="GU119" s="87"/>
      <c r="GV119" s="87"/>
      <c r="GW119" s="87"/>
      <c r="GX119" s="87"/>
      <c r="GY119" s="87"/>
      <c r="GZ119" s="87"/>
      <c r="HA119" s="87"/>
      <c r="HB119" s="87"/>
      <c r="HC119" s="87"/>
      <c r="HD119" s="87"/>
      <c r="HE119" s="87"/>
      <c r="HF119" s="87"/>
      <c r="HG119" s="87"/>
      <c r="HH119" s="87"/>
      <c r="HI119" s="87"/>
      <c r="HJ119" s="87"/>
      <c r="HK119" s="87"/>
      <c r="HL119" s="87"/>
      <c r="HM119" s="87"/>
      <c r="HN119" s="87"/>
      <c r="HO119" s="87"/>
      <c r="HP119" s="87"/>
      <c r="HQ119" s="87"/>
      <c r="HR119" s="87"/>
      <c r="HS119" s="87"/>
      <c r="HT119" s="87"/>
      <c r="HU119" s="87"/>
      <c r="HV119" s="87"/>
      <c r="HW119" s="87"/>
      <c r="HX119" s="87"/>
      <c r="HY119" s="87"/>
      <c r="HZ119" s="87"/>
      <c r="IA119" s="87"/>
      <c r="IB119" s="87"/>
      <c r="IC119" s="87"/>
      <c r="ID119" s="87"/>
      <c r="IE119" s="87"/>
      <c r="IF119" s="87"/>
      <c r="IG119" s="87"/>
      <c r="IH119" s="87"/>
      <c r="II119" s="87"/>
      <c r="IJ119" s="87"/>
      <c r="IK119" s="87"/>
      <c r="IL119" s="87"/>
      <c r="IM119" s="87"/>
      <c r="IN119" s="87"/>
      <c r="IO119" s="87"/>
      <c r="IP119" s="87"/>
      <c r="IQ119" s="87"/>
      <c r="IR119" s="87"/>
      <c r="IS119" s="87"/>
      <c r="IT119" s="87"/>
      <c r="IU119" s="87"/>
      <c r="IV119" s="87"/>
    </row>
    <row r="120" spans="1:256" ht="25.5" x14ac:dyDescent="0.2">
      <c r="A120" s="55" t="s">
        <v>30</v>
      </c>
      <c r="B120" s="56" t="s">
        <v>98</v>
      </c>
      <c r="C120" s="56" t="s">
        <v>76</v>
      </c>
      <c r="D120" s="56" t="s">
        <v>173</v>
      </c>
      <c r="E120" s="63"/>
      <c r="F120" s="57">
        <f>SUM(F121)</f>
        <v>16500</v>
      </c>
      <c r="G120" s="57">
        <f>SUM(G121)</f>
        <v>33300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4"/>
      <c r="DV120" s="84"/>
      <c r="DW120" s="84"/>
      <c r="DX120" s="84"/>
      <c r="DY120" s="84"/>
      <c r="DZ120" s="84"/>
      <c r="EA120" s="84"/>
      <c r="EB120" s="84"/>
      <c r="EC120" s="84"/>
      <c r="ED120" s="84"/>
      <c r="EE120" s="84"/>
      <c r="EF120" s="84"/>
      <c r="EG120" s="84"/>
      <c r="EH120" s="84"/>
      <c r="EI120" s="84"/>
      <c r="EJ120" s="84"/>
      <c r="EK120" s="84"/>
      <c r="EL120" s="84"/>
      <c r="EM120" s="84"/>
      <c r="EN120" s="84"/>
      <c r="EO120" s="84"/>
      <c r="EP120" s="84"/>
      <c r="EQ120" s="84"/>
      <c r="ER120" s="84"/>
      <c r="ES120" s="84"/>
      <c r="ET120" s="84"/>
      <c r="EU120" s="84"/>
      <c r="EV120" s="84"/>
      <c r="EW120" s="84"/>
      <c r="EX120" s="84"/>
      <c r="EY120" s="84"/>
      <c r="EZ120" s="84"/>
      <c r="FA120" s="84"/>
      <c r="FB120" s="84"/>
      <c r="FC120" s="84"/>
      <c r="FD120" s="84"/>
      <c r="FE120" s="84"/>
      <c r="FF120" s="84"/>
      <c r="FG120" s="84"/>
      <c r="FH120" s="84"/>
      <c r="FI120" s="84"/>
      <c r="FJ120" s="84"/>
      <c r="FK120" s="84"/>
      <c r="FL120" s="84"/>
      <c r="FM120" s="84"/>
      <c r="FN120" s="84"/>
      <c r="FO120" s="84"/>
      <c r="FP120" s="84"/>
      <c r="FQ120" s="84"/>
      <c r="FR120" s="84"/>
      <c r="FS120" s="84"/>
      <c r="FT120" s="84"/>
      <c r="FU120" s="84"/>
      <c r="FV120" s="84"/>
      <c r="FW120" s="84"/>
      <c r="FX120" s="84"/>
      <c r="FY120" s="84"/>
      <c r="FZ120" s="84"/>
      <c r="GA120" s="84"/>
      <c r="GB120" s="84"/>
      <c r="GC120" s="84"/>
      <c r="GD120" s="84"/>
      <c r="GE120" s="84"/>
      <c r="GF120" s="84"/>
      <c r="GG120" s="84"/>
      <c r="GH120" s="84"/>
      <c r="GI120" s="84"/>
      <c r="GJ120" s="84"/>
      <c r="GK120" s="84"/>
      <c r="GL120" s="84"/>
      <c r="GM120" s="84"/>
      <c r="GN120" s="84"/>
      <c r="GO120" s="84"/>
      <c r="GP120" s="84"/>
      <c r="GQ120" s="84"/>
      <c r="GR120" s="84"/>
      <c r="GS120" s="84"/>
      <c r="GT120" s="84"/>
      <c r="GU120" s="84"/>
      <c r="GV120" s="84"/>
      <c r="GW120" s="84"/>
      <c r="GX120" s="84"/>
      <c r="GY120" s="84"/>
      <c r="GZ120" s="84"/>
      <c r="HA120" s="84"/>
      <c r="HB120" s="84"/>
      <c r="HC120" s="84"/>
      <c r="HD120" s="84"/>
      <c r="HE120" s="84"/>
      <c r="HF120" s="84"/>
      <c r="HG120" s="84"/>
      <c r="HH120" s="84"/>
      <c r="HI120" s="84"/>
      <c r="HJ120" s="84"/>
      <c r="HK120" s="84"/>
      <c r="HL120" s="84"/>
      <c r="HM120" s="84"/>
      <c r="HN120" s="84"/>
      <c r="HO120" s="84"/>
      <c r="HP120" s="84"/>
      <c r="HQ120" s="84"/>
      <c r="HR120" s="84"/>
      <c r="HS120" s="84"/>
      <c r="HT120" s="84"/>
      <c r="HU120" s="84"/>
      <c r="HV120" s="84"/>
      <c r="HW120" s="84"/>
      <c r="HX120" s="84"/>
      <c r="HY120" s="84"/>
      <c r="HZ120" s="84"/>
      <c r="IA120" s="84"/>
      <c r="IB120" s="84"/>
      <c r="IC120" s="84"/>
      <c r="ID120" s="84"/>
      <c r="IE120" s="84"/>
      <c r="IF120" s="84"/>
      <c r="IG120" s="84"/>
      <c r="IH120" s="84"/>
      <c r="II120" s="84"/>
      <c r="IJ120" s="84"/>
      <c r="IK120" s="84"/>
      <c r="IL120" s="84"/>
      <c r="IM120" s="84"/>
      <c r="IN120" s="84"/>
      <c r="IO120" s="84"/>
      <c r="IP120" s="84"/>
      <c r="IQ120" s="84"/>
      <c r="IR120" s="84"/>
      <c r="IS120" s="84"/>
      <c r="IT120" s="84"/>
      <c r="IU120" s="84"/>
      <c r="IV120" s="84"/>
    </row>
    <row r="121" spans="1:256" ht="15" x14ac:dyDescent="0.25">
      <c r="A121" s="51" t="s">
        <v>95</v>
      </c>
      <c r="B121" s="52" t="s">
        <v>98</v>
      </c>
      <c r="C121" s="52" t="s">
        <v>76</v>
      </c>
      <c r="D121" s="52" t="s">
        <v>173</v>
      </c>
      <c r="E121" s="68" t="s">
        <v>96</v>
      </c>
      <c r="F121" s="53">
        <v>16500</v>
      </c>
      <c r="G121" s="53">
        <v>33300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  <c r="CJ121" s="87"/>
      <c r="CK121" s="87"/>
      <c r="CL121" s="87"/>
      <c r="CM121" s="87"/>
      <c r="CN121" s="87"/>
      <c r="CO121" s="87"/>
      <c r="CP121" s="87"/>
      <c r="CQ121" s="87"/>
      <c r="CR121" s="87"/>
      <c r="CS121" s="87"/>
      <c r="CT121" s="87"/>
      <c r="CU121" s="87"/>
      <c r="CV121" s="87"/>
      <c r="CW121" s="87"/>
      <c r="CX121" s="87"/>
      <c r="CY121" s="87"/>
      <c r="CZ121" s="87"/>
      <c r="DA121" s="87"/>
      <c r="DB121" s="87"/>
      <c r="DC121" s="87"/>
      <c r="DD121" s="87"/>
      <c r="DE121" s="87"/>
      <c r="DF121" s="87"/>
      <c r="DG121" s="87"/>
      <c r="DH121" s="87"/>
      <c r="DI121" s="87"/>
      <c r="DJ121" s="87"/>
      <c r="DK121" s="87"/>
      <c r="DL121" s="87"/>
      <c r="DM121" s="87"/>
      <c r="DN121" s="87"/>
      <c r="DO121" s="87"/>
      <c r="DP121" s="87"/>
      <c r="DQ121" s="87"/>
      <c r="DR121" s="87"/>
      <c r="DS121" s="87"/>
      <c r="DT121" s="87"/>
      <c r="DU121" s="87"/>
      <c r="DV121" s="87"/>
      <c r="DW121" s="87"/>
      <c r="DX121" s="87"/>
      <c r="DY121" s="87"/>
      <c r="DZ121" s="87"/>
      <c r="EA121" s="87"/>
      <c r="EB121" s="87"/>
      <c r="EC121" s="87"/>
      <c r="ED121" s="87"/>
      <c r="EE121" s="87"/>
      <c r="EF121" s="87"/>
      <c r="EG121" s="87"/>
      <c r="EH121" s="87"/>
      <c r="EI121" s="87"/>
      <c r="EJ121" s="87"/>
      <c r="EK121" s="87"/>
      <c r="EL121" s="87"/>
      <c r="EM121" s="87"/>
      <c r="EN121" s="87"/>
      <c r="EO121" s="87"/>
      <c r="EP121" s="87"/>
      <c r="EQ121" s="87"/>
      <c r="ER121" s="87"/>
      <c r="ES121" s="87"/>
      <c r="ET121" s="87"/>
      <c r="EU121" s="87"/>
      <c r="EV121" s="87"/>
      <c r="EW121" s="87"/>
      <c r="EX121" s="87"/>
      <c r="EY121" s="87"/>
      <c r="EZ121" s="87"/>
      <c r="FA121" s="87"/>
      <c r="FB121" s="87"/>
      <c r="FC121" s="87"/>
      <c r="FD121" s="87"/>
      <c r="FE121" s="87"/>
      <c r="FF121" s="87"/>
      <c r="FG121" s="87"/>
      <c r="FH121" s="87"/>
      <c r="FI121" s="87"/>
      <c r="FJ121" s="87"/>
      <c r="FK121" s="87"/>
      <c r="FL121" s="87"/>
      <c r="FM121" s="87"/>
      <c r="FN121" s="87"/>
      <c r="FO121" s="87"/>
      <c r="FP121" s="87"/>
      <c r="FQ121" s="87"/>
      <c r="FR121" s="87"/>
      <c r="FS121" s="87"/>
      <c r="FT121" s="87"/>
      <c r="FU121" s="87"/>
      <c r="FV121" s="87"/>
      <c r="FW121" s="87"/>
      <c r="FX121" s="87"/>
      <c r="FY121" s="87"/>
      <c r="FZ121" s="87"/>
      <c r="GA121" s="87"/>
      <c r="GB121" s="87"/>
      <c r="GC121" s="87"/>
      <c r="GD121" s="87"/>
      <c r="GE121" s="87"/>
      <c r="GF121" s="87"/>
      <c r="GG121" s="87"/>
      <c r="GH121" s="87"/>
      <c r="GI121" s="87"/>
      <c r="GJ121" s="87"/>
      <c r="GK121" s="87"/>
      <c r="GL121" s="87"/>
      <c r="GM121" s="87"/>
      <c r="GN121" s="87"/>
      <c r="GO121" s="87"/>
      <c r="GP121" s="87"/>
      <c r="GQ121" s="87"/>
      <c r="GR121" s="87"/>
      <c r="GS121" s="87"/>
      <c r="GT121" s="87"/>
      <c r="GU121" s="87"/>
      <c r="GV121" s="87"/>
      <c r="GW121" s="87"/>
      <c r="GX121" s="87"/>
      <c r="GY121" s="87"/>
      <c r="GZ121" s="87"/>
      <c r="HA121" s="87"/>
      <c r="HB121" s="87"/>
      <c r="HC121" s="87"/>
      <c r="HD121" s="87"/>
      <c r="HE121" s="87"/>
      <c r="HF121" s="87"/>
      <c r="HG121" s="87"/>
      <c r="HH121" s="87"/>
      <c r="HI121" s="87"/>
      <c r="HJ121" s="87"/>
      <c r="HK121" s="87"/>
      <c r="HL121" s="87"/>
      <c r="HM121" s="87"/>
      <c r="HN121" s="87"/>
      <c r="HO121" s="87"/>
      <c r="HP121" s="87"/>
      <c r="HQ121" s="87"/>
      <c r="HR121" s="87"/>
      <c r="HS121" s="87"/>
      <c r="HT121" s="87"/>
      <c r="HU121" s="87"/>
      <c r="HV121" s="87"/>
      <c r="HW121" s="87"/>
      <c r="HX121" s="87"/>
      <c r="HY121" s="87"/>
      <c r="HZ121" s="87"/>
      <c r="IA121" s="87"/>
      <c r="IB121" s="87"/>
      <c r="IC121" s="87"/>
      <c r="ID121" s="87"/>
      <c r="IE121" s="87"/>
      <c r="IF121" s="87"/>
      <c r="IG121" s="87"/>
      <c r="IH121" s="87"/>
      <c r="II121" s="87"/>
      <c r="IJ121" s="87"/>
      <c r="IK121" s="87"/>
      <c r="IL121" s="87"/>
      <c r="IM121" s="87"/>
      <c r="IN121" s="87"/>
      <c r="IO121" s="87"/>
      <c r="IP121" s="87"/>
      <c r="IQ121" s="87"/>
      <c r="IR121" s="87"/>
      <c r="IS121" s="87"/>
      <c r="IT121" s="87"/>
      <c r="IU121" s="87"/>
      <c r="IV121" s="87"/>
    </row>
    <row r="122" spans="1:256" ht="14.25" x14ac:dyDescent="0.2">
      <c r="A122" s="55" t="s">
        <v>123</v>
      </c>
      <c r="B122" s="56" t="s">
        <v>98</v>
      </c>
      <c r="C122" s="56" t="s">
        <v>76</v>
      </c>
      <c r="D122" s="56" t="s">
        <v>124</v>
      </c>
      <c r="E122" s="56"/>
      <c r="F122" s="57">
        <f>SUM(F123)</f>
        <v>5000</v>
      </c>
      <c r="G122" s="57">
        <f>SUM(G123)</f>
        <v>9000</v>
      </c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  <c r="BZ122" s="88"/>
      <c r="CA122" s="88"/>
      <c r="CB122" s="88"/>
      <c r="CC122" s="88"/>
      <c r="CD122" s="88"/>
      <c r="CE122" s="88"/>
      <c r="CF122" s="88"/>
      <c r="CG122" s="88"/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  <c r="CU122" s="88"/>
      <c r="CV122" s="88"/>
      <c r="CW122" s="88"/>
      <c r="CX122" s="88"/>
      <c r="CY122" s="88"/>
      <c r="CZ122" s="88"/>
      <c r="DA122" s="88"/>
      <c r="DB122" s="88"/>
      <c r="DC122" s="88"/>
      <c r="DD122" s="88"/>
      <c r="DE122" s="88"/>
      <c r="DF122" s="88"/>
      <c r="DG122" s="88"/>
      <c r="DH122" s="88"/>
      <c r="DI122" s="88"/>
      <c r="DJ122" s="88"/>
      <c r="DK122" s="88"/>
      <c r="DL122" s="88"/>
      <c r="DM122" s="88"/>
      <c r="DN122" s="88"/>
      <c r="DO122" s="88"/>
      <c r="DP122" s="88"/>
      <c r="DQ122" s="88"/>
      <c r="DR122" s="88"/>
      <c r="DS122" s="88"/>
      <c r="DT122" s="88"/>
      <c r="DU122" s="88"/>
      <c r="DV122" s="88"/>
      <c r="DW122" s="88"/>
      <c r="DX122" s="88"/>
      <c r="DY122" s="88"/>
      <c r="DZ122" s="88"/>
      <c r="EA122" s="88"/>
      <c r="EB122" s="88"/>
      <c r="EC122" s="88"/>
      <c r="ED122" s="88"/>
      <c r="EE122" s="88"/>
      <c r="EF122" s="88"/>
      <c r="EG122" s="88"/>
      <c r="EH122" s="88"/>
      <c r="EI122" s="88"/>
      <c r="EJ122" s="88"/>
      <c r="EK122" s="88"/>
      <c r="EL122" s="88"/>
      <c r="EM122" s="88"/>
      <c r="EN122" s="88"/>
      <c r="EO122" s="88"/>
      <c r="EP122" s="88"/>
      <c r="EQ122" s="88"/>
      <c r="ER122" s="88"/>
      <c r="ES122" s="88"/>
      <c r="ET122" s="88"/>
      <c r="EU122" s="88"/>
      <c r="EV122" s="88"/>
      <c r="EW122" s="88"/>
      <c r="EX122" s="88"/>
      <c r="EY122" s="88"/>
      <c r="EZ122" s="88"/>
      <c r="FA122" s="88"/>
      <c r="FB122" s="88"/>
      <c r="FC122" s="88"/>
      <c r="FD122" s="88"/>
      <c r="FE122" s="88"/>
      <c r="FF122" s="88"/>
      <c r="FG122" s="88"/>
      <c r="FH122" s="88"/>
      <c r="FI122" s="88"/>
      <c r="FJ122" s="88"/>
      <c r="FK122" s="88"/>
      <c r="FL122" s="88"/>
      <c r="FM122" s="88"/>
      <c r="FN122" s="88"/>
      <c r="FO122" s="88"/>
      <c r="FP122" s="88"/>
      <c r="FQ122" s="88"/>
      <c r="FR122" s="88"/>
      <c r="FS122" s="88"/>
      <c r="FT122" s="88"/>
      <c r="FU122" s="88"/>
      <c r="FV122" s="88"/>
      <c r="FW122" s="88"/>
      <c r="FX122" s="88"/>
      <c r="FY122" s="88"/>
      <c r="FZ122" s="88"/>
      <c r="GA122" s="88"/>
      <c r="GB122" s="88"/>
      <c r="GC122" s="88"/>
      <c r="GD122" s="88"/>
      <c r="GE122" s="88"/>
      <c r="GF122" s="88"/>
      <c r="GG122" s="88"/>
      <c r="GH122" s="88"/>
      <c r="GI122" s="88"/>
      <c r="GJ122" s="88"/>
      <c r="GK122" s="88"/>
      <c r="GL122" s="88"/>
      <c r="GM122" s="88"/>
      <c r="GN122" s="88"/>
      <c r="GO122" s="88"/>
      <c r="GP122" s="88"/>
      <c r="GQ122" s="88"/>
      <c r="GR122" s="88"/>
      <c r="GS122" s="88"/>
      <c r="GT122" s="88"/>
      <c r="GU122" s="88"/>
      <c r="GV122" s="88"/>
      <c r="GW122" s="88"/>
      <c r="GX122" s="88"/>
      <c r="GY122" s="88"/>
      <c r="GZ122" s="88"/>
      <c r="HA122" s="88"/>
      <c r="HB122" s="88"/>
      <c r="HC122" s="88"/>
      <c r="HD122" s="88"/>
      <c r="HE122" s="88"/>
      <c r="HF122" s="88"/>
      <c r="HG122" s="88"/>
      <c r="HH122" s="88"/>
      <c r="HI122" s="88"/>
      <c r="HJ122" s="88"/>
      <c r="HK122" s="88"/>
      <c r="HL122" s="88"/>
      <c r="HM122" s="88"/>
      <c r="HN122" s="88"/>
      <c r="HO122" s="88"/>
      <c r="HP122" s="88"/>
      <c r="HQ122" s="88"/>
      <c r="HR122" s="88"/>
      <c r="HS122" s="88"/>
      <c r="HT122" s="88"/>
      <c r="HU122" s="88"/>
      <c r="HV122" s="88"/>
      <c r="HW122" s="88"/>
      <c r="HX122" s="88"/>
      <c r="HY122" s="88"/>
      <c r="HZ122" s="88"/>
      <c r="IA122" s="88"/>
      <c r="IB122" s="88"/>
      <c r="IC122" s="88"/>
      <c r="ID122" s="88"/>
      <c r="IE122" s="88"/>
      <c r="IF122" s="88"/>
      <c r="IG122" s="88"/>
      <c r="IH122" s="88"/>
      <c r="II122" s="88"/>
      <c r="IJ122" s="88"/>
      <c r="IK122" s="88"/>
      <c r="IL122" s="88"/>
      <c r="IM122" s="88"/>
      <c r="IN122" s="88"/>
      <c r="IO122" s="88"/>
      <c r="IP122" s="88"/>
      <c r="IQ122" s="88"/>
      <c r="IR122" s="88"/>
      <c r="IS122" s="88"/>
      <c r="IT122" s="88"/>
      <c r="IU122" s="88"/>
      <c r="IV122" s="88"/>
    </row>
    <row r="123" spans="1:256" ht="15" x14ac:dyDescent="0.25">
      <c r="A123" s="51" t="s">
        <v>95</v>
      </c>
      <c r="B123" s="52" t="s">
        <v>98</v>
      </c>
      <c r="C123" s="52" t="s">
        <v>76</v>
      </c>
      <c r="D123" s="52" t="s">
        <v>124</v>
      </c>
      <c r="E123" s="52" t="s">
        <v>96</v>
      </c>
      <c r="F123" s="53">
        <v>5000</v>
      </c>
      <c r="G123" s="53">
        <v>9000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87"/>
      <c r="BV123" s="87"/>
      <c r="BW123" s="87"/>
      <c r="BX123" s="87"/>
      <c r="BY123" s="87"/>
      <c r="BZ123" s="87"/>
      <c r="CA123" s="87"/>
      <c r="CB123" s="87"/>
      <c r="CC123" s="87"/>
      <c r="CD123" s="87"/>
      <c r="CE123" s="87"/>
      <c r="CF123" s="87"/>
      <c r="CG123" s="87"/>
      <c r="CH123" s="87"/>
      <c r="CI123" s="87"/>
      <c r="CJ123" s="87"/>
      <c r="CK123" s="87"/>
      <c r="CL123" s="87"/>
      <c r="CM123" s="87"/>
      <c r="CN123" s="87"/>
      <c r="CO123" s="87"/>
      <c r="CP123" s="87"/>
      <c r="CQ123" s="87"/>
      <c r="CR123" s="87"/>
      <c r="CS123" s="87"/>
      <c r="CT123" s="87"/>
      <c r="CU123" s="87"/>
      <c r="CV123" s="87"/>
      <c r="CW123" s="87"/>
      <c r="CX123" s="87"/>
      <c r="CY123" s="87"/>
      <c r="CZ123" s="87"/>
      <c r="DA123" s="87"/>
      <c r="DB123" s="87"/>
      <c r="DC123" s="87"/>
      <c r="DD123" s="87"/>
      <c r="DE123" s="87"/>
      <c r="DF123" s="87"/>
      <c r="DG123" s="87"/>
      <c r="DH123" s="87"/>
      <c r="DI123" s="87"/>
      <c r="DJ123" s="87"/>
      <c r="DK123" s="87"/>
      <c r="DL123" s="87"/>
      <c r="DM123" s="87"/>
      <c r="DN123" s="87"/>
      <c r="DO123" s="87"/>
      <c r="DP123" s="87"/>
      <c r="DQ123" s="87"/>
      <c r="DR123" s="87"/>
      <c r="DS123" s="87"/>
      <c r="DT123" s="87"/>
      <c r="DU123" s="87"/>
      <c r="DV123" s="87"/>
      <c r="DW123" s="87"/>
      <c r="DX123" s="87"/>
      <c r="DY123" s="87"/>
      <c r="DZ123" s="87"/>
      <c r="EA123" s="87"/>
      <c r="EB123" s="87"/>
      <c r="EC123" s="87"/>
      <c r="ED123" s="87"/>
      <c r="EE123" s="87"/>
      <c r="EF123" s="87"/>
      <c r="EG123" s="87"/>
      <c r="EH123" s="87"/>
      <c r="EI123" s="87"/>
      <c r="EJ123" s="87"/>
      <c r="EK123" s="87"/>
      <c r="EL123" s="87"/>
      <c r="EM123" s="87"/>
      <c r="EN123" s="87"/>
      <c r="EO123" s="87"/>
      <c r="EP123" s="87"/>
      <c r="EQ123" s="87"/>
      <c r="ER123" s="87"/>
      <c r="ES123" s="87"/>
      <c r="ET123" s="87"/>
      <c r="EU123" s="87"/>
      <c r="EV123" s="87"/>
      <c r="EW123" s="87"/>
      <c r="EX123" s="87"/>
      <c r="EY123" s="87"/>
      <c r="EZ123" s="87"/>
      <c r="FA123" s="87"/>
      <c r="FB123" s="87"/>
      <c r="FC123" s="87"/>
      <c r="FD123" s="87"/>
      <c r="FE123" s="87"/>
      <c r="FF123" s="87"/>
      <c r="FG123" s="87"/>
      <c r="FH123" s="87"/>
      <c r="FI123" s="87"/>
      <c r="FJ123" s="87"/>
      <c r="FK123" s="87"/>
      <c r="FL123" s="87"/>
      <c r="FM123" s="87"/>
      <c r="FN123" s="87"/>
      <c r="FO123" s="87"/>
      <c r="FP123" s="87"/>
      <c r="FQ123" s="87"/>
      <c r="FR123" s="87"/>
      <c r="FS123" s="87"/>
      <c r="FT123" s="87"/>
      <c r="FU123" s="87"/>
      <c r="FV123" s="87"/>
      <c r="FW123" s="87"/>
      <c r="FX123" s="87"/>
      <c r="FY123" s="87"/>
      <c r="FZ123" s="87"/>
      <c r="GA123" s="87"/>
      <c r="GB123" s="87"/>
      <c r="GC123" s="87"/>
      <c r="GD123" s="87"/>
      <c r="GE123" s="87"/>
      <c r="GF123" s="87"/>
      <c r="GG123" s="87"/>
      <c r="GH123" s="87"/>
      <c r="GI123" s="87"/>
      <c r="GJ123" s="87"/>
      <c r="GK123" s="87"/>
      <c r="GL123" s="87"/>
      <c r="GM123" s="87"/>
      <c r="GN123" s="87"/>
      <c r="GO123" s="87"/>
      <c r="GP123" s="87"/>
      <c r="GQ123" s="87"/>
      <c r="GR123" s="87"/>
      <c r="GS123" s="87"/>
      <c r="GT123" s="87"/>
      <c r="GU123" s="87"/>
      <c r="GV123" s="87"/>
      <c r="GW123" s="87"/>
      <c r="GX123" s="87"/>
      <c r="GY123" s="87"/>
      <c r="GZ123" s="87"/>
      <c r="HA123" s="87"/>
      <c r="HB123" s="87"/>
      <c r="HC123" s="87"/>
      <c r="HD123" s="87"/>
      <c r="HE123" s="87"/>
      <c r="HF123" s="87"/>
      <c r="HG123" s="87"/>
      <c r="HH123" s="87"/>
      <c r="HI123" s="87"/>
      <c r="HJ123" s="87"/>
      <c r="HK123" s="87"/>
      <c r="HL123" s="87"/>
      <c r="HM123" s="87"/>
      <c r="HN123" s="87"/>
      <c r="HO123" s="87"/>
      <c r="HP123" s="87"/>
      <c r="HQ123" s="87"/>
      <c r="HR123" s="87"/>
      <c r="HS123" s="87"/>
      <c r="HT123" s="87"/>
      <c r="HU123" s="87"/>
      <c r="HV123" s="87"/>
      <c r="HW123" s="87"/>
      <c r="HX123" s="87"/>
      <c r="HY123" s="87"/>
      <c r="HZ123" s="87"/>
      <c r="IA123" s="87"/>
      <c r="IB123" s="87"/>
      <c r="IC123" s="87"/>
      <c r="ID123" s="87"/>
      <c r="IE123" s="87"/>
      <c r="IF123" s="87"/>
      <c r="IG123" s="87"/>
      <c r="IH123" s="87"/>
      <c r="II123" s="87"/>
      <c r="IJ123" s="87"/>
      <c r="IK123" s="87"/>
      <c r="IL123" s="87"/>
      <c r="IM123" s="87"/>
      <c r="IN123" s="87"/>
      <c r="IO123" s="87"/>
      <c r="IP123" s="87"/>
      <c r="IQ123" s="87"/>
      <c r="IR123" s="87"/>
      <c r="IS123" s="87"/>
      <c r="IT123" s="87"/>
      <c r="IU123" s="87"/>
      <c r="IV123" s="87"/>
    </row>
    <row r="124" spans="1:256" ht="13.5" x14ac:dyDescent="0.25">
      <c r="A124" s="48" t="s">
        <v>131</v>
      </c>
      <c r="B124" s="61" t="s">
        <v>98</v>
      </c>
      <c r="C124" s="61" t="s">
        <v>76</v>
      </c>
      <c r="D124" s="49" t="s">
        <v>132</v>
      </c>
      <c r="E124" s="70"/>
      <c r="F124" s="47">
        <f>SUM(F125)</f>
        <v>5000</v>
      </c>
      <c r="G124" s="47" t="e">
        <f>SUM(G125)</f>
        <v>#REF!</v>
      </c>
    </row>
    <row r="125" spans="1:256" ht="25.5" x14ac:dyDescent="0.2">
      <c r="A125" s="55" t="s">
        <v>174</v>
      </c>
      <c r="B125" s="56" t="s">
        <v>98</v>
      </c>
      <c r="C125" s="56" t="s">
        <v>76</v>
      </c>
      <c r="D125" s="63"/>
      <c r="E125" s="56"/>
      <c r="F125" s="57">
        <f>SUM(F126)</f>
        <v>5000</v>
      </c>
      <c r="G125" s="57" t="e">
        <f>SUM(G126+#REF!+#REF!+#REF!)</f>
        <v>#REF!</v>
      </c>
    </row>
    <row r="126" spans="1:256" ht="25.5" x14ac:dyDescent="0.2">
      <c r="A126" s="51" t="s">
        <v>94</v>
      </c>
      <c r="B126" s="52" t="s">
        <v>98</v>
      </c>
      <c r="C126" s="52" t="s">
        <v>76</v>
      </c>
      <c r="D126" s="68" t="s">
        <v>175</v>
      </c>
      <c r="E126" s="52" t="s">
        <v>87</v>
      </c>
      <c r="F126" s="57">
        <v>5000</v>
      </c>
      <c r="G126" s="57">
        <v>1757.93</v>
      </c>
    </row>
    <row r="127" spans="1:256" ht="13.5" x14ac:dyDescent="0.25">
      <c r="A127" s="48" t="s">
        <v>176</v>
      </c>
      <c r="B127" s="61" t="s">
        <v>98</v>
      </c>
      <c r="C127" s="61" t="s">
        <v>83</v>
      </c>
      <c r="D127" s="61"/>
      <c r="E127" s="61"/>
      <c r="F127" s="50">
        <f>SUM(F128+F143)</f>
        <v>119226.35</v>
      </c>
      <c r="G127" s="50" t="e">
        <f>SUM(G128+G143+#REF!)</f>
        <v>#REF!</v>
      </c>
    </row>
    <row r="128" spans="1:256" ht="13.5" x14ac:dyDescent="0.25">
      <c r="A128" s="48" t="s">
        <v>131</v>
      </c>
      <c r="B128" s="61" t="s">
        <v>98</v>
      </c>
      <c r="C128" s="61" t="s">
        <v>83</v>
      </c>
      <c r="D128" s="61" t="s">
        <v>132</v>
      </c>
      <c r="E128" s="61"/>
      <c r="F128" s="50">
        <f>SUM(F131+F129)</f>
        <v>92684.3</v>
      </c>
      <c r="G128" s="50" t="e">
        <f>SUM(G131+G129)</f>
        <v>#REF!</v>
      </c>
    </row>
    <row r="129" spans="1:256" ht="25.5" x14ac:dyDescent="0.2">
      <c r="A129" s="51" t="s">
        <v>133</v>
      </c>
      <c r="B129" s="68" t="s">
        <v>98</v>
      </c>
      <c r="C129" s="68" t="s">
        <v>83</v>
      </c>
      <c r="D129" s="52" t="s">
        <v>134</v>
      </c>
      <c r="E129" s="68"/>
      <c r="F129" s="53">
        <f>SUM(F130)</f>
        <v>42</v>
      </c>
      <c r="G129" s="53">
        <f>SUM(G130)</f>
        <v>42</v>
      </c>
    </row>
    <row r="130" spans="1:256" ht="25.5" x14ac:dyDescent="0.2">
      <c r="A130" s="55" t="s">
        <v>147</v>
      </c>
      <c r="B130" s="63" t="s">
        <v>98</v>
      </c>
      <c r="C130" s="63" t="s">
        <v>83</v>
      </c>
      <c r="D130" s="56" t="s">
        <v>134</v>
      </c>
      <c r="E130" s="63" t="s">
        <v>148</v>
      </c>
      <c r="F130" s="57">
        <v>42</v>
      </c>
      <c r="G130" s="57">
        <v>42</v>
      </c>
    </row>
    <row r="131" spans="1:256" ht="38.25" x14ac:dyDescent="0.2">
      <c r="A131" s="55" t="s">
        <v>177</v>
      </c>
      <c r="B131" s="56" t="s">
        <v>98</v>
      </c>
      <c r="C131" s="56" t="s">
        <v>83</v>
      </c>
      <c r="D131" s="56" t="s">
        <v>178</v>
      </c>
      <c r="E131" s="56"/>
      <c r="F131" s="89">
        <f>SUM(F133+F135+F134+F136+F132)</f>
        <v>92642.3</v>
      </c>
      <c r="G131" s="89" t="e">
        <f>SUM(G133+#REF!+G135+G134+G136)</f>
        <v>#REF!</v>
      </c>
    </row>
    <row r="132" spans="1:256" ht="25.5" x14ac:dyDescent="0.2">
      <c r="A132" s="51" t="s">
        <v>179</v>
      </c>
      <c r="B132" s="56" t="s">
        <v>98</v>
      </c>
      <c r="C132" s="56" t="s">
        <v>83</v>
      </c>
      <c r="D132" s="56" t="s">
        <v>180</v>
      </c>
      <c r="E132" s="56" t="s">
        <v>181</v>
      </c>
      <c r="F132" s="89">
        <v>33892.300000000003</v>
      </c>
      <c r="G132" s="89"/>
    </row>
    <row r="133" spans="1:256" ht="25.5" x14ac:dyDescent="0.2">
      <c r="A133" s="51" t="s">
        <v>94</v>
      </c>
      <c r="B133" s="52" t="s">
        <v>98</v>
      </c>
      <c r="C133" s="52" t="s">
        <v>83</v>
      </c>
      <c r="D133" s="52" t="s">
        <v>178</v>
      </c>
      <c r="E133" s="52" t="s">
        <v>87</v>
      </c>
      <c r="F133" s="79">
        <v>3750</v>
      </c>
      <c r="G133" s="79">
        <v>2450</v>
      </c>
    </row>
    <row r="134" spans="1:256" ht="25.5" x14ac:dyDescent="0.2">
      <c r="A134" s="51" t="s">
        <v>179</v>
      </c>
      <c r="B134" s="52" t="s">
        <v>98</v>
      </c>
      <c r="C134" s="52" t="s">
        <v>83</v>
      </c>
      <c r="D134" s="52" t="s">
        <v>178</v>
      </c>
      <c r="E134" s="52" t="s">
        <v>181</v>
      </c>
      <c r="F134" s="79">
        <v>1000</v>
      </c>
      <c r="G134" s="79">
        <v>1136.8</v>
      </c>
    </row>
    <row r="135" spans="1:256" ht="25.5" x14ac:dyDescent="0.2">
      <c r="A135" s="51" t="s">
        <v>147</v>
      </c>
      <c r="B135" s="52" t="s">
        <v>98</v>
      </c>
      <c r="C135" s="52" t="s">
        <v>83</v>
      </c>
      <c r="D135" s="52" t="s">
        <v>178</v>
      </c>
      <c r="E135" s="52" t="s">
        <v>148</v>
      </c>
      <c r="F135" s="79">
        <v>5000</v>
      </c>
      <c r="G135" s="79">
        <v>14545.12</v>
      </c>
    </row>
    <row r="136" spans="1:256" x14ac:dyDescent="0.2">
      <c r="A136" s="51" t="s">
        <v>176</v>
      </c>
      <c r="B136" s="68" t="s">
        <v>98</v>
      </c>
      <c r="C136" s="68" t="s">
        <v>83</v>
      </c>
      <c r="D136" s="68" t="s">
        <v>178</v>
      </c>
      <c r="E136" s="68"/>
      <c r="F136" s="53">
        <f>SUM(F137+F141+F139)</f>
        <v>49000</v>
      </c>
      <c r="G136" s="53">
        <f>SUM(G137+G141+G139)</f>
        <v>42700</v>
      </c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  <c r="HB136" s="54"/>
      <c r="HC136" s="54"/>
      <c r="HD136" s="54"/>
      <c r="HE136" s="54"/>
      <c r="HF136" s="54"/>
      <c r="HG136" s="54"/>
      <c r="HH136" s="54"/>
      <c r="HI136" s="54"/>
      <c r="HJ136" s="54"/>
      <c r="HK136" s="54"/>
      <c r="HL136" s="54"/>
      <c r="HM136" s="54"/>
      <c r="HN136" s="54"/>
      <c r="HO136" s="54"/>
      <c r="HP136" s="54"/>
      <c r="HQ136" s="54"/>
      <c r="HR136" s="54"/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  <c r="IF136" s="54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  <c r="IQ136" s="54"/>
      <c r="IR136" s="54"/>
      <c r="IS136" s="54"/>
      <c r="IT136" s="54"/>
      <c r="IU136" s="54"/>
      <c r="IV136" s="54"/>
    </row>
    <row r="137" spans="1:256" x14ac:dyDescent="0.2">
      <c r="A137" s="72" t="s">
        <v>182</v>
      </c>
      <c r="B137" s="63" t="s">
        <v>98</v>
      </c>
      <c r="C137" s="63" t="s">
        <v>83</v>
      </c>
      <c r="D137" s="63" t="s">
        <v>183</v>
      </c>
      <c r="E137" s="63"/>
      <c r="F137" s="57">
        <f>SUM(F138)</f>
        <v>5700</v>
      </c>
      <c r="G137" s="57">
        <f>SUM(G138)</f>
        <v>6450</v>
      </c>
    </row>
    <row r="138" spans="1:256" ht="25.5" x14ac:dyDescent="0.2">
      <c r="A138" s="51" t="s">
        <v>147</v>
      </c>
      <c r="B138" s="68" t="s">
        <v>98</v>
      </c>
      <c r="C138" s="68" t="s">
        <v>83</v>
      </c>
      <c r="D138" s="68" t="s">
        <v>183</v>
      </c>
      <c r="E138" s="68" t="s">
        <v>148</v>
      </c>
      <c r="F138" s="53">
        <v>5700</v>
      </c>
      <c r="G138" s="53">
        <v>6450</v>
      </c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J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  <c r="HB138" s="54"/>
      <c r="HC138" s="54"/>
      <c r="HD138" s="54"/>
      <c r="HE138" s="54"/>
      <c r="HF138" s="54"/>
      <c r="HG138" s="54"/>
      <c r="HH138" s="54"/>
      <c r="HI138" s="54"/>
      <c r="HJ138" s="54"/>
      <c r="HK138" s="54"/>
      <c r="HL138" s="54"/>
      <c r="HM138" s="54"/>
      <c r="HN138" s="54"/>
      <c r="HO138" s="54"/>
      <c r="HP138" s="54"/>
      <c r="HQ138" s="54"/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  <c r="IF138" s="54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  <c r="IT138" s="54"/>
      <c r="IU138" s="54"/>
      <c r="IV138" s="54"/>
    </row>
    <row r="139" spans="1:256" x14ac:dyDescent="0.2">
      <c r="A139" s="55" t="s">
        <v>184</v>
      </c>
      <c r="B139" s="63" t="s">
        <v>98</v>
      </c>
      <c r="C139" s="63" t="s">
        <v>83</v>
      </c>
      <c r="D139" s="63" t="s">
        <v>185</v>
      </c>
      <c r="E139" s="63"/>
      <c r="F139" s="57">
        <v>39800</v>
      </c>
      <c r="G139" s="57">
        <f>SUM(G140)</f>
        <v>33000</v>
      </c>
    </row>
    <row r="140" spans="1:256" ht="25.5" x14ac:dyDescent="0.2">
      <c r="A140" s="51" t="s">
        <v>147</v>
      </c>
      <c r="B140" s="68" t="s">
        <v>98</v>
      </c>
      <c r="C140" s="68" t="s">
        <v>83</v>
      </c>
      <c r="D140" s="68" t="s">
        <v>185</v>
      </c>
      <c r="E140" s="68" t="s">
        <v>148</v>
      </c>
      <c r="F140" s="53">
        <v>39800</v>
      </c>
      <c r="G140" s="53">
        <v>33000</v>
      </c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J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  <c r="HB140" s="54"/>
      <c r="HC140" s="54"/>
      <c r="HD140" s="54"/>
      <c r="HE140" s="54"/>
      <c r="HF140" s="54"/>
      <c r="HG140" s="54"/>
      <c r="HH140" s="54"/>
      <c r="HI140" s="54"/>
      <c r="HJ140" s="54"/>
      <c r="HK140" s="54"/>
      <c r="HL140" s="54"/>
      <c r="HM140" s="54"/>
      <c r="HN140" s="54"/>
      <c r="HO140" s="54"/>
      <c r="HP140" s="54"/>
      <c r="HQ140" s="54"/>
      <c r="HR140" s="54"/>
      <c r="HS140" s="54"/>
      <c r="HT140" s="54"/>
      <c r="HU140" s="54"/>
      <c r="HV140" s="54"/>
      <c r="HW140" s="54"/>
      <c r="HX140" s="54"/>
      <c r="HY140" s="54"/>
      <c r="HZ140" s="54"/>
      <c r="IA140" s="54"/>
      <c r="IB140" s="54"/>
      <c r="IC140" s="54"/>
      <c r="ID140" s="54"/>
      <c r="IE140" s="54"/>
      <c r="IF140" s="54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  <c r="IQ140" s="54"/>
      <c r="IR140" s="54"/>
      <c r="IS140" s="54"/>
      <c r="IT140" s="54"/>
      <c r="IU140" s="54"/>
      <c r="IV140" s="54"/>
    </row>
    <row r="141" spans="1:256" x14ac:dyDescent="0.2">
      <c r="A141" s="72" t="s">
        <v>186</v>
      </c>
      <c r="B141" s="63" t="s">
        <v>98</v>
      </c>
      <c r="C141" s="63" t="s">
        <v>83</v>
      </c>
      <c r="D141" s="63" t="s">
        <v>187</v>
      </c>
      <c r="E141" s="63"/>
      <c r="F141" s="57">
        <f>SUM(F142)</f>
        <v>3500</v>
      </c>
      <c r="G141" s="57">
        <f>SUM(G142)</f>
        <v>3250</v>
      </c>
    </row>
    <row r="142" spans="1:256" ht="25.5" x14ac:dyDescent="0.2">
      <c r="A142" s="51" t="s">
        <v>147</v>
      </c>
      <c r="B142" s="68" t="s">
        <v>98</v>
      </c>
      <c r="C142" s="68" t="s">
        <v>83</v>
      </c>
      <c r="D142" s="68" t="s">
        <v>187</v>
      </c>
      <c r="E142" s="68" t="s">
        <v>148</v>
      </c>
      <c r="F142" s="53">
        <v>3500</v>
      </c>
      <c r="G142" s="53">
        <v>3250</v>
      </c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J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  <c r="HB142" s="54"/>
      <c r="HC142" s="54"/>
      <c r="HD142" s="54"/>
      <c r="HE142" s="54"/>
      <c r="HF142" s="54"/>
      <c r="HG142" s="54"/>
      <c r="HH142" s="54"/>
      <c r="HI142" s="54"/>
      <c r="HJ142" s="54"/>
      <c r="HK142" s="54"/>
      <c r="HL142" s="54"/>
      <c r="HM142" s="54"/>
      <c r="HN142" s="54"/>
      <c r="HO142" s="54"/>
      <c r="HP142" s="54"/>
      <c r="HQ142" s="54"/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  <c r="IF142" s="54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  <c r="IT142" s="54"/>
      <c r="IU142" s="54"/>
      <c r="IV142" s="54"/>
    </row>
    <row r="143" spans="1:256" ht="39" x14ac:dyDescent="0.25">
      <c r="A143" s="55" t="s">
        <v>188</v>
      </c>
      <c r="B143" s="68" t="s">
        <v>98</v>
      </c>
      <c r="C143" s="90" t="s">
        <v>83</v>
      </c>
      <c r="D143" s="64" t="s">
        <v>189</v>
      </c>
      <c r="E143" s="90"/>
      <c r="F143" s="53">
        <f>SUM(F147+F144+F145+F146)</f>
        <v>26542.050000000003</v>
      </c>
      <c r="G143" s="53" t="e">
        <f>SUM(#REF!+#REF!+G147+G144)</f>
        <v>#REF!</v>
      </c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  <c r="DT143" s="58"/>
      <c r="DU143" s="58"/>
      <c r="DV143" s="58"/>
      <c r="DW143" s="58"/>
      <c r="DX143" s="58"/>
      <c r="DY143" s="58"/>
      <c r="DZ143" s="58"/>
      <c r="EA143" s="58"/>
      <c r="EB143" s="58"/>
      <c r="EC143" s="58"/>
      <c r="ED143" s="58"/>
      <c r="EE143" s="58"/>
      <c r="EF143" s="58"/>
      <c r="EG143" s="58"/>
      <c r="EH143" s="58"/>
      <c r="EI143" s="58"/>
      <c r="EJ143" s="58"/>
      <c r="EK143" s="58"/>
      <c r="EL143" s="58"/>
      <c r="EM143" s="58"/>
      <c r="EN143" s="58"/>
      <c r="EO143" s="58"/>
      <c r="EP143" s="58"/>
      <c r="EQ143" s="58"/>
      <c r="ER143" s="58"/>
      <c r="ES143" s="58"/>
      <c r="ET143" s="58"/>
      <c r="EU143" s="58"/>
      <c r="EV143" s="58"/>
      <c r="EW143" s="58"/>
      <c r="EX143" s="58"/>
      <c r="EY143" s="58"/>
      <c r="EZ143" s="58"/>
      <c r="FA143" s="58"/>
      <c r="FB143" s="58"/>
      <c r="FC143" s="58"/>
      <c r="FD143" s="58"/>
      <c r="FE143" s="58"/>
      <c r="FF143" s="58"/>
      <c r="FG143" s="58"/>
      <c r="FH143" s="58"/>
      <c r="FI143" s="58"/>
      <c r="FJ143" s="58"/>
      <c r="FK143" s="58"/>
      <c r="FL143" s="58"/>
      <c r="FM143" s="58"/>
      <c r="FN143" s="58"/>
      <c r="FO143" s="58"/>
      <c r="FP143" s="58"/>
      <c r="FQ143" s="58"/>
      <c r="FR143" s="58"/>
      <c r="FS143" s="58"/>
      <c r="FT143" s="58"/>
      <c r="FU143" s="58"/>
      <c r="FV143" s="58"/>
      <c r="FW143" s="58"/>
      <c r="FX143" s="58"/>
      <c r="FY143" s="58"/>
      <c r="FZ143" s="58"/>
      <c r="GA143" s="58"/>
      <c r="GB143" s="58"/>
      <c r="GC143" s="58"/>
      <c r="GD143" s="58"/>
      <c r="GE143" s="58"/>
      <c r="GF143" s="58"/>
      <c r="GG143" s="58"/>
      <c r="GH143" s="58"/>
      <c r="GI143" s="58"/>
      <c r="GJ143" s="58"/>
      <c r="GK143" s="58"/>
      <c r="GL143" s="58"/>
      <c r="GM143" s="58"/>
      <c r="GN143" s="58"/>
      <c r="GO143" s="58"/>
      <c r="GP143" s="58"/>
      <c r="GQ143" s="58"/>
      <c r="GR143" s="58"/>
      <c r="GS143" s="58"/>
      <c r="GT143" s="58"/>
      <c r="GU143" s="58"/>
      <c r="GV143" s="58"/>
      <c r="GW143" s="58"/>
      <c r="GX143" s="58"/>
      <c r="GY143" s="58"/>
      <c r="GZ143" s="58"/>
      <c r="HA143" s="58"/>
      <c r="HB143" s="58"/>
      <c r="HC143" s="58"/>
      <c r="HD143" s="58"/>
      <c r="HE143" s="58"/>
      <c r="HF143" s="58"/>
      <c r="HG143" s="58"/>
      <c r="HH143" s="58"/>
      <c r="HI143" s="58"/>
      <c r="HJ143" s="58"/>
      <c r="HK143" s="58"/>
      <c r="HL143" s="58"/>
      <c r="HM143" s="58"/>
      <c r="HN143" s="58"/>
      <c r="HO143" s="58"/>
      <c r="HP143" s="58"/>
      <c r="HQ143" s="58"/>
      <c r="HR143" s="58"/>
      <c r="HS143" s="58"/>
      <c r="HT143" s="58"/>
      <c r="HU143" s="58"/>
      <c r="HV143" s="58"/>
      <c r="HW143" s="58"/>
      <c r="HX143" s="58"/>
      <c r="HY143" s="58"/>
      <c r="HZ143" s="58"/>
      <c r="IA143" s="58"/>
      <c r="IB143" s="58"/>
      <c r="IC143" s="58"/>
      <c r="ID143" s="58"/>
      <c r="IE143" s="58"/>
      <c r="IF143" s="58"/>
      <c r="IG143" s="58"/>
      <c r="IH143" s="58"/>
      <c r="II143" s="58"/>
      <c r="IJ143" s="58"/>
      <c r="IK143" s="58"/>
      <c r="IL143" s="58"/>
      <c r="IM143" s="58"/>
      <c r="IN143" s="58"/>
      <c r="IO143" s="58"/>
      <c r="IP143" s="58"/>
      <c r="IQ143" s="58"/>
      <c r="IR143" s="58"/>
      <c r="IS143" s="58"/>
      <c r="IT143" s="58"/>
      <c r="IU143" s="58"/>
      <c r="IV143" s="58"/>
    </row>
    <row r="144" spans="1:256" ht="26.25" x14ac:dyDescent="0.25">
      <c r="A144" s="51" t="s">
        <v>94</v>
      </c>
      <c r="B144" s="68" t="s">
        <v>98</v>
      </c>
      <c r="C144" s="90" t="s">
        <v>83</v>
      </c>
      <c r="D144" s="90" t="s">
        <v>190</v>
      </c>
      <c r="E144" s="90" t="s">
        <v>87</v>
      </c>
      <c r="F144" s="53">
        <v>1925.47</v>
      </c>
      <c r="G144" s="53">
        <v>2629</v>
      </c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  <c r="DT144" s="58"/>
      <c r="DU144" s="58"/>
      <c r="DV144" s="58"/>
      <c r="DW144" s="58"/>
      <c r="DX144" s="58"/>
      <c r="DY144" s="58"/>
      <c r="DZ144" s="58"/>
      <c r="EA144" s="58"/>
      <c r="EB144" s="58"/>
      <c r="EC144" s="58"/>
      <c r="ED144" s="58"/>
      <c r="EE144" s="58"/>
      <c r="EF144" s="58"/>
      <c r="EG144" s="58"/>
      <c r="EH144" s="58"/>
      <c r="EI144" s="58"/>
      <c r="EJ144" s="58"/>
      <c r="EK144" s="58"/>
      <c r="EL144" s="58"/>
      <c r="EM144" s="58"/>
      <c r="EN144" s="58"/>
      <c r="EO144" s="58"/>
      <c r="EP144" s="58"/>
      <c r="EQ144" s="58"/>
      <c r="ER144" s="58"/>
      <c r="ES144" s="58"/>
      <c r="ET144" s="58"/>
      <c r="EU144" s="58"/>
      <c r="EV144" s="58"/>
      <c r="EW144" s="58"/>
      <c r="EX144" s="58"/>
      <c r="EY144" s="58"/>
      <c r="EZ144" s="58"/>
      <c r="FA144" s="58"/>
      <c r="FB144" s="58"/>
      <c r="FC144" s="58"/>
      <c r="FD144" s="58"/>
      <c r="FE144" s="58"/>
      <c r="FF144" s="58"/>
      <c r="FG144" s="58"/>
      <c r="FH144" s="58"/>
      <c r="FI144" s="58"/>
      <c r="FJ144" s="58"/>
      <c r="FK144" s="58"/>
      <c r="FL144" s="58"/>
      <c r="FM144" s="58"/>
      <c r="FN144" s="58"/>
      <c r="FO144" s="58"/>
      <c r="FP144" s="58"/>
      <c r="FQ144" s="58"/>
      <c r="FR144" s="58"/>
      <c r="FS144" s="58"/>
      <c r="FT144" s="58"/>
      <c r="FU144" s="58"/>
      <c r="FV144" s="58"/>
      <c r="FW144" s="58"/>
      <c r="FX144" s="58"/>
      <c r="FY144" s="58"/>
      <c r="FZ144" s="58"/>
      <c r="GA144" s="58"/>
      <c r="GB144" s="58"/>
      <c r="GC144" s="58"/>
      <c r="GD144" s="58"/>
      <c r="GE144" s="58"/>
      <c r="GF144" s="58"/>
      <c r="GG144" s="58"/>
      <c r="GH144" s="58"/>
      <c r="GI144" s="58"/>
      <c r="GJ144" s="58"/>
      <c r="GK144" s="58"/>
      <c r="GL144" s="58"/>
      <c r="GM144" s="58"/>
      <c r="GN144" s="58"/>
      <c r="GO144" s="58"/>
      <c r="GP144" s="58"/>
      <c r="GQ144" s="58"/>
      <c r="GR144" s="58"/>
      <c r="GS144" s="58"/>
      <c r="GT144" s="58"/>
      <c r="GU144" s="58"/>
      <c r="GV144" s="58"/>
      <c r="GW144" s="58"/>
      <c r="GX144" s="58"/>
      <c r="GY144" s="58"/>
      <c r="GZ144" s="58"/>
      <c r="HA144" s="58"/>
      <c r="HB144" s="58"/>
      <c r="HC144" s="58"/>
      <c r="HD144" s="58"/>
      <c r="HE144" s="58"/>
      <c r="HF144" s="58"/>
      <c r="HG144" s="58"/>
      <c r="HH144" s="58"/>
      <c r="HI144" s="58"/>
      <c r="HJ144" s="58"/>
      <c r="HK144" s="58"/>
      <c r="HL144" s="58"/>
      <c r="HM144" s="58"/>
      <c r="HN144" s="58"/>
      <c r="HO144" s="58"/>
      <c r="HP144" s="58"/>
      <c r="HQ144" s="58"/>
      <c r="HR144" s="58"/>
      <c r="HS144" s="58"/>
      <c r="HT144" s="58"/>
      <c r="HU144" s="58"/>
      <c r="HV144" s="58"/>
      <c r="HW144" s="58"/>
      <c r="HX144" s="58"/>
      <c r="HY144" s="58"/>
      <c r="HZ144" s="58"/>
      <c r="IA144" s="58"/>
      <c r="IB144" s="58"/>
      <c r="IC144" s="58"/>
      <c r="ID144" s="58"/>
      <c r="IE144" s="58"/>
      <c r="IF144" s="58"/>
      <c r="IG144" s="58"/>
      <c r="IH144" s="58"/>
      <c r="II144" s="58"/>
      <c r="IJ144" s="58"/>
      <c r="IK144" s="58"/>
      <c r="IL144" s="58"/>
      <c r="IM144" s="58"/>
      <c r="IN144" s="58"/>
      <c r="IO144" s="58"/>
      <c r="IP144" s="58"/>
      <c r="IQ144" s="58"/>
      <c r="IR144" s="58"/>
      <c r="IS144" s="58"/>
      <c r="IT144" s="58"/>
      <c r="IU144" s="58"/>
      <c r="IV144" s="58"/>
    </row>
    <row r="145" spans="1:256" ht="53.25" customHeight="1" x14ac:dyDescent="0.25">
      <c r="A145" s="51" t="s">
        <v>80</v>
      </c>
      <c r="B145" s="68" t="s">
        <v>98</v>
      </c>
      <c r="C145" s="90" t="s">
        <v>83</v>
      </c>
      <c r="D145" s="90" t="s">
        <v>321</v>
      </c>
      <c r="E145" s="90" t="s">
        <v>81</v>
      </c>
      <c r="F145" s="53">
        <v>572.53</v>
      </c>
      <c r="G145" s="53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  <c r="DT145" s="58"/>
      <c r="DU145" s="58"/>
      <c r="DV145" s="58"/>
      <c r="DW145" s="58"/>
      <c r="DX145" s="58"/>
      <c r="DY145" s="58"/>
      <c r="DZ145" s="58"/>
      <c r="EA145" s="58"/>
      <c r="EB145" s="58"/>
      <c r="EC145" s="58"/>
      <c r="ED145" s="58"/>
      <c r="EE145" s="58"/>
      <c r="EF145" s="58"/>
      <c r="EG145" s="58"/>
      <c r="EH145" s="58"/>
      <c r="EI145" s="58"/>
      <c r="EJ145" s="58"/>
      <c r="EK145" s="58"/>
      <c r="EL145" s="58"/>
      <c r="EM145" s="58"/>
      <c r="EN145" s="58"/>
      <c r="EO145" s="58"/>
      <c r="EP145" s="58"/>
      <c r="EQ145" s="58"/>
      <c r="ER145" s="58"/>
      <c r="ES145" s="58"/>
      <c r="ET145" s="58"/>
      <c r="EU145" s="58"/>
      <c r="EV145" s="58"/>
      <c r="EW145" s="58"/>
      <c r="EX145" s="58"/>
      <c r="EY145" s="58"/>
      <c r="EZ145" s="58"/>
      <c r="FA145" s="58"/>
      <c r="FB145" s="58"/>
      <c r="FC145" s="58"/>
      <c r="FD145" s="58"/>
      <c r="FE145" s="58"/>
      <c r="FF145" s="58"/>
      <c r="FG145" s="58"/>
      <c r="FH145" s="58"/>
      <c r="FI145" s="58"/>
      <c r="FJ145" s="58"/>
      <c r="FK145" s="58"/>
      <c r="FL145" s="58"/>
      <c r="FM145" s="58"/>
      <c r="FN145" s="58"/>
      <c r="FO145" s="58"/>
      <c r="FP145" s="58"/>
      <c r="FQ145" s="58"/>
      <c r="FR145" s="58"/>
      <c r="FS145" s="58"/>
      <c r="FT145" s="58"/>
      <c r="FU145" s="58"/>
      <c r="FV145" s="58"/>
      <c r="FW145" s="58"/>
      <c r="FX145" s="58"/>
      <c r="FY145" s="58"/>
      <c r="FZ145" s="58"/>
      <c r="GA145" s="58"/>
      <c r="GB145" s="58"/>
      <c r="GC145" s="58"/>
      <c r="GD145" s="58"/>
      <c r="GE145" s="58"/>
      <c r="GF145" s="58"/>
      <c r="GG145" s="58"/>
      <c r="GH145" s="58"/>
      <c r="GI145" s="58"/>
      <c r="GJ145" s="58"/>
      <c r="GK145" s="58"/>
      <c r="GL145" s="58"/>
      <c r="GM145" s="58"/>
      <c r="GN145" s="58"/>
      <c r="GO145" s="58"/>
      <c r="GP145" s="58"/>
      <c r="GQ145" s="58"/>
      <c r="GR145" s="58"/>
      <c r="GS145" s="58"/>
      <c r="GT145" s="58"/>
      <c r="GU145" s="58"/>
      <c r="GV145" s="58"/>
      <c r="GW145" s="58"/>
      <c r="GX145" s="58"/>
      <c r="GY145" s="58"/>
      <c r="GZ145" s="58"/>
      <c r="HA145" s="58"/>
      <c r="HB145" s="58"/>
      <c r="HC145" s="58"/>
      <c r="HD145" s="58"/>
      <c r="HE145" s="58"/>
      <c r="HF145" s="58"/>
      <c r="HG145" s="58"/>
      <c r="HH145" s="58"/>
      <c r="HI145" s="58"/>
      <c r="HJ145" s="58"/>
      <c r="HK145" s="58"/>
      <c r="HL145" s="58"/>
      <c r="HM145" s="58"/>
      <c r="HN145" s="58"/>
      <c r="HO145" s="58"/>
      <c r="HP145" s="58"/>
      <c r="HQ145" s="58"/>
      <c r="HR145" s="58"/>
      <c r="HS145" s="58"/>
      <c r="HT145" s="58"/>
      <c r="HU145" s="58"/>
      <c r="HV145" s="58"/>
      <c r="HW145" s="58"/>
      <c r="HX145" s="58"/>
      <c r="HY145" s="58"/>
      <c r="HZ145" s="58"/>
      <c r="IA145" s="58"/>
      <c r="IB145" s="58"/>
      <c r="IC145" s="58"/>
      <c r="ID145" s="58"/>
      <c r="IE145" s="58"/>
      <c r="IF145" s="58"/>
      <c r="IG145" s="58"/>
      <c r="IH145" s="58"/>
      <c r="II145" s="58"/>
      <c r="IJ145" s="58"/>
      <c r="IK145" s="58"/>
      <c r="IL145" s="58"/>
      <c r="IM145" s="58"/>
      <c r="IN145" s="58"/>
      <c r="IO145" s="58"/>
      <c r="IP145" s="58"/>
      <c r="IQ145" s="58"/>
      <c r="IR145" s="58"/>
      <c r="IS145" s="58"/>
      <c r="IT145" s="58"/>
      <c r="IU145" s="58"/>
      <c r="IV145" s="58"/>
    </row>
    <row r="146" spans="1:256" ht="26.25" x14ac:dyDescent="0.25">
      <c r="A146" s="51" t="s">
        <v>94</v>
      </c>
      <c r="B146" s="68" t="s">
        <v>98</v>
      </c>
      <c r="C146" s="90" t="s">
        <v>83</v>
      </c>
      <c r="D146" s="90" t="s">
        <v>321</v>
      </c>
      <c r="E146" s="90" t="s">
        <v>87</v>
      </c>
      <c r="F146" s="53">
        <v>17915.650000000001</v>
      </c>
      <c r="G146" s="53">
        <v>2629</v>
      </c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8"/>
      <c r="DZ146" s="58"/>
      <c r="EA146" s="58"/>
      <c r="EB146" s="58"/>
      <c r="EC146" s="58"/>
      <c r="ED146" s="58"/>
      <c r="EE146" s="58"/>
      <c r="EF146" s="58"/>
      <c r="EG146" s="58"/>
      <c r="EH146" s="58"/>
      <c r="EI146" s="58"/>
      <c r="EJ146" s="58"/>
      <c r="EK146" s="58"/>
      <c r="EL146" s="58"/>
      <c r="EM146" s="58"/>
      <c r="EN146" s="58"/>
      <c r="EO146" s="58"/>
      <c r="EP146" s="58"/>
      <c r="EQ146" s="58"/>
      <c r="ER146" s="58"/>
      <c r="ES146" s="58"/>
      <c r="ET146" s="58"/>
      <c r="EU146" s="58"/>
      <c r="EV146" s="58"/>
      <c r="EW146" s="58"/>
      <c r="EX146" s="58"/>
      <c r="EY146" s="58"/>
      <c r="EZ146" s="58"/>
      <c r="FA146" s="58"/>
      <c r="FB146" s="58"/>
      <c r="FC146" s="58"/>
      <c r="FD146" s="58"/>
      <c r="FE146" s="58"/>
      <c r="FF146" s="58"/>
      <c r="FG146" s="58"/>
      <c r="FH146" s="58"/>
      <c r="FI146" s="58"/>
      <c r="FJ146" s="58"/>
      <c r="FK146" s="58"/>
      <c r="FL146" s="58"/>
      <c r="FM146" s="58"/>
      <c r="FN146" s="58"/>
      <c r="FO146" s="58"/>
      <c r="FP146" s="58"/>
      <c r="FQ146" s="58"/>
      <c r="FR146" s="58"/>
      <c r="FS146" s="58"/>
      <c r="FT146" s="58"/>
      <c r="FU146" s="58"/>
      <c r="FV146" s="58"/>
      <c r="FW146" s="58"/>
      <c r="FX146" s="58"/>
      <c r="FY146" s="58"/>
      <c r="FZ146" s="58"/>
      <c r="GA146" s="58"/>
      <c r="GB146" s="58"/>
      <c r="GC146" s="58"/>
      <c r="GD146" s="58"/>
      <c r="GE146" s="58"/>
      <c r="GF146" s="58"/>
      <c r="GG146" s="58"/>
      <c r="GH146" s="58"/>
      <c r="GI146" s="58"/>
      <c r="GJ146" s="58"/>
      <c r="GK146" s="58"/>
      <c r="GL146" s="58"/>
      <c r="GM146" s="58"/>
      <c r="GN146" s="58"/>
      <c r="GO146" s="58"/>
      <c r="GP146" s="58"/>
      <c r="GQ146" s="58"/>
      <c r="GR146" s="58"/>
      <c r="GS146" s="58"/>
      <c r="GT146" s="58"/>
      <c r="GU146" s="58"/>
      <c r="GV146" s="58"/>
      <c r="GW146" s="58"/>
      <c r="GX146" s="58"/>
      <c r="GY146" s="58"/>
      <c r="GZ146" s="58"/>
      <c r="HA146" s="58"/>
      <c r="HB146" s="58"/>
      <c r="HC146" s="58"/>
      <c r="HD146" s="58"/>
      <c r="HE146" s="58"/>
      <c r="HF146" s="58"/>
      <c r="HG146" s="58"/>
      <c r="HH146" s="58"/>
      <c r="HI146" s="58"/>
      <c r="HJ146" s="58"/>
      <c r="HK146" s="58"/>
      <c r="HL146" s="58"/>
      <c r="HM146" s="58"/>
      <c r="HN146" s="58"/>
      <c r="HO146" s="58"/>
      <c r="HP146" s="58"/>
      <c r="HQ146" s="58"/>
      <c r="HR146" s="58"/>
      <c r="HS146" s="58"/>
      <c r="HT146" s="58"/>
      <c r="HU146" s="58"/>
      <c r="HV146" s="58"/>
      <c r="HW146" s="58"/>
      <c r="HX146" s="58"/>
      <c r="HY146" s="58"/>
      <c r="HZ146" s="58"/>
      <c r="IA146" s="58"/>
      <c r="IB146" s="58"/>
      <c r="IC146" s="58"/>
      <c r="ID146" s="58"/>
      <c r="IE146" s="58"/>
      <c r="IF146" s="58"/>
      <c r="IG146" s="58"/>
      <c r="IH146" s="58"/>
      <c r="II146" s="58"/>
      <c r="IJ146" s="58"/>
      <c r="IK146" s="58"/>
      <c r="IL146" s="58"/>
      <c r="IM146" s="58"/>
      <c r="IN146" s="58"/>
      <c r="IO146" s="58"/>
      <c r="IP146" s="58"/>
      <c r="IQ146" s="58"/>
      <c r="IR146" s="58"/>
      <c r="IS146" s="58"/>
      <c r="IT146" s="58"/>
      <c r="IU146" s="58"/>
      <c r="IV146" s="58"/>
    </row>
    <row r="147" spans="1:256" ht="26.25" x14ac:dyDescent="0.25">
      <c r="A147" s="91" t="s">
        <v>147</v>
      </c>
      <c r="B147" s="68" t="s">
        <v>98</v>
      </c>
      <c r="C147" s="68" t="s">
        <v>83</v>
      </c>
      <c r="D147" s="68" t="s">
        <v>191</v>
      </c>
      <c r="E147" s="68" t="s">
        <v>148</v>
      </c>
      <c r="F147" s="53">
        <v>6128.4</v>
      </c>
      <c r="G147" s="53">
        <v>5542.13</v>
      </c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  <c r="EK147" s="58"/>
      <c r="EL147" s="58"/>
      <c r="EM147" s="58"/>
      <c r="EN147" s="58"/>
      <c r="EO147" s="58"/>
      <c r="EP147" s="58"/>
      <c r="EQ147" s="58"/>
      <c r="ER147" s="58"/>
      <c r="ES147" s="58"/>
      <c r="ET147" s="58"/>
      <c r="EU147" s="58"/>
      <c r="EV147" s="58"/>
      <c r="EW147" s="58"/>
      <c r="EX147" s="58"/>
      <c r="EY147" s="58"/>
      <c r="EZ147" s="58"/>
      <c r="FA147" s="58"/>
      <c r="FB147" s="58"/>
      <c r="FC147" s="58"/>
      <c r="FD147" s="58"/>
      <c r="FE147" s="58"/>
      <c r="FF147" s="58"/>
      <c r="FG147" s="58"/>
      <c r="FH147" s="58"/>
      <c r="FI147" s="58"/>
      <c r="FJ147" s="58"/>
      <c r="FK147" s="58"/>
      <c r="FL147" s="58"/>
      <c r="FM147" s="58"/>
      <c r="FN147" s="58"/>
      <c r="FO147" s="58"/>
      <c r="FP147" s="58"/>
      <c r="FQ147" s="58"/>
      <c r="FR147" s="58"/>
      <c r="FS147" s="58"/>
      <c r="FT147" s="58"/>
      <c r="FU147" s="58"/>
      <c r="FV147" s="58"/>
      <c r="FW147" s="58"/>
      <c r="FX147" s="58"/>
      <c r="FY147" s="58"/>
      <c r="FZ147" s="58"/>
      <c r="GA147" s="58"/>
      <c r="GB147" s="58"/>
      <c r="GC147" s="58"/>
      <c r="GD147" s="58"/>
      <c r="GE147" s="58"/>
      <c r="GF147" s="58"/>
      <c r="GG147" s="58"/>
      <c r="GH147" s="58"/>
      <c r="GI147" s="58"/>
      <c r="GJ147" s="58"/>
      <c r="GK147" s="58"/>
      <c r="GL147" s="58"/>
      <c r="GM147" s="58"/>
      <c r="GN147" s="58"/>
      <c r="GO147" s="58"/>
      <c r="GP147" s="58"/>
      <c r="GQ147" s="58"/>
      <c r="GR147" s="58"/>
      <c r="GS147" s="58"/>
      <c r="GT147" s="58"/>
      <c r="GU147" s="58"/>
      <c r="GV147" s="58"/>
      <c r="GW147" s="58"/>
      <c r="GX147" s="58"/>
      <c r="GY147" s="58"/>
      <c r="GZ147" s="58"/>
      <c r="HA147" s="58"/>
      <c r="HB147" s="58"/>
      <c r="HC147" s="58"/>
      <c r="HD147" s="58"/>
      <c r="HE147" s="58"/>
      <c r="HF147" s="58"/>
      <c r="HG147" s="58"/>
      <c r="HH147" s="58"/>
      <c r="HI147" s="58"/>
      <c r="HJ147" s="58"/>
      <c r="HK147" s="58"/>
      <c r="HL147" s="58"/>
      <c r="HM147" s="58"/>
      <c r="HN147" s="58"/>
      <c r="HO147" s="58"/>
      <c r="HP147" s="58"/>
      <c r="HQ147" s="58"/>
      <c r="HR147" s="58"/>
      <c r="HS147" s="58"/>
      <c r="HT147" s="58"/>
      <c r="HU147" s="58"/>
      <c r="HV147" s="58"/>
      <c r="HW147" s="58"/>
      <c r="HX147" s="58"/>
      <c r="HY147" s="58"/>
      <c r="HZ147" s="58"/>
      <c r="IA147" s="58"/>
      <c r="IB147" s="58"/>
      <c r="IC147" s="58"/>
      <c r="ID147" s="58"/>
      <c r="IE147" s="58"/>
      <c r="IF147" s="58"/>
      <c r="IG147" s="58"/>
      <c r="IH147" s="58"/>
      <c r="II147" s="58"/>
      <c r="IJ147" s="58"/>
      <c r="IK147" s="58"/>
      <c r="IL147" s="58"/>
      <c r="IM147" s="58"/>
      <c r="IN147" s="58"/>
      <c r="IO147" s="58"/>
      <c r="IP147" s="58"/>
      <c r="IQ147" s="58"/>
      <c r="IR147" s="58"/>
      <c r="IS147" s="58"/>
      <c r="IT147" s="58"/>
      <c r="IU147" s="58"/>
      <c r="IV147" s="58"/>
    </row>
    <row r="148" spans="1:256" ht="28.5" x14ac:dyDescent="0.2">
      <c r="A148" s="92" t="s">
        <v>192</v>
      </c>
      <c r="B148" s="59" t="s">
        <v>98</v>
      </c>
      <c r="C148" s="93" t="s">
        <v>98</v>
      </c>
      <c r="D148" s="65"/>
      <c r="E148" s="65"/>
      <c r="F148" s="44">
        <f>SUM(F149)</f>
        <v>19465.2</v>
      </c>
      <c r="G148" s="44" t="e">
        <f>SUM(G149)</f>
        <v>#REF!</v>
      </c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  <c r="BY148" s="88"/>
      <c r="BZ148" s="88"/>
      <c r="CA148" s="88"/>
      <c r="CB148" s="88"/>
      <c r="CC148" s="88"/>
      <c r="CD148" s="88"/>
      <c r="CE148" s="88"/>
      <c r="CF148" s="88"/>
      <c r="CG148" s="88"/>
      <c r="CH148" s="88"/>
      <c r="CI148" s="88"/>
      <c r="CJ148" s="88"/>
      <c r="CK148" s="88"/>
      <c r="CL148" s="88"/>
      <c r="CM148" s="88"/>
      <c r="CN148" s="88"/>
      <c r="CO148" s="88"/>
      <c r="CP148" s="88"/>
      <c r="CQ148" s="88"/>
      <c r="CR148" s="88"/>
      <c r="CS148" s="88"/>
      <c r="CT148" s="88"/>
      <c r="CU148" s="88"/>
      <c r="CV148" s="88"/>
      <c r="CW148" s="88"/>
      <c r="CX148" s="88"/>
      <c r="CY148" s="88"/>
      <c r="CZ148" s="88"/>
      <c r="DA148" s="88"/>
      <c r="DB148" s="88"/>
      <c r="DC148" s="88"/>
      <c r="DD148" s="88"/>
      <c r="DE148" s="88"/>
      <c r="DF148" s="88"/>
      <c r="DG148" s="88"/>
      <c r="DH148" s="88"/>
      <c r="DI148" s="88"/>
      <c r="DJ148" s="88"/>
      <c r="DK148" s="88"/>
      <c r="DL148" s="88"/>
      <c r="DM148" s="88"/>
      <c r="DN148" s="88"/>
      <c r="DO148" s="88"/>
      <c r="DP148" s="88"/>
      <c r="DQ148" s="88"/>
      <c r="DR148" s="88"/>
      <c r="DS148" s="88"/>
      <c r="DT148" s="88"/>
      <c r="DU148" s="88"/>
      <c r="DV148" s="88"/>
      <c r="DW148" s="88"/>
      <c r="DX148" s="88"/>
      <c r="DY148" s="88"/>
      <c r="DZ148" s="88"/>
      <c r="EA148" s="88"/>
      <c r="EB148" s="88"/>
      <c r="EC148" s="88"/>
      <c r="ED148" s="88"/>
      <c r="EE148" s="88"/>
      <c r="EF148" s="88"/>
      <c r="EG148" s="88"/>
      <c r="EH148" s="88"/>
      <c r="EI148" s="88"/>
      <c r="EJ148" s="88"/>
      <c r="EK148" s="88"/>
      <c r="EL148" s="88"/>
      <c r="EM148" s="88"/>
      <c r="EN148" s="88"/>
      <c r="EO148" s="88"/>
      <c r="EP148" s="88"/>
      <c r="EQ148" s="88"/>
      <c r="ER148" s="88"/>
      <c r="ES148" s="88"/>
      <c r="ET148" s="88"/>
      <c r="EU148" s="88"/>
      <c r="EV148" s="88"/>
      <c r="EW148" s="88"/>
      <c r="EX148" s="88"/>
      <c r="EY148" s="88"/>
      <c r="EZ148" s="88"/>
      <c r="FA148" s="88"/>
      <c r="FB148" s="88"/>
      <c r="FC148" s="88"/>
      <c r="FD148" s="88"/>
      <c r="FE148" s="88"/>
      <c r="FF148" s="88"/>
      <c r="FG148" s="88"/>
      <c r="FH148" s="88"/>
      <c r="FI148" s="88"/>
      <c r="FJ148" s="88"/>
      <c r="FK148" s="88"/>
      <c r="FL148" s="88"/>
      <c r="FM148" s="88"/>
      <c r="FN148" s="88"/>
      <c r="FO148" s="88"/>
      <c r="FP148" s="88"/>
      <c r="FQ148" s="88"/>
      <c r="FR148" s="88"/>
      <c r="FS148" s="88"/>
      <c r="FT148" s="88"/>
      <c r="FU148" s="88"/>
      <c r="FV148" s="88"/>
      <c r="FW148" s="88"/>
      <c r="FX148" s="88"/>
      <c r="FY148" s="88"/>
      <c r="FZ148" s="88"/>
      <c r="GA148" s="88"/>
      <c r="GB148" s="88"/>
      <c r="GC148" s="88"/>
      <c r="GD148" s="88"/>
      <c r="GE148" s="88"/>
      <c r="GF148" s="88"/>
      <c r="GG148" s="88"/>
      <c r="GH148" s="88"/>
      <c r="GI148" s="88"/>
      <c r="GJ148" s="88"/>
      <c r="GK148" s="88"/>
      <c r="GL148" s="88"/>
      <c r="GM148" s="88"/>
      <c r="GN148" s="88"/>
      <c r="GO148" s="88"/>
      <c r="GP148" s="88"/>
      <c r="GQ148" s="88"/>
      <c r="GR148" s="88"/>
      <c r="GS148" s="88"/>
      <c r="GT148" s="88"/>
      <c r="GU148" s="88"/>
      <c r="GV148" s="88"/>
      <c r="GW148" s="88"/>
      <c r="GX148" s="88"/>
      <c r="GY148" s="88"/>
      <c r="GZ148" s="88"/>
      <c r="HA148" s="88"/>
      <c r="HB148" s="88"/>
      <c r="HC148" s="88"/>
      <c r="HD148" s="88"/>
      <c r="HE148" s="88"/>
      <c r="HF148" s="88"/>
      <c r="HG148" s="88"/>
      <c r="HH148" s="88"/>
      <c r="HI148" s="88"/>
      <c r="HJ148" s="88"/>
      <c r="HK148" s="88"/>
      <c r="HL148" s="88"/>
      <c r="HM148" s="88"/>
      <c r="HN148" s="88"/>
      <c r="HO148" s="88"/>
      <c r="HP148" s="88"/>
      <c r="HQ148" s="88"/>
      <c r="HR148" s="88"/>
      <c r="HS148" s="88"/>
      <c r="HT148" s="88"/>
      <c r="HU148" s="88"/>
      <c r="HV148" s="88"/>
      <c r="HW148" s="88"/>
      <c r="HX148" s="88"/>
      <c r="HY148" s="88"/>
      <c r="HZ148" s="88"/>
      <c r="IA148" s="88"/>
      <c r="IB148" s="88"/>
      <c r="IC148" s="88"/>
      <c r="ID148" s="88"/>
      <c r="IE148" s="88"/>
      <c r="IF148" s="88"/>
      <c r="IG148" s="88"/>
      <c r="IH148" s="88"/>
      <c r="II148" s="88"/>
      <c r="IJ148" s="88"/>
      <c r="IK148" s="88"/>
      <c r="IL148" s="88"/>
      <c r="IM148" s="88"/>
      <c r="IN148" s="88"/>
      <c r="IO148" s="88"/>
      <c r="IP148" s="88"/>
      <c r="IQ148" s="88"/>
      <c r="IR148" s="88"/>
      <c r="IS148" s="88"/>
      <c r="IT148" s="88"/>
      <c r="IU148" s="88"/>
      <c r="IV148" s="88"/>
    </row>
    <row r="149" spans="1:256" ht="13.5" x14ac:dyDescent="0.25">
      <c r="A149" s="48" t="s">
        <v>193</v>
      </c>
      <c r="B149" s="61" t="s">
        <v>98</v>
      </c>
      <c r="C149" s="61" t="s">
        <v>98</v>
      </c>
      <c r="D149" s="49"/>
      <c r="E149" s="61"/>
      <c r="F149" s="50">
        <f>SUM(F154+F152+F150)</f>
        <v>19465.2</v>
      </c>
      <c r="G149" s="50" t="e">
        <f>SUM(G154+G152+G150)</f>
        <v>#REF!</v>
      </c>
    </row>
    <row r="150" spans="1:256" x14ac:dyDescent="0.2">
      <c r="A150" s="51" t="s">
        <v>123</v>
      </c>
      <c r="B150" s="52" t="s">
        <v>98</v>
      </c>
      <c r="C150" s="52" t="s">
        <v>98</v>
      </c>
      <c r="D150" s="52" t="s">
        <v>124</v>
      </c>
      <c r="E150" s="52"/>
      <c r="F150" s="79">
        <f>SUM(F151)</f>
        <v>500</v>
      </c>
      <c r="G150" s="79">
        <f>SUM(G151)</f>
        <v>450</v>
      </c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54"/>
      <c r="DW150" s="54"/>
      <c r="DX150" s="54"/>
      <c r="DY150" s="54"/>
      <c r="DZ150" s="54"/>
      <c r="EA150" s="54"/>
      <c r="EB150" s="54"/>
      <c r="EC150" s="54"/>
      <c r="ED150" s="54"/>
      <c r="EE150" s="54"/>
      <c r="EF150" s="54"/>
      <c r="EG150" s="54"/>
      <c r="EH150" s="54"/>
      <c r="EI150" s="54"/>
      <c r="EJ150" s="54"/>
      <c r="EK150" s="54"/>
      <c r="EL150" s="54"/>
      <c r="EM150" s="54"/>
      <c r="EN150" s="54"/>
      <c r="EO150" s="54"/>
      <c r="EP150" s="54"/>
      <c r="EQ150" s="54"/>
      <c r="ER150" s="54"/>
      <c r="ES150" s="54"/>
      <c r="ET150" s="54"/>
      <c r="EU150" s="54"/>
      <c r="EV150" s="54"/>
      <c r="EW150" s="54"/>
      <c r="EX150" s="54"/>
      <c r="EY150" s="54"/>
      <c r="EZ150" s="54"/>
      <c r="FA150" s="54"/>
      <c r="FB150" s="54"/>
      <c r="FC150" s="54"/>
      <c r="FD150" s="54"/>
      <c r="FE150" s="54"/>
      <c r="FF150" s="54"/>
      <c r="FG150" s="54"/>
      <c r="FH150" s="54"/>
      <c r="FI150" s="54"/>
      <c r="FJ150" s="54"/>
      <c r="FK150" s="54"/>
      <c r="FL150" s="54"/>
      <c r="FM150" s="54"/>
      <c r="FN150" s="54"/>
      <c r="FO150" s="54"/>
      <c r="FP150" s="54"/>
      <c r="FQ150" s="54"/>
      <c r="FR150" s="54"/>
      <c r="FS150" s="54"/>
      <c r="FT150" s="54"/>
      <c r="FU150" s="54"/>
      <c r="FV150" s="54"/>
      <c r="FW150" s="54"/>
      <c r="FX150" s="54"/>
      <c r="FY150" s="54"/>
      <c r="FZ150" s="54"/>
      <c r="GA150" s="54"/>
      <c r="GB150" s="54"/>
      <c r="GC150" s="54"/>
      <c r="GD150" s="54"/>
      <c r="GE150" s="54"/>
      <c r="GF150" s="54"/>
      <c r="GG150" s="54"/>
      <c r="GH150" s="54"/>
      <c r="GI150" s="54"/>
      <c r="GJ150" s="54"/>
      <c r="GK150" s="54"/>
      <c r="GL150" s="54"/>
      <c r="GM150" s="54"/>
      <c r="GN150" s="54"/>
      <c r="GO150" s="54"/>
      <c r="GP150" s="54"/>
      <c r="GQ150" s="54"/>
      <c r="GR150" s="54"/>
      <c r="GS150" s="54"/>
      <c r="GT150" s="54"/>
      <c r="GU150" s="54"/>
      <c r="GV150" s="54"/>
      <c r="GW150" s="54"/>
      <c r="GX150" s="54"/>
      <c r="GY150" s="54"/>
      <c r="GZ150" s="54"/>
      <c r="HA150" s="54"/>
      <c r="HB150" s="54"/>
      <c r="HC150" s="54"/>
      <c r="HD150" s="54"/>
      <c r="HE150" s="54"/>
      <c r="HF150" s="54"/>
      <c r="HG150" s="54"/>
      <c r="HH150" s="54"/>
      <c r="HI150" s="54"/>
      <c r="HJ150" s="54"/>
      <c r="HK150" s="54"/>
      <c r="HL150" s="54"/>
      <c r="HM150" s="54"/>
      <c r="HN150" s="54"/>
      <c r="HO150" s="54"/>
      <c r="HP150" s="54"/>
      <c r="HQ150" s="54"/>
      <c r="HR150" s="54"/>
      <c r="HS150" s="54"/>
      <c r="HT150" s="54"/>
      <c r="HU150" s="54"/>
      <c r="HV150" s="54"/>
      <c r="HW150" s="54"/>
      <c r="HX150" s="54"/>
      <c r="HY150" s="54"/>
      <c r="HZ150" s="54"/>
      <c r="IA150" s="54"/>
      <c r="IB150" s="54"/>
      <c r="IC150" s="54"/>
      <c r="ID150" s="54"/>
      <c r="IE150" s="54"/>
      <c r="IF150" s="54"/>
      <c r="IG150" s="54"/>
      <c r="IH150" s="54"/>
      <c r="II150" s="54"/>
      <c r="IJ150" s="54"/>
      <c r="IK150" s="54"/>
      <c r="IL150" s="54"/>
      <c r="IM150" s="54"/>
      <c r="IN150" s="54"/>
      <c r="IO150" s="54"/>
      <c r="IP150" s="54"/>
      <c r="IQ150" s="54"/>
      <c r="IR150" s="54"/>
      <c r="IS150" s="54"/>
      <c r="IT150" s="54"/>
      <c r="IU150" s="54"/>
      <c r="IV150" s="54"/>
    </row>
    <row r="151" spans="1:256" x14ac:dyDescent="0.2">
      <c r="A151" s="55" t="s">
        <v>95</v>
      </c>
      <c r="B151" s="56" t="s">
        <v>98</v>
      </c>
      <c r="C151" s="56" t="s">
        <v>98</v>
      </c>
      <c r="D151" s="52" t="s">
        <v>124</v>
      </c>
      <c r="E151" s="56" t="s">
        <v>96</v>
      </c>
      <c r="F151" s="57">
        <v>500</v>
      </c>
      <c r="G151" s="57">
        <v>450</v>
      </c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54"/>
      <c r="DW151" s="54"/>
      <c r="DX151" s="54"/>
      <c r="DY151" s="54"/>
      <c r="DZ151" s="54"/>
      <c r="EA151" s="54"/>
      <c r="EB151" s="54"/>
      <c r="EC151" s="54"/>
      <c r="ED151" s="54"/>
      <c r="EE151" s="54"/>
      <c r="EF151" s="54"/>
      <c r="EG151" s="54"/>
      <c r="EH151" s="54"/>
      <c r="EI151" s="54"/>
      <c r="EJ151" s="54"/>
      <c r="EK151" s="54"/>
      <c r="EL151" s="54"/>
      <c r="EM151" s="54"/>
      <c r="EN151" s="54"/>
      <c r="EO151" s="54"/>
      <c r="EP151" s="54"/>
      <c r="EQ151" s="54"/>
      <c r="ER151" s="54"/>
      <c r="ES151" s="54"/>
      <c r="ET151" s="54"/>
      <c r="EU151" s="54"/>
      <c r="EV151" s="54"/>
      <c r="EW151" s="54"/>
      <c r="EX151" s="54"/>
      <c r="EY151" s="54"/>
      <c r="EZ151" s="54"/>
      <c r="FA151" s="54"/>
      <c r="FB151" s="54"/>
      <c r="FC151" s="54"/>
      <c r="FD151" s="54"/>
      <c r="FE151" s="54"/>
      <c r="FF151" s="54"/>
      <c r="FG151" s="54"/>
      <c r="FH151" s="54"/>
      <c r="FI151" s="54"/>
      <c r="FJ151" s="54"/>
      <c r="FK151" s="54"/>
      <c r="FL151" s="54"/>
      <c r="FM151" s="54"/>
      <c r="FN151" s="54"/>
      <c r="FO151" s="54"/>
      <c r="FP151" s="54"/>
      <c r="FQ151" s="54"/>
      <c r="FR151" s="54"/>
      <c r="FS151" s="54"/>
      <c r="FT151" s="54"/>
      <c r="FU151" s="54"/>
      <c r="FV151" s="54"/>
      <c r="FW151" s="54"/>
      <c r="FX151" s="54"/>
      <c r="FY151" s="54"/>
      <c r="FZ151" s="54"/>
      <c r="GA151" s="54"/>
      <c r="GB151" s="54"/>
      <c r="GC151" s="54"/>
      <c r="GD151" s="54"/>
      <c r="GE151" s="54"/>
      <c r="GF151" s="54"/>
      <c r="GG151" s="54"/>
      <c r="GH151" s="54"/>
      <c r="GI151" s="54"/>
      <c r="GJ151" s="54"/>
      <c r="GK151" s="54"/>
      <c r="GL151" s="54"/>
      <c r="GM151" s="54"/>
      <c r="GN151" s="54"/>
      <c r="GO151" s="54"/>
      <c r="GP151" s="54"/>
      <c r="GQ151" s="54"/>
      <c r="GR151" s="54"/>
      <c r="GS151" s="54"/>
      <c r="GT151" s="54"/>
      <c r="GU151" s="54"/>
      <c r="GV151" s="54"/>
      <c r="GW151" s="54"/>
      <c r="GX151" s="54"/>
      <c r="GY151" s="54"/>
      <c r="GZ151" s="54"/>
      <c r="HA151" s="54"/>
      <c r="HB151" s="54"/>
      <c r="HC151" s="54"/>
      <c r="HD151" s="54"/>
      <c r="HE151" s="54"/>
      <c r="HF151" s="54"/>
      <c r="HG151" s="54"/>
      <c r="HH151" s="54"/>
      <c r="HI151" s="54"/>
      <c r="HJ151" s="54"/>
      <c r="HK151" s="54"/>
      <c r="HL151" s="54"/>
      <c r="HM151" s="54"/>
      <c r="HN151" s="54"/>
      <c r="HO151" s="54"/>
      <c r="HP151" s="54"/>
      <c r="HQ151" s="54"/>
      <c r="HR151" s="54"/>
      <c r="HS151" s="54"/>
      <c r="HT151" s="54"/>
      <c r="HU151" s="54"/>
      <c r="HV151" s="54"/>
      <c r="HW151" s="54"/>
      <c r="HX151" s="54"/>
      <c r="HY151" s="54"/>
      <c r="HZ151" s="54"/>
      <c r="IA151" s="54"/>
      <c r="IB151" s="54"/>
      <c r="IC151" s="54"/>
      <c r="ID151" s="54"/>
      <c r="IE151" s="54"/>
      <c r="IF151" s="54"/>
      <c r="IG151" s="54"/>
      <c r="IH151" s="54"/>
      <c r="II151" s="54"/>
      <c r="IJ151" s="54"/>
      <c r="IK151" s="54"/>
      <c r="IL151" s="54"/>
      <c r="IM151" s="54"/>
      <c r="IN151" s="54"/>
      <c r="IO151" s="54"/>
      <c r="IP151" s="54"/>
      <c r="IQ151" s="54"/>
      <c r="IR151" s="54"/>
      <c r="IS151" s="54"/>
      <c r="IT151" s="54"/>
      <c r="IU151" s="54"/>
      <c r="IV151" s="54"/>
    </row>
    <row r="152" spans="1:256" ht="25.5" x14ac:dyDescent="0.2">
      <c r="A152" s="55" t="s">
        <v>194</v>
      </c>
      <c r="B152" s="63" t="s">
        <v>98</v>
      </c>
      <c r="C152" s="63" t="s">
        <v>98</v>
      </c>
      <c r="D152" s="63" t="s">
        <v>195</v>
      </c>
      <c r="E152" s="63"/>
      <c r="F152" s="57">
        <f>SUM(F153)</f>
        <v>14204</v>
      </c>
      <c r="G152" s="57">
        <f>SUM(G153)</f>
        <v>13300</v>
      </c>
    </row>
    <row r="153" spans="1:256" ht="25.5" x14ac:dyDescent="0.2">
      <c r="A153" s="51" t="s">
        <v>94</v>
      </c>
      <c r="B153" s="68" t="s">
        <v>98</v>
      </c>
      <c r="C153" s="68" t="s">
        <v>98</v>
      </c>
      <c r="D153" s="68" t="s">
        <v>195</v>
      </c>
      <c r="E153" s="68" t="s">
        <v>87</v>
      </c>
      <c r="F153" s="53">
        <v>14204</v>
      </c>
      <c r="G153" s="53">
        <v>13300</v>
      </c>
    </row>
    <row r="154" spans="1:256" ht="13.5" x14ac:dyDescent="0.25">
      <c r="A154" s="48" t="s">
        <v>131</v>
      </c>
      <c r="B154" s="46" t="s">
        <v>98</v>
      </c>
      <c r="C154" s="94" t="s">
        <v>98</v>
      </c>
      <c r="D154" s="95" t="s">
        <v>132</v>
      </c>
      <c r="E154" s="95"/>
      <c r="F154" s="47">
        <f>SUM(F155+F157)</f>
        <v>4761.2</v>
      </c>
      <c r="G154" s="47" t="e">
        <f>SUM(G155+G157)</f>
        <v>#REF!</v>
      </c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  <c r="AT154" s="96"/>
      <c r="AU154" s="96"/>
      <c r="AV154" s="96"/>
      <c r="AW154" s="96"/>
      <c r="AX154" s="96"/>
      <c r="AY154" s="96"/>
      <c r="AZ154" s="96"/>
      <c r="BA154" s="96"/>
      <c r="BB154" s="96"/>
      <c r="BC154" s="96"/>
      <c r="BD154" s="96"/>
      <c r="BE154" s="96"/>
      <c r="BF154" s="96"/>
      <c r="BG154" s="96"/>
      <c r="BH154" s="96"/>
      <c r="BI154" s="96"/>
      <c r="BJ154" s="96"/>
      <c r="BK154" s="96"/>
      <c r="BL154" s="96"/>
      <c r="BM154" s="96"/>
      <c r="BN154" s="96"/>
      <c r="BO154" s="96"/>
      <c r="BP154" s="96"/>
      <c r="BQ154" s="96"/>
      <c r="BR154" s="96"/>
      <c r="BS154" s="96"/>
      <c r="BT154" s="96"/>
      <c r="BU154" s="96"/>
      <c r="BV154" s="96"/>
      <c r="BW154" s="96"/>
      <c r="BX154" s="96"/>
      <c r="BY154" s="96"/>
      <c r="BZ154" s="96"/>
      <c r="CA154" s="96"/>
      <c r="CB154" s="96"/>
      <c r="CC154" s="96"/>
      <c r="CD154" s="96"/>
      <c r="CE154" s="96"/>
      <c r="CF154" s="96"/>
      <c r="CG154" s="96"/>
      <c r="CH154" s="96"/>
      <c r="CI154" s="96"/>
      <c r="CJ154" s="96"/>
      <c r="CK154" s="96"/>
      <c r="CL154" s="96"/>
      <c r="CM154" s="96"/>
      <c r="CN154" s="96"/>
      <c r="CO154" s="96"/>
      <c r="CP154" s="96"/>
      <c r="CQ154" s="96"/>
      <c r="CR154" s="96"/>
      <c r="CS154" s="96"/>
      <c r="CT154" s="96"/>
      <c r="CU154" s="96"/>
      <c r="CV154" s="96"/>
      <c r="CW154" s="96"/>
      <c r="CX154" s="96"/>
      <c r="CY154" s="96"/>
      <c r="CZ154" s="96"/>
      <c r="DA154" s="96"/>
      <c r="DB154" s="96"/>
      <c r="DC154" s="96"/>
      <c r="DD154" s="96"/>
      <c r="DE154" s="96"/>
      <c r="DF154" s="96"/>
      <c r="DG154" s="96"/>
      <c r="DH154" s="96"/>
      <c r="DI154" s="96"/>
      <c r="DJ154" s="96"/>
      <c r="DK154" s="96"/>
      <c r="DL154" s="96"/>
      <c r="DM154" s="96"/>
      <c r="DN154" s="96"/>
      <c r="DO154" s="96"/>
      <c r="DP154" s="96"/>
      <c r="DQ154" s="96"/>
      <c r="DR154" s="96"/>
      <c r="DS154" s="96"/>
      <c r="DT154" s="96"/>
      <c r="DU154" s="96"/>
      <c r="DV154" s="96"/>
      <c r="DW154" s="96"/>
      <c r="DX154" s="96"/>
      <c r="DY154" s="96"/>
      <c r="DZ154" s="96"/>
      <c r="EA154" s="96"/>
      <c r="EB154" s="96"/>
      <c r="EC154" s="96"/>
      <c r="ED154" s="96"/>
      <c r="EE154" s="96"/>
      <c r="EF154" s="96"/>
      <c r="EG154" s="96"/>
      <c r="EH154" s="96"/>
      <c r="EI154" s="96"/>
      <c r="EJ154" s="96"/>
      <c r="EK154" s="96"/>
      <c r="EL154" s="96"/>
      <c r="EM154" s="96"/>
      <c r="EN154" s="96"/>
      <c r="EO154" s="96"/>
      <c r="EP154" s="96"/>
      <c r="EQ154" s="96"/>
      <c r="ER154" s="96"/>
      <c r="ES154" s="96"/>
      <c r="ET154" s="96"/>
      <c r="EU154" s="96"/>
      <c r="EV154" s="96"/>
      <c r="EW154" s="96"/>
      <c r="EX154" s="96"/>
      <c r="EY154" s="96"/>
      <c r="EZ154" s="96"/>
      <c r="FA154" s="96"/>
      <c r="FB154" s="96"/>
      <c r="FC154" s="96"/>
      <c r="FD154" s="96"/>
      <c r="FE154" s="96"/>
      <c r="FF154" s="96"/>
      <c r="FG154" s="96"/>
      <c r="FH154" s="96"/>
      <c r="FI154" s="96"/>
      <c r="FJ154" s="96"/>
      <c r="FK154" s="96"/>
      <c r="FL154" s="96"/>
      <c r="FM154" s="96"/>
      <c r="FN154" s="96"/>
      <c r="FO154" s="96"/>
      <c r="FP154" s="96"/>
      <c r="FQ154" s="96"/>
      <c r="FR154" s="96"/>
      <c r="FS154" s="96"/>
      <c r="FT154" s="96"/>
      <c r="FU154" s="96"/>
      <c r="FV154" s="96"/>
      <c r="FW154" s="96"/>
      <c r="FX154" s="96"/>
      <c r="FY154" s="96"/>
      <c r="FZ154" s="96"/>
      <c r="GA154" s="96"/>
      <c r="GB154" s="96"/>
      <c r="GC154" s="96"/>
      <c r="GD154" s="96"/>
      <c r="GE154" s="96"/>
      <c r="GF154" s="96"/>
      <c r="GG154" s="96"/>
      <c r="GH154" s="96"/>
      <c r="GI154" s="96"/>
      <c r="GJ154" s="96"/>
      <c r="GK154" s="96"/>
      <c r="GL154" s="96"/>
      <c r="GM154" s="96"/>
      <c r="GN154" s="96"/>
      <c r="GO154" s="96"/>
      <c r="GP154" s="96"/>
      <c r="GQ154" s="96"/>
      <c r="GR154" s="96"/>
      <c r="GS154" s="96"/>
      <c r="GT154" s="96"/>
      <c r="GU154" s="96"/>
      <c r="GV154" s="96"/>
      <c r="GW154" s="96"/>
      <c r="GX154" s="96"/>
      <c r="GY154" s="96"/>
      <c r="GZ154" s="96"/>
      <c r="HA154" s="96"/>
      <c r="HB154" s="96"/>
      <c r="HC154" s="96"/>
      <c r="HD154" s="96"/>
      <c r="HE154" s="96"/>
      <c r="HF154" s="96"/>
      <c r="HG154" s="96"/>
      <c r="HH154" s="96"/>
      <c r="HI154" s="96"/>
      <c r="HJ154" s="96"/>
      <c r="HK154" s="96"/>
      <c r="HL154" s="96"/>
      <c r="HM154" s="96"/>
      <c r="HN154" s="96"/>
      <c r="HO154" s="96"/>
      <c r="HP154" s="96"/>
      <c r="HQ154" s="96"/>
      <c r="HR154" s="96"/>
      <c r="HS154" s="96"/>
      <c r="HT154" s="96"/>
      <c r="HU154" s="96"/>
      <c r="HV154" s="96"/>
      <c r="HW154" s="96"/>
      <c r="HX154" s="96"/>
      <c r="HY154" s="96"/>
      <c r="HZ154" s="96"/>
      <c r="IA154" s="96"/>
      <c r="IB154" s="96"/>
      <c r="IC154" s="96"/>
      <c r="ID154" s="96"/>
      <c r="IE154" s="96"/>
      <c r="IF154" s="96"/>
      <c r="IG154" s="96"/>
      <c r="IH154" s="96"/>
      <c r="II154" s="96"/>
      <c r="IJ154" s="96"/>
      <c r="IK154" s="96"/>
      <c r="IL154" s="96"/>
      <c r="IM154" s="96"/>
      <c r="IN154" s="96"/>
      <c r="IO154" s="96"/>
      <c r="IP154" s="96"/>
      <c r="IQ154" s="96"/>
      <c r="IR154" s="96"/>
      <c r="IS154" s="96"/>
      <c r="IT154" s="96"/>
      <c r="IU154" s="96"/>
      <c r="IV154" s="96"/>
    </row>
    <row r="155" spans="1:256" ht="51.75" x14ac:dyDescent="0.25">
      <c r="A155" s="97" t="s">
        <v>196</v>
      </c>
      <c r="B155" s="52" t="s">
        <v>98</v>
      </c>
      <c r="C155" s="98" t="s">
        <v>98</v>
      </c>
      <c r="D155" s="90" t="s">
        <v>197</v>
      </c>
      <c r="E155" s="90"/>
      <c r="F155" s="53">
        <f>SUM(F156)</f>
        <v>500</v>
      </c>
      <c r="G155" s="53" t="e">
        <f>SUM(G156+#REF!)</f>
        <v>#REF!</v>
      </c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99"/>
      <c r="BM155" s="99"/>
      <c r="BN155" s="99"/>
      <c r="BO155" s="99"/>
      <c r="BP155" s="99"/>
      <c r="BQ155" s="99"/>
      <c r="BR155" s="99"/>
      <c r="BS155" s="99"/>
      <c r="BT155" s="99"/>
      <c r="BU155" s="99"/>
      <c r="BV155" s="99"/>
      <c r="BW155" s="99"/>
      <c r="BX155" s="99"/>
      <c r="BY155" s="99"/>
      <c r="BZ155" s="99"/>
      <c r="CA155" s="99"/>
      <c r="CB155" s="99"/>
      <c r="CC155" s="99"/>
      <c r="CD155" s="99"/>
      <c r="CE155" s="99"/>
      <c r="CF155" s="99"/>
      <c r="CG155" s="99"/>
      <c r="CH155" s="99"/>
      <c r="CI155" s="99"/>
      <c r="CJ155" s="99"/>
      <c r="CK155" s="99"/>
      <c r="CL155" s="99"/>
      <c r="CM155" s="99"/>
      <c r="CN155" s="99"/>
      <c r="CO155" s="99"/>
      <c r="CP155" s="99"/>
      <c r="CQ155" s="99"/>
      <c r="CR155" s="99"/>
      <c r="CS155" s="99"/>
      <c r="CT155" s="99"/>
      <c r="CU155" s="99"/>
      <c r="CV155" s="99"/>
      <c r="CW155" s="99"/>
      <c r="CX155" s="99"/>
      <c r="CY155" s="99"/>
      <c r="CZ155" s="99"/>
      <c r="DA155" s="99"/>
      <c r="DB155" s="99"/>
      <c r="DC155" s="99"/>
      <c r="DD155" s="99"/>
      <c r="DE155" s="99"/>
      <c r="DF155" s="99"/>
      <c r="DG155" s="99"/>
      <c r="DH155" s="99"/>
      <c r="DI155" s="99"/>
      <c r="DJ155" s="99"/>
      <c r="DK155" s="99"/>
      <c r="DL155" s="99"/>
      <c r="DM155" s="99"/>
      <c r="DN155" s="99"/>
      <c r="DO155" s="99"/>
      <c r="DP155" s="99"/>
      <c r="DQ155" s="99"/>
      <c r="DR155" s="99"/>
      <c r="DS155" s="99"/>
      <c r="DT155" s="99"/>
      <c r="DU155" s="99"/>
      <c r="DV155" s="99"/>
      <c r="DW155" s="99"/>
      <c r="DX155" s="99"/>
      <c r="DY155" s="99"/>
      <c r="DZ155" s="99"/>
      <c r="EA155" s="99"/>
      <c r="EB155" s="99"/>
      <c r="EC155" s="99"/>
      <c r="ED155" s="99"/>
      <c r="EE155" s="99"/>
      <c r="EF155" s="99"/>
      <c r="EG155" s="99"/>
      <c r="EH155" s="99"/>
      <c r="EI155" s="99"/>
      <c r="EJ155" s="99"/>
      <c r="EK155" s="99"/>
      <c r="EL155" s="99"/>
      <c r="EM155" s="99"/>
      <c r="EN155" s="99"/>
      <c r="EO155" s="99"/>
      <c r="EP155" s="99"/>
      <c r="EQ155" s="99"/>
      <c r="ER155" s="99"/>
      <c r="ES155" s="99"/>
      <c r="ET155" s="99"/>
      <c r="EU155" s="99"/>
      <c r="EV155" s="99"/>
      <c r="EW155" s="99"/>
      <c r="EX155" s="99"/>
      <c r="EY155" s="99"/>
      <c r="EZ155" s="99"/>
      <c r="FA155" s="99"/>
      <c r="FB155" s="99"/>
      <c r="FC155" s="99"/>
      <c r="FD155" s="99"/>
      <c r="FE155" s="99"/>
      <c r="FF155" s="99"/>
      <c r="FG155" s="99"/>
      <c r="FH155" s="99"/>
      <c r="FI155" s="99"/>
      <c r="FJ155" s="99"/>
      <c r="FK155" s="99"/>
      <c r="FL155" s="99"/>
      <c r="FM155" s="99"/>
      <c r="FN155" s="99"/>
      <c r="FO155" s="99"/>
      <c r="FP155" s="99"/>
      <c r="FQ155" s="99"/>
      <c r="FR155" s="99"/>
      <c r="FS155" s="99"/>
      <c r="FT155" s="99"/>
      <c r="FU155" s="99"/>
      <c r="FV155" s="99"/>
      <c r="FW155" s="99"/>
      <c r="FX155" s="99"/>
      <c r="FY155" s="99"/>
      <c r="FZ155" s="99"/>
      <c r="GA155" s="99"/>
      <c r="GB155" s="99"/>
      <c r="GC155" s="99"/>
      <c r="GD155" s="99"/>
      <c r="GE155" s="99"/>
      <c r="GF155" s="99"/>
      <c r="GG155" s="99"/>
      <c r="GH155" s="99"/>
      <c r="GI155" s="99"/>
      <c r="GJ155" s="99"/>
      <c r="GK155" s="99"/>
      <c r="GL155" s="99"/>
      <c r="GM155" s="99"/>
      <c r="GN155" s="99"/>
      <c r="GO155" s="99"/>
      <c r="GP155" s="99"/>
      <c r="GQ155" s="99"/>
      <c r="GR155" s="99"/>
      <c r="GS155" s="99"/>
      <c r="GT155" s="99"/>
      <c r="GU155" s="99"/>
      <c r="GV155" s="99"/>
      <c r="GW155" s="99"/>
      <c r="GX155" s="99"/>
      <c r="GY155" s="99"/>
      <c r="GZ155" s="99"/>
      <c r="HA155" s="99"/>
      <c r="HB155" s="99"/>
      <c r="HC155" s="99"/>
      <c r="HD155" s="99"/>
      <c r="HE155" s="99"/>
      <c r="HF155" s="99"/>
      <c r="HG155" s="99"/>
      <c r="HH155" s="99"/>
      <c r="HI155" s="99"/>
      <c r="HJ155" s="99"/>
      <c r="HK155" s="99"/>
      <c r="HL155" s="99"/>
      <c r="HM155" s="99"/>
      <c r="HN155" s="99"/>
      <c r="HO155" s="99"/>
      <c r="HP155" s="99"/>
      <c r="HQ155" s="99"/>
      <c r="HR155" s="99"/>
      <c r="HS155" s="99"/>
      <c r="HT155" s="99"/>
      <c r="HU155" s="99"/>
      <c r="HV155" s="99"/>
      <c r="HW155" s="99"/>
      <c r="HX155" s="99"/>
      <c r="HY155" s="99"/>
      <c r="HZ155" s="99"/>
      <c r="IA155" s="99"/>
      <c r="IB155" s="99"/>
      <c r="IC155" s="99"/>
      <c r="ID155" s="99"/>
      <c r="IE155" s="99"/>
      <c r="IF155" s="99"/>
      <c r="IG155" s="99"/>
      <c r="IH155" s="99"/>
      <c r="II155" s="99"/>
      <c r="IJ155" s="99"/>
      <c r="IK155" s="99"/>
      <c r="IL155" s="99"/>
      <c r="IM155" s="99"/>
      <c r="IN155" s="99"/>
      <c r="IO155" s="99"/>
      <c r="IP155" s="99"/>
      <c r="IQ155" s="99"/>
      <c r="IR155" s="99"/>
      <c r="IS155" s="99"/>
      <c r="IT155" s="99"/>
      <c r="IU155" s="99"/>
      <c r="IV155" s="99"/>
    </row>
    <row r="156" spans="1:256" ht="26.25" x14ac:dyDescent="0.25">
      <c r="A156" s="55" t="s">
        <v>94</v>
      </c>
      <c r="B156" s="56" t="s">
        <v>98</v>
      </c>
      <c r="C156" s="100" t="s">
        <v>98</v>
      </c>
      <c r="D156" s="64" t="s">
        <v>197</v>
      </c>
      <c r="E156" s="64" t="s">
        <v>87</v>
      </c>
      <c r="F156" s="57">
        <v>500</v>
      </c>
      <c r="G156" s="57">
        <v>416.9</v>
      </c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1"/>
      <c r="BN156" s="101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1"/>
      <c r="BZ156" s="101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1"/>
      <c r="CM156" s="101"/>
      <c r="CN156" s="101"/>
      <c r="CO156" s="101"/>
      <c r="CP156" s="101"/>
      <c r="CQ156" s="101"/>
      <c r="CR156" s="101"/>
      <c r="CS156" s="101"/>
      <c r="CT156" s="101"/>
      <c r="CU156" s="101"/>
      <c r="CV156" s="101"/>
      <c r="CW156" s="101"/>
      <c r="CX156" s="101"/>
      <c r="CY156" s="101"/>
      <c r="CZ156" s="101"/>
      <c r="DA156" s="101"/>
      <c r="DB156" s="101"/>
      <c r="DC156" s="101"/>
      <c r="DD156" s="101"/>
      <c r="DE156" s="101"/>
      <c r="DF156" s="101"/>
      <c r="DG156" s="101"/>
      <c r="DH156" s="101"/>
      <c r="DI156" s="101"/>
      <c r="DJ156" s="101"/>
      <c r="DK156" s="101"/>
      <c r="DL156" s="101"/>
      <c r="DM156" s="101"/>
      <c r="DN156" s="101"/>
      <c r="DO156" s="101"/>
      <c r="DP156" s="101"/>
      <c r="DQ156" s="101"/>
      <c r="DR156" s="101"/>
      <c r="DS156" s="101"/>
      <c r="DT156" s="101"/>
      <c r="DU156" s="101"/>
      <c r="DV156" s="101"/>
      <c r="DW156" s="101"/>
      <c r="DX156" s="101"/>
      <c r="DY156" s="101"/>
      <c r="DZ156" s="101"/>
      <c r="EA156" s="101"/>
      <c r="EB156" s="101"/>
      <c r="EC156" s="101"/>
      <c r="ED156" s="101"/>
      <c r="EE156" s="101"/>
      <c r="EF156" s="101"/>
      <c r="EG156" s="101"/>
      <c r="EH156" s="101"/>
      <c r="EI156" s="101"/>
      <c r="EJ156" s="101"/>
      <c r="EK156" s="101"/>
      <c r="EL156" s="101"/>
      <c r="EM156" s="101"/>
      <c r="EN156" s="101"/>
      <c r="EO156" s="101"/>
      <c r="EP156" s="101"/>
      <c r="EQ156" s="101"/>
      <c r="ER156" s="101"/>
      <c r="ES156" s="101"/>
      <c r="ET156" s="101"/>
      <c r="EU156" s="101"/>
      <c r="EV156" s="101"/>
      <c r="EW156" s="101"/>
      <c r="EX156" s="101"/>
      <c r="EY156" s="101"/>
      <c r="EZ156" s="101"/>
      <c r="FA156" s="101"/>
      <c r="FB156" s="101"/>
      <c r="FC156" s="101"/>
      <c r="FD156" s="101"/>
      <c r="FE156" s="101"/>
      <c r="FF156" s="101"/>
      <c r="FG156" s="101"/>
      <c r="FH156" s="101"/>
      <c r="FI156" s="101"/>
      <c r="FJ156" s="101"/>
      <c r="FK156" s="101"/>
      <c r="FL156" s="101"/>
      <c r="FM156" s="101"/>
      <c r="FN156" s="101"/>
      <c r="FO156" s="101"/>
      <c r="FP156" s="101"/>
      <c r="FQ156" s="101"/>
      <c r="FR156" s="101"/>
      <c r="FS156" s="101"/>
      <c r="FT156" s="101"/>
      <c r="FU156" s="101"/>
      <c r="FV156" s="101"/>
      <c r="FW156" s="101"/>
      <c r="FX156" s="101"/>
      <c r="FY156" s="101"/>
      <c r="FZ156" s="101"/>
      <c r="GA156" s="101"/>
      <c r="GB156" s="101"/>
      <c r="GC156" s="101"/>
      <c r="GD156" s="101"/>
      <c r="GE156" s="101"/>
      <c r="GF156" s="101"/>
      <c r="GG156" s="101"/>
      <c r="GH156" s="101"/>
      <c r="GI156" s="101"/>
      <c r="GJ156" s="101"/>
      <c r="GK156" s="101"/>
      <c r="GL156" s="101"/>
      <c r="GM156" s="101"/>
      <c r="GN156" s="101"/>
      <c r="GO156" s="101"/>
      <c r="GP156" s="101"/>
      <c r="GQ156" s="101"/>
      <c r="GR156" s="101"/>
      <c r="GS156" s="101"/>
      <c r="GT156" s="101"/>
      <c r="GU156" s="101"/>
      <c r="GV156" s="101"/>
      <c r="GW156" s="101"/>
      <c r="GX156" s="101"/>
      <c r="GY156" s="101"/>
      <c r="GZ156" s="101"/>
      <c r="HA156" s="101"/>
      <c r="HB156" s="101"/>
      <c r="HC156" s="101"/>
      <c r="HD156" s="101"/>
      <c r="HE156" s="101"/>
      <c r="HF156" s="101"/>
      <c r="HG156" s="101"/>
      <c r="HH156" s="101"/>
      <c r="HI156" s="101"/>
      <c r="HJ156" s="101"/>
      <c r="HK156" s="101"/>
      <c r="HL156" s="101"/>
      <c r="HM156" s="101"/>
      <c r="HN156" s="101"/>
      <c r="HO156" s="101"/>
      <c r="HP156" s="101"/>
      <c r="HQ156" s="101"/>
      <c r="HR156" s="101"/>
      <c r="HS156" s="101"/>
      <c r="HT156" s="101"/>
      <c r="HU156" s="101"/>
      <c r="HV156" s="101"/>
      <c r="HW156" s="101"/>
      <c r="HX156" s="101"/>
      <c r="HY156" s="101"/>
      <c r="HZ156" s="101"/>
      <c r="IA156" s="101"/>
      <c r="IB156" s="101"/>
      <c r="IC156" s="101"/>
      <c r="ID156" s="101"/>
      <c r="IE156" s="101"/>
      <c r="IF156" s="101"/>
      <c r="IG156" s="101"/>
      <c r="IH156" s="101"/>
      <c r="II156" s="101"/>
      <c r="IJ156" s="101"/>
      <c r="IK156" s="101"/>
      <c r="IL156" s="101"/>
      <c r="IM156" s="101"/>
      <c r="IN156" s="101"/>
      <c r="IO156" s="101"/>
      <c r="IP156" s="101"/>
      <c r="IQ156" s="101"/>
      <c r="IR156" s="101"/>
      <c r="IS156" s="101"/>
      <c r="IT156" s="101"/>
      <c r="IU156" s="101"/>
      <c r="IV156" s="101"/>
    </row>
    <row r="157" spans="1:256" ht="38.25" x14ac:dyDescent="0.2">
      <c r="A157" s="51" t="s">
        <v>198</v>
      </c>
      <c r="B157" s="68" t="s">
        <v>98</v>
      </c>
      <c r="C157" s="90" t="s">
        <v>98</v>
      </c>
      <c r="D157" s="102" t="s">
        <v>199</v>
      </c>
      <c r="E157" s="90"/>
      <c r="F157" s="53">
        <f>SUM(F158)</f>
        <v>4261.2</v>
      </c>
      <c r="G157" s="53">
        <f>SUM(G158)</f>
        <v>3990</v>
      </c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54"/>
      <c r="DW157" s="54"/>
      <c r="DX157" s="54"/>
      <c r="DY157" s="54"/>
      <c r="DZ157" s="54"/>
      <c r="EA157" s="54"/>
      <c r="EB157" s="54"/>
      <c r="EC157" s="54"/>
      <c r="ED157" s="54"/>
      <c r="EE157" s="54"/>
      <c r="EF157" s="54"/>
      <c r="EG157" s="54"/>
      <c r="EH157" s="54"/>
      <c r="EI157" s="54"/>
      <c r="EJ157" s="54"/>
      <c r="EK157" s="54"/>
      <c r="EL157" s="54"/>
      <c r="EM157" s="54"/>
      <c r="EN157" s="54"/>
      <c r="EO157" s="54"/>
      <c r="EP157" s="54"/>
      <c r="EQ157" s="54"/>
      <c r="ER157" s="54"/>
      <c r="ES157" s="54"/>
      <c r="ET157" s="54"/>
      <c r="EU157" s="54"/>
      <c r="EV157" s="54"/>
      <c r="EW157" s="54"/>
      <c r="EX157" s="54"/>
      <c r="EY157" s="54"/>
      <c r="EZ157" s="54"/>
      <c r="FA157" s="54"/>
      <c r="FB157" s="54"/>
      <c r="FC157" s="54"/>
      <c r="FD157" s="54"/>
      <c r="FE157" s="54"/>
      <c r="FF157" s="54"/>
      <c r="FG157" s="54"/>
      <c r="FH157" s="54"/>
      <c r="FI157" s="54"/>
      <c r="FJ157" s="54"/>
      <c r="FK157" s="54"/>
      <c r="FL157" s="54"/>
      <c r="FM157" s="54"/>
      <c r="FN157" s="54"/>
      <c r="FO157" s="54"/>
      <c r="FP157" s="54"/>
      <c r="FQ157" s="54"/>
      <c r="FR157" s="54"/>
      <c r="FS157" s="54"/>
      <c r="FT157" s="54"/>
      <c r="FU157" s="54"/>
      <c r="FV157" s="54"/>
      <c r="FW157" s="54"/>
      <c r="FX157" s="54"/>
      <c r="FY157" s="54"/>
      <c r="FZ157" s="54"/>
      <c r="GA157" s="54"/>
      <c r="GB157" s="54"/>
      <c r="GC157" s="54"/>
      <c r="GD157" s="54"/>
      <c r="GE157" s="54"/>
      <c r="GF157" s="54"/>
      <c r="GG157" s="54"/>
      <c r="GH157" s="54"/>
      <c r="GI157" s="54"/>
      <c r="GJ157" s="54"/>
      <c r="GK157" s="54"/>
      <c r="GL157" s="54"/>
      <c r="GM157" s="54"/>
      <c r="GN157" s="54"/>
      <c r="GO157" s="54"/>
      <c r="GP157" s="54"/>
      <c r="GQ157" s="54"/>
      <c r="GR157" s="54"/>
      <c r="GS157" s="54"/>
      <c r="GT157" s="54"/>
      <c r="GU157" s="54"/>
      <c r="GV157" s="54"/>
      <c r="GW157" s="54"/>
      <c r="GX157" s="54"/>
      <c r="GY157" s="54"/>
      <c r="GZ157" s="54"/>
      <c r="HA157" s="54"/>
      <c r="HB157" s="54"/>
      <c r="HC157" s="54"/>
      <c r="HD157" s="54"/>
      <c r="HE157" s="54"/>
      <c r="HF157" s="54"/>
      <c r="HG157" s="54"/>
      <c r="HH157" s="54"/>
      <c r="HI157" s="54"/>
      <c r="HJ157" s="54"/>
      <c r="HK157" s="54"/>
      <c r="HL157" s="54"/>
      <c r="HM157" s="54"/>
      <c r="HN157" s="54"/>
      <c r="HO157" s="54"/>
      <c r="HP157" s="54"/>
      <c r="HQ157" s="54"/>
      <c r="HR157" s="54"/>
      <c r="HS157" s="54"/>
      <c r="HT157" s="54"/>
      <c r="HU157" s="54"/>
      <c r="HV157" s="54"/>
      <c r="HW157" s="54"/>
      <c r="HX157" s="54"/>
      <c r="HY157" s="54"/>
      <c r="HZ157" s="54"/>
      <c r="IA157" s="54"/>
      <c r="IB157" s="54"/>
      <c r="IC157" s="54"/>
      <c r="ID157" s="54"/>
      <c r="IE157" s="54"/>
      <c r="IF157" s="54"/>
      <c r="IG157" s="54"/>
      <c r="IH157" s="54"/>
      <c r="II157" s="54"/>
      <c r="IJ157" s="54"/>
      <c r="IK157" s="54"/>
      <c r="IL157" s="54"/>
      <c r="IM157" s="54"/>
      <c r="IN157" s="54"/>
      <c r="IO157" s="54"/>
      <c r="IP157" s="54"/>
      <c r="IQ157" s="54"/>
      <c r="IR157" s="54"/>
      <c r="IS157" s="54"/>
      <c r="IT157" s="54"/>
      <c r="IU157" s="54"/>
      <c r="IV157" s="54"/>
    </row>
    <row r="158" spans="1:256" ht="25.5" x14ac:dyDescent="0.2">
      <c r="A158" s="55" t="s">
        <v>94</v>
      </c>
      <c r="B158" s="103" t="s">
        <v>98</v>
      </c>
      <c r="C158" s="104" t="s">
        <v>98</v>
      </c>
      <c r="D158" s="103" t="s">
        <v>199</v>
      </c>
      <c r="E158" s="64" t="s">
        <v>87</v>
      </c>
      <c r="F158" s="57">
        <v>4261.2</v>
      </c>
      <c r="G158" s="57">
        <v>3990</v>
      </c>
    </row>
    <row r="159" spans="1:256" ht="15.75" x14ac:dyDescent="0.25">
      <c r="A159" s="105" t="s">
        <v>200</v>
      </c>
      <c r="B159" s="106" t="s">
        <v>201</v>
      </c>
      <c r="C159" s="106"/>
      <c r="D159" s="106"/>
      <c r="E159" s="107"/>
      <c r="F159" s="108">
        <f>SUM(F160)</f>
        <v>1000</v>
      </c>
      <c r="G159" s="108" t="e">
        <f>SUM(G160)</f>
        <v>#REF!</v>
      </c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09"/>
      <c r="BH159" s="109"/>
      <c r="BI159" s="109"/>
      <c r="BJ159" s="109"/>
      <c r="BK159" s="109"/>
      <c r="BL159" s="109"/>
      <c r="BM159" s="109"/>
      <c r="BN159" s="109"/>
      <c r="BO159" s="109"/>
      <c r="BP159" s="109"/>
      <c r="BQ159" s="109"/>
      <c r="BR159" s="109"/>
      <c r="BS159" s="109"/>
      <c r="BT159" s="109"/>
      <c r="BU159" s="109"/>
      <c r="BV159" s="109"/>
      <c r="BW159" s="109"/>
      <c r="BX159" s="109"/>
      <c r="BY159" s="109"/>
      <c r="BZ159" s="109"/>
      <c r="CA159" s="109"/>
      <c r="CB159" s="109"/>
      <c r="CC159" s="109"/>
      <c r="CD159" s="109"/>
      <c r="CE159" s="109"/>
      <c r="CF159" s="109"/>
      <c r="CG159" s="109"/>
      <c r="CH159" s="109"/>
      <c r="CI159" s="109"/>
      <c r="CJ159" s="109"/>
      <c r="CK159" s="109"/>
      <c r="CL159" s="109"/>
      <c r="CM159" s="109"/>
      <c r="CN159" s="109"/>
      <c r="CO159" s="109"/>
      <c r="CP159" s="109"/>
      <c r="CQ159" s="109"/>
      <c r="CR159" s="109"/>
      <c r="CS159" s="109"/>
      <c r="CT159" s="109"/>
      <c r="CU159" s="109"/>
      <c r="CV159" s="109"/>
      <c r="CW159" s="109"/>
      <c r="CX159" s="109"/>
      <c r="CY159" s="109"/>
      <c r="CZ159" s="109"/>
      <c r="DA159" s="109"/>
      <c r="DB159" s="109"/>
      <c r="DC159" s="109"/>
      <c r="DD159" s="109"/>
      <c r="DE159" s="109"/>
      <c r="DF159" s="109"/>
      <c r="DG159" s="109"/>
      <c r="DH159" s="109"/>
      <c r="DI159" s="109"/>
      <c r="DJ159" s="109"/>
      <c r="DK159" s="109"/>
      <c r="DL159" s="109"/>
      <c r="DM159" s="109"/>
      <c r="DN159" s="109"/>
      <c r="DO159" s="109"/>
      <c r="DP159" s="109"/>
      <c r="DQ159" s="109"/>
      <c r="DR159" s="109"/>
      <c r="DS159" s="109"/>
      <c r="DT159" s="109"/>
      <c r="DU159" s="109"/>
      <c r="DV159" s="109"/>
      <c r="DW159" s="109"/>
      <c r="DX159" s="109"/>
      <c r="DY159" s="109"/>
      <c r="DZ159" s="109"/>
      <c r="EA159" s="109"/>
      <c r="EB159" s="109"/>
      <c r="EC159" s="109"/>
      <c r="ED159" s="109"/>
      <c r="EE159" s="109"/>
      <c r="EF159" s="109"/>
      <c r="EG159" s="109"/>
      <c r="EH159" s="109"/>
      <c r="EI159" s="109"/>
      <c r="EJ159" s="109"/>
      <c r="EK159" s="109"/>
      <c r="EL159" s="109"/>
      <c r="EM159" s="109"/>
      <c r="EN159" s="109"/>
      <c r="EO159" s="109"/>
      <c r="EP159" s="109"/>
      <c r="EQ159" s="109"/>
      <c r="ER159" s="109"/>
      <c r="ES159" s="109"/>
      <c r="ET159" s="109"/>
      <c r="EU159" s="109"/>
      <c r="EV159" s="109"/>
      <c r="EW159" s="109"/>
      <c r="EX159" s="109"/>
      <c r="EY159" s="109"/>
      <c r="EZ159" s="109"/>
      <c r="FA159" s="109"/>
      <c r="FB159" s="109"/>
      <c r="FC159" s="109"/>
      <c r="FD159" s="109"/>
      <c r="FE159" s="109"/>
      <c r="FF159" s="109"/>
      <c r="FG159" s="109"/>
      <c r="FH159" s="109"/>
      <c r="FI159" s="109"/>
      <c r="FJ159" s="109"/>
      <c r="FK159" s="109"/>
      <c r="FL159" s="109"/>
      <c r="FM159" s="109"/>
      <c r="FN159" s="109"/>
      <c r="FO159" s="109"/>
      <c r="FP159" s="109"/>
      <c r="FQ159" s="109"/>
      <c r="FR159" s="109"/>
      <c r="FS159" s="109"/>
      <c r="FT159" s="109"/>
      <c r="FU159" s="109"/>
      <c r="FV159" s="109"/>
      <c r="FW159" s="109"/>
      <c r="FX159" s="109"/>
      <c r="FY159" s="109"/>
      <c r="FZ159" s="109"/>
      <c r="GA159" s="109"/>
      <c r="GB159" s="109"/>
      <c r="GC159" s="109"/>
      <c r="GD159" s="109"/>
      <c r="GE159" s="109"/>
      <c r="GF159" s="109"/>
      <c r="GG159" s="109"/>
      <c r="GH159" s="109"/>
      <c r="GI159" s="109"/>
      <c r="GJ159" s="109"/>
      <c r="GK159" s="109"/>
      <c r="GL159" s="109"/>
      <c r="GM159" s="109"/>
      <c r="GN159" s="109"/>
      <c r="GO159" s="109"/>
      <c r="GP159" s="109"/>
      <c r="GQ159" s="109"/>
      <c r="GR159" s="109"/>
      <c r="GS159" s="109"/>
      <c r="GT159" s="109"/>
      <c r="GU159" s="109"/>
      <c r="GV159" s="109"/>
      <c r="GW159" s="109"/>
      <c r="GX159" s="109"/>
      <c r="GY159" s="109"/>
      <c r="GZ159" s="109"/>
      <c r="HA159" s="109"/>
      <c r="HB159" s="109"/>
      <c r="HC159" s="109"/>
      <c r="HD159" s="109"/>
      <c r="HE159" s="109"/>
      <c r="HF159" s="109"/>
      <c r="HG159" s="109"/>
      <c r="HH159" s="109"/>
      <c r="HI159" s="109"/>
      <c r="HJ159" s="109"/>
      <c r="HK159" s="109"/>
      <c r="HL159" s="109"/>
      <c r="HM159" s="109"/>
      <c r="HN159" s="109"/>
      <c r="HO159" s="109"/>
      <c r="HP159" s="109"/>
      <c r="HQ159" s="109"/>
      <c r="HR159" s="109"/>
      <c r="HS159" s="109"/>
      <c r="HT159" s="109"/>
      <c r="HU159" s="109"/>
      <c r="HV159" s="109"/>
      <c r="HW159" s="109"/>
      <c r="HX159" s="109"/>
      <c r="HY159" s="109"/>
      <c r="HZ159" s="109"/>
      <c r="IA159" s="109"/>
      <c r="IB159" s="109"/>
      <c r="IC159" s="109"/>
      <c r="ID159" s="109"/>
      <c r="IE159" s="109"/>
      <c r="IF159" s="109"/>
      <c r="IG159" s="109"/>
      <c r="IH159" s="109"/>
      <c r="II159" s="109"/>
      <c r="IJ159" s="109"/>
      <c r="IK159" s="109"/>
      <c r="IL159" s="109"/>
      <c r="IM159" s="109"/>
      <c r="IN159" s="109"/>
      <c r="IO159" s="109"/>
      <c r="IP159" s="109"/>
      <c r="IQ159" s="109"/>
      <c r="IR159" s="109"/>
      <c r="IS159" s="109"/>
      <c r="IT159" s="109"/>
      <c r="IU159" s="109"/>
      <c r="IV159" s="109"/>
    </row>
    <row r="160" spans="1:256" ht="13.5" x14ac:dyDescent="0.25">
      <c r="A160" s="48" t="s">
        <v>202</v>
      </c>
      <c r="B160" s="110" t="s">
        <v>201</v>
      </c>
      <c r="C160" s="110" t="s">
        <v>98</v>
      </c>
      <c r="D160" s="110"/>
      <c r="E160" s="49"/>
      <c r="F160" s="83">
        <f>SUM(F161)</f>
        <v>1000</v>
      </c>
      <c r="G160" s="83" t="e">
        <f>SUM(G161)</f>
        <v>#REF!</v>
      </c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  <c r="AU160" s="96"/>
      <c r="AV160" s="96"/>
      <c r="AW160" s="96"/>
      <c r="AX160" s="96"/>
      <c r="AY160" s="96"/>
      <c r="AZ160" s="96"/>
      <c r="BA160" s="96"/>
      <c r="BB160" s="96"/>
      <c r="BC160" s="96"/>
      <c r="BD160" s="96"/>
      <c r="BE160" s="96"/>
      <c r="BF160" s="96"/>
      <c r="BG160" s="96"/>
      <c r="BH160" s="96"/>
      <c r="BI160" s="96"/>
      <c r="BJ160" s="96"/>
      <c r="BK160" s="96"/>
      <c r="BL160" s="96"/>
      <c r="BM160" s="96"/>
      <c r="BN160" s="96"/>
      <c r="BO160" s="96"/>
      <c r="BP160" s="96"/>
      <c r="BQ160" s="96"/>
      <c r="BR160" s="96"/>
      <c r="BS160" s="96"/>
      <c r="BT160" s="96"/>
      <c r="BU160" s="96"/>
      <c r="BV160" s="96"/>
      <c r="BW160" s="96"/>
      <c r="BX160" s="96"/>
      <c r="BY160" s="96"/>
      <c r="BZ160" s="96"/>
      <c r="CA160" s="96"/>
      <c r="CB160" s="96"/>
      <c r="CC160" s="96"/>
      <c r="CD160" s="96"/>
      <c r="CE160" s="96"/>
      <c r="CF160" s="96"/>
      <c r="CG160" s="96"/>
      <c r="CH160" s="96"/>
      <c r="CI160" s="96"/>
      <c r="CJ160" s="96"/>
      <c r="CK160" s="96"/>
      <c r="CL160" s="96"/>
      <c r="CM160" s="96"/>
      <c r="CN160" s="96"/>
      <c r="CO160" s="96"/>
      <c r="CP160" s="96"/>
      <c r="CQ160" s="96"/>
      <c r="CR160" s="96"/>
      <c r="CS160" s="96"/>
      <c r="CT160" s="96"/>
      <c r="CU160" s="96"/>
      <c r="CV160" s="96"/>
      <c r="CW160" s="96"/>
      <c r="CX160" s="96"/>
      <c r="CY160" s="96"/>
      <c r="CZ160" s="96"/>
      <c r="DA160" s="96"/>
      <c r="DB160" s="96"/>
      <c r="DC160" s="96"/>
      <c r="DD160" s="96"/>
      <c r="DE160" s="96"/>
      <c r="DF160" s="96"/>
      <c r="DG160" s="96"/>
      <c r="DH160" s="96"/>
      <c r="DI160" s="96"/>
      <c r="DJ160" s="96"/>
      <c r="DK160" s="96"/>
      <c r="DL160" s="96"/>
      <c r="DM160" s="96"/>
      <c r="DN160" s="96"/>
      <c r="DO160" s="96"/>
      <c r="DP160" s="96"/>
      <c r="DQ160" s="96"/>
      <c r="DR160" s="96"/>
      <c r="DS160" s="96"/>
      <c r="DT160" s="96"/>
      <c r="DU160" s="96"/>
      <c r="DV160" s="96"/>
      <c r="DW160" s="96"/>
      <c r="DX160" s="96"/>
      <c r="DY160" s="96"/>
      <c r="DZ160" s="96"/>
      <c r="EA160" s="96"/>
      <c r="EB160" s="96"/>
      <c r="EC160" s="96"/>
      <c r="ED160" s="96"/>
      <c r="EE160" s="96"/>
      <c r="EF160" s="96"/>
      <c r="EG160" s="96"/>
      <c r="EH160" s="96"/>
      <c r="EI160" s="96"/>
      <c r="EJ160" s="96"/>
      <c r="EK160" s="96"/>
      <c r="EL160" s="96"/>
      <c r="EM160" s="96"/>
      <c r="EN160" s="96"/>
      <c r="EO160" s="96"/>
      <c r="EP160" s="96"/>
      <c r="EQ160" s="96"/>
      <c r="ER160" s="96"/>
      <c r="ES160" s="96"/>
      <c r="ET160" s="96"/>
      <c r="EU160" s="96"/>
      <c r="EV160" s="96"/>
      <c r="EW160" s="96"/>
      <c r="EX160" s="96"/>
      <c r="EY160" s="96"/>
      <c r="EZ160" s="96"/>
      <c r="FA160" s="96"/>
      <c r="FB160" s="96"/>
      <c r="FC160" s="96"/>
      <c r="FD160" s="96"/>
      <c r="FE160" s="96"/>
      <c r="FF160" s="96"/>
      <c r="FG160" s="96"/>
      <c r="FH160" s="96"/>
      <c r="FI160" s="96"/>
      <c r="FJ160" s="96"/>
      <c r="FK160" s="96"/>
      <c r="FL160" s="96"/>
      <c r="FM160" s="96"/>
      <c r="FN160" s="96"/>
      <c r="FO160" s="96"/>
      <c r="FP160" s="96"/>
      <c r="FQ160" s="96"/>
      <c r="FR160" s="96"/>
      <c r="FS160" s="96"/>
      <c r="FT160" s="96"/>
      <c r="FU160" s="96"/>
      <c r="FV160" s="96"/>
      <c r="FW160" s="96"/>
      <c r="FX160" s="96"/>
      <c r="FY160" s="96"/>
      <c r="FZ160" s="96"/>
      <c r="GA160" s="96"/>
      <c r="GB160" s="96"/>
      <c r="GC160" s="96"/>
      <c r="GD160" s="96"/>
      <c r="GE160" s="96"/>
      <c r="GF160" s="96"/>
      <c r="GG160" s="96"/>
      <c r="GH160" s="96"/>
      <c r="GI160" s="96"/>
      <c r="GJ160" s="96"/>
      <c r="GK160" s="96"/>
      <c r="GL160" s="96"/>
      <c r="GM160" s="96"/>
      <c r="GN160" s="96"/>
      <c r="GO160" s="96"/>
      <c r="GP160" s="96"/>
      <c r="GQ160" s="96"/>
      <c r="GR160" s="96"/>
      <c r="GS160" s="96"/>
      <c r="GT160" s="96"/>
      <c r="GU160" s="96"/>
      <c r="GV160" s="96"/>
      <c r="GW160" s="96"/>
      <c r="GX160" s="96"/>
      <c r="GY160" s="96"/>
      <c r="GZ160" s="96"/>
      <c r="HA160" s="96"/>
      <c r="HB160" s="96"/>
      <c r="HC160" s="96"/>
      <c r="HD160" s="96"/>
      <c r="HE160" s="96"/>
      <c r="HF160" s="96"/>
      <c r="HG160" s="96"/>
      <c r="HH160" s="96"/>
      <c r="HI160" s="96"/>
      <c r="HJ160" s="96"/>
      <c r="HK160" s="96"/>
      <c r="HL160" s="96"/>
      <c r="HM160" s="96"/>
      <c r="HN160" s="96"/>
      <c r="HO160" s="96"/>
      <c r="HP160" s="96"/>
      <c r="HQ160" s="96"/>
      <c r="HR160" s="96"/>
      <c r="HS160" s="96"/>
      <c r="HT160" s="96"/>
      <c r="HU160" s="96"/>
      <c r="HV160" s="96"/>
      <c r="HW160" s="96"/>
      <c r="HX160" s="96"/>
      <c r="HY160" s="96"/>
      <c r="HZ160" s="96"/>
      <c r="IA160" s="96"/>
      <c r="IB160" s="96"/>
      <c r="IC160" s="96"/>
      <c r="ID160" s="96"/>
      <c r="IE160" s="96"/>
      <c r="IF160" s="96"/>
      <c r="IG160" s="96"/>
      <c r="IH160" s="96"/>
      <c r="II160" s="96"/>
      <c r="IJ160" s="96"/>
      <c r="IK160" s="96"/>
      <c r="IL160" s="96"/>
      <c r="IM160" s="96"/>
      <c r="IN160" s="96"/>
      <c r="IO160" s="96"/>
      <c r="IP160" s="96"/>
      <c r="IQ160" s="96"/>
      <c r="IR160" s="96"/>
      <c r="IS160" s="96"/>
      <c r="IT160" s="96"/>
      <c r="IU160" s="96"/>
      <c r="IV160" s="96"/>
    </row>
    <row r="161" spans="1:256" ht="38.25" x14ac:dyDescent="0.2">
      <c r="A161" s="51" t="s">
        <v>203</v>
      </c>
      <c r="B161" s="102" t="s">
        <v>201</v>
      </c>
      <c r="C161" s="102" t="s">
        <v>98</v>
      </c>
      <c r="D161" s="102" t="s">
        <v>204</v>
      </c>
      <c r="E161" s="52"/>
      <c r="F161" s="79">
        <f>SUM(F162)</f>
        <v>1000</v>
      </c>
      <c r="G161" s="79" t="e">
        <f>SUM(G162+#REF!)</f>
        <v>#REF!</v>
      </c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  <c r="AU161" s="96"/>
      <c r="AV161" s="96"/>
      <c r="AW161" s="96"/>
      <c r="AX161" s="96"/>
      <c r="AY161" s="96"/>
      <c r="AZ161" s="96"/>
      <c r="BA161" s="96"/>
      <c r="BB161" s="96"/>
      <c r="BC161" s="96"/>
      <c r="BD161" s="96"/>
      <c r="BE161" s="96"/>
      <c r="BF161" s="96"/>
      <c r="BG161" s="96"/>
      <c r="BH161" s="96"/>
      <c r="BI161" s="96"/>
      <c r="BJ161" s="96"/>
      <c r="BK161" s="96"/>
      <c r="BL161" s="96"/>
      <c r="BM161" s="96"/>
      <c r="BN161" s="96"/>
      <c r="BO161" s="96"/>
      <c r="BP161" s="96"/>
      <c r="BQ161" s="96"/>
      <c r="BR161" s="96"/>
      <c r="BS161" s="96"/>
      <c r="BT161" s="96"/>
      <c r="BU161" s="96"/>
      <c r="BV161" s="96"/>
      <c r="BW161" s="96"/>
      <c r="BX161" s="96"/>
      <c r="BY161" s="96"/>
      <c r="BZ161" s="96"/>
      <c r="CA161" s="96"/>
      <c r="CB161" s="96"/>
      <c r="CC161" s="96"/>
      <c r="CD161" s="96"/>
      <c r="CE161" s="96"/>
      <c r="CF161" s="96"/>
      <c r="CG161" s="96"/>
      <c r="CH161" s="96"/>
      <c r="CI161" s="96"/>
      <c r="CJ161" s="96"/>
      <c r="CK161" s="96"/>
      <c r="CL161" s="96"/>
      <c r="CM161" s="96"/>
      <c r="CN161" s="96"/>
      <c r="CO161" s="96"/>
      <c r="CP161" s="96"/>
      <c r="CQ161" s="96"/>
      <c r="CR161" s="96"/>
      <c r="CS161" s="96"/>
      <c r="CT161" s="96"/>
      <c r="CU161" s="96"/>
      <c r="CV161" s="96"/>
      <c r="CW161" s="96"/>
      <c r="CX161" s="96"/>
      <c r="CY161" s="96"/>
      <c r="CZ161" s="96"/>
      <c r="DA161" s="96"/>
      <c r="DB161" s="96"/>
      <c r="DC161" s="96"/>
      <c r="DD161" s="96"/>
      <c r="DE161" s="96"/>
      <c r="DF161" s="96"/>
      <c r="DG161" s="96"/>
      <c r="DH161" s="96"/>
      <c r="DI161" s="96"/>
      <c r="DJ161" s="96"/>
      <c r="DK161" s="96"/>
      <c r="DL161" s="96"/>
      <c r="DM161" s="96"/>
      <c r="DN161" s="96"/>
      <c r="DO161" s="96"/>
      <c r="DP161" s="96"/>
      <c r="DQ161" s="96"/>
      <c r="DR161" s="96"/>
      <c r="DS161" s="96"/>
      <c r="DT161" s="96"/>
      <c r="DU161" s="96"/>
      <c r="DV161" s="96"/>
      <c r="DW161" s="96"/>
      <c r="DX161" s="96"/>
      <c r="DY161" s="96"/>
      <c r="DZ161" s="96"/>
      <c r="EA161" s="96"/>
      <c r="EB161" s="96"/>
      <c r="EC161" s="96"/>
      <c r="ED161" s="96"/>
      <c r="EE161" s="96"/>
      <c r="EF161" s="96"/>
      <c r="EG161" s="96"/>
      <c r="EH161" s="96"/>
      <c r="EI161" s="96"/>
      <c r="EJ161" s="96"/>
      <c r="EK161" s="96"/>
      <c r="EL161" s="96"/>
      <c r="EM161" s="96"/>
      <c r="EN161" s="96"/>
      <c r="EO161" s="96"/>
      <c r="EP161" s="96"/>
      <c r="EQ161" s="96"/>
      <c r="ER161" s="96"/>
      <c r="ES161" s="96"/>
      <c r="ET161" s="96"/>
      <c r="EU161" s="96"/>
      <c r="EV161" s="96"/>
      <c r="EW161" s="96"/>
      <c r="EX161" s="96"/>
      <c r="EY161" s="96"/>
      <c r="EZ161" s="96"/>
      <c r="FA161" s="96"/>
      <c r="FB161" s="96"/>
      <c r="FC161" s="96"/>
      <c r="FD161" s="96"/>
      <c r="FE161" s="96"/>
      <c r="FF161" s="96"/>
      <c r="FG161" s="96"/>
      <c r="FH161" s="96"/>
      <c r="FI161" s="96"/>
      <c r="FJ161" s="96"/>
      <c r="FK161" s="96"/>
      <c r="FL161" s="96"/>
      <c r="FM161" s="96"/>
      <c r="FN161" s="96"/>
      <c r="FO161" s="96"/>
      <c r="FP161" s="96"/>
      <c r="FQ161" s="96"/>
      <c r="FR161" s="96"/>
      <c r="FS161" s="96"/>
      <c r="FT161" s="96"/>
      <c r="FU161" s="96"/>
      <c r="FV161" s="96"/>
      <c r="FW161" s="96"/>
      <c r="FX161" s="96"/>
      <c r="FY161" s="96"/>
      <c r="FZ161" s="96"/>
      <c r="GA161" s="96"/>
      <c r="GB161" s="96"/>
      <c r="GC161" s="96"/>
      <c r="GD161" s="96"/>
      <c r="GE161" s="96"/>
      <c r="GF161" s="96"/>
      <c r="GG161" s="96"/>
      <c r="GH161" s="96"/>
      <c r="GI161" s="96"/>
      <c r="GJ161" s="96"/>
      <c r="GK161" s="96"/>
      <c r="GL161" s="96"/>
      <c r="GM161" s="96"/>
      <c r="GN161" s="96"/>
      <c r="GO161" s="96"/>
      <c r="GP161" s="96"/>
      <c r="GQ161" s="96"/>
      <c r="GR161" s="96"/>
      <c r="GS161" s="96"/>
      <c r="GT161" s="96"/>
      <c r="GU161" s="96"/>
      <c r="GV161" s="96"/>
      <c r="GW161" s="96"/>
      <c r="GX161" s="96"/>
      <c r="GY161" s="96"/>
      <c r="GZ161" s="96"/>
      <c r="HA161" s="96"/>
      <c r="HB161" s="96"/>
      <c r="HC161" s="96"/>
      <c r="HD161" s="96"/>
      <c r="HE161" s="96"/>
      <c r="HF161" s="96"/>
      <c r="HG161" s="96"/>
      <c r="HH161" s="96"/>
      <c r="HI161" s="96"/>
      <c r="HJ161" s="96"/>
      <c r="HK161" s="96"/>
      <c r="HL161" s="96"/>
      <c r="HM161" s="96"/>
      <c r="HN161" s="96"/>
      <c r="HO161" s="96"/>
      <c r="HP161" s="96"/>
      <c r="HQ161" s="96"/>
      <c r="HR161" s="96"/>
      <c r="HS161" s="96"/>
      <c r="HT161" s="96"/>
      <c r="HU161" s="96"/>
      <c r="HV161" s="96"/>
      <c r="HW161" s="96"/>
      <c r="HX161" s="96"/>
      <c r="HY161" s="96"/>
      <c r="HZ161" s="96"/>
      <c r="IA161" s="96"/>
      <c r="IB161" s="96"/>
      <c r="IC161" s="96"/>
      <c r="ID161" s="96"/>
      <c r="IE161" s="96"/>
      <c r="IF161" s="96"/>
      <c r="IG161" s="96"/>
      <c r="IH161" s="96"/>
      <c r="II161" s="96"/>
      <c r="IJ161" s="96"/>
      <c r="IK161" s="96"/>
      <c r="IL161" s="96"/>
      <c r="IM161" s="96"/>
      <c r="IN161" s="96"/>
      <c r="IO161" s="96"/>
      <c r="IP161" s="96"/>
      <c r="IQ161" s="96"/>
      <c r="IR161" s="96"/>
      <c r="IS161" s="96"/>
      <c r="IT161" s="96"/>
      <c r="IU161" s="96"/>
      <c r="IV161" s="96"/>
    </row>
    <row r="162" spans="1:256" ht="25.5" x14ac:dyDescent="0.2">
      <c r="A162" s="55" t="s">
        <v>94</v>
      </c>
      <c r="B162" s="103" t="s">
        <v>201</v>
      </c>
      <c r="C162" s="103" t="s">
        <v>98</v>
      </c>
      <c r="D162" s="103" t="s">
        <v>204</v>
      </c>
      <c r="E162" s="56" t="s">
        <v>87</v>
      </c>
      <c r="F162" s="89">
        <v>1000</v>
      </c>
      <c r="G162" s="89">
        <v>1034.5999999999999</v>
      </c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96"/>
      <c r="AZ162" s="96"/>
      <c r="BA162" s="96"/>
      <c r="BB162" s="96"/>
      <c r="BC162" s="96"/>
      <c r="BD162" s="96"/>
      <c r="BE162" s="96"/>
      <c r="BF162" s="96"/>
      <c r="BG162" s="96"/>
      <c r="BH162" s="96"/>
      <c r="BI162" s="96"/>
      <c r="BJ162" s="96"/>
      <c r="BK162" s="96"/>
      <c r="BL162" s="96"/>
      <c r="BM162" s="96"/>
      <c r="BN162" s="96"/>
      <c r="BO162" s="96"/>
      <c r="BP162" s="96"/>
      <c r="BQ162" s="96"/>
      <c r="BR162" s="96"/>
      <c r="BS162" s="96"/>
      <c r="BT162" s="96"/>
      <c r="BU162" s="96"/>
      <c r="BV162" s="96"/>
      <c r="BW162" s="96"/>
      <c r="BX162" s="96"/>
      <c r="BY162" s="96"/>
      <c r="BZ162" s="96"/>
      <c r="CA162" s="96"/>
      <c r="CB162" s="96"/>
      <c r="CC162" s="96"/>
      <c r="CD162" s="96"/>
      <c r="CE162" s="96"/>
      <c r="CF162" s="96"/>
      <c r="CG162" s="96"/>
      <c r="CH162" s="96"/>
      <c r="CI162" s="96"/>
      <c r="CJ162" s="96"/>
      <c r="CK162" s="96"/>
      <c r="CL162" s="96"/>
      <c r="CM162" s="96"/>
      <c r="CN162" s="96"/>
      <c r="CO162" s="96"/>
      <c r="CP162" s="96"/>
      <c r="CQ162" s="96"/>
      <c r="CR162" s="96"/>
      <c r="CS162" s="96"/>
      <c r="CT162" s="96"/>
      <c r="CU162" s="96"/>
      <c r="CV162" s="96"/>
      <c r="CW162" s="96"/>
      <c r="CX162" s="96"/>
      <c r="CY162" s="96"/>
      <c r="CZ162" s="96"/>
      <c r="DA162" s="96"/>
      <c r="DB162" s="96"/>
      <c r="DC162" s="96"/>
      <c r="DD162" s="96"/>
      <c r="DE162" s="96"/>
      <c r="DF162" s="96"/>
      <c r="DG162" s="96"/>
      <c r="DH162" s="96"/>
      <c r="DI162" s="96"/>
      <c r="DJ162" s="96"/>
      <c r="DK162" s="96"/>
      <c r="DL162" s="96"/>
      <c r="DM162" s="96"/>
      <c r="DN162" s="96"/>
      <c r="DO162" s="96"/>
      <c r="DP162" s="96"/>
      <c r="DQ162" s="96"/>
      <c r="DR162" s="96"/>
      <c r="DS162" s="96"/>
      <c r="DT162" s="96"/>
      <c r="DU162" s="96"/>
      <c r="DV162" s="96"/>
      <c r="DW162" s="96"/>
      <c r="DX162" s="96"/>
      <c r="DY162" s="96"/>
      <c r="DZ162" s="96"/>
      <c r="EA162" s="96"/>
      <c r="EB162" s="96"/>
      <c r="EC162" s="96"/>
      <c r="ED162" s="96"/>
      <c r="EE162" s="96"/>
      <c r="EF162" s="96"/>
      <c r="EG162" s="96"/>
      <c r="EH162" s="96"/>
      <c r="EI162" s="96"/>
      <c r="EJ162" s="96"/>
      <c r="EK162" s="96"/>
      <c r="EL162" s="96"/>
      <c r="EM162" s="96"/>
      <c r="EN162" s="96"/>
      <c r="EO162" s="96"/>
      <c r="EP162" s="96"/>
      <c r="EQ162" s="96"/>
      <c r="ER162" s="96"/>
      <c r="ES162" s="96"/>
      <c r="ET162" s="96"/>
      <c r="EU162" s="96"/>
      <c r="EV162" s="96"/>
      <c r="EW162" s="96"/>
      <c r="EX162" s="96"/>
      <c r="EY162" s="96"/>
      <c r="EZ162" s="96"/>
      <c r="FA162" s="96"/>
      <c r="FB162" s="96"/>
      <c r="FC162" s="96"/>
      <c r="FD162" s="96"/>
      <c r="FE162" s="96"/>
      <c r="FF162" s="96"/>
      <c r="FG162" s="96"/>
      <c r="FH162" s="96"/>
      <c r="FI162" s="96"/>
      <c r="FJ162" s="96"/>
      <c r="FK162" s="96"/>
      <c r="FL162" s="96"/>
      <c r="FM162" s="96"/>
      <c r="FN162" s="96"/>
      <c r="FO162" s="96"/>
      <c r="FP162" s="96"/>
      <c r="FQ162" s="96"/>
      <c r="FR162" s="96"/>
      <c r="FS162" s="96"/>
      <c r="FT162" s="96"/>
      <c r="FU162" s="96"/>
      <c r="FV162" s="96"/>
      <c r="FW162" s="96"/>
      <c r="FX162" s="96"/>
      <c r="FY162" s="96"/>
      <c r="FZ162" s="96"/>
      <c r="GA162" s="96"/>
      <c r="GB162" s="96"/>
      <c r="GC162" s="96"/>
      <c r="GD162" s="96"/>
      <c r="GE162" s="96"/>
      <c r="GF162" s="96"/>
      <c r="GG162" s="96"/>
      <c r="GH162" s="96"/>
      <c r="GI162" s="96"/>
      <c r="GJ162" s="96"/>
      <c r="GK162" s="96"/>
      <c r="GL162" s="96"/>
      <c r="GM162" s="96"/>
      <c r="GN162" s="96"/>
      <c r="GO162" s="96"/>
      <c r="GP162" s="96"/>
      <c r="GQ162" s="96"/>
      <c r="GR162" s="96"/>
      <c r="GS162" s="96"/>
      <c r="GT162" s="96"/>
      <c r="GU162" s="96"/>
      <c r="GV162" s="96"/>
      <c r="GW162" s="96"/>
      <c r="GX162" s="96"/>
      <c r="GY162" s="96"/>
      <c r="GZ162" s="96"/>
      <c r="HA162" s="96"/>
      <c r="HB162" s="96"/>
      <c r="HC162" s="96"/>
      <c r="HD162" s="96"/>
      <c r="HE162" s="96"/>
      <c r="HF162" s="96"/>
      <c r="HG162" s="96"/>
      <c r="HH162" s="96"/>
      <c r="HI162" s="96"/>
      <c r="HJ162" s="96"/>
      <c r="HK162" s="96"/>
      <c r="HL162" s="96"/>
      <c r="HM162" s="96"/>
      <c r="HN162" s="96"/>
      <c r="HO162" s="96"/>
      <c r="HP162" s="96"/>
      <c r="HQ162" s="96"/>
      <c r="HR162" s="96"/>
      <c r="HS162" s="96"/>
      <c r="HT162" s="96"/>
      <c r="HU162" s="96"/>
      <c r="HV162" s="96"/>
      <c r="HW162" s="96"/>
      <c r="HX162" s="96"/>
      <c r="HY162" s="96"/>
      <c r="HZ162" s="96"/>
      <c r="IA162" s="96"/>
      <c r="IB162" s="96"/>
      <c r="IC162" s="96"/>
      <c r="ID162" s="96"/>
      <c r="IE162" s="96"/>
      <c r="IF162" s="96"/>
      <c r="IG162" s="96"/>
      <c r="IH162" s="96"/>
      <c r="II162" s="96"/>
      <c r="IJ162" s="96"/>
      <c r="IK162" s="96"/>
      <c r="IL162" s="96"/>
      <c r="IM162" s="96"/>
      <c r="IN162" s="96"/>
      <c r="IO162" s="96"/>
      <c r="IP162" s="96"/>
      <c r="IQ162" s="96"/>
      <c r="IR162" s="96"/>
      <c r="IS162" s="96"/>
      <c r="IT162" s="96"/>
      <c r="IU162" s="96"/>
      <c r="IV162" s="96"/>
    </row>
    <row r="163" spans="1:256" ht="15.75" x14ac:dyDescent="0.25">
      <c r="A163" s="42" t="s">
        <v>205</v>
      </c>
      <c r="B163" s="74" t="s">
        <v>103</v>
      </c>
      <c r="C163" s="74"/>
      <c r="D163" s="74"/>
      <c r="E163" s="74"/>
      <c r="F163" s="75">
        <f>SUM(F164+F172+F196+F207+F189)</f>
        <v>501187.92999999993</v>
      </c>
      <c r="G163" s="75" t="e">
        <f>SUM(G164+G172+G196+G207+G189)</f>
        <v>#REF!</v>
      </c>
    </row>
    <row r="164" spans="1:256" x14ac:dyDescent="0.2">
      <c r="A164" s="69" t="s">
        <v>206</v>
      </c>
      <c r="B164" s="70" t="s">
        <v>103</v>
      </c>
      <c r="C164" s="70" t="s">
        <v>74</v>
      </c>
      <c r="D164" s="70"/>
      <c r="E164" s="70"/>
      <c r="F164" s="47">
        <f>SUM(F165+F169+F167)</f>
        <v>170561.59</v>
      </c>
      <c r="G164" s="47">
        <f>SUM(G165+G169+G167)</f>
        <v>160866.5</v>
      </c>
    </row>
    <row r="165" spans="1:256" ht="25.5" x14ac:dyDescent="0.2">
      <c r="A165" s="51" t="s">
        <v>207</v>
      </c>
      <c r="B165" s="68" t="s">
        <v>103</v>
      </c>
      <c r="C165" s="68" t="s">
        <v>74</v>
      </c>
      <c r="D165" s="68" t="s">
        <v>208</v>
      </c>
      <c r="E165" s="68"/>
      <c r="F165" s="53">
        <f>SUM(F166)</f>
        <v>44935</v>
      </c>
      <c r="G165" s="53">
        <f>SUM(G166)</f>
        <v>44033.27</v>
      </c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DT165" s="54"/>
      <c r="DU165" s="54"/>
      <c r="DV165" s="54"/>
      <c r="DW165" s="54"/>
      <c r="DX165" s="54"/>
      <c r="DY165" s="54"/>
      <c r="DZ165" s="54"/>
      <c r="EA165" s="54"/>
      <c r="EB165" s="54"/>
      <c r="EC165" s="54"/>
      <c r="ED165" s="54"/>
      <c r="EE165" s="54"/>
      <c r="EF165" s="54"/>
      <c r="EG165" s="54"/>
      <c r="EH165" s="54"/>
      <c r="EI165" s="54"/>
      <c r="EJ165" s="54"/>
      <c r="EK165" s="54"/>
      <c r="EL165" s="54"/>
      <c r="EM165" s="54"/>
      <c r="EN165" s="54"/>
      <c r="EO165" s="54"/>
      <c r="EP165" s="54"/>
      <c r="EQ165" s="54"/>
      <c r="ER165" s="54"/>
      <c r="ES165" s="54"/>
      <c r="ET165" s="54"/>
      <c r="EU165" s="54"/>
      <c r="EV165" s="54"/>
      <c r="EW165" s="54"/>
      <c r="EX165" s="54"/>
      <c r="EY165" s="54"/>
      <c r="EZ165" s="54"/>
      <c r="FA165" s="54"/>
      <c r="FB165" s="54"/>
      <c r="FC165" s="54"/>
      <c r="FD165" s="54"/>
      <c r="FE165" s="54"/>
      <c r="FF165" s="54"/>
      <c r="FG165" s="54"/>
      <c r="FH165" s="54"/>
      <c r="FI165" s="54"/>
      <c r="FJ165" s="54"/>
      <c r="FK165" s="54"/>
      <c r="FL165" s="54"/>
      <c r="FM165" s="54"/>
      <c r="FN165" s="54"/>
      <c r="FO165" s="54"/>
      <c r="FP165" s="54"/>
      <c r="FQ165" s="54"/>
      <c r="FR165" s="54"/>
      <c r="FS165" s="54"/>
      <c r="FT165" s="54"/>
      <c r="FU165" s="54"/>
      <c r="FV165" s="54"/>
      <c r="FW165" s="54"/>
      <c r="FX165" s="54"/>
      <c r="FY165" s="54"/>
      <c r="FZ165" s="54"/>
      <c r="GA165" s="54"/>
      <c r="GB165" s="54"/>
      <c r="GC165" s="54"/>
      <c r="GD165" s="54"/>
      <c r="GE165" s="54"/>
      <c r="GF165" s="54"/>
      <c r="GG165" s="54"/>
      <c r="GH165" s="54"/>
      <c r="GI165" s="54"/>
      <c r="GJ165" s="54"/>
      <c r="GK165" s="54"/>
      <c r="GL165" s="54"/>
      <c r="GM165" s="54"/>
      <c r="GN165" s="54"/>
      <c r="GO165" s="54"/>
      <c r="GP165" s="54"/>
      <c r="GQ165" s="54"/>
      <c r="GR165" s="54"/>
      <c r="GS165" s="54"/>
      <c r="GT165" s="54"/>
      <c r="GU165" s="54"/>
      <c r="GV165" s="54"/>
      <c r="GW165" s="54"/>
      <c r="GX165" s="54"/>
      <c r="GY165" s="54"/>
      <c r="GZ165" s="54"/>
      <c r="HA165" s="54"/>
      <c r="HB165" s="54"/>
      <c r="HC165" s="54"/>
      <c r="HD165" s="54"/>
      <c r="HE165" s="54"/>
      <c r="HF165" s="54"/>
      <c r="HG165" s="54"/>
      <c r="HH165" s="54"/>
      <c r="HI165" s="54"/>
      <c r="HJ165" s="54"/>
      <c r="HK165" s="54"/>
      <c r="HL165" s="54"/>
      <c r="HM165" s="54"/>
      <c r="HN165" s="54"/>
      <c r="HO165" s="54"/>
      <c r="HP165" s="54"/>
      <c r="HQ165" s="54"/>
      <c r="HR165" s="54"/>
      <c r="HS165" s="54"/>
      <c r="HT165" s="54"/>
      <c r="HU165" s="54"/>
      <c r="HV165" s="54"/>
      <c r="HW165" s="54"/>
      <c r="HX165" s="54"/>
      <c r="HY165" s="54"/>
      <c r="HZ165" s="54"/>
      <c r="IA165" s="54"/>
      <c r="IB165" s="54"/>
      <c r="IC165" s="54"/>
      <c r="ID165" s="54"/>
      <c r="IE165" s="54"/>
      <c r="IF165" s="54"/>
      <c r="IG165" s="54"/>
      <c r="IH165" s="54"/>
      <c r="II165" s="54"/>
      <c r="IJ165" s="54"/>
      <c r="IK165" s="54"/>
      <c r="IL165" s="54"/>
      <c r="IM165" s="54"/>
      <c r="IN165" s="54"/>
      <c r="IO165" s="54"/>
      <c r="IP165" s="54"/>
      <c r="IQ165" s="54"/>
      <c r="IR165" s="54"/>
      <c r="IS165" s="54"/>
      <c r="IT165" s="54"/>
      <c r="IU165" s="54"/>
      <c r="IV165" s="54"/>
    </row>
    <row r="166" spans="1:256" ht="25.5" x14ac:dyDescent="0.2">
      <c r="A166" s="55" t="s">
        <v>147</v>
      </c>
      <c r="B166" s="63" t="s">
        <v>103</v>
      </c>
      <c r="C166" s="63" t="s">
        <v>74</v>
      </c>
      <c r="D166" s="63" t="s">
        <v>208</v>
      </c>
      <c r="E166" s="63" t="s">
        <v>148</v>
      </c>
      <c r="F166" s="57">
        <v>44935</v>
      </c>
      <c r="G166" s="57">
        <v>44033.27</v>
      </c>
    </row>
    <row r="167" spans="1:256" ht="114.75" x14ac:dyDescent="0.2">
      <c r="A167" s="51" t="s">
        <v>209</v>
      </c>
      <c r="B167" s="68" t="s">
        <v>103</v>
      </c>
      <c r="C167" s="68" t="s">
        <v>74</v>
      </c>
      <c r="D167" s="68" t="s">
        <v>210</v>
      </c>
      <c r="E167" s="68"/>
      <c r="F167" s="53">
        <f>SUM(F168)</f>
        <v>124580.59</v>
      </c>
      <c r="G167" s="53">
        <f>SUM(G168)</f>
        <v>115787.23</v>
      </c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DT167" s="54"/>
      <c r="DU167" s="54"/>
      <c r="DV167" s="54"/>
      <c r="DW167" s="54"/>
      <c r="DX167" s="54"/>
      <c r="DY167" s="54"/>
      <c r="DZ167" s="54"/>
      <c r="EA167" s="54"/>
      <c r="EB167" s="54"/>
      <c r="EC167" s="54"/>
      <c r="ED167" s="54"/>
      <c r="EE167" s="54"/>
      <c r="EF167" s="54"/>
      <c r="EG167" s="54"/>
      <c r="EH167" s="54"/>
      <c r="EI167" s="54"/>
      <c r="EJ167" s="54"/>
      <c r="EK167" s="54"/>
      <c r="EL167" s="54"/>
      <c r="EM167" s="54"/>
      <c r="EN167" s="54"/>
      <c r="EO167" s="54"/>
      <c r="EP167" s="54"/>
      <c r="EQ167" s="54"/>
      <c r="ER167" s="54"/>
      <c r="ES167" s="54"/>
      <c r="ET167" s="54"/>
      <c r="EU167" s="54"/>
      <c r="EV167" s="54"/>
      <c r="EW167" s="54"/>
      <c r="EX167" s="54"/>
      <c r="EY167" s="54"/>
      <c r="EZ167" s="54"/>
      <c r="FA167" s="54"/>
      <c r="FB167" s="54"/>
      <c r="FC167" s="54"/>
      <c r="FD167" s="54"/>
      <c r="FE167" s="54"/>
      <c r="FF167" s="54"/>
      <c r="FG167" s="54"/>
      <c r="FH167" s="54"/>
      <c r="FI167" s="54"/>
      <c r="FJ167" s="54"/>
      <c r="FK167" s="54"/>
      <c r="FL167" s="54"/>
      <c r="FM167" s="54"/>
      <c r="FN167" s="54"/>
      <c r="FO167" s="54"/>
      <c r="FP167" s="54"/>
      <c r="FQ167" s="54"/>
      <c r="FR167" s="54"/>
      <c r="FS167" s="54"/>
      <c r="FT167" s="54"/>
      <c r="FU167" s="54"/>
      <c r="FV167" s="54"/>
      <c r="FW167" s="54"/>
      <c r="FX167" s="54"/>
      <c r="FY167" s="54"/>
      <c r="FZ167" s="54"/>
      <c r="GA167" s="54"/>
      <c r="GB167" s="54"/>
      <c r="GC167" s="54"/>
      <c r="GD167" s="54"/>
      <c r="GE167" s="54"/>
      <c r="GF167" s="54"/>
      <c r="GG167" s="54"/>
      <c r="GH167" s="54"/>
      <c r="GI167" s="54"/>
      <c r="GJ167" s="54"/>
      <c r="GK167" s="54"/>
      <c r="GL167" s="54"/>
      <c r="GM167" s="54"/>
      <c r="GN167" s="54"/>
      <c r="GO167" s="54"/>
      <c r="GP167" s="54"/>
      <c r="GQ167" s="54"/>
      <c r="GR167" s="54"/>
      <c r="GS167" s="54"/>
      <c r="GT167" s="54"/>
      <c r="GU167" s="54"/>
      <c r="GV167" s="54"/>
      <c r="GW167" s="54"/>
      <c r="GX167" s="54"/>
      <c r="GY167" s="54"/>
      <c r="GZ167" s="54"/>
      <c r="HA167" s="54"/>
      <c r="HB167" s="54"/>
      <c r="HC167" s="54"/>
      <c r="HD167" s="54"/>
      <c r="HE167" s="54"/>
      <c r="HF167" s="54"/>
      <c r="HG167" s="54"/>
      <c r="HH167" s="54"/>
      <c r="HI167" s="54"/>
      <c r="HJ167" s="54"/>
      <c r="HK167" s="54"/>
      <c r="HL167" s="54"/>
      <c r="HM167" s="54"/>
      <c r="HN167" s="54"/>
      <c r="HO167" s="54"/>
      <c r="HP167" s="54"/>
      <c r="HQ167" s="54"/>
      <c r="HR167" s="54"/>
      <c r="HS167" s="54"/>
      <c r="HT167" s="54"/>
      <c r="HU167" s="54"/>
      <c r="HV167" s="54"/>
      <c r="HW167" s="54"/>
      <c r="HX167" s="54"/>
      <c r="HY167" s="54"/>
      <c r="HZ167" s="54"/>
      <c r="IA167" s="54"/>
      <c r="IB167" s="54"/>
      <c r="IC167" s="54"/>
      <c r="ID167" s="54"/>
      <c r="IE167" s="54"/>
      <c r="IF167" s="54"/>
      <c r="IG167" s="54"/>
      <c r="IH167" s="54"/>
      <c r="II167" s="54"/>
      <c r="IJ167" s="54"/>
      <c r="IK167" s="54"/>
      <c r="IL167" s="54"/>
      <c r="IM167" s="54"/>
      <c r="IN167" s="54"/>
      <c r="IO167" s="54"/>
      <c r="IP167" s="54"/>
      <c r="IQ167" s="54"/>
      <c r="IR167" s="54"/>
      <c r="IS167" s="54"/>
      <c r="IT167" s="54"/>
      <c r="IU167" s="54"/>
      <c r="IV167" s="54"/>
    </row>
    <row r="168" spans="1:256" ht="25.5" x14ac:dyDescent="0.2">
      <c r="A168" s="55" t="s">
        <v>147</v>
      </c>
      <c r="B168" s="63" t="s">
        <v>103</v>
      </c>
      <c r="C168" s="63" t="s">
        <v>74</v>
      </c>
      <c r="D168" s="63" t="s">
        <v>210</v>
      </c>
      <c r="E168" s="63" t="s">
        <v>148</v>
      </c>
      <c r="F168" s="57">
        <v>124580.59</v>
      </c>
      <c r="G168" s="57">
        <v>115787.23</v>
      </c>
    </row>
    <row r="169" spans="1:256" ht="13.5" x14ac:dyDescent="0.25">
      <c r="A169" s="48" t="s">
        <v>131</v>
      </c>
      <c r="B169" s="61" t="s">
        <v>103</v>
      </c>
      <c r="C169" s="61" t="s">
        <v>74</v>
      </c>
      <c r="D169" s="61" t="s">
        <v>132</v>
      </c>
      <c r="E169" s="61"/>
      <c r="F169" s="50">
        <f>SUM(F170)</f>
        <v>1046</v>
      </c>
      <c r="G169" s="50">
        <f>SUM(G170)</f>
        <v>1046</v>
      </c>
    </row>
    <row r="170" spans="1:256" ht="25.5" x14ac:dyDescent="0.2">
      <c r="A170" s="51" t="s">
        <v>133</v>
      </c>
      <c r="B170" s="63" t="s">
        <v>103</v>
      </c>
      <c r="C170" s="63" t="s">
        <v>74</v>
      </c>
      <c r="D170" s="68" t="s">
        <v>134</v>
      </c>
      <c r="E170" s="63"/>
      <c r="F170" s="57">
        <f>SUM(F171)</f>
        <v>1046</v>
      </c>
      <c r="G170" s="57">
        <f>SUM(G171)</f>
        <v>1046</v>
      </c>
    </row>
    <row r="171" spans="1:256" ht="25.5" x14ac:dyDescent="0.2">
      <c r="A171" s="51" t="s">
        <v>147</v>
      </c>
      <c r="B171" s="68" t="s">
        <v>103</v>
      </c>
      <c r="C171" s="68" t="s">
        <v>74</v>
      </c>
      <c r="D171" s="68" t="s">
        <v>134</v>
      </c>
      <c r="E171" s="68" t="s">
        <v>148</v>
      </c>
      <c r="F171" s="53">
        <v>1046</v>
      </c>
      <c r="G171" s="53">
        <v>1046</v>
      </c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DT171" s="54"/>
      <c r="DU171" s="54"/>
      <c r="DV171" s="54"/>
      <c r="DW171" s="54"/>
      <c r="DX171" s="54"/>
      <c r="DY171" s="54"/>
      <c r="DZ171" s="54"/>
      <c r="EA171" s="54"/>
      <c r="EB171" s="54"/>
      <c r="EC171" s="54"/>
      <c r="ED171" s="54"/>
      <c r="EE171" s="54"/>
      <c r="EF171" s="54"/>
      <c r="EG171" s="54"/>
      <c r="EH171" s="54"/>
      <c r="EI171" s="54"/>
      <c r="EJ171" s="54"/>
      <c r="EK171" s="54"/>
      <c r="EL171" s="54"/>
      <c r="EM171" s="54"/>
      <c r="EN171" s="54"/>
      <c r="EO171" s="54"/>
      <c r="EP171" s="54"/>
      <c r="EQ171" s="54"/>
      <c r="ER171" s="54"/>
      <c r="ES171" s="54"/>
      <c r="ET171" s="54"/>
      <c r="EU171" s="54"/>
      <c r="EV171" s="54"/>
      <c r="EW171" s="54"/>
      <c r="EX171" s="54"/>
      <c r="EY171" s="54"/>
      <c r="EZ171" s="54"/>
      <c r="FA171" s="54"/>
      <c r="FB171" s="54"/>
      <c r="FC171" s="54"/>
      <c r="FD171" s="54"/>
      <c r="FE171" s="54"/>
      <c r="FF171" s="54"/>
      <c r="FG171" s="54"/>
      <c r="FH171" s="54"/>
      <c r="FI171" s="54"/>
      <c r="FJ171" s="54"/>
      <c r="FK171" s="54"/>
      <c r="FL171" s="54"/>
      <c r="FM171" s="54"/>
      <c r="FN171" s="54"/>
      <c r="FO171" s="54"/>
      <c r="FP171" s="54"/>
      <c r="FQ171" s="54"/>
      <c r="FR171" s="54"/>
      <c r="FS171" s="54"/>
      <c r="FT171" s="54"/>
      <c r="FU171" s="54"/>
      <c r="FV171" s="54"/>
      <c r="FW171" s="54"/>
      <c r="FX171" s="54"/>
      <c r="FY171" s="54"/>
      <c r="FZ171" s="54"/>
      <c r="GA171" s="54"/>
      <c r="GB171" s="54"/>
      <c r="GC171" s="54"/>
      <c r="GD171" s="54"/>
      <c r="GE171" s="54"/>
      <c r="GF171" s="54"/>
      <c r="GG171" s="54"/>
      <c r="GH171" s="54"/>
      <c r="GI171" s="54"/>
      <c r="GJ171" s="54"/>
      <c r="GK171" s="54"/>
      <c r="GL171" s="54"/>
      <c r="GM171" s="54"/>
      <c r="GN171" s="54"/>
      <c r="GO171" s="54"/>
      <c r="GP171" s="54"/>
      <c r="GQ171" s="54"/>
      <c r="GR171" s="54"/>
      <c r="GS171" s="54"/>
      <c r="GT171" s="54"/>
      <c r="GU171" s="54"/>
      <c r="GV171" s="54"/>
      <c r="GW171" s="54"/>
      <c r="GX171" s="54"/>
      <c r="GY171" s="54"/>
      <c r="GZ171" s="54"/>
      <c r="HA171" s="54"/>
      <c r="HB171" s="54"/>
      <c r="HC171" s="54"/>
      <c r="HD171" s="54"/>
      <c r="HE171" s="54"/>
      <c r="HF171" s="54"/>
      <c r="HG171" s="54"/>
      <c r="HH171" s="54"/>
      <c r="HI171" s="54"/>
      <c r="HJ171" s="54"/>
      <c r="HK171" s="54"/>
      <c r="HL171" s="54"/>
      <c r="HM171" s="54"/>
      <c r="HN171" s="54"/>
      <c r="HO171" s="54"/>
      <c r="HP171" s="54"/>
      <c r="HQ171" s="54"/>
      <c r="HR171" s="54"/>
      <c r="HS171" s="54"/>
      <c r="HT171" s="54"/>
      <c r="HU171" s="54"/>
      <c r="HV171" s="54"/>
      <c r="HW171" s="54"/>
      <c r="HX171" s="54"/>
      <c r="HY171" s="54"/>
      <c r="HZ171" s="54"/>
      <c r="IA171" s="54"/>
      <c r="IB171" s="54"/>
      <c r="IC171" s="54"/>
      <c r="ID171" s="54"/>
      <c r="IE171" s="54"/>
      <c r="IF171" s="54"/>
      <c r="IG171" s="54"/>
      <c r="IH171" s="54"/>
      <c r="II171" s="54"/>
      <c r="IJ171" s="54"/>
      <c r="IK171" s="54"/>
      <c r="IL171" s="54"/>
      <c r="IM171" s="54"/>
      <c r="IN171" s="54"/>
      <c r="IO171" s="54"/>
      <c r="IP171" s="54"/>
      <c r="IQ171" s="54"/>
      <c r="IR171" s="54"/>
      <c r="IS171" s="54"/>
      <c r="IT171" s="54"/>
      <c r="IU171" s="54"/>
      <c r="IV171" s="54"/>
    </row>
    <row r="172" spans="1:256" x14ac:dyDescent="0.2">
      <c r="A172" s="69" t="s">
        <v>211</v>
      </c>
      <c r="B172" s="70" t="s">
        <v>103</v>
      </c>
      <c r="C172" s="70" t="s">
        <v>76</v>
      </c>
      <c r="D172" s="70"/>
      <c r="E172" s="70"/>
      <c r="F172" s="47">
        <f>SUM(F177+F179+F183+F185+F187+F181+F173+F176)</f>
        <v>282185.84999999998</v>
      </c>
      <c r="G172" s="47" t="e">
        <f>SUM(G177+G179+G183+G185+G187+G181+#REF!+#REF!)</f>
        <v>#REF!</v>
      </c>
    </row>
    <row r="173" spans="1:256" s="54" customFormat="1" ht="38.25" x14ac:dyDescent="0.2">
      <c r="A173" s="51" t="s">
        <v>212</v>
      </c>
      <c r="B173" s="68" t="s">
        <v>103</v>
      </c>
      <c r="C173" s="68" t="s">
        <v>76</v>
      </c>
      <c r="D173" s="68" t="s">
        <v>213</v>
      </c>
      <c r="E173" s="68"/>
      <c r="F173" s="53">
        <f>SUM(F174)</f>
        <v>13841.52</v>
      </c>
      <c r="G173" s="53"/>
    </row>
    <row r="174" spans="1:256" ht="25.5" x14ac:dyDescent="0.2">
      <c r="A174" s="55" t="s">
        <v>147</v>
      </c>
      <c r="B174" s="63" t="s">
        <v>103</v>
      </c>
      <c r="C174" s="63" t="s">
        <v>76</v>
      </c>
      <c r="D174" s="63" t="s">
        <v>213</v>
      </c>
      <c r="E174" s="63" t="s">
        <v>148</v>
      </c>
      <c r="F174" s="57">
        <v>13841.52</v>
      </c>
      <c r="G174" s="57"/>
    </row>
    <row r="175" spans="1:256" s="54" customFormat="1" ht="38.25" x14ac:dyDescent="0.2">
      <c r="A175" s="51" t="s">
        <v>28</v>
      </c>
      <c r="B175" s="68" t="s">
        <v>103</v>
      </c>
      <c r="C175" s="68" t="s">
        <v>76</v>
      </c>
      <c r="D175" s="68" t="s">
        <v>214</v>
      </c>
      <c r="E175" s="68"/>
      <c r="F175" s="53">
        <f>SUM(F176)</f>
        <v>2234.11</v>
      </c>
      <c r="G175" s="53"/>
    </row>
    <row r="176" spans="1:256" ht="25.5" x14ac:dyDescent="0.2">
      <c r="A176" s="55" t="s">
        <v>147</v>
      </c>
      <c r="B176" s="63" t="s">
        <v>103</v>
      </c>
      <c r="C176" s="63" t="s">
        <v>76</v>
      </c>
      <c r="D176" s="63" t="s">
        <v>214</v>
      </c>
      <c r="E176" s="63" t="s">
        <v>148</v>
      </c>
      <c r="F176" s="57">
        <v>2234.11</v>
      </c>
      <c r="G176" s="57"/>
    </row>
    <row r="177" spans="1:256" ht="25.5" x14ac:dyDescent="0.2">
      <c r="A177" s="51" t="s">
        <v>133</v>
      </c>
      <c r="B177" s="111" t="s">
        <v>103</v>
      </c>
      <c r="C177" s="111" t="s">
        <v>76</v>
      </c>
      <c r="D177" s="68" t="s">
        <v>134</v>
      </c>
      <c r="E177" s="111"/>
      <c r="F177" s="112">
        <f>SUM(F178)</f>
        <v>563</v>
      </c>
      <c r="G177" s="112">
        <f>SUM(G178)</f>
        <v>563</v>
      </c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DT177" s="54"/>
      <c r="DU177" s="54"/>
      <c r="DV177" s="54"/>
      <c r="DW177" s="54"/>
      <c r="DX177" s="54"/>
      <c r="DY177" s="54"/>
      <c r="DZ177" s="54"/>
      <c r="EA177" s="54"/>
      <c r="EB177" s="54"/>
      <c r="EC177" s="54"/>
      <c r="ED177" s="54"/>
      <c r="EE177" s="54"/>
      <c r="EF177" s="54"/>
      <c r="EG177" s="54"/>
      <c r="EH177" s="54"/>
      <c r="EI177" s="54"/>
      <c r="EJ177" s="54"/>
      <c r="EK177" s="54"/>
      <c r="EL177" s="54"/>
      <c r="EM177" s="54"/>
      <c r="EN177" s="54"/>
      <c r="EO177" s="54"/>
      <c r="EP177" s="54"/>
      <c r="EQ177" s="54"/>
      <c r="ER177" s="54"/>
      <c r="ES177" s="54"/>
      <c r="ET177" s="54"/>
      <c r="EU177" s="54"/>
      <c r="EV177" s="54"/>
      <c r="EW177" s="54"/>
      <c r="EX177" s="54"/>
      <c r="EY177" s="54"/>
      <c r="EZ177" s="54"/>
      <c r="FA177" s="54"/>
      <c r="FB177" s="54"/>
      <c r="FC177" s="54"/>
      <c r="FD177" s="54"/>
      <c r="FE177" s="54"/>
      <c r="FF177" s="54"/>
      <c r="FG177" s="54"/>
      <c r="FH177" s="54"/>
      <c r="FI177" s="54"/>
      <c r="FJ177" s="54"/>
      <c r="FK177" s="54"/>
      <c r="FL177" s="54"/>
      <c r="FM177" s="54"/>
      <c r="FN177" s="54"/>
      <c r="FO177" s="54"/>
      <c r="FP177" s="54"/>
      <c r="FQ177" s="54"/>
      <c r="FR177" s="54"/>
      <c r="FS177" s="54"/>
      <c r="FT177" s="54"/>
      <c r="FU177" s="54"/>
      <c r="FV177" s="54"/>
      <c r="FW177" s="54"/>
      <c r="FX177" s="54"/>
      <c r="FY177" s="54"/>
      <c r="FZ177" s="54"/>
      <c r="GA177" s="54"/>
      <c r="GB177" s="54"/>
      <c r="GC177" s="54"/>
      <c r="GD177" s="54"/>
      <c r="GE177" s="54"/>
      <c r="GF177" s="54"/>
      <c r="GG177" s="54"/>
      <c r="GH177" s="54"/>
      <c r="GI177" s="54"/>
      <c r="GJ177" s="54"/>
      <c r="GK177" s="54"/>
      <c r="GL177" s="54"/>
      <c r="GM177" s="54"/>
      <c r="GN177" s="54"/>
      <c r="GO177" s="54"/>
      <c r="GP177" s="54"/>
      <c r="GQ177" s="54"/>
      <c r="GR177" s="54"/>
      <c r="GS177" s="54"/>
      <c r="GT177" s="54"/>
      <c r="GU177" s="54"/>
      <c r="GV177" s="54"/>
      <c r="GW177" s="54"/>
      <c r="GX177" s="54"/>
      <c r="GY177" s="54"/>
      <c r="GZ177" s="54"/>
      <c r="HA177" s="54"/>
      <c r="HB177" s="54"/>
      <c r="HC177" s="54"/>
      <c r="HD177" s="54"/>
      <c r="HE177" s="54"/>
      <c r="HF177" s="54"/>
      <c r="HG177" s="54"/>
      <c r="HH177" s="54"/>
      <c r="HI177" s="54"/>
      <c r="HJ177" s="54"/>
      <c r="HK177" s="54"/>
      <c r="HL177" s="54"/>
      <c r="HM177" s="54"/>
      <c r="HN177" s="54"/>
      <c r="HO177" s="54"/>
      <c r="HP177" s="54"/>
      <c r="HQ177" s="54"/>
      <c r="HR177" s="54"/>
      <c r="HS177" s="54"/>
      <c r="HT177" s="54"/>
      <c r="HU177" s="54"/>
      <c r="HV177" s="54"/>
      <c r="HW177" s="54"/>
      <c r="HX177" s="54"/>
      <c r="HY177" s="54"/>
      <c r="HZ177" s="54"/>
      <c r="IA177" s="54"/>
      <c r="IB177" s="54"/>
      <c r="IC177" s="54"/>
      <c r="ID177" s="54"/>
      <c r="IE177" s="54"/>
      <c r="IF177" s="54"/>
      <c r="IG177" s="54"/>
      <c r="IH177" s="54"/>
      <c r="II177" s="54"/>
      <c r="IJ177" s="54"/>
      <c r="IK177" s="54"/>
      <c r="IL177" s="54"/>
      <c r="IM177" s="54"/>
      <c r="IN177" s="54"/>
      <c r="IO177" s="54"/>
      <c r="IP177" s="54"/>
      <c r="IQ177" s="54"/>
      <c r="IR177" s="54"/>
      <c r="IS177" s="54"/>
      <c r="IT177" s="54"/>
      <c r="IU177" s="54"/>
      <c r="IV177" s="54"/>
    </row>
    <row r="178" spans="1:256" ht="25.5" x14ac:dyDescent="0.2">
      <c r="A178" s="55" t="s">
        <v>147</v>
      </c>
      <c r="B178" s="63" t="s">
        <v>103</v>
      </c>
      <c r="C178" s="63" t="s">
        <v>76</v>
      </c>
      <c r="D178" s="63" t="s">
        <v>134</v>
      </c>
      <c r="E178" s="63" t="s">
        <v>148</v>
      </c>
      <c r="F178" s="57">
        <v>563</v>
      </c>
      <c r="G178" s="57">
        <v>563</v>
      </c>
    </row>
    <row r="179" spans="1:256" ht="25.5" x14ac:dyDescent="0.2">
      <c r="A179" s="51" t="s">
        <v>207</v>
      </c>
      <c r="B179" s="68" t="s">
        <v>103</v>
      </c>
      <c r="C179" s="68" t="s">
        <v>76</v>
      </c>
      <c r="D179" s="68" t="s">
        <v>215</v>
      </c>
      <c r="E179" s="68"/>
      <c r="F179" s="53">
        <f>SUM(F180)</f>
        <v>44081.53</v>
      </c>
      <c r="G179" s="53">
        <f>SUM(G180)</f>
        <v>38930</v>
      </c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DT179" s="54"/>
      <c r="DU179" s="54"/>
      <c r="DV179" s="54"/>
      <c r="DW179" s="54"/>
      <c r="DX179" s="54"/>
      <c r="DY179" s="54"/>
      <c r="DZ179" s="54"/>
      <c r="EA179" s="54"/>
      <c r="EB179" s="54"/>
      <c r="EC179" s="54"/>
      <c r="ED179" s="54"/>
      <c r="EE179" s="54"/>
      <c r="EF179" s="54"/>
      <c r="EG179" s="54"/>
      <c r="EH179" s="54"/>
      <c r="EI179" s="54"/>
      <c r="EJ179" s="54"/>
      <c r="EK179" s="54"/>
      <c r="EL179" s="54"/>
      <c r="EM179" s="54"/>
      <c r="EN179" s="54"/>
      <c r="EO179" s="54"/>
      <c r="EP179" s="54"/>
      <c r="EQ179" s="54"/>
      <c r="ER179" s="54"/>
      <c r="ES179" s="54"/>
      <c r="ET179" s="54"/>
      <c r="EU179" s="54"/>
      <c r="EV179" s="54"/>
      <c r="EW179" s="54"/>
      <c r="EX179" s="54"/>
      <c r="EY179" s="54"/>
      <c r="EZ179" s="54"/>
      <c r="FA179" s="54"/>
      <c r="FB179" s="54"/>
      <c r="FC179" s="54"/>
      <c r="FD179" s="54"/>
      <c r="FE179" s="54"/>
      <c r="FF179" s="54"/>
      <c r="FG179" s="54"/>
      <c r="FH179" s="54"/>
      <c r="FI179" s="54"/>
      <c r="FJ179" s="54"/>
      <c r="FK179" s="54"/>
      <c r="FL179" s="54"/>
      <c r="FM179" s="54"/>
      <c r="FN179" s="54"/>
      <c r="FO179" s="54"/>
      <c r="FP179" s="54"/>
      <c r="FQ179" s="54"/>
      <c r="FR179" s="54"/>
      <c r="FS179" s="54"/>
      <c r="FT179" s="54"/>
      <c r="FU179" s="54"/>
      <c r="FV179" s="54"/>
      <c r="FW179" s="54"/>
      <c r="FX179" s="54"/>
      <c r="FY179" s="54"/>
      <c r="FZ179" s="54"/>
      <c r="GA179" s="54"/>
      <c r="GB179" s="54"/>
      <c r="GC179" s="54"/>
      <c r="GD179" s="54"/>
      <c r="GE179" s="54"/>
      <c r="GF179" s="54"/>
      <c r="GG179" s="54"/>
      <c r="GH179" s="54"/>
      <c r="GI179" s="54"/>
      <c r="GJ179" s="54"/>
      <c r="GK179" s="54"/>
      <c r="GL179" s="54"/>
      <c r="GM179" s="54"/>
      <c r="GN179" s="54"/>
      <c r="GO179" s="54"/>
      <c r="GP179" s="54"/>
      <c r="GQ179" s="54"/>
      <c r="GR179" s="54"/>
      <c r="GS179" s="54"/>
      <c r="GT179" s="54"/>
      <c r="GU179" s="54"/>
      <c r="GV179" s="54"/>
      <c r="GW179" s="54"/>
      <c r="GX179" s="54"/>
      <c r="GY179" s="54"/>
      <c r="GZ179" s="54"/>
      <c r="HA179" s="54"/>
      <c r="HB179" s="54"/>
      <c r="HC179" s="54"/>
      <c r="HD179" s="54"/>
      <c r="HE179" s="54"/>
      <c r="HF179" s="54"/>
      <c r="HG179" s="54"/>
      <c r="HH179" s="54"/>
      <c r="HI179" s="54"/>
      <c r="HJ179" s="54"/>
      <c r="HK179" s="54"/>
      <c r="HL179" s="54"/>
      <c r="HM179" s="54"/>
      <c r="HN179" s="54"/>
      <c r="HO179" s="54"/>
      <c r="HP179" s="54"/>
      <c r="HQ179" s="54"/>
      <c r="HR179" s="54"/>
      <c r="HS179" s="54"/>
      <c r="HT179" s="54"/>
      <c r="HU179" s="54"/>
      <c r="HV179" s="54"/>
      <c r="HW179" s="54"/>
      <c r="HX179" s="54"/>
      <c r="HY179" s="54"/>
      <c r="HZ179" s="54"/>
      <c r="IA179" s="54"/>
      <c r="IB179" s="54"/>
      <c r="IC179" s="54"/>
      <c r="ID179" s="54"/>
      <c r="IE179" s="54"/>
      <c r="IF179" s="54"/>
      <c r="IG179" s="54"/>
      <c r="IH179" s="54"/>
      <c r="II179" s="54"/>
      <c r="IJ179" s="54"/>
      <c r="IK179" s="54"/>
      <c r="IL179" s="54"/>
      <c r="IM179" s="54"/>
      <c r="IN179" s="54"/>
      <c r="IO179" s="54"/>
      <c r="IP179" s="54"/>
      <c r="IQ179" s="54"/>
      <c r="IR179" s="54"/>
      <c r="IS179" s="54"/>
      <c r="IT179" s="54"/>
      <c r="IU179" s="54"/>
      <c r="IV179" s="54"/>
    </row>
    <row r="180" spans="1:256" ht="25.5" x14ac:dyDescent="0.2">
      <c r="A180" s="55" t="s">
        <v>147</v>
      </c>
      <c r="B180" s="63" t="s">
        <v>103</v>
      </c>
      <c r="C180" s="63" t="s">
        <v>76</v>
      </c>
      <c r="D180" s="63" t="s">
        <v>215</v>
      </c>
      <c r="E180" s="63" t="s">
        <v>148</v>
      </c>
      <c r="F180" s="57">
        <v>44081.53</v>
      </c>
      <c r="G180" s="57">
        <v>38930</v>
      </c>
    </row>
    <row r="181" spans="1:256" ht="38.25" x14ac:dyDescent="0.2">
      <c r="A181" s="51" t="s">
        <v>216</v>
      </c>
      <c r="B181" s="68" t="s">
        <v>103</v>
      </c>
      <c r="C181" s="68" t="s">
        <v>76</v>
      </c>
      <c r="D181" s="68" t="s">
        <v>217</v>
      </c>
      <c r="E181" s="68"/>
      <c r="F181" s="53">
        <f>SUM(F182)</f>
        <v>16555.009999999998</v>
      </c>
      <c r="G181" s="53">
        <f>SUM(G182)</f>
        <v>15502.88</v>
      </c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DT181" s="54"/>
      <c r="DU181" s="54"/>
      <c r="DV181" s="54"/>
      <c r="DW181" s="54"/>
      <c r="DX181" s="54"/>
      <c r="DY181" s="54"/>
      <c r="DZ181" s="54"/>
      <c r="EA181" s="54"/>
      <c r="EB181" s="54"/>
      <c r="EC181" s="54"/>
      <c r="ED181" s="54"/>
      <c r="EE181" s="54"/>
      <c r="EF181" s="54"/>
      <c r="EG181" s="54"/>
      <c r="EH181" s="54"/>
      <c r="EI181" s="54"/>
      <c r="EJ181" s="54"/>
      <c r="EK181" s="54"/>
      <c r="EL181" s="54"/>
      <c r="EM181" s="54"/>
      <c r="EN181" s="54"/>
      <c r="EO181" s="54"/>
      <c r="EP181" s="54"/>
      <c r="EQ181" s="54"/>
      <c r="ER181" s="54"/>
      <c r="ES181" s="54"/>
      <c r="ET181" s="54"/>
      <c r="EU181" s="54"/>
      <c r="EV181" s="54"/>
      <c r="EW181" s="54"/>
      <c r="EX181" s="54"/>
      <c r="EY181" s="54"/>
      <c r="EZ181" s="54"/>
      <c r="FA181" s="54"/>
      <c r="FB181" s="54"/>
      <c r="FC181" s="54"/>
      <c r="FD181" s="54"/>
      <c r="FE181" s="54"/>
      <c r="FF181" s="54"/>
      <c r="FG181" s="54"/>
      <c r="FH181" s="54"/>
      <c r="FI181" s="54"/>
      <c r="FJ181" s="54"/>
      <c r="FK181" s="54"/>
      <c r="FL181" s="54"/>
      <c r="FM181" s="54"/>
      <c r="FN181" s="54"/>
      <c r="FO181" s="54"/>
      <c r="FP181" s="54"/>
      <c r="FQ181" s="54"/>
      <c r="FR181" s="54"/>
      <c r="FS181" s="54"/>
      <c r="FT181" s="54"/>
      <c r="FU181" s="54"/>
      <c r="FV181" s="54"/>
      <c r="FW181" s="54"/>
      <c r="FX181" s="54"/>
      <c r="FY181" s="54"/>
      <c r="FZ181" s="54"/>
      <c r="GA181" s="54"/>
      <c r="GB181" s="54"/>
      <c r="GC181" s="54"/>
      <c r="GD181" s="54"/>
      <c r="GE181" s="54"/>
      <c r="GF181" s="54"/>
      <c r="GG181" s="54"/>
      <c r="GH181" s="54"/>
      <c r="GI181" s="54"/>
      <c r="GJ181" s="54"/>
      <c r="GK181" s="54"/>
      <c r="GL181" s="54"/>
      <c r="GM181" s="54"/>
      <c r="GN181" s="54"/>
      <c r="GO181" s="54"/>
      <c r="GP181" s="54"/>
      <c r="GQ181" s="54"/>
      <c r="GR181" s="54"/>
      <c r="GS181" s="54"/>
      <c r="GT181" s="54"/>
      <c r="GU181" s="54"/>
      <c r="GV181" s="54"/>
      <c r="GW181" s="54"/>
      <c r="GX181" s="54"/>
      <c r="GY181" s="54"/>
      <c r="GZ181" s="54"/>
      <c r="HA181" s="54"/>
      <c r="HB181" s="54"/>
      <c r="HC181" s="54"/>
      <c r="HD181" s="54"/>
      <c r="HE181" s="54"/>
      <c r="HF181" s="54"/>
      <c r="HG181" s="54"/>
      <c r="HH181" s="54"/>
      <c r="HI181" s="54"/>
      <c r="HJ181" s="54"/>
      <c r="HK181" s="54"/>
      <c r="HL181" s="54"/>
      <c r="HM181" s="54"/>
      <c r="HN181" s="54"/>
      <c r="HO181" s="54"/>
      <c r="HP181" s="54"/>
      <c r="HQ181" s="54"/>
      <c r="HR181" s="54"/>
      <c r="HS181" s="54"/>
      <c r="HT181" s="54"/>
      <c r="HU181" s="54"/>
      <c r="HV181" s="54"/>
      <c r="HW181" s="54"/>
      <c r="HX181" s="54"/>
      <c r="HY181" s="54"/>
      <c r="HZ181" s="54"/>
      <c r="IA181" s="54"/>
      <c r="IB181" s="54"/>
      <c r="IC181" s="54"/>
      <c r="ID181" s="54"/>
      <c r="IE181" s="54"/>
      <c r="IF181" s="54"/>
      <c r="IG181" s="54"/>
      <c r="IH181" s="54"/>
      <c r="II181" s="54"/>
      <c r="IJ181" s="54"/>
      <c r="IK181" s="54"/>
      <c r="IL181" s="54"/>
      <c r="IM181" s="54"/>
      <c r="IN181" s="54"/>
      <c r="IO181" s="54"/>
      <c r="IP181" s="54"/>
      <c r="IQ181" s="54"/>
      <c r="IR181" s="54"/>
      <c r="IS181" s="54"/>
      <c r="IT181" s="54"/>
      <c r="IU181" s="54"/>
      <c r="IV181" s="54"/>
    </row>
    <row r="182" spans="1:256" ht="25.5" x14ac:dyDescent="0.2">
      <c r="A182" s="55" t="s">
        <v>147</v>
      </c>
      <c r="B182" s="63" t="s">
        <v>103</v>
      </c>
      <c r="C182" s="63" t="s">
        <v>76</v>
      </c>
      <c r="D182" s="68" t="s">
        <v>217</v>
      </c>
      <c r="E182" s="63" t="s">
        <v>148</v>
      </c>
      <c r="F182" s="57">
        <v>16555.009999999998</v>
      </c>
      <c r="G182" s="57">
        <v>15502.88</v>
      </c>
    </row>
    <row r="183" spans="1:256" ht="114.75" x14ac:dyDescent="0.2">
      <c r="A183" s="51" t="s">
        <v>209</v>
      </c>
      <c r="B183" s="68" t="s">
        <v>103</v>
      </c>
      <c r="C183" s="68" t="s">
        <v>76</v>
      </c>
      <c r="D183" s="68" t="s">
        <v>218</v>
      </c>
      <c r="E183" s="68"/>
      <c r="F183" s="53">
        <f>SUM(F184)</f>
        <v>119168.78</v>
      </c>
      <c r="G183" s="53">
        <f>SUM(G184)</f>
        <v>109722.42</v>
      </c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DT183" s="54"/>
      <c r="DU183" s="54"/>
      <c r="DV183" s="54"/>
      <c r="DW183" s="54"/>
      <c r="DX183" s="54"/>
      <c r="DY183" s="54"/>
      <c r="DZ183" s="54"/>
      <c r="EA183" s="54"/>
      <c r="EB183" s="54"/>
      <c r="EC183" s="54"/>
      <c r="ED183" s="54"/>
      <c r="EE183" s="54"/>
      <c r="EF183" s="54"/>
      <c r="EG183" s="54"/>
      <c r="EH183" s="54"/>
      <c r="EI183" s="54"/>
      <c r="EJ183" s="54"/>
      <c r="EK183" s="54"/>
      <c r="EL183" s="54"/>
      <c r="EM183" s="54"/>
      <c r="EN183" s="54"/>
      <c r="EO183" s="54"/>
      <c r="EP183" s="54"/>
      <c r="EQ183" s="54"/>
      <c r="ER183" s="54"/>
      <c r="ES183" s="54"/>
      <c r="ET183" s="54"/>
      <c r="EU183" s="54"/>
      <c r="EV183" s="54"/>
      <c r="EW183" s="54"/>
      <c r="EX183" s="54"/>
      <c r="EY183" s="54"/>
      <c r="EZ183" s="54"/>
      <c r="FA183" s="54"/>
      <c r="FB183" s="54"/>
      <c r="FC183" s="54"/>
      <c r="FD183" s="54"/>
      <c r="FE183" s="54"/>
      <c r="FF183" s="54"/>
      <c r="FG183" s="54"/>
      <c r="FH183" s="54"/>
      <c r="FI183" s="54"/>
      <c r="FJ183" s="54"/>
      <c r="FK183" s="54"/>
      <c r="FL183" s="54"/>
      <c r="FM183" s="54"/>
      <c r="FN183" s="54"/>
      <c r="FO183" s="54"/>
      <c r="FP183" s="54"/>
      <c r="FQ183" s="54"/>
      <c r="FR183" s="54"/>
      <c r="FS183" s="54"/>
      <c r="FT183" s="54"/>
      <c r="FU183" s="54"/>
      <c r="FV183" s="54"/>
      <c r="FW183" s="54"/>
      <c r="FX183" s="54"/>
      <c r="FY183" s="54"/>
      <c r="FZ183" s="54"/>
      <c r="GA183" s="54"/>
      <c r="GB183" s="54"/>
      <c r="GC183" s="54"/>
      <c r="GD183" s="54"/>
      <c r="GE183" s="54"/>
      <c r="GF183" s="54"/>
      <c r="GG183" s="54"/>
      <c r="GH183" s="54"/>
      <c r="GI183" s="54"/>
      <c r="GJ183" s="54"/>
      <c r="GK183" s="54"/>
      <c r="GL183" s="54"/>
      <c r="GM183" s="54"/>
      <c r="GN183" s="54"/>
      <c r="GO183" s="54"/>
      <c r="GP183" s="54"/>
      <c r="GQ183" s="54"/>
      <c r="GR183" s="54"/>
      <c r="GS183" s="54"/>
      <c r="GT183" s="54"/>
      <c r="GU183" s="54"/>
      <c r="GV183" s="54"/>
      <c r="GW183" s="54"/>
      <c r="GX183" s="54"/>
      <c r="GY183" s="54"/>
      <c r="GZ183" s="54"/>
      <c r="HA183" s="54"/>
      <c r="HB183" s="54"/>
      <c r="HC183" s="54"/>
      <c r="HD183" s="54"/>
      <c r="HE183" s="54"/>
      <c r="HF183" s="54"/>
      <c r="HG183" s="54"/>
      <c r="HH183" s="54"/>
      <c r="HI183" s="54"/>
      <c r="HJ183" s="54"/>
      <c r="HK183" s="54"/>
      <c r="HL183" s="54"/>
      <c r="HM183" s="54"/>
      <c r="HN183" s="54"/>
      <c r="HO183" s="54"/>
      <c r="HP183" s="54"/>
      <c r="HQ183" s="54"/>
      <c r="HR183" s="54"/>
      <c r="HS183" s="54"/>
      <c r="HT183" s="54"/>
      <c r="HU183" s="54"/>
      <c r="HV183" s="54"/>
      <c r="HW183" s="54"/>
      <c r="HX183" s="54"/>
      <c r="HY183" s="54"/>
      <c r="HZ183" s="54"/>
      <c r="IA183" s="54"/>
      <c r="IB183" s="54"/>
      <c r="IC183" s="54"/>
      <c r="ID183" s="54"/>
      <c r="IE183" s="54"/>
      <c r="IF183" s="54"/>
      <c r="IG183" s="54"/>
      <c r="IH183" s="54"/>
      <c r="II183" s="54"/>
      <c r="IJ183" s="54"/>
      <c r="IK183" s="54"/>
      <c r="IL183" s="54"/>
      <c r="IM183" s="54"/>
      <c r="IN183" s="54"/>
      <c r="IO183" s="54"/>
      <c r="IP183" s="54"/>
      <c r="IQ183" s="54"/>
      <c r="IR183" s="54"/>
      <c r="IS183" s="54"/>
      <c r="IT183" s="54"/>
      <c r="IU183" s="54"/>
      <c r="IV183" s="54"/>
    </row>
    <row r="184" spans="1:256" ht="25.5" x14ac:dyDescent="0.2">
      <c r="A184" s="55" t="s">
        <v>147</v>
      </c>
      <c r="B184" s="63" t="s">
        <v>103</v>
      </c>
      <c r="C184" s="63" t="s">
        <v>76</v>
      </c>
      <c r="D184" s="63" t="s">
        <v>218</v>
      </c>
      <c r="E184" s="63" t="s">
        <v>148</v>
      </c>
      <c r="F184" s="57">
        <v>119168.78</v>
      </c>
      <c r="G184" s="57">
        <v>109722.42</v>
      </c>
    </row>
    <row r="185" spans="1:256" ht="25.5" x14ac:dyDescent="0.2">
      <c r="A185" s="51" t="s">
        <v>207</v>
      </c>
      <c r="B185" s="68" t="s">
        <v>103</v>
      </c>
      <c r="C185" s="68" t="s">
        <v>219</v>
      </c>
      <c r="D185" s="52" t="s">
        <v>220</v>
      </c>
      <c r="E185" s="68"/>
      <c r="F185" s="53">
        <f>SUM(F186)</f>
        <v>23949.96</v>
      </c>
      <c r="G185" s="53">
        <f>SUM(G186)</f>
        <v>24078.36</v>
      </c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  <c r="DL185" s="54"/>
      <c r="DM185" s="54"/>
      <c r="DN185" s="54"/>
      <c r="DO185" s="54"/>
      <c r="DP185" s="54"/>
      <c r="DQ185" s="54"/>
      <c r="DR185" s="54"/>
      <c r="DS185" s="54"/>
      <c r="DT185" s="54"/>
      <c r="DU185" s="54"/>
      <c r="DV185" s="54"/>
      <c r="DW185" s="54"/>
      <c r="DX185" s="54"/>
      <c r="DY185" s="54"/>
      <c r="DZ185" s="54"/>
      <c r="EA185" s="54"/>
      <c r="EB185" s="54"/>
      <c r="EC185" s="54"/>
      <c r="ED185" s="54"/>
      <c r="EE185" s="54"/>
      <c r="EF185" s="54"/>
      <c r="EG185" s="54"/>
      <c r="EH185" s="54"/>
      <c r="EI185" s="54"/>
      <c r="EJ185" s="54"/>
      <c r="EK185" s="54"/>
      <c r="EL185" s="54"/>
      <c r="EM185" s="54"/>
      <c r="EN185" s="54"/>
      <c r="EO185" s="54"/>
      <c r="EP185" s="54"/>
      <c r="EQ185" s="54"/>
      <c r="ER185" s="54"/>
      <c r="ES185" s="54"/>
      <c r="ET185" s="54"/>
      <c r="EU185" s="54"/>
      <c r="EV185" s="54"/>
      <c r="EW185" s="54"/>
      <c r="EX185" s="54"/>
      <c r="EY185" s="54"/>
      <c r="EZ185" s="54"/>
      <c r="FA185" s="54"/>
      <c r="FB185" s="54"/>
      <c r="FC185" s="54"/>
      <c r="FD185" s="54"/>
      <c r="FE185" s="54"/>
      <c r="FF185" s="54"/>
      <c r="FG185" s="54"/>
      <c r="FH185" s="54"/>
      <c r="FI185" s="54"/>
      <c r="FJ185" s="54"/>
      <c r="FK185" s="54"/>
      <c r="FL185" s="54"/>
      <c r="FM185" s="54"/>
      <c r="FN185" s="54"/>
      <c r="FO185" s="54"/>
      <c r="FP185" s="54"/>
      <c r="FQ185" s="54"/>
      <c r="FR185" s="54"/>
      <c r="FS185" s="54"/>
      <c r="FT185" s="54"/>
      <c r="FU185" s="54"/>
      <c r="FV185" s="54"/>
      <c r="FW185" s="54"/>
      <c r="FX185" s="54"/>
      <c r="FY185" s="54"/>
      <c r="FZ185" s="54"/>
      <c r="GA185" s="54"/>
      <c r="GB185" s="54"/>
      <c r="GC185" s="54"/>
      <c r="GD185" s="54"/>
      <c r="GE185" s="54"/>
      <c r="GF185" s="54"/>
      <c r="GG185" s="54"/>
      <c r="GH185" s="54"/>
      <c r="GI185" s="54"/>
      <c r="GJ185" s="54"/>
      <c r="GK185" s="54"/>
      <c r="GL185" s="54"/>
      <c r="GM185" s="54"/>
      <c r="GN185" s="54"/>
      <c r="GO185" s="54"/>
      <c r="GP185" s="54"/>
      <c r="GQ185" s="54"/>
      <c r="GR185" s="54"/>
      <c r="GS185" s="54"/>
      <c r="GT185" s="54"/>
      <c r="GU185" s="54"/>
      <c r="GV185" s="54"/>
      <c r="GW185" s="54"/>
      <c r="GX185" s="54"/>
      <c r="GY185" s="54"/>
      <c r="GZ185" s="54"/>
      <c r="HA185" s="54"/>
      <c r="HB185" s="54"/>
      <c r="HC185" s="54"/>
      <c r="HD185" s="54"/>
      <c r="HE185" s="54"/>
      <c r="HF185" s="54"/>
      <c r="HG185" s="54"/>
      <c r="HH185" s="54"/>
      <c r="HI185" s="54"/>
      <c r="HJ185" s="54"/>
      <c r="HK185" s="54"/>
      <c r="HL185" s="54"/>
      <c r="HM185" s="54"/>
      <c r="HN185" s="54"/>
      <c r="HO185" s="54"/>
      <c r="HP185" s="54"/>
      <c r="HQ185" s="54"/>
      <c r="HR185" s="54"/>
      <c r="HS185" s="54"/>
      <c r="HT185" s="54"/>
      <c r="HU185" s="54"/>
      <c r="HV185" s="54"/>
      <c r="HW185" s="54"/>
      <c r="HX185" s="54"/>
      <c r="HY185" s="54"/>
      <c r="HZ185" s="54"/>
      <c r="IA185" s="54"/>
      <c r="IB185" s="54"/>
      <c r="IC185" s="54"/>
      <c r="ID185" s="54"/>
      <c r="IE185" s="54"/>
      <c r="IF185" s="54"/>
      <c r="IG185" s="54"/>
      <c r="IH185" s="54"/>
      <c r="II185" s="54"/>
      <c r="IJ185" s="54"/>
      <c r="IK185" s="54"/>
      <c r="IL185" s="54"/>
      <c r="IM185" s="54"/>
      <c r="IN185" s="54"/>
      <c r="IO185" s="54"/>
      <c r="IP185" s="54"/>
      <c r="IQ185" s="54"/>
      <c r="IR185" s="54"/>
      <c r="IS185" s="54"/>
      <c r="IT185" s="54"/>
      <c r="IU185" s="54"/>
      <c r="IV185" s="54"/>
    </row>
    <row r="186" spans="1:256" ht="25.5" x14ac:dyDescent="0.2">
      <c r="A186" s="55" t="s">
        <v>147</v>
      </c>
      <c r="B186" s="56" t="s">
        <v>103</v>
      </c>
      <c r="C186" s="56" t="s">
        <v>76</v>
      </c>
      <c r="D186" s="56" t="s">
        <v>220</v>
      </c>
      <c r="E186" s="56" t="s">
        <v>148</v>
      </c>
      <c r="F186" s="57">
        <v>23949.96</v>
      </c>
      <c r="G186" s="57">
        <v>24078.36</v>
      </c>
    </row>
    <row r="187" spans="1:256" ht="114.75" x14ac:dyDescent="0.2">
      <c r="A187" s="51" t="s">
        <v>209</v>
      </c>
      <c r="B187" s="52" t="s">
        <v>103</v>
      </c>
      <c r="C187" s="52" t="s">
        <v>76</v>
      </c>
      <c r="D187" s="68" t="s">
        <v>221</v>
      </c>
      <c r="E187" s="52"/>
      <c r="F187" s="79">
        <f>SUM(F188)</f>
        <v>61791.94</v>
      </c>
      <c r="G187" s="79">
        <f>SUM(G188)</f>
        <v>61791.94</v>
      </c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DT187" s="54"/>
      <c r="DU187" s="54"/>
      <c r="DV187" s="54"/>
      <c r="DW187" s="54"/>
      <c r="DX187" s="54"/>
      <c r="DY187" s="54"/>
      <c r="DZ187" s="54"/>
      <c r="EA187" s="54"/>
      <c r="EB187" s="54"/>
      <c r="EC187" s="54"/>
      <c r="ED187" s="54"/>
      <c r="EE187" s="54"/>
      <c r="EF187" s="54"/>
      <c r="EG187" s="54"/>
      <c r="EH187" s="54"/>
      <c r="EI187" s="54"/>
      <c r="EJ187" s="54"/>
      <c r="EK187" s="54"/>
      <c r="EL187" s="54"/>
      <c r="EM187" s="54"/>
      <c r="EN187" s="54"/>
      <c r="EO187" s="54"/>
      <c r="EP187" s="54"/>
      <c r="EQ187" s="54"/>
      <c r="ER187" s="54"/>
      <c r="ES187" s="54"/>
      <c r="ET187" s="54"/>
      <c r="EU187" s="54"/>
      <c r="EV187" s="54"/>
      <c r="EW187" s="54"/>
      <c r="EX187" s="54"/>
      <c r="EY187" s="54"/>
      <c r="EZ187" s="54"/>
      <c r="FA187" s="54"/>
      <c r="FB187" s="54"/>
      <c r="FC187" s="54"/>
      <c r="FD187" s="54"/>
      <c r="FE187" s="54"/>
      <c r="FF187" s="54"/>
      <c r="FG187" s="54"/>
      <c r="FH187" s="54"/>
      <c r="FI187" s="54"/>
      <c r="FJ187" s="54"/>
      <c r="FK187" s="54"/>
      <c r="FL187" s="54"/>
      <c r="FM187" s="54"/>
      <c r="FN187" s="54"/>
      <c r="FO187" s="54"/>
      <c r="FP187" s="54"/>
      <c r="FQ187" s="54"/>
      <c r="FR187" s="54"/>
      <c r="FS187" s="54"/>
      <c r="FT187" s="54"/>
      <c r="FU187" s="54"/>
      <c r="FV187" s="54"/>
      <c r="FW187" s="54"/>
      <c r="FX187" s="54"/>
      <c r="FY187" s="54"/>
      <c r="FZ187" s="54"/>
      <c r="GA187" s="54"/>
      <c r="GB187" s="54"/>
      <c r="GC187" s="54"/>
      <c r="GD187" s="54"/>
      <c r="GE187" s="54"/>
      <c r="GF187" s="54"/>
      <c r="GG187" s="54"/>
      <c r="GH187" s="54"/>
      <c r="GI187" s="54"/>
      <c r="GJ187" s="54"/>
      <c r="GK187" s="54"/>
      <c r="GL187" s="54"/>
      <c r="GM187" s="54"/>
      <c r="GN187" s="54"/>
      <c r="GO187" s="54"/>
      <c r="GP187" s="54"/>
      <c r="GQ187" s="54"/>
      <c r="GR187" s="54"/>
      <c r="GS187" s="54"/>
      <c r="GT187" s="54"/>
      <c r="GU187" s="54"/>
      <c r="GV187" s="54"/>
      <c r="GW187" s="54"/>
      <c r="GX187" s="54"/>
      <c r="GY187" s="54"/>
      <c r="GZ187" s="54"/>
      <c r="HA187" s="54"/>
      <c r="HB187" s="54"/>
      <c r="HC187" s="54"/>
      <c r="HD187" s="54"/>
      <c r="HE187" s="54"/>
      <c r="HF187" s="54"/>
      <c r="HG187" s="54"/>
      <c r="HH187" s="54"/>
      <c r="HI187" s="54"/>
      <c r="HJ187" s="54"/>
      <c r="HK187" s="54"/>
      <c r="HL187" s="54"/>
      <c r="HM187" s="54"/>
      <c r="HN187" s="54"/>
      <c r="HO187" s="54"/>
      <c r="HP187" s="54"/>
      <c r="HQ187" s="54"/>
      <c r="HR187" s="54"/>
      <c r="HS187" s="54"/>
      <c r="HT187" s="54"/>
      <c r="HU187" s="54"/>
      <c r="HV187" s="54"/>
      <c r="HW187" s="54"/>
      <c r="HX187" s="54"/>
      <c r="HY187" s="54"/>
      <c r="HZ187" s="54"/>
      <c r="IA187" s="54"/>
      <c r="IB187" s="54"/>
      <c r="IC187" s="54"/>
      <c r="ID187" s="54"/>
      <c r="IE187" s="54"/>
      <c r="IF187" s="54"/>
      <c r="IG187" s="54"/>
      <c r="IH187" s="54"/>
      <c r="II187" s="54"/>
      <c r="IJ187" s="54"/>
      <c r="IK187" s="54"/>
      <c r="IL187" s="54"/>
      <c r="IM187" s="54"/>
      <c r="IN187" s="54"/>
      <c r="IO187" s="54"/>
      <c r="IP187" s="54"/>
      <c r="IQ187" s="54"/>
      <c r="IR187" s="54"/>
      <c r="IS187" s="54"/>
      <c r="IT187" s="54"/>
      <c r="IU187" s="54"/>
      <c r="IV187" s="54"/>
    </row>
    <row r="188" spans="1:256" ht="25.5" x14ac:dyDescent="0.2">
      <c r="A188" s="55" t="s">
        <v>147</v>
      </c>
      <c r="B188" s="56" t="s">
        <v>103</v>
      </c>
      <c r="C188" s="56" t="s">
        <v>76</v>
      </c>
      <c r="D188" s="63" t="s">
        <v>221</v>
      </c>
      <c r="E188" s="56" t="s">
        <v>148</v>
      </c>
      <c r="F188" s="89">
        <v>61791.94</v>
      </c>
      <c r="G188" s="89">
        <v>61791.94</v>
      </c>
    </row>
    <row r="189" spans="1:256" x14ac:dyDescent="0.2">
      <c r="A189" s="69" t="s">
        <v>222</v>
      </c>
      <c r="B189" s="46" t="s">
        <v>103</v>
      </c>
      <c r="C189" s="46" t="s">
        <v>83</v>
      </c>
      <c r="D189" s="70"/>
      <c r="E189" s="46"/>
      <c r="F189" s="113">
        <f>SUM(F192+F194+F190)</f>
        <v>41451.199999999997</v>
      </c>
      <c r="G189" s="113">
        <f>SUM(G192+G194+G190)</f>
        <v>48086.2</v>
      </c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  <c r="BZ189" s="67"/>
      <c r="CA189" s="67"/>
      <c r="CB189" s="67"/>
      <c r="CC189" s="67"/>
      <c r="CD189" s="6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  <c r="EX189" s="67"/>
      <c r="EY189" s="67"/>
      <c r="EZ189" s="67"/>
      <c r="FA189" s="67"/>
      <c r="FB189" s="67"/>
      <c r="FC189" s="67"/>
      <c r="FD189" s="67"/>
      <c r="FE189" s="67"/>
      <c r="FF189" s="67"/>
      <c r="FG189" s="67"/>
      <c r="FH189" s="67"/>
      <c r="FI189" s="67"/>
      <c r="FJ189" s="67"/>
      <c r="FK189" s="67"/>
      <c r="FL189" s="67"/>
      <c r="FM189" s="67"/>
      <c r="FN189" s="67"/>
      <c r="FO189" s="67"/>
      <c r="FP189" s="67"/>
      <c r="FQ189" s="67"/>
      <c r="FR189" s="67"/>
      <c r="FS189" s="67"/>
      <c r="FT189" s="67"/>
      <c r="FU189" s="67"/>
      <c r="FV189" s="67"/>
      <c r="FW189" s="67"/>
      <c r="FX189" s="67"/>
      <c r="FY189" s="67"/>
      <c r="FZ189" s="67"/>
      <c r="GA189" s="67"/>
      <c r="GB189" s="67"/>
      <c r="GC189" s="67"/>
      <c r="GD189" s="67"/>
      <c r="GE189" s="67"/>
      <c r="GF189" s="67"/>
      <c r="GG189" s="67"/>
      <c r="GH189" s="67"/>
      <c r="GI189" s="67"/>
      <c r="GJ189" s="67"/>
      <c r="GK189" s="67"/>
      <c r="GL189" s="67"/>
      <c r="GM189" s="67"/>
      <c r="GN189" s="67"/>
      <c r="GO189" s="67"/>
      <c r="GP189" s="67"/>
      <c r="GQ189" s="67"/>
      <c r="GR189" s="67"/>
      <c r="GS189" s="67"/>
      <c r="GT189" s="67"/>
      <c r="GU189" s="67"/>
      <c r="GV189" s="67"/>
      <c r="GW189" s="67"/>
      <c r="GX189" s="67"/>
      <c r="GY189" s="67"/>
      <c r="GZ189" s="67"/>
      <c r="HA189" s="67"/>
      <c r="HB189" s="67"/>
      <c r="HC189" s="67"/>
      <c r="HD189" s="67"/>
      <c r="HE189" s="67"/>
      <c r="HF189" s="67"/>
      <c r="HG189" s="67"/>
      <c r="HH189" s="67"/>
      <c r="HI189" s="67"/>
      <c r="HJ189" s="67"/>
      <c r="HK189" s="67"/>
      <c r="HL189" s="67"/>
      <c r="HM189" s="67"/>
      <c r="HN189" s="67"/>
      <c r="HO189" s="67"/>
      <c r="HP189" s="67"/>
      <c r="HQ189" s="67"/>
      <c r="HR189" s="67"/>
      <c r="HS189" s="67"/>
      <c r="HT189" s="67"/>
      <c r="HU189" s="67"/>
      <c r="HV189" s="67"/>
      <c r="HW189" s="67"/>
      <c r="HX189" s="67"/>
      <c r="HY189" s="67"/>
      <c r="HZ189" s="67"/>
      <c r="IA189" s="67"/>
      <c r="IB189" s="67"/>
      <c r="IC189" s="67"/>
      <c r="ID189" s="67"/>
      <c r="IE189" s="67"/>
      <c r="IF189" s="67"/>
      <c r="IG189" s="67"/>
      <c r="IH189" s="67"/>
      <c r="II189" s="67"/>
      <c r="IJ189" s="67"/>
      <c r="IK189" s="67"/>
      <c r="IL189" s="67"/>
      <c r="IM189" s="67"/>
      <c r="IN189" s="67"/>
      <c r="IO189" s="67"/>
      <c r="IP189" s="67"/>
      <c r="IQ189" s="67"/>
      <c r="IR189" s="67"/>
      <c r="IS189" s="67"/>
      <c r="IT189" s="67"/>
      <c r="IU189" s="67"/>
      <c r="IV189" s="67"/>
    </row>
    <row r="190" spans="1:256" ht="38.25" x14ac:dyDescent="0.2">
      <c r="A190" s="51" t="s">
        <v>223</v>
      </c>
      <c r="B190" s="52" t="s">
        <v>103</v>
      </c>
      <c r="C190" s="52" t="s">
        <v>83</v>
      </c>
      <c r="D190" s="68" t="s">
        <v>224</v>
      </c>
      <c r="E190" s="52"/>
      <c r="F190" s="79">
        <f>SUM(F191)</f>
        <v>30</v>
      </c>
      <c r="G190" s="79">
        <f>SUM(G191)</f>
        <v>50</v>
      </c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DT190" s="54"/>
      <c r="DU190" s="54"/>
      <c r="DV190" s="54"/>
      <c r="DW190" s="54"/>
      <c r="DX190" s="54"/>
      <c r="DY190" s="54"/>
      <c r="DZ190" s="54"/>
      <c r="EA190" s="54"/>
      <c r="EB190" s="54"/>
      <c r="EC190" s="54"/>
      <c r="ED190" s="54"/>
      <c r="EE190" s="54"/>
      <c r="EF190" s="54"/>
      <c r="EG190" s="54"/>
      <c r="EH190" s="54"/>
      <c r="EI190" s="54"/>
      <c r="EJ190" s="54"/>
      <c r="EK190" s="54"/>
      <c r="EL190" s="54"/>
      <c r="EM190" s="54"/>
      <c r="EN190" s="54"/>
      <c r="EO190" s="54"/>
      <c r="EP190" s="54"/>
      <c r="EQ190" s="54"/>
      <c r="ER190" s="54"/>
      <c r="ES190" s="54"/>
      <c r="ET190" s="54"/>
      <c r="EU190" s="54"/>
      <c r="EV190" s="54"/>
      <c r="EW190" s="54"/>
      <c r="EX190" s="54"/>
      <c r="EY190" s="54"/>
      <c r="EZ190" s="54"/>
      <c r="FA190" s="54"/>
      <c r="FB190" s="54"/>
      <c r="FC190" s="54"/>
      <c r="FD190" s="54"/>
      <c r="FE190" s="54"/>
      <c r="FF190" s="54"/>
      <c r="FG190" s="54"/>
      <c r="FH190" s="54"/>
      <c r="FI190" s="54"/>
      <c r="FJ190" s="54"/>
      <c r="FK190" s="54"/>
      <c r="FL190" s="54"/>
      <c r="FM190" s="54"/>
      <c r="FN190" s="54"/>
      <c r="FO190" s="54"/>
      <c r="FP190" s="54"/>
      <c r="FQ190" s="54"/>
      <c r="FR190" s="54"/>
      <c r="FS190" s="54"/>
      <c r="FT190" s="54"/>
      <c r="FU190" s="54"/>
      <c r="FV190" s="54"/>
      <c r="FW190" s="54"/>
      <c r="FX190" s="54"/>
      <c r="FY190" s="54"/>
      <c r="FZ190" s="54"/>
      <c r="GA190" s="54"/>
      <c r="GB190" s="54"/>
      <c r="GC190" s="54"/>
      <c r="GD190" s="54"/>
      <c r="GE190" s="54"/>
      <c r="GF190" s="54"/>
      <c r="GG190" s="54"/>
      <c r="GH190" s="54"/>
      <c r="GI190" s="54"/>
      <c r="GJ190" s="54"/>
      <c r="GK190" s="54"/>
      <c r="GL190" s="54"/>
      <c r="GM190" s="54"/>
      <c r="GN190" s="54"/>
      <c r="GO190" s="54"/>
      <c r="GP190" s="54"/>
      <c r="GQ190" s="54"/>
      <c r="GR190" s="54"/>
      <c r="GS190" s="54"/>
      <c r="GT190" s="54"/>
      <c r="GU190" s="54"/>
      <c r="GV190" s="54"/>
      <c r="GW190" s="54"/>
      <c r="GX190" s="54"/>
      <c r="GY190" s="54"/>
      <c r="GZ190" s="54"/>
      <c r="HA190" s="54"/>
      <c r="HB190" s="54"/>
      <c r="HC190" s="54"/>
      <c r="HD190" s="54"/>
      <c r="HE190" s="54"/>
      <c r="HF190" s="54"/>
      <c r="HG190" s="54"/>
      <c r="HH190" s="54"/>
      <c r="HI190" s="54"/>
      <c r="HJ190" s="54"/>
      <c r="HK190" s="54"/>
      <c r="HL190" s="54"/>
      <c r="HM190" s="54"/>
      <c r="HN190" s="54"/>
      <c r="HO190" s="54"/>
      <c r="HP190" s="54"/>
      <c r="HQ190" s="54"/>
      <c r="HR190" s="54"/>
      <c r="HS190" s="54"/>
      <c r="HT190" s="54"/>
      <c r="HU190" s="54"/>
      <c r="HV190" s="54"/>
      <c r="HW190" s="54"/>
      <c r="HX190" s="54"/>
      <c r="HY190" s="54"/>
      <c r="HZ190" s="54"/>
      <c r="IA190" s="54"/>
      <c r="IB190" s="54"/>
      <c r="IC190" s="54"/>
      <c r="ID190" s="54"/>
      <c r="IE190" s="54"/>
      <c r="IF190" s="54"/>
      <c r="IG190" s="54"/>
      <c r="IH190" s="54"/>
      <c r="II190" s="54"/>
      <c r="IJ190" s="54"/>
      <c r="IK190" s="54"/>
      <c r="IL190" s="54"/>
      <c r="IM190" s="54"/>
      <c r="IN190" s="54"/>
      <c r="IO190" s="54"/>
      <c r="IP190" s="54"/>
      <c r="IQ190" s="54"/>
      <c r="IR190" s="54"/>
      <c r="IS190" s="54"/>
      <c r="IT190" s="54"/>
      <c r="IU190" s="54"/>
      <c r="IV190" s="54"/>
    </row>
    <row r="191" spans="1:256" ht="25.5" x14ac:dyDescent="0.2">
      <c r="A191" s="55" t="s">
        <v>147</v>
      </c>
      <c r="B191" s="56" t="s">
        <v>103</v>
      </c>
      <c r="C191" s="56" t="s">
        <v>83</v>
      </c>
      <c r="D191" s="63" t="s">
        <v>224</v>
      </c>
      <c r="E191" s="56" t="s">
        <v>148</v>
      </c>
      <c r="F191" s="89">
        <v>30</v>
      </c>
      <c r="G191" s="89">
        <v>50</v>
      </c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  <c r="BZ191" s="67"/>
      <c r="CA191" s="67"/>
      <c r="CB191" s="67"/>
      <c r="CC191" s="67"/>
      <c r="CD191" s="6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  <c r="EX191" s="67"/>
      <c r="EY191" s="67"/>
      <c r="EZ191" s="67"/>
      <c r="FA191" s="67"/>
      <c r="FB191" s="67"/>
      <c r="FC191" s="67"/>
      <c r="FD191" s="67"/>
      <c r="FE191" s="67"/>
      <c r="FF191" s="67"/>
      <c r="FG191" s="67"/>
      <c r="FH191" s="67"/>
      <c r="FI191" s="67"/>
      <c r="FJ191" s="67"/>
      <c r="FK191" s="67"/>
      <c r="FL191" s="67"/>
      <c r="FM191" s="67"/>
      <c r="FN191" s="67"/>
      <c r="FO191" s="67"/>
      <c r="FP191" s="67"/>
      <c r="FQ191" s="67"/>
      <c r="FR191" s="67"/>
      <c r="FS191" s="67"/>
      <c r="FT191" s="67"/>
      <c r="FU191" s="67"/>
      <c r="FV191" s="67"/>
      <c r="FW191" s="67"/>
      <c r="FX191" s="67"/>
      <c r="FY191" s="67"/>
      <c r="FZ191" s="67"/>
      <c r="GA191" s="67"/>
      <c r="GB191" s="67"/>
      <c r="GC191" s="67"/>
      <c r="GD191" s="67"/>
      <c r="GE191" s="67"/>
      <c r="GF191" s="67"/>
      <c r="GG191" s="67"/>
      <c r="GH191" s="67"/>
      <c r="GI191" s="67"/>
      <c r="GJ191" s="67"/>
      <c r="GK191" s="67"/>
      <c r="GL191" s="67"/>
      <c r="GM191" s="67"/>
      <c r="GN191" s="67"/>
      <c r="GO191" s="67"/>
      <c r="GP191" s="67"/>
      <c r="GQ191" s="67"/>
      <c r="GR191" s="67"/>
      <c r="GS191" s="67"/>
      <c r="GT191" s="67"/>
      <c r="GU191" s="67"/>
      <c r="GV191" s="67"/>
      <c r="GW191" s="67"/>
      <c r="GX191" s="67"/>
      <c r="GY191" s="67"/>
      <c r="GZ191" s="67"/>
      <c r="HA191" s="67"/>
      <c r="HB191" s="67"/>
      <c r="HC191" s="67"/>
      <c r="HD191" s="67"/>
      <c r="HE191" s="67"/>
      <c r="HF191" s="67"/>
      <c r="HG191" s="67"/>
      <c r="HH191" s="67"/>
      <c r="HI191" s="67"/>
      <c r="HJ191" s="67"/>
      <c r="HK191" s="67"/>
      <c r="HL191" s="67"/>
      <c r="HM191" s="67"/>
      <c r="HN191" s="67"/>
      <c r="HO191" s="67"/>
      <c r="HP191" s="67"/>
      <c r="HQ191" s="67"/>
      <c r="HR191" s="67"/>
      <c r="HS191" s="67"/>
      <c r="HT191" s="67"/>
      <c r="HU191" s="67"/>
      <c r="HV191" s="67"/>
      <c r="HW191" s="67"/>
      <c r="HX191" s="67"/>
      <c r="HY191" s="67"/>
      <c r="HZ191" s="67"/>
      <c r="IA191" s="67"/>
      <c r="IB191" s="67"/>
      <c r="IC191" s="67"/>
      <c r="ID191" s="67"/>
      <c r="IE191" s="67"/>
      <c r="IF191" s="67"/>
      <c r="IG191" s="67"/>
      <c r="IH191" s="67"/>
      <c r="II191" s="67"/>
      <c r="IJ191" s="67"/>
      <c r="IK191" s="67"/>
      <c r="IL191" s="67"/>
      <c r="IM191" s="67"/>
      <c r="IN191" s="67"/>
      <c r="IO191" s="67"/>
      <c r="IP191" s="67"/>
      <c r="IQ191" s="67"/>
      <c r="IR191" s="67"/>
      <c r="IS191" s="67"/>
      <c r="IT191" s="67"/>
      <c r="IU191" s="67"/>
      <c r="IV191" s="67"/>
    </row>
    <row r="192" spans="1:256" ht="25.5" x14ac:dyDescent="0.2">
      <c r="A192" s="51" t="s">
        <v>207</v>
      </c>
      <c r="B192" s="52" t="s">
        <v>103</v>
      </c>
      <c r="C192" s="52" t="s">
        <v>83</v>
      </c>
      <c r="D192" s="52" t="s">
        <v>225</v>
      </c>
      <c r="E192" s="68"/>
      <c r="F192" s="53">
        <f>SUM(F193)</f>
        <v>41254.199999999997</v>
      </c>
      <c r="G192" s="53">
        <f>SUM(G193)</f>
        <v>47869.2</v>
      </c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DT192" s="54"/>
      <c r="DU192" s="54"/>
      <c r="DV192" s="54"/>
      <c r="DW192" s="54"/>
      <c r="DX192" s="54"/>
      <c r="DY192" s="54"/>
      <c r="DZ192" s="54"/>
      <c r="EA192" s="54"/>
      <c r="EB192" s="54"/>
      <c r="EC192" s="54"/>
      <c r="ED192" s="54"/>
      <c r="EE192" s="54"/>
      <c r="EF192" s="54"/>
      <c r="EG192" s="54"/>
      <c r="EH192" s="54"/>
      <c r="EI192" s="54"/>
      <c r="EJ192" s="54"/>
      <c r="EK192" s="54"/>
      <c r="EL192" s="54"/>
      <c r="EM192" s="54"/>
      <c r="EN192" s="54"/>
      <c r="EO192" s="54"/>
      <c r="EP192" s="54"/>
      <c r="EQ192" s="54"/>
      <c r="ER192" s="54"/>
      <c r="ES192" s="54"/>
      <c r="ET192" s="54"/>
      <c r="EU192" s="54"/>
      <c r="EV192" s="54"/>
      <c r="EW192" s="54"/>
      <c r="EX192" s="54"/>
      <c r="EY192" s="54"/>
      <c r="EZ192" s="54"/>
      <c r="FA192" s="54"/>
      <c r="FB192" s="54"/>
      <c r="FC192" s="54"/>
      <c r="FD192" s="54"/>
      <c r="FE192" s="54"/>
      <c r="FF192" s="54"/>
      <c r="FG192" s="54"/>
      <c r="FH192" s="54"/>
      <c r="FI192" s="54"/>
      <c r="FJ192" s="54"/>
      <c r="FK192" s="54"/>
      <c r="FL192" s="54"/>
      <c r="FM192" s="54"/>
      <c r="FN192" s="54"/>
      <c r="FO192" s="54"/>
      <c r="FP192" s="54"/>
      <c r="FQ192" s="54"/>
      <c r="FR192" s="54"/>
      <c r="FS192" s="54"/>
      <c r="FT192" s="54"/>
      <c r="FU192" s="54"/>
      <c r="FV192" s="54"/>
      <c r="FW192" s="54"/>
      <c r="FX192" s="54"/>
      <c r="FY192" s="54"/>
      <c r="FZ192" s="54"/>
      <c r="GA192" s="54"/>
      <c r="GB192" s="54"/>
      <c r="GC192" s="54"/>
      <c r="GD192" s="54"/>
      <c r="GE192" s="54"/>
      <c r="GF192" s="54"/>
      <c r="GG192" s="54"/>
      <c r="GH192" s="54"/>
      <c r="GI192" s="54"/>
      <c r="GJ192" s="54"/>
      <c r="GK192" s="54"/>
      <c r="GL192" s="54"/>
      <c r="GM192" s="54"/>
      <c r="GN192" s="54"/>
      <c r="GO192" s="54"/>
      <c r="GP192" s="54"/>
      <c r="GQ192" s="54"/>
      <c r="GR192" s="54"/>
      <c r="GS192" s="54"/>
      <c r="GT192" s="54"/>
      <c r="GU192" s="54"/>
      <c r="GV192" s="54"/>
      <c r="GW192" s="54"/>
      <c r="GX192" s="54"/>
      <c r="GY192" s="54"/>
      <c r="GZ192" s="54"/>
      <c r="HA192" s="54"/>
      <c r="HB192" s="54"/>
      <c r="HC192" s="54"/>
      <c r="HD192" s="54"/>
      <c r="HE192" s="54"/>
      <c r="HF192" s="54"/>
      <c r="HG192" s="54"/>
      <c r="HH192" s="54"/>
      <c r="HI192" s="54"/>
      <c r="HJ192" s="54"/>
      <c r="HK192" s="54"/>
      <c r="HL192" s="54"/>
      <c r="HM192" s="54"/>
      <c r="HN192" s="54"/>
      <c r="HO192" s="54"/>
      <c r="HP192" s="54"/>
      <c r="HQ192" s="54"/>
      <c r="HR192" s="54"/>
      <c r="HS192" s="54"/>
      <c r="HT192" s="54"/>
      <c r="HU192" s="54"/>
      <c r="HV192" s="54"/>
      <c r="HW192" s="54"/>
      <c r="HX192" s="54"/>
      <c r="HY192" s="54"/>
      <c r="HZ192" s="54"/>
      <c r="IA192" s="54"/>
      <c r="IB192" s="54"/>
      <c r="IC192" s="54"/>
      <c r="ID192" s="54"/>
      <c r="IE192" s="54"/>
      <c r="IF192" s="54"/>
      <c r="IG192" s="54"/>
      <c r="IH192" s="54"/>
      <c r="II192" s="54"/>
      <c r="IJ192" s="54"/>
      <c r="IK192" s="54"/>
      <c r="IL192" s="54"/>
      <c r="IM192" s="54"/>
      <c r="IN192" s="54"/>
      <c r="IO192" s="54"/>
      <c r="IP192" s="54"/>
      <c r="IQ192" s="54"/>
      <c r="IR192" s="54"/>
      <c r="IS192" s="54"/>
      <c r="IT192" s="54"/>
      <c r="IU192" s="54"/>
      <c r="IV192" s="54"/>
    </row>
    <row r="193" spans="1:256" ht="25.5" x14ac:dyDescent="0.2">
      <c r="A193" s="55" t="s">
        <v>147</v>
      </c>
      <c r="B193" s="56" t="s">
        <v>103</v>
      </c>
      <c r="C193" s="56" t="s">
        <v>83</v>
      </c>
      <c r="D193" s="56" t="s">
        <v>225</v>
      </c>
      <c r="E193" s="56" t="s">
        <v>148</v>
      </c>
      <c r="F193" s="57">
        <v>41254.199999999997</v>
      </c>
      <c r="G193" s="57">
        <v>47869.2</v>
      </c>
    </row>
    <row r="194" spans="1:256" ht="25.5" x14ac:dyDescent="0.2">
      <c r="A194" s="51" t="s">
        <v>133</v>
      </c>
      <c r="B194" s="111" t="s">
        <v>103</v>
      </c>
      <c r="C194" s="111" t="s">
        <v>83</v>
      </c>
      <c r="D194" s="68" t="s">
        <v>134</v>
      </c>
      <c r="E194" s="111"/>
      <c r="F194" s="112">
        <f>SUM(F195)</f>
        <v>167</v>
      </c>
      <c r="G194" s="112">
        <f>SUM(G195)</f>
        <v>167</v>
      </c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DT194" s="54"/>
      <c r="DU194" s="54"/>
      <c r="DV194" s="54"/>
      <c r="DW194" s="54"/>
      <c r="DX194" s="54"/>
      <c r="DY194" s="54"/>
      <c r="DZ194" s="54"/>
      <c r="EA194" s="54"/>
      <c r="EB194" s="54"/>
      <c r="EC194" s="54"/>
      <c r="ED194" s="54"/>
      <c r="EE194" s="54"/>
      <c r="EF194" s="54"/>
      <c r="EG194" s="54"/>
      <c r="EH194" s="54"/>
      <c r="EI194" s="54"/>
      <c r="EJ194" s="54"/>
      <c r="EK194" s="54"/>
      <c r="EL194" s="54"/>
      <c r="EM194" s="54"/>
      <c r="EN194" s="54"/>
      <c r="EO194" s="54"/>
      <c r="EP194" s="54"/>
      <c r="EQ194" s="54"/>
      <c r="ER194" s="54"/>
      <c r="ES194" s="54"/>
      <c r="ET194" s="54"/>
      <c r="EU194" s="54"/>
      <c r="EV194" s="54"/>
      <c r="EW194" s="54"/>
      <c r="EX194" s="54"/>
      <c r="EY194" s="54"/>
      <c r="EZ194" s="54"/>
      <c r="FA194" s="54"/>
      <c r="FB194" s="54"/>
      <c r="FC194" s="54"/>
      <c r="FD194" s="54"/>
      <c r="FE194" s="54"/>
      <c r="FF194" s="54"/>
      <c r="FG194" s="54"/>
      <c r="FH194" s="54"/>
      <c r="FI194" s="54"/>
      <c r="FJ194" s="54"/>
      <c r="FK194" s="54"/>
      <c r="FL194" s="54"/>
      <c r="FM194" s="54"/>
      <c r="FN194" s="54"/>
      <c r="FO194" s="54"/>
      <c r="FP194" s="54"/>
      <c r="FQ194" s="54"/>
      <c r="FR194" s="54"/>
      <c r="FS194" s="54"/>
      <c r="FT194" s="54"/>
      <c r="FU194" s="54"/>
      <c r="FV194" s="54"/>
      <c r="FW194" s="54"/>
      <c r="FX194" s="54"/>
      <c r="FY194" s="54"/>
      <c r="FZ194" s="54"/>
      <c r="GA194" s="54"/>
      <c r="GB194" s="54"/>
      <c r="GC194" s="54"/>
      <c r="GD194" s="54"/>
      <c r="GE194" s="54"/>
      <c r="GF194" s="54"/>
      <c r="GG194" s="54"/>
      <c r="GH194" s="54"/>
      <c r="GI194" s="54"/>
      <c r="GJ194" s="54"/>
      <c r="GK194" s="54"/>
      <c r="GL194" s="54"/>
      <c r="GM194" s="54"/>
      <c r="GN194" s="54"/>
      <c r="GO194" s="54"/>
      <c r="GP194" s="54"/>
      <c r="GQ194" s="54"/>
      <c r="GR194" s="54"/>
      <c r="GS194" s="54"/>
      <c r="GT194" s="54"/>
      <c r="GU194" s="54"/>
      <c r="GV194" s="54"/>
      <c r="GW194" s="54"/>
      <c r="GX194" s="54"/>
      <c r="GY194" s="54"/>
      <c r="GZ194" s="54"/>
      <c r="HA194" s="54"/>
      <c r="HB194" s="54"/>
      <c r="HC194" s="54"/>
      <c r="HD194" s="54"/>
      <c r="HE194" s="54"/>
      <c r="HF194" s="54"/>
      <c r="HG194" s="54"/>
      <c r="HH194" s="54"/>
      <c r="HI194" s="54"/>
      <c r="HJ194" s="54"/>
      <c r="HK194" s="54"/>
      <c r="HL194" s="54"/>
      <c r="HM194" s="54"/>
      <c r="HN194" s="54"/>
      <c r="HO194" s="54"/>
      <c r="HP194" s="54"/>
      <c r="HQ194" s="54"/>
      <c r="HR194" s="54"/>
      <c r="HS194" s="54"/>
      <c r="HT194" s="54"/>
      <c r="HU194" s="54"/>
      <c r="HV194" s="54"/>
      <c r="HW194" s="54"/>
      <c r="HX194" s="54"/>
      <c r="HY194" s="54"/>
      <c r="HZ194" s="54"/>
      <c r="IA194" s="54"/>
      <c r="IB194" s="54"/>
      <c r="IC194" s="54"/>
      <c r="ID194" s="54"/>
      <c r="IE194" s="54"/>
      <c r="IF194" s="54"/>
      <c r="IG194" s="54"/>
      <c r="IH194" s="54"/>
      <c r="II194" s="54"/>
      <c r="IJ194" s="54"/>
      <c r="IK194" s="54"/>
      <c r="IL194" s="54"/>
      <c r="IM194" s="54"/>
      <c r="IN194" s="54"/>
      <c r="IO194" s="54"/>
      <c r="IP194" s="54"/>
      <c r="IQ194" s="54"/>
      <c r="IR194" s="54"/>
      <c r="IS194" s="54"/>
      <c r="IT194" s="54"/>
      <c r="IU194" s="54"/>
      <c r="IV194" s="54"/>
    </row>
    <row r="195" spans="1:256" ht="25.5" x14ac:dyDescent="0.2">
      <c r="A195" s="55" t="s">
        <v>147</v>
      </c>
      <c r="B195" s="63" t="s">
        <v>103</v>
      </c>
      <c r="C195" s="63" t="s">
        <v>83</v>
      </c>
      <c r="D195" s="63" t="s">
        <v>134</v>
      </c>
      <c r="E195" s="63" t="s">
        <v>148</v>
      </c>
      <c r="F195" s="57">
        <v>167</v>
      </c>
      <c r="G195" s="57">
        <v>167</v>
      </c>
    </row>
    <row r="196" spans="1:256" x14ac:dyDescent="0.2">
      <c r="A196" s="69" t="s">
        <v>226</v>
      </c>
      <c r="B196" s="70" t="s">
        <v>103</v>
      </c>
      <c r="C196" s="70" t="s">
        <v>103</v>
      </c>
      <c r="D196" s="70"/>
      <c r="E196" s="70"/>
      <c r="F196" s="47">
        <f>SUM(F197)</f>
        <v>6639.29</v>
      </c>
      <c r="G196" s="47" t="e">
        <f>SUM(G197)</f>
        <v>#REF!</v>
      </c>
    </row>
    <row r="197" spans="1:256" ht="13.5" x14ac:dyDescent="0.25">
      <c r="A197" s="48" t="s">
        <v>227</v>
      </c>
      <c r="B197" s="61" t="s">
        <v>103</v>
      </c>
      <c r="C197" s="61" t="s">
        <v>103</v>
      </c>
      <c r="D197" s="61"/>
      <c r="E197" s="61"/>
      <c r="F197" s="50">
        <f>SUM(F201+F203+F205+F198)</f>
        <v>6639.29</v>
      </c>
      <c r="G197" s="50" t="e">
        <f>SUM(G201+G203+G205+G198)</f>
        <v>#REF!</v>
      </c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  <c r="AA197" s="114"/>
      <c r="AB197" s="114"/>
      <c r="AC197" s="114"/>
      <c r="AD197" s="114"/>
      <c r="AE197" s="114"/>
      <c r="AF197" s="114"/>
      <c r="AG197" s="114"/>
      <c r="AH197" s="114"/>
      <c r="AI197" s="114"/>
      <c r="AJ197" s="114"/>
      <c r="AK197" s="114"/>
      <c r="AL197" s="114"/>
      <c r="AM197" s="114"/>
      <c r="AN197" s="114"/>
      <c r="AO197" s="114"/>
      <c r="AP197" s="114"/>
      <c r="AQ197" s="114"/>
      <c r="AR197" s="114"/>
      <c r="AS197" s="114"/>
      <c r="AT197" s="114"/>
      <c r="AU197" s="114"/>
      <c r="AV197" s="114"/>
      <c r="AW197" s="114"/>
      <c r="AX197" s="114"/>
      <c r="AY197" s="114"/>
      <c r="AZ197" s="114"/>
      <c r="BA197" s="114"/>
      <c r="BB197" s="114"/>
      <c r="BC197" s="114"/>
      <c r="BD197" s="114"/>
      <c r="BE197" s="114"/>
      <c r="BF197" s="114"/>
      <c r="BG197" s="114"/>
      <c r="BH197" s="114"/>
      <c r="BI197" s="114"/>
      <c r="BJ197" s="114"/>
      <c r="BK197" s="114"/>
      <c r="BL197" s="114"/>
      <c r="BM197" s="114"/>
      <c r="BN197" s="114"/>
      <c r="BO197" s="114"/>
      <c r="BP197" s="114"/>
      <c r="BQ197" s="114"/>
      <c r="BR197" s="114"/>
      <c r="BS197" s="114"/>
      <c r="BT197" s="114"/>
      <c r="BU197" s="114"/>
      <c r="BV197" s="114"/>
      <c r="BW197" s="114"/>
      <c r="BX197" s="114"/>
      <c r="BY197" s="114"/>
      <c r="BZ197" s="114"/>
      <c r="CA197" s="114"/>
      <c r="CB197" s="114"/>
      <c r="CC197" s="114"/>
      <c r="CD197" s="114"/>
      <c r="CE197" s="114"/>
      <c r="CF197" s="114"/>
      <c r="CG197" s="114"/>
      <c r="CH197" s="114"/>
      <c r="CI197" s="114"/>
      <c r="CJ197" s="114"/>
      <c r="CK197" s="114"/>
      <c r="CL197" s="114"/>
      <c r="CM197" s="114"/>
      <c r="CN197" s="114"/>
      <c r="CO197" s="114"/>
      <c r="CP197" s="114"/>
      <c r="CQ197" s="114"/>
      <c r="CR197" s="114"/>
      <c r="CS197" s="114"/>
      <c r="CT197" s="114"/>
      <c r="CU197" s="114"/>
      <c r="CV197" s="114"/>
      <c r="CW197" s="114"/>
      <c r="CX197" s="114"/>
      <c r="CY197" s="114"/>
      <c r="CZ197" s="114"/>
      <c r="DA197" s="114"/>
      <c r="DB197" s="114"/>
      <c r="DC197" s="114"/>
      <c r="DD197" s="114"/>
      <c r="DE197" s="114"/>
      <c r="DF197" s="114"/>
      <c r="DG197" s="114"/>
      <c r="DH197" s="114"/>
      <c r="DI197" s="114"/>
      <c r="DJ197" s="114"/>
      <c r="DK197" s="114"/>
      <c r="DL197" s="114"/>
      <c r="DM197" s="114"/>
      <c r="DN197" s="114"/>
      <c r="DO197" s="114"/>
      <c r="DP197" s="114"/>
      <c r="DQ197" s="114"/>
      <c r="DR197" s="114"/>
      <c r="DS197" s="114"/>
      <c r="DT197" s="114"/>
      <c r="DU197" s="114"/>
      <c r="DV197" s="114"/>
      <c r="DW197" s="114"/>
      <c r="DX197" s="114"/>
      <c r="DY197" s="114"/>
      <c r="DZ197" s="114"/>
      <c r="EA197" s="114"/>
      <c r="EB197" s="114"/>
      <c r="EC197" s="114"/>
      <c r="ED197" s="114"/>
      <c r="EE197" s="114"/>
      <c r="EF197" s="114"/>
      <c r="EG197" s="114"/>
      <c r="EH197" s="114"/>
      <c r="EI197" s="114"/>
      <c r="EJ197" s="114"/>
      <c r="EK197" s="114"/>
      <c r="EL197" s="114"/>
      <c r="EM197" s="114"/>
      <c r="EN197" s="114"/>
      <c r="EO197" s="114"/>
      <c r="EP197" s="114"/>
      <c r="EQ197" s="114"/>
      <c r="ER197" s="114"/>
      <c r="ES197" s="114"/>
      <c r="ET197" s="114"/>
      <c r="EU197" s="114"/>
      <c r="EV197" s="114"/>
      <c r="EW197" s="114"/>
      <c r="EX197" s="114"/>
      <c r="EY197" s="114"/>
      <c r="EZ197" s="114"/>
      <c r="FA197" s="114"/>
      <c r="FB197" s="114"/>
      <c r="FC197" s="114"/>
      <c r="FD197" s="114"/>
      <c r="FE197" s="114"/>
      <c r="FF197" s="114"/>
      <c r="FG197" s="114"/>
      <c r="FH197" s="114"/>
      <c r="FI197" s="114"/>
      <c r="FJ197" s="114"/>
      <c r="FK197" s="114"/>
      <c r="FL197" s="114"/>
      <c r="FM197" s="114"/>
      <c r="FN197" s="114"/>
      <c r="FO197" s="114"/>
      <c r="FP197" s="114"/>
      <c r="FQ197" s="114"/>
      <c r="FR197" s="114"/>
      <c r="FS197" s="114"/>
      <c r="FT197" s="114"/>
      <c r="FU197" s="114"/>
      <c r="FV197" s="114"/>
      <c r="FW197" s="114"/>
      <c r="FX197" s="114"/>
      <c r="FY197" s="114"/>
      <c r="FZ197" s="114"/>
      <c r="GA197" s="114"/>
      <c r="GB197" s="114"/>
      <c r="GC197" s="114"/>
      <c r="GD197" s="114"/>
      <c r="GE197" s="114"/>
      <c r="GF197" s="114"/>
      <c r="GG197" s="114"/>
      <c r="GH197" s="114"/>
      <c r="GI197" s="114"/>
      <c r="GJ197" s="114"/>
      <c r="GK197" s="114"/>
      <c r="GL197" s="114"/>
      <c r="GM197" s="114"/>
      <c r="GN197" s="114"/>
      <c r="GO197" s="114"/>
      <c r="GP197" s="114"/>
      <c r="GQ197" s="114"/>
      <c r="GR197" s="114"/>
      <c r="GS197" s="114"/>
      <c r="GT197" s="114"/>
      <c r="GU197" s="114"/>
      <c r="GV197" s="114"/>
      <c r="GW197" s="114"/>
      <c r="GX197" s="114"/>
      <c r="GY197" s="114"/>
      <c r="GZ197" s="114"/>
      <c r="HA197" s="114"/>
      <c r="HB197" s="114"/>
      <c r="HC197" s="114"/>
      <c r="HD197" s="114"/>
      <c r="HE197" s="114"/>
      <c r="HF197" s="114"/>
      <c r="HG197" s="114"/>
      <c r="HH197" s="114"/>
      <c r="HI197" s="114"/>
      <c r="HJ197" s="114"/>
      <c r="HK197" s="114"/>
      <c r="HL197" s="114"/>
      <c r="HM197" s="114"/>
      <c r="HN197" s="114"/>
      <c r="HO197" s="114"/>
      <c r="HP197" s="114"/>
      <c r="HQ197" s="114"/>
      <c r="HR197" s="114"/>
      <c r="HS197" s="114"/>
      <c r="HT197" s="114"/>
      <c r="HU197" s="114"/>
      <c r="HV197" s="114"/>
      <c r="HW197" s="114"/>
      <c r="HX197" s="114"/>
      <c r="HY197" s="114"/>
      <c r="HZ197" s="114"/>
      <c r="IA197" s="114"/>
      <c r="IB197" s="114"/>
      <c r="IC197" s="114"/>
      <c r="ID197" s="114"/>
      <c r="IE197" s="114"/>
      <c r="IF197" s="114"/>
      <c r="IG197" s="114"/>
      <c r="IH197" s="114"/>
      <c r="II197" s="114"/>
      <c r="IJ197" s="114"/>
      <c r="IK197" s="114"/>
      <c r="IL197" s="114"/>
      <c r="IM197" s="114"/>
      <c r="IN197" s="114"/>
      <c r="IO197" s="114"/>
      <c r="IP197" s="114"/>
      <c r="IQ197" s="114"/>
      <c r="IR197" s="114"/>
      <c r="IS197" s="114"/>
      <c r="IT197" s="114"/>
      <c r="IU197" s="114"/>
      <c r="IV197" s="114"/>
    </row>
    <row r="198" spans="1:256" ht="38.25" x14ac:dyDescent="0.2">
      <c r="A198" s="55" t="s">
        <v>228</v>
      </c>
      <c r="B198" s="63" t="s">
        <v>103</v>
      </c>
      <c r="C198" s="63" t="s">
        <v>103</v>
      </c>
      <c r="D198" s="63" t="s">
        <v>229</v>
      </c>
      <c r="E198" s="63"/>
      <c r="F198" s="57">
        <f>SUM(F199+F200)</f>
        <v>2806.29</v>
      </c>
      <c r="G198" s="57">
        <f>SUM(G199+G200)</f>
        <v>3953.33</v>
      </c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/>
      <c r="BG198" s="84"/>
      <c r="BH198" s="84"/>
      <c r="BI198" s="84"/>
      <c r="BJ198" s="84"/>
      <c r="BK198" s="84"/>
      <c r="BL198" s="84"/>
      <c r="BM198" s="84"/>
      <c r="BN198" s="84"/>
      <c r="BO198" s="84"/>
      <c r="BP198" s="84"/>
      <c r="BQ198" s="84"/>
      <c r="BR198" s="84"/>
      <c r="BS198" s="84"/>
      <c r="BT198" s="84"/>
      <c r="BU198" s="84"/>
      <c r="BV198" s="84"/>
      <c r="BW198" s="84"/>
      <c r="BX198" s="84"/>
      <c r="BY198" s="84"/>
      <c r="BZ198" s="84"/>
      <c r="CA198" s="84"/>
      <c r="CB198" s="84"/>
      <c r="CC198" s="84"/>
      <c r="CD198" s="84"/>
      <c r="CE198" s="84"/>
      <c r="CF198" s="84"/>
      <c r="CG198" s="84"/>
      <c r="CH198" s="84"/>
      <c r="CI198" s="84"/>
      <c r="CJ198" s="84"/>
      <c r="CK198" s="84"/>
      <c r="CL198" s="84"/>
      <c r="CM198" s="84"/>
      <c r="CN198" s="84"/>
      <c r="CO198" s="84"/>
      <c r="CP198" s="84"/>
      <c r="CQ198" s="84"/>
      <c r="CR198" s="84"/>
      <c r="CS198" s="84"/>
      <c r="CT198" s="84"/>
      <c r="CU198" s="84"/>
      <c r="CV198" s="84"/>
      <c r="CW198" s="84"/>
      <c r="CX198" s="84"/>
      <c r="CY198" s="84"/>
      <c r="CZ198" s="84"/>
      <c r="DA198" s="84"/>
      <c r="DB198" s="84"/>
      <c r="DC198" s="84"/>
      <c r="DD198" s="84"/>
      <c r="DE198" s="84"/>
      <c r="DF198" s="84"/>
      <c r="DG198" s="84"/>
      <c r="DH198" s="84"/>
      <c r="DI198" s="84"/>
      <c r="DJ198" s="84"/>
      <c r="DK198" s="84"/>
      <c r="DL198" s="84"/>
      <c r="DM198" s="84"/>
      <c r="DN198" s="84"/>
      <c r="DO198" s="84"/>
      <c r="DP198" s="84"/>
      <c r="DQ198" s="84"/>
      <c r="DR198" s="84"/>
      <c r="DS198" s="84"/>
      <c r="DT198" s="84"/>
      <c r="DU198" s="84"/>
      <c r="DV198" s="84"/>
      <c r="DW198" s="84"/>
      <c r="DX198" s="84"/>
      <c r="DY198" s="84"/>
      <c r="DZ198" s="84"/>
      <c r="EA198" s="84"/>
      <c r="EB198" s="84"/>
      <c r="EC198" s="84"/>
      <c r="ED198" s="84"/>
      <c r="EE198" s="84"/>
      <c r="EF198" s="84"/>
      <c r="EG198" s="84"/>
      <c r="EH198" s="84"/>
      <c r="EI198" s="84"/>
      <c r="EJ198" s="84"/>
      <c r="EK198" s="84"/>
      <c r="EL198" s="84"/>
      <c r="EM198" s="84"/>
      <c r="EN198" s="84"/>
      <c r="EO198" s="84"/>
      <c r="EP198" s="84"/>
      <c r="EQ198" s="84"/>
      <c r="ER198" s="84"/>
      <c r="ES198" s="84"/>
      <c r="ET198" s="84"/>
      <c r="EU198" s="84"/>
      <c r="EV198" s="84"/>
      <c r="EW198" s="84"/>
      <c r="EX198" s="84"/>
      <c r="EY198" s="84"/>
      <c r="EZ198" s="84"/>
      <c r="FA198" s="84"/>
      <c r="FB198" s="84"/>
      <c r="FC198" s="84"/>
      <c r="FD198" s="84"/>
      <c r="FE198" s="84"/>
      <c r="FF198" s="84"/>
      <c r="FG198" s="84"/>
      <c r="FH198" s="84"/>
      <c r="FI198" s="84"/>
      <c r="FJ198" s="84"/>
      <c r="FK198" s="84"/>
      <c r="FL198" s="84"/>
      <c r="FM198" s="84"/>
      <c r="FN198" s="84"/>
      <c r="FO198" s="84"/>
      <c r="FP198" s="84"/>
      <c r="FQ198" s="84"/>
      <c r="FR198" s="84"/>
      <c r="FS198" s="84"/>
      <c r="FT198" s="84"/>
      <c r="FU198" s="84"/>
      <c r="FV198" s="84"/>
      <c r="FW198" s="84"/>
      <c r="FX198" s="84"/>
      <c r="FY198" s="84"/>
      <c r="FZ198" s="84"/>
      <c r="GA198" s="84"/>
      <c r="GB198" s="84"/>
      <c r="GC198" s="84"/>
      <c r="GD198" s="84"/>
      <c r="GE198" s="84"/>
      <c r="GF198" s="84"/>
      <c r="GG198" s="84"/>
      <c r="GH198" s="84"/>
      <c r="GI198" s="84"/>
      <c r="GJ198" s="84"/>
      <c r="GK198" s="84"/>
      <c r="GL198" s="84"/>
      <c r="GM198" s="84"/>
      <c r="GN198" s="84"/>
      <c r="GO198" s="84"/>
      <c r="GP198" s="84"/>
      <c r="GQ198" s="84"/>
      <c r="GR198" s="84"/>
      <c r="GS198" s="84"/>
      <c r="GT198" s="84"/>
      <c r="GU198" s="84"/>
      <c r="GV198" s="84"/>
      <c r="GW198" s="84"/>
      <c r="GX198" s="84"/>
      <c r="GY198" s="84"/>
      <c r="GZ198" s="84"/>
      <c r="HA198" s="84"/>
      <c r="HB198" s="84"/>
      <c r="HC198" s="84"/>
      <c r="HD198" s="84"/>
      <c r="HE198" s="84"/>
      <c r="HF198" s="84"/>
      <c r="HG198" s="84"/>
      <c r="HH198" s="84"/>
      <c r="HI198" s="84"/>
      <c r="HJ198" s="84"/>
      <c r="HK198" s="84"/>
      <c r="HL198" s="84"/>
      <c r="HM198" s="84"/>
      <c r="HN198" s="84"/>
      <c r="HO198" s="84"/>
      <c r="HP198" s="84"/>
      <c r="HQ198" s="84"/>
      <c r="HR198" s="84"/>
      <c r="HS198" s="84"/>
      <c r="HT198" s="84"/>
      <c r="HU198" s="84"/>
      <c r="HV198" s="84"/>
      <c r="HW198" s="84"/>
      <c r="HX198" s="84"/>
      <c r="HY198" s="84"/>
      <c r="HZ198" s="84"/>
      <c r="IA198" s="84"/>
      <c r="IB198" s="84"/>
      <c r="IC198" s="84"/>
      <c r="ID198" s="84"/>
      <c r="IE198" s="84"/>
      <c r="IF198" s="84"/>
      <c r="IG198" s="84"/>
      <c r="IH198" s="84"/>
      <c r="II198" s="84"/>
      <c r="IJ198" s="84"/>
      <c r="IK198" s="84"/>
      <c r="IL198" s="84"/>
      <c r="IM198" s="84"/>
      <c r="IN198" s="84"/>
      <c r="IO198" s="84"/>
      <c r="IP198" s="84"/>
      <c r="IQ198" s="84"/>
      <c r="IR198" s="84"/>
      <c r="IS198" s="84"/>
      <c r="IT198" s="84"/>
      <c r="IU198" s="84"/>
      <c r="IV198" s="84"/>
    </row>
    <row r="199" spans="1:256" x14ac:dyDescent="0.2">
      <c r="A199" s="51" t="s">
        <v>230</v>
      </c>
      <c r="B199" s="68" t="s">
        <v>103</v>
      </c>
      <c r="C199" s="68" t="s">
        <v>103</v>
      </c>
      <c r="D199" s="63" t="s">
        <v>229</v>
      </c>
      <c r="E199" s="68" t="s">
        <v>231</v>
      </c>
      <c r="F199" s="53">
        <v>1612.25</v>
      </c>
      <c r="G199" s="53">
        <v>1612.25</v>
      </c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85"/>
      <c r="CG199" s="85"/>
      <c r="CH199" s="85"/>
      <c r="CI199" s="85"/>
      <c r="CJ199" s="85"/>
      <c r="CK199" s="85"/>
      <c r="CL199" s="85"/>
      <c r="CM199" s="85"/>
      <c r="CN199" s="85"/>
      <c r="CO199" s="85"/>
      <c r="CP199" s="85"/>
      <c r="CQ199" s="85"/>
      <c r="CR199" s="85"/>
      <c r="CS199" s="85"/>
      <c r="CT199" s="85"/>
      <c r="CU199" s="85"/>
      <c r="CV199" s="85"/>
      <c r="CW199" s="85"/>
      <c r="CX199" s="85"/>
      <c r="CY199" s="85"/>
      <c r="CZ199" s="85"/>
      <c r="DA199" s="85"/>
      <c r="DB199" s="85"/>
      <c r="DC199" s="85"/>
      <c r="DD199" s="85"/>
      <c r="DE199" s="85"/>
      <c r="DF199" s="85"/>
      <c r="DG199" s="85"/>
      <c r="DH199" s="85"/>
      <c r="DI199" s="85"/>
      <c r="DJ199" s="85"/>
      <c r="DK199" s="85"/>
      <c r="DL199" s="85"/>
      <c r="DM199" s="85"/>
      <c r="DN199" s="85"/>
      <c r="DO199" s="85"/>
      <c r="DP199" s="85"/>
      <c r="DQ199" s="85"/>
      <c r="DR199" s="85"/>
      <c r="DS199" s="85"/>
      <c r="DT199" s="85"/>
      <c r="DU199" s="85"/>
      <c r="DV199" s="85"/>
      <c r="DW199" s="85"/>
      <c r="DX199" s="85"/>
      <c r="DY199" s="85"/>
      <c r="DZ199" s="85"/>
      <c r="EA199" s="85"/>
      <c r="EB199" s="85"/>
      <c r="EC199" s="85"/>
      <c r="ED199" s="85"/>
      <c r="EE199" s="85"/>
      <c r="EF199" s="85"/>
      <c r="EG199" s="85"/>
      <c r="EH199" s="85"/>
      <c r="EI199" s="85"/>
      <c r="EJ199" s="85"/>
      <c r="EK199" s="85"/>
      <c r="EL199" s="85"/>
      <c r="EM199" s="85"/>
      <c r="EN199" s="85"/>
      <c r="EO199" s="85"/>
      <c r="EP199" s="85"/>
      <c r="EQ199" s="85"/>
      <c r="ER199" s="85"/>
      <c r="ES199" s="85"/>
      <c r="ET199" s="85"/>
      <c r="EU199" s="85"/>
      <c r="EV199" s="85"/>
      <c r="EW199" s="85"/>
      <c r="EX199" s="85"/>
      <c r="EY199" s="85"/>
      <c r="EZ199" s="85"/>
      <c r="FA199" s="85"/>
      <c r="FB199" s="85"/>
      <c r="FC199" s="85"/>
      <c r="FD199" s="85"/>
      <c r="FE199" s="85"/>
      <c r="FF199" s="85"/>
      <c r="FG199" s="85"/>
      <c r="FH199" s="85"/>
      <c r="FI199" s="85"/>
      <c r="FJ199" s="85"/>
      <c r="FK199" s="85"/>
      <c r="FL199" s="85"/>
      <c r="FM199" s="85"/>
      <c r="FN199" s="85"/>
      <c r="FO199" s="85"/>
      <c r="FP199" s="85"/>
      <c r="FQ199" s="85"/>
      <c r="FR199" s="85"/>
      <c r="FS199" s="85"/>
      <c r="FT199" s="85"/>
      <c r="FU199" s="85"/>
      <c r="FV199" s="85"/>
      <c r="FW199" s="85"/>
      <c r="FX199" s="85"/>
      <c r="FY199" s="85"/>
      <c r="FZ199" s="85"/>
      <c r="GA199" s="85"/>
      <c r="GB199" s="85"/>
      <c r="GC199" s="85"/>
      <c r="GD199" s="85"/>
      <c r="GE199" s="85"/>
      <c r="GF199" s="85"/>
      <c r="GG199" s="85"/>
      <c r="GH199" s="85"/>
      <c r="GI199" s="85"/>
      <c r="GJ199" s="85"/>
      <c r="GK199" s="85"/>
      <c r="GL199" s="85"/>
      <c r="GM199" s="85"/>
      <c r="GN199" s="85"/>
      <c r="GO199" s="85"/>
      <c r="GP199" s="85"/>
      <c r="GQ199" s="85"/>
      <c r="GR199" s="85"/>
      <c r="GS199" s="85"/>
      <c r="GT199" s="85"/>
      <c r="GU199" s="85"/>
      <c r="GV199" s="85"/>
      <c r="GW199" s="85"/>
      <c r="GX199" s="85"/>
      <c r="GY199" s="85"/>
      <c r="GZ199" s="85"/>
      <c r="HA199" s="85"/>
      <c r="HB199" s="85"/>
      <c r="HC199" s="85"/>
      <c r="HD199" s="85"/>
      <c r="HE199" s="85"/>
      <c r="HF199" s="85"/>
      <c r="HG199" s="85"/>
      <c r="HH199" s="85"/>
      <c r="HI199" s="85"/>
      <c r="HJ199" s="85"/>
      <c r="HK199" s="85"/>
      <c r="HL199" s="85"/>
      <c r="HM199" s="85"/>
      <c r="HN199" s="85"/>
      <c r="HO199" s="85"/>
      <c r="HP199" s="85"/>
      <c r="HQ199" s="85"/>
      <c r="HR199" s="85"/>
      <c r="HS199" s="85"/>
      <c r="HT199" s="85"/>
      <c r="HU199" s="85"/>
      <c r="HV199" s="85"/>
      <c r="HW199" s="85"/>
      <c r="HX199" s="85"/>
      <c r="HY199" s="85"/>
      <c r="HZ199" s="85"/>
      <c r="IA199" s="85"/>
      <c r="IB199" s="85"/>
      <c r="IC199" s="85"/>
      <c r="ID199" s="85"/>
      <c r="IE199" s="85"/>
      <c r="IF199" s="85"/>
      <c r="IG199" s="85"/>
      <c r="IH199" s="85"/>
      <c r="II199" s="85"/>
      <c r="IJ199" s="85"/>
      <c r="IK199" s="85"/>
      <c r="IL199" s="85"/>
      <c r="IM199" s="85"/>
      <c r="IN199" s="85"/>
      <c r="IO199" s="85"/>
      <c r="IP199" s="85"/>
      <c r="IQ199" s="85"/>
      <c r="IR199" s="85"/>
      <c r="IS199" s="85"/>
      <c r="IT199" s="85"/>
      <c r="IU199" s="85"/>
      <c r="IV199" s="85"/>
    </row>
    <row r="200" spans="1:256" ht="25.5" x14ac:dyDescent="0.2">
      <c r="A200" s="51" t="s">
        <v>147</v>
      </c>
      <c r="B200" s="68" t="s">
        <v>103</v>
      </c>
      <c r="C200" s="68" t="s">
        <v>103</v>
      </c>
      <c r="D200" s="63" t="s">
        <v>229</v>
      </c>
      <c r="E200" s="68" t="s">
        <v>148</v>
      </c>
      <c r="F200" s="53">
        <v>1194.04</v>
      </c>
      <c r="G200" s="53">
        <v>2341.08</v>
      </c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85"/>
      <c r="CG200" s="85"/>
      <c r="CH200" s="85"/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  <c r="DK200" s="85"/>
      <c r="DL200" s="85"/>
      <c r="DM200" s="85"/>
      <c r="DN200" s="85"/>
      <c r="DO200" s="85"/>
      <c r="DP200" s="85"/>
      <c r="DQ200" s="85"/>
      <c r="DR200" s="85"/>
      <c r="DS200" s="85"/>
      <c r="DT200" s="85"/>
      <c r="DU200" s="85"/>
      <c r="DV200" s="85"/>
      <c r="DW200" s="85"/>
      <c r="DX200" s="85"/>
      <c r="DY200" s="85"/>
      <c r="DZ200" s="85"/>
      <c r="EA200" s="85"/>
      <c r="EB200" s="85"/>
      <c r="EC200" s="85"/>
      <c r="ED200" s="85"/>
      <c r="EE200" s="85"/>
      <c r="EF200" s="85"/>
      <c r="EG200" s="85"/>
      <c r="EH200" s="85"/>
      <c r="EI200" s="85"/>
      <c r="EJ200" s="85"/>
      <c r="EK200" s="85"/>
      <c r="EL200" s="85"/>
      <c r="EM200" s="85"/>
      <c r="EN200" s="85"/>
      <c r="EO200" s="85"/>
      <c r="EP200" s="85"/>
      <c r="EQ200" s="85"/>
      <c r="ER200" s="85"/>
      <c r="ES200" s="85"/>
      <c r="ET200" s="85"/>
      <c r="EU200" s="85"/>
      <c r="EV200" s="85"/>
      <c r="EW200" s="85"/>
      <c r="EX200" s="85"/>
      <c r="EY200" s="85"/>
      <c r="EZ200" s="85"/>
      <c r="FA200" s="85"/>
      <c r="FB200" s="85"/>
      <c r="FC200" s="85"/>
      <c r="FD200" s="85"/>
      <c r="FE200" s="85"/>
      <c r="FF200" s="85"/>
      <c r="FG200" s="85"/>
      <c r="FH200" s="85"/>
      <c r="FI200" s="85"/>
      <c r="FJ200" s="85"/>
      <c r="FK200" s="85"/>
      <c r="FL200" s="85"/>
      <c r="FM200" s="85"/>
      <c r="FN200" s="85"/>
      <c r="FO200" s="85"/>
      <c r="FP200" s="85"/>
      <c r="FQ200" s="85"/>
      <c r="FR200" s="85"/>
      <c r="FS200" s="85"/>
      <c r="FT200" s="85"/>
      <c r="FU200" s="85"/>
      <c r="FV200" s="85"/>
      <c r="FW200" s="85"/>
      <c r="FX200" s="85"/>
      <c r="FY200" s="85"/>
      <c r="FZ200" s="85"/>
      <c r="GA200" s="85"/>
      <c r="GB200" s="85"/>
      <c r="GC200" s="85"/>
      <c r="GD200" s="85"/>
      <c r="GE200" s="85"/>
      <c r="GF200" s="85"/>
      <c r="GG200" s="85"/>
      <c r="GH200" s="85"/>
      <c r="GI200" s="85"/>
      <c r="GJ200" s="85"/>
      <c r="GK200" s="85"/>
      <c r="GL200" s="85"/>
      <c r="GM200" s="85"/>
      <c r="GN200" s="85"/>
      <c r="GO200" s="85"/>
      <c r="GP200" s="85"/>
      <c r="GQ200" s="85"/>
      <c r="GR200" s="85"/>
      <c r="GS200" s="85"/>
      <c r="GT200" s="85"/>
      <c r="GU200" s="85"/>
      <c r="GV200" s="85"/>
      <c r="GW200" s="85"/>
      <c r="GX200" s="85"/>
      <c r="GY200" s="85"/>
      <c r="GZ200" s="85"/>
      <c r="HA200" s="85"/>
      <c r="HB200" s="85"/>
      <c r="HC200" s="85"/>
      <c r="HD200" s="85"/>
      <c r="HE200" s="85"/>
      <c r="HF200" s="85"/>
      <c r="HG200" s="85"/>
      <c r="HH200" s="85"/>
      <c r="HI200" s="85"/>
      <c r="HJ200" s="85"/>
      <c r="HK200" s="85"/>
      <c r="HL200" s="85"/>
      <c r="HM200" s="85"/>
      <c r="HN200" s="85"/>
      <c r="HO200" s="85"/>
      <c r="HP200" s="85"/>
      <c r="HQ200" s="85"/>
      <c r="HR200" s="85"/>
      <c r="HS200" s="85"/>
      <c r="HT200" s="85"/>
      <c r="HU200" s="85"/>
      <c r="HV200" s="85"/>
      <c r="HW200" s="85"/>
      <c r="HX200" s="85"/>
      <c r="HY200" s="85"/>
      <c r="HZ200" s="85"/>
      <c r="IA200" s="85"/>
      <c r="IB200" s="85"/>
      <c r="IC200" s="85"/>
      <c r="ID200" s="85"/>
      <c r="IE200" s="85"/>
      <c r="IF200" s="85"/>
      <c r="IG200" s="85"/>
      <c r="IH200" s="85"/>
      <c r="II200" s="85"/>
      <c r="IJ200" s="85"/>
      <c r="IK200" s="85"/>
      <c r="IL200" s="85"/>
      <c r="IM200" s="85"/>
      <c r="IN200" s="85"/>
      <c r="IO200" s="85"/>
      <c r="IP200" s="85"/>
      <c r="IQ200" s="85"/>
      <c r="IR200" s="85"/>
      <c r="IS200" s="85"/>
      <c r="IT200" s="85"/>
      <c r="IU200" s="85"/>
      <c r="IV200" s="85"/>
    </row>
    <row r="201" spans="1:256" ht="25.5" x14ac:dyDescent="0.2">
      <c r="A201" s="55" t="s">
        <v>232</v>
      </c>
      <c r="B201" s="63" t="s">
        <v>103</v>
      </c>
      <c r="C201" s="63" t="s">
        <v>103</v>
      </c>
      <c r="D201" s="68" t="s">
        <v>233</v>
      </c>
      <c r="E201" s="63"/>
      <c r="F201" s="57">
        <f>SUM(F202)</f>
        <v>2583</v>
      </c>
      <c r="G201" s="57">
        <f>SUM(G202)</f>
        <v>1193.78</v>
      </c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4"/>
      <c r="BG201" s="84"/>
      <c r="BH201" s="84"/>
      <c r="BI201" s="84"/>
      <c r="BJ201" s="84"/>
      <c r="BK201" s="84"/>
      <c r="BL201" s="84"/>
      <c r="BM201" s="84"/>
      <c r="BN201" s="84"/>
      <c r="BO201" s="84"/>
      <c r="BP201" s="84"/>
      <c r="BQ201" s="84"/>
      <c r="BR201" s="84"/>
      <c r="BS201" s="84"/>
      <c r="BT201" s="84"/>
      <c r="BU201" s="84"/>
      <c r="BV201" s="84"/>
      <c r="BW201" s="84"/>
      <c r="BX201" s="84"/>
      <c r="BY201" s="84"/>
      <c r="BZ201" s="84"/>
      <c r="CA201" s="84"/>
      <c r="CB201" s="84"/>
      <c r="CC201" s="84"/>
      <c r="CD201" s="84"/>
      <c r="CE201" s="84"/>
      <c r="CF201" s="84"/>
      <c r="CG201" s="84"/>
      <c r="CH201" s="84"/>
      <c r="CI201" s="84"/>
      <c r="CJ201" s="84"/>
      <c r="CK201" s="84"/>
      <c r="CL201" s="84"/>
      <c r="CM201" s="84"/>
      <c r="CN201" s="84"/>
      <c r="CO201" s="84"/>
      <c r="CP201" s="84"/>
      <c r="CQ201" s="84"/>
      <c r="CR201" s="84"/>
      <c r="CS201" s="84"/>
      <c r="CT201" s="84"/>
      <c r="CU201" s="84"/>
      <c r="CV201" s="84"/>
      <c r="CW201" s="84"/>
      <c r="CX201" s="84"/>
      <c r="CY201" s="84"/>
      <c r="CZ201" s="84"/>
      <c r="DA201" s="84"/>
      <c r="DB201" s="84"/>
      <c r="DC201" s="84"/>
      <c r="DD201" s="84"/>
      <c r="DE201" s="84"/>
      <c r="DF201" s="84"/>
      <c r="DG201" s="84"/>
      <c r="DH201" s="84"/>
      <c r="DI201" s="84"/>
      <c r="DJ201" s="84"/>
      <c r="DK201" s="84"/>
      <c r="DL201" s="84"/>
      <c r="DM201" s="84"/>
      <c r="DN201" s="84"/>
      <c r="DO201" s="84"/>
      <c r="DP201" s="84"/>
      <c r="DQ201" s="84"/>
      <c r="DR201" s="84"/>
      <c r="DS201" s="84"/>
      <c r="DT201" s="84"/>
      <c r="DU201" s="84"/>
      <c r="DV201" s="84"/>
      <c r="DW201" s="84"/>
      <c r="DX201" s="84"/>
      <c r="DY201" s="84"/>
      <c r="DZ201" s="84"/>
      <c r="EA201" s="84"/>
      <c r="EB201" s="84"/>
      <c r="EC201" s="84"/>
      <c r="ED201" s="84"/>
      <c r="EE201" s="84"/>
      <c r="EF201" s="84"/>
      <c r="EG201" s="84"/>
      <c r="EH201" s="84"/>
      <c r="EI201" s="84"/>
      <c r="EJ201" s="84"/>
      <c r="EK201" s="84"/>
      <c r="EL201" s="84"/>
      <c r="EM201" s="84"/>
      <c r="EN201" s="84"/>
      <c r="EO201" s="84"/>
      <c r="EP201" s="84"/>
      <c r="EQ201" s="84"/>
      <c r="ER201" s="84"/>
      <c r="ES201" s="84"/>
      <c r="ET201" s="84"/>
      <c r="EU201" s="84"/>
      <c r="EV201" s="84"/>
      <c r="EW201" s="84"/>
      <c r="EX201" s="84"/>
      <c r="EY201" s="84"/>
      <c r="EZ201" s="84"/>
      <c r="FA201" s="84"/>
      <c r="FB201" s="84"/>
      <c r="FC201" s="84"/>
      <c r="FD201" s="84"/>
      <c r="FE201" s="84"/>
      <c r="FF201" s="84"/>
      <c r="FG201" s="84"/>
      <c r="FH201" s="84"/>
      <c r="FI201" s="84"/>
      <c r="FJ201" s="84"/>
      <c r="FK201" s="84"/>
      <c r="FL201" s="84"/>
      <c r="FM201" s="84"/>
      <c r="FN201" s="84"/>
      <c r="FO201" s="84"/>
      <c r="FP201" s="84"/>
      <c r="FQ201" s="84"/>
      <c r="FR201" s="84"/>
      <c r="FS201" s="84"/>
      <c r="FT201" s="84"/>
      <c r="FU201" s="84"/>
      <c r="FV201" s="84"/>
      <c r="FW201" s="84"/>
      <c r="FX201" s="84"/>
      <c r="FY201" s="84"/>
      <c r="FZ201" s="84"/>
      <c r="GA201" s="84"/>
      <c r="GB201" s="84"/>
      <c r="GC201" s="84"/>
      <c r="GD201" s="84"/>
      <c r="GE201" s="84"/>
      <c r="GF201" s="84"/>
      <c r="GG201" s="84"/>
      <c r="GH201" s="84"/>
      <c r="GI201" s="84"/>
      <c r="GJ201" s="84"/>
      <c r="GK201" s="84"/>
      <c r="GL201" s="84"/>
      <c r="GM201" s="84"/>
      <c r="GN201" s="84"/>
      <c r="GO201" s="84"/>
      <c r="GP201" s="84"/>
      <c r="GQ201" s="84"/>
      <c r="GR201" s="84"/>
      <c r="GS201" s="84"/>
      <c r="GT201" s="84"/>
      <c r="GU201" s="84"/>
      <c r="GV201" s="84"/>
      <c r="GW201" s="84"/>
      <c r="GX201" s="84"/>
      <c r="GY201" s="84"/>
      <c r="GZ201" s="84"/>
      <c r="HA201" s="84"/>
      <c r="HB201" s="84"/>
      <c r="HC201" s="84"/>
      <c r="HD201" s="84"/>
      <c r="HE201" s="84"/>
      <c r="HF201" s="84"/>
      <c r="HG201" s="84"/>
      <c r="HH201" s="84"/>
      <c r="HI201" s="84"/>
      <c r="HJ201" s="84"/>
      <c r="HK201" s="84"/>
      <c r="HL201" s="84"/>
      <c r="HM201" s="84"/>
      <c r="HN201" s="84"/>
      <c r="HO201" s="84"/>
      <c r="HP201" s="84"/>
      <c r="HQ201" s="84"/>
      <c r="HR201" s="84"/>
      <c r="HS201" s="84"/>
      <c r="HT201" s="84"/>
      <c r="HU201" s="84"/>
      <c r="HV201" s="84"/>
      <c r="HW201" s="84"/>
      <c r="HX201" s="84"/>
      <c r="HY201" s="84"/>
      <c r="HZ201" s="84"/>
      <c r="IA201" s="84"/>
      <c r="IB201" s="84"/>
      <c r="IC201" s="84"/>
      <c r="ID201" s="84"/>
      <c r="IE201" s="84"/>
      <c r="IF201" s="84"/>
      <c r="IG201" s="84"/>
      <c r="IH201" s="84"/>
      <c r="II201" s="84"/>
      <c r="IJ201" s="84"/>
      <c r="IK201" s="84"/>
      <c r="IL201" s="84"/>
      <c r="IM201" s="84"/>
      <c r="IN201" s="84"/>
      <c r="IO201" s="84"/>
      <c r="IP201" s="84"/>
      <c r="IQ201" s="84"/>
      <c r="IR201" s="84"/>
      <c r="IS201" s="84"/>
      <c r="IT201" s="84"/>
      <c r="IU201" s="84"/>
      <c r="IV201" s="84"/>
    </row>
    <row r="202" spans="1:256" ht="25.5" x14ac:dyDescent="0.2">
      <c r="A202" s="51" t="s">
        <v>147</v>
      </c>
      <c r="B202" s="68" t="s">
        <v>103</v>
      </c>
      <c r="C202" s="68" t="s">
        <v>103</v>
      </c>
      <c r="D202" s="68" t="s">
        <v>233</v>
      </c>
      <c r="E202" s="68" t="s">
        <v>148</v>
      </c>
      <c r="F202" s="53">
        <v>2583</v>
      </c>
      <c r="G202" s="53">
        <v>1193.78</v>
      </c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85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85"/>
      <c r="CG202" s="85"/>
      <c r="CH202" s="85"/>
      <c r="CI202" s="85"/>
      <c r="CJ202" s="85"/>
      <c r="CK202" s="85"/>
      <c r="CL202" s="85"/>
      <c r="CM202" s="85"/>
      <c r="CN202" s="85"/>
      <c r="CO202" s="85"/>
      <c r="CP202" s="85"/>
      <c r="CQ202" s="85"/>
      <c r="CR202" s="85"/>
      <c r="CS202" s="85"/>
      <c r="CT202" s="85"/>
      <c r="CU202" s="85"/>
      <c r="CV202" s="85"/>
      <c r="CW202" s="85"/>
      <c r="CX202" s="85"/>
      <c r="CY202" s="85"/>
      <c r="CZ202" s="85"/>
      <c r="DA202" s="85"/>
      <c r="DB202" s="85"/>
      <c r="DC202" s="85"/>
      <c r="DD202" s="85"/>
      <c r="DE202" s="85"/>
      <c r="DF202" s="85"/>
      <c r="DG202" s="85"/>
      <c r="DH202" s="85"/>
      <c r="DI202" s="85"/>
      <c r="DJ202" s="85"/>
      <c r="DK202" s="85"/>
      <c r="DL202" s="85"/>
      <c r="DM202" s="85"/>
      <c r="DN202" s="85"/>
      <c r="DO202" s="85"/>
      <c r="DP202" s="85"/>
      <c r="DQ202" s="85"/>
      <c r="DR202" s="85"/>
      <c r="DS202" s="85"/>
      <c r="DT202" s="85"/>
      <c r="DU202" s="85"/>
      <c r="DV202" s="85"/>
      <c r="DW202" s="85"/>
      <c r="DX202" s="85"/>
      <c r="DY202" s="85"/>
      <c r="DZ202" s="85"/>
      <c r="EA202" s="85"/>
      <c r="EB202" s="85"/>
      <c r="EC202" s="85"/>
      <c r="ED202" s="85"/>
      <c r="EE202" s="85"/>
      <c r="EF202" s="85"/>
      <c r="EG202" s="85"/>
      <c r="EH202" s="85"/>
      <c r="EI202" s="85"/>
      <c r="EJ202" s="85"/>
      <c r="EK202" s="85"/>
      <c r="EL202" s="85"/>
      <c r="EM202" s="85"/>
      <c r="EN202" s="85"/>
      <c r="EO202" s="85"/>
      <c r="EP202" s="85"/>
      <c r="EQ202" s="85"/>
      <c r="ER202" s="85"/>
      <c r="ES202" s="85"/>
      <c r="ET202" s="85"/>
      <c r="EU202" s="85"/>
      <c r="EV202" s="85"/>
      <c r="EW202" s="85"/>
      <c r="EX202" s="85"/>
      <c r="EY202" s="85"/>
      <c r="EZ202" s="85"/>
      <c r="FA202" s="85"/>
      <c r="FB202" s="85"/>
      <c r="FC202" s="85"/>
      <c r="FD202" s="85"/>
      <c r="FE202" s="85"/>
      <c r="FF202" s="85"/>
      <c r="FG202" s="85"/>
      <c r="FH202" s="85"/>
      <c r="FI202" s="85"/>
      <c r="FJ202" s="85"/>
      <c r="FK202" s="85"/>
      <c r="FL202" s="85"/>
      <c r="FM202" s="85"/>
      <c r="FN202" s="85"/>
      <c r="FO202" s="85"/>
      <c r="FP202" s="85"/>
      <c r="FQ202" s="85"/>
      <c r="FR202" s="85"/>
      <c r="FS202" s="85"/>
      <c r="FT202" s="85"/>
      <c r="FU202" s="85"/>
      <c r="FV202" s="85"/>
      <c r="FW202" s="85"/>
      <c r="FX202" s="85"/>
      <c r="FY202" s="85"/>
      <c r="FZ202" s="85"/>
      <c r="GA202" s="85"/>
      <c r="GB202" s="85"/>
      <c r="GC202" s="85"/>
      <c r="GD202" s="85"/>
      <c r="GE202" s="85"/>
      <c r="GF202" s="85"/>
      <c r="GG202" s="85"/>
      <c r="GH202" s="85"/>
      <c r="GI202" s="85"/>
      <c r="GJ202" s="85"/>
      <c r="GK202" s="85"/>
      <c r="GL202" s="85"/>
      <c r="GM202" s="85"/>
      <c r="GN202" s="85"/>
      <c r="GO202" s="85"/>
      <c r="GP202" s="85"/>
      <c r="GQ202" s="85"/>
      <c r="GR202" s="85"/>
      <c r="GS202" s="85"/>
      <c r="GT202" s="85"/>
      <c r="GU202" s="85"/>
      <c r="GV202" s="85"/>
      <c r="GW202" s="85"/>
      <c r="GX202" s="85"/>
      <c r="GY202" s="85"/>
      <c r="GZ202" s="85"/>
      <c r="HA202" s="85"/>
      <c r="HB202" s="85"/>
      <c r="HC202" s="85"/>
      <c r="HD202" s="85"/>
      <c r="HE202" s="85"/>
      <c r="HF202" s="85"/>
      <c r="HG202" s="85"/>
      <c r="HH202" s="85"/>
      <c r="HI202" s="85"/>
      <c r="HJ202" s="85"/>
      <c r="HK202" s="85"/>
      <c r="HL202" s="85"/>
      <c r="HM202" s="85"/>
      <c r="HN202" s="85"/>
      <c r="HO202" s="85"/>
      <c r="HP202" s="85"/>
      <c r="HQ202" s="85"/>
      <c r="HR202" s="85"/>
      <c r="HS202" s="85"/>
      <c r="HT202" s="85"/>
      <c r="HU202" s="85"/>
      <c r="HV202" s="85"/>
      <c r="HW202" s="85"/>
      <c r="HX202" s="85"/>
      <c r="HY202" s="85"/>
      <c r="HZ202" s="85"/>
      <c r="IA202" s="85"/>
      <c r="IB202" s="85"/>
      <c r="IC202" s="85"/>
      <c r="ID202" s="85"/>
      <c r="IE202" s="85"/>
      <c r="IF202" s="85"/>
      <c r="IG202" s="85"/>
      <c r="IH202" s="85"/>
      <c r="II202" s="85"/>
      <c r="IJ202" s="85"/>
      <c r="IK202" s="85"/>
      <c r="IL202" s="85"/>
      <c r="IM202" s="85"/>
      <c r="IN202" s="85"/>
      <c r="IO202" s="85"/>
      <c r="IP202" s="85"/>
      <c r="IQ202" s="85"/>
      <c r="IR202" s="85"/>
      <c r="IS202" s="85"/>
      <c r="IT202" s="85"/>
      <c r="IU202" s="85"/>
      <c r="IV202" s="85"/>
    </row>
    <row r="203" spans="1:256" ht="25.5" x14ac:dyDescent="0.2">
      <c r="A203" s="115" t="s">
        <v>207</v>
      </c>
      <c r="B203" s="68" t="s">
        <v>103</v>
      </c>
      <c r="C203" s="68" t="s">
        <v>103</v>
      </c>
      <c r="D203" s="52" t="s">
        <v>234</v>
      </c>
      <c r="E203" s="68"/>
      <c r="F203" s="53">
        <f>SUM(F204)</f>
        <v>1000</v>
      </c>
      <c r="G203" s="53">
        <f>SUM(G204)</f>
        <v>1000</v>
      </c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85"/>
      <c r="CG203" s="85"/>
      <c r="CH203" s="85"/>
      <c r="CI203" s="85"/>
      <c r="CJ203" s="85"/>
      <c r="CK203" s="85"/>
      <c r="CL203" s="85"/>
      <c r="CM203" s="85"/>
      <c r="CN203" s="85"/>
      <c r="CO203" s="85"/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5"/>
      <c r="DE203" s="85"/>
      <c r="DF203" s="85"/>
      <c r="DG203" s="85"/>
      <c r="DH203" s="85"/>
      <c r="DI203" s="85"/>
      <c r="DJ203" s="85"/>
      <c r="DK203" s="85"/>
      <c r="DL203" s="85"/>
      <c r="DM203" s="85"/>
      <c r="DN203" s="85"/>
      <c r="DO203" s="85"/>
      <c r="DP203" s="85"/>
      <c r="DQ203" s="85"/>
      <c r="DR203" s="85"/>
      <c r="DS203" s="85"/>
      <c r="DT203" s="85"/>
      <c r="DU203" s="85"/>
      <c r="DV203" s="85"/>
      <c r="DW203" s="85"/>
      <c r="DX203" s="85"/>
      <c r="DY203" s="85"/>
      <c r="DZ203" s="85"/>
      <c r="EA203" s="85"/>
      <c r="EB203" s="85"/>
      <c r="EC203" s="85"/>
      <c r="ED203" s="85"/>
      <c r="EE203" s="85"/>
      <c r="EF203" s="85"/>
      <c r="EG203" s="85"/>
      <c r="EH203" s="85"/>
      <c r="EI203" s="85"/>
      <c r="EJ203" s="85"/>
      <c r="EK203" s="85"/>
      <c r="EL203" s="85"/>
      <c r="EM203" s="85"/>
      <c r="EN203" s="85"/>
      <c r="EO203" s="85"/>
      <c r="EP203" s="85"/>
      <c r="EQ203" s="85"/>
      <c r="ER203" s="85"/>
      <c r="ES203" s="85"/>
      <c r="ET203" s="85"/>
      <c r="EU203" s="85"/>
      <c r="EV203" s="85"/>
      <c r="EW203" s="85"/>
      <c r="EX203" s="85"/>
      <c r="EY203" s="85"/>
      <c r="EZ203" s="85"/>
      <c r="FA203" s="85"/>
      <c r="FB203" s="85"/>
      <c r="FC203" s="85"/>
      <c r="FD203" s="85"/>
      <c r="FE203" s="85"/>
      <c r="FF203" s="85"/>
      <c r="FG203" s="85"/>
      <c r="FH203" s="85"/>
      <c r="FI203" s="85"/>
      <c r="FJ203" s="85"/>
      <c r="FK203" s="85"/>
      <c r="FL203" s="85"/>
      <c r="FM203" s="85"/>
      <c r="FN203" s="85"/>
      <c r="FO203" s="85"/>
      <c r="FP203" s="85"/>
      <c r="FQ203" s="85"/>
      <c r="FR203" s="85"/>
      <c r="FS203" s="85"/>
      <c r="FT203" s="85"/>
      <c r="FU203" s="85"/>
      <c r="FV203" s="85"/>
      <c r="FW203" s="85"/>
      <c r="FX203" s="85"/>
      <c r="FY203" s="85"/>
      <c r="FZ203" s="85"/>
      <c r="GA203" s="85"/>
      <c r="GB203" s="85"/>
      <c r="GC203" s="85"/>
      <c r="GD203" s="85"/>
      <c r="GE203" s="85"/>
      <c r="GF203" s="85"/>
      <c r="GG203" s="85"/>
      <c r="GH203" s="85"/>
      <c r="GI203" s="85"/>
      <c r="GJ203" s="85"/>
      <c r="GK203" s="85"/>
      <c r="GL203" s="85"/>
      <c r="GM203" s="85"/>
      <c r="GN203" s="85"/>
      <c r="GO203" s="85"/>
      <c r="GP203" s="85"/>
      <c r="GQ203" s="85"/>
      <c r="GR203" s="85"/>
      <c r="GS203" s="85"/>
      <c r="GT203" s="85"/>
      <c r="GU203" s="85"/>
      <c r="GV203" s="85"/>
      <c r="GW203" s="85"/>
      <c r="GX203" s="85"/>
      <c r="GY203" s="85"/>
      <c r="GZ203" s="85"/>
      <c r="HA203" s="85"/>
      <c r="HB203" s="85"/>
      <c r="HC203" s="85"/>
      <c r="HD203" s="85"/>
      <c r="HE203" s="85"/>
      <c r="HF203" s="85"/>
      <c r="HG203" s="85"/>
      <c r="HH203" s="85"/>
      <c r="HI203" s="85"/>
      <c r="HJ203" s="85"/>
      <c r="HK203" s="85"/>
      <c r="HL203" s="85"/>
      <c r="HM203" s="85"/>
      <c r="HN203" s="85"/>
      <c r="HO203" s="85"/>
      <c r="HP203" s="85"/>
      <c r="HQ203" s="85"/>
      <c r="HR203" s="85"/>
      <c r="HS203" s="85"/>
      <c r="HT203" s="85"/>
      <c r="HU203" s="85"/>
      <c r="HV203" s="85"/>
      <c r="HW203" s="85"/>
      <c r="HX203" s="85"/>
      <c r="HY203" s="85"/>
      <c r="HZ203" s="85"/>
      <c r="IA203" s="85"/>
      <c r="IB203" s="85"/>
      <c r="IC203" s="85"/>
      <c r="ID203" s="85"/>
      <c r="IE203" s="85"/>
      <c r="IF203" s="85"/>
      <c r="IG203" s="85"/>
      <c r="IH203" s="85"/>
      <c r="II203" s="85"/>
      <c r="IJ203" s="85"/>
      <c r="IK203" s="85"/>
      <c r="IL203" s="85"/>
      <c r="IM203" s="85"/>
      <c r="IN203" s="85"/>
      <c r="IO203" s="85"/>
      <c r="IP203" s="85"/>
      <c r="IQ203" s="85"/>
      <c r="IR203" s="85"/>
      <c r="IS203" s="85"/>
      <c r="IT203" s="85"/>
      <c r="IU203" s="85"/>
      <c r="IV203" s="85"/>
    </row>
    <row r="204" spans="1:256" ht="25.5" x14ac:dyDescent="0.2">
      <c r="A204" s="55" t="s">
        <v>147</v>
      </c>
      <c r="B204" s="63" t="s">
        <v>103</v>
      </c>
      <c r="C204" s="63" t="s">
        <v>103</v>
      </c>
      <c r="D204" s="56" t="s">
        <v>234</v>
      </c>
      <c r="E204" s="63" t="s">
        <v>148</v>
      </c>
      <c r="F204" s="57">
        <v>1000</v>
      </c>
      <c r="G204" s="57">
        <v>1000</v>
      </c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  <c r="DK204" s="85"/>
      <c r="DL204" s="85"/>
      <c r="DM204" s="85"/>
      <c r="DN204" s="85"/>
      <c r="DO204" s="85"/>
      <c r="DP204" s="85"/>
      <c r="DQ204" s="85"/>
      <c r="DR204" s="85"/>
      <c r="DS204" s="85"/>
      <c r="DT204" s="85"/>
      <c r="DU204" s="85"/>
      <c r="DV204" s="85"/>
      <c r="DW204" s="85"/>
      <c r="DX204" s="85"/>
      <c r="DY204" s="85"/>
      <c r="DZ204" s="85"/>
      <c r="EA204" s="85"/>
      <c r="EB204" s="85"/>
      <c r="EC204" s="85"/>
      <c r="ED204" s="85"/>
      <c r="EE204" s="85"/>
      <c r="EF204" s="85"/>
      <c r="EG204" s="85"/>
      <c r="EH204" s="85"/>
      <c r="EI204" s="85"/>
      <c r="EJ204" s="85"/>
      <c r="EK204" s="85"/>
      <c r="EL204" s="85"/>
      <c r="EM204" s="85"/>
      <c r="EN204" s="85"/>
      <c r="EO204" s="85"/>
      <c r="EP204" s="85"/>
      <c r="EQ204" s="85"/>
      <c r="ER204" s="85"/>
      <c r="ES204" s="85"/>
      <c r="ET204" s="85"/>
      <c r="EU204" s="85"/>
      <c r="EV204" s="85"/>
      <c r="EW204" s="85"/>
      <c r="EX204" s="85"/>
      <c r="EY204" s="85"/>
      <c r="EZ204" s="85"/>
      <c r="FA204" s="85"/>
      <c r="FB204" s="85"/>
      <c r="FC204" s="85"/>
      <c r="FD204" s="85"/>
      <c r="FE204" s="85"/>
      <c r="FF204" s="85"/>
      <c r="FG204" s="85"/>
      <c r="FH204" s="85"/>
      <c r="FI204" s="85"/>
      <c r="FJ204" s="85"/>
      <c r="FK204" s="85"/>
      <c r="FL204" s="85"/>
      <c r="FM204" s="85"/>
      <c r="FN204" s="85"/>
      <c r="FO204" s="85"/>
      <c r="FP204" s="85"/>
      <c r="FQ204" s="85"/>
      <c r="FR204" s="85"/>
      <c r="FS204" s="85"/>
      <c r="FT204" s="85"/>
      <c r="FU204" s="85"/>
      <c r="FV204" s="85"/>
      <c r="FW204" s="85"/>
      <c r="FX204" s="85"/>
      <c r="FY204" s="85"/>
      <c r="FZ204" s="85"/>
      <c r="GA204" s="85"/>
      <c r="GB204" s="85"/>
      <c r="GC204" s="85"/>
      <c r="GD204" s="85"/>
      <c r="GE204" s="85"/>
      <c r="GF204" s="85"/>
      <c r="GG204" s="85"/>
      <c r="GH204" s="85"/>
      <c r="GI204" s="85"/>
      <c r="GJ204" s="85"/>
      <c r="GK204" s="85"/>
      <c r="GL204" s="85"/>
      <c r="GM204" s="85"/>
      <c r="GN204" s="85"/>
      <c r="GO204" s="85"/>
      <c r="GP204" s="85"/>
      <c r="GQ204" s="85"/>
      <c r="GR204" s="85"/>
      <c r="GS204" s="85"/>
      <c r="GT204" s="85"/>
      <c r="GU204" s="85"/>
      <c r="GV204" s="85"/>
      <c r="GW204" s="85"/>
      <c r="GX204" s="85"/>
      <c r="GY204" s="85"/>
      <c r="GZ204" s="85"/>
      <c r="HA204" s="85"/>
      <c r="HB204" s="85"/>
      <c r="HC204" s="85"/>
      <c r="HD204" s="85"/>
      <c r="HE204" s="85"/>
      <c r="HF204" s="85"/>
      <c r="HG204" s="85"/>
      <c r="HH204" s="85"/>
      <c r="HI204" s="85"/>
      <c r="HJ204" s="85"/>
      <c r="HK204" s="85"/>
      <c r="HL204" s="85"/>
      <c r="HM204" s="85"/>
      <c r="HN204" s="85"/>
      <c r="HO204" s="85"/>
      <c r="HP204" s="85"/>
      <c r="HQ204" s="85"/>
      <c r="HR204" s="85"/>
      <c r="HS204" s="85"/>
      <c r="HT204" s="85"/>
      <c r="HU204" s="85"/>
      <c r="HV204" s="85"/>
      <c r="HW204" s="85"/>
      <c r="HX204" s="85"/>
      <c r="HY204" s="85"/>
      <c r="HZ204" s="85"/>
      <c r="IA204" s="85"/>
      <c r="IB204" s="85"/>
      <c r="IC204" s="85"/>
      <c r="ID204" s="85"/>
      <c r="IE204" s="85"/>
      <c r="IF204" s="85"/>
      <c r="IG204" s="85"/>
      <c r="IH204" s="85"/>
      <c r="II204" s="85"/>
      <c r="IJ204" s="85"/>
      <c r="IK204" s="85"/>
      <c r="IL204" s="85"/>
      <c r="IM204" s="85"/>
      <c r="IN204" s="85"/>
      <c r="IO204" s="85"/>
      <c r="IP204" s="85"/>
      <c r="IQ204" s="85"/>
      <c r="IR204" s="85"/>
      <c r="IS204" s="85"/>
      <c r="IT204" s="85"/>
      <c r="IU204" s="85"/>
      <c r="IV204" s="85"/>
    </row>
    <row r="205" spans="1:256" x14ac:dyDescent="0.2">
      <c r="A205" s="72" t="s">
        <v>235</v>
      </c>
      <c r="B205" s="63" t="s">
        <v>103</v>
      </c>
      <c r="C205" s="63" t="s">
        <v>103</v>
      </c>
      <c r="D205" s="56" t="s">
        <v>236</v>
      </c>
      <c r="E205" s="56"/>
      <c r="F205" s="89">
        <f>SUM(F206)</f>
        <v>250</v>
      </c>
      <c r="G205" s="89" t="e">
        <f>SUM(G206+#REF!)</f>
        <v>#REF!</v>
      </c>
    </row>
    <row r="206" spans="1:256" ht="25.5" x14ac:dyDescent="0.2">
      <c r="A206" s="51" t="s">
        <v>94</v>
      </c>
      <c r="B206" s="68" t="s">
        <v>103</v>
      </c>
      <c r="C206" s="68" t="s">
        <v>103</v>
      </c>
      <c r="D206" s="52" t="s">
        <v>236</v>
      </c>
      <c r="E206" s="68" t="s">
        <v>87</v>
      </c>
      <c r="F206" s="53">
        <v>250</v>
      </c>
      <c r="G206" s="53">
        <v>157.19999999999999</v>
      </c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DT206" s="54"/>
      <c r="DU206" s="54"/>
      <c r="DV206" s="54"/>
      <c r="DW206" s="54"/>
      <c r="DX206" s="54"/>
      <c r="DY206" s="54"/>
      <c r="DZ206" s="54"/>
      <c r="EA206" s="54"/>
      <c r="EB206" s="54"/>
      <c r="EC206" s="54"/>
      <c r="ED206" s="54"/>
      <c r="EE206" s="54"/>
      <c r="EF206" s="54"/>
      <c r="EG206" s="54"/>
      <c r="EH206" s="54"/>
      <c r="EI206" s="54"/>
      <c r="EJ206" s="54"/>
      <c r="EK206" s="54"/>
      <c r="EL206" s="54"/>
      <c r="EM206" s="54"/>
      <c r="EN206" s="54"/>
      <c r="EO206" s="54"/>
      <c r="EP206" s="54"/>
      <c r="EQ206" s="54"/>
      <c r="ER206" s="54"/>
      <c r="ES206" s="54"/>
      <c r="ET206" s="54"/>
      <c r="EU206" s="54"/>
      <c r="EV206" s="54"/>
      <c r="EW206" s="54"/>
      <c r="EX206" s="54"/>
      <c r="EY206" s="54"/>
      <c r="EZ206" s="54"/>
      <c r="FA206" s="54"/>
      <c r="FB206" s="54"/>
      <c r="FC206" s="54"/>
      <c r="FD206" s="54"/>
      <c r="FE206" s="54"/>
      <c r="FF206" s="54"/>
      <c r="FG206" s="54"/>
      <c r="FH206" s="54"/>
      <c r="FI206" s="54"/>
      <c r="FJ206" s="54"/>
      <c r="FK206" s="54"/>
      <c r="FL206" s="54"/>
      <c r="FM206" s="54"/>
      <c r="FN206" s="54"/>
      <c r="FO206" s="54"/>
      <c r="FP206" s="54"/>
      <c r="FQ206" s="54"/>
      <c r="FR206" s="54"/>
      <c r="FS206" s="54"/>
      <c r="FT206" s="54"/>
      <c r="FU206" s="54"/>
      <c r="FV206" s="54"/>
      <c r="FW206" s="54"/>
      <c r="FX206" s="54"/>
      <c r="FY206" s="54"/>
      <c r="FZ206" s="54"/>
      <c r="GA206" s="54"/>
      <c r="GB206" s="54"/>
      <c r="GC206" s="54"/>
      <c r="GD206" s="54"/>
      <c r="GE206" s="54"/>
      <c r="GF206" s="54"/>
      <c r="GG206" s="54"/>
      <c r="GH206" s="54"/>
      <c r="GI206" s="54"/>
      <c r="GJ206" s="54"/>
      <c r="GK206" s="54"/>
      <c r="GL206" s="54"/>
      <c r="GM206" s="54"/>
      <c r="GN206" s="54"/>
      <c r="GO206" s="54"/>
      <c r="GP206" s="54"/>
      <c r="GQ206" s="54"/>
      <c r="GR206" s="54"/>
      <c r="GS206" s="54"/>
      <c r="GT206" s="54"/>
      <c r="GU206" s="54"/>
      <c r="GV206" s="54"/>
      <c r="GW206" s="54"/>
      <c r="GX206" s="54"/>
      <c r="GY206" s="54"/>
      <c r="GZ206" s="54"/>
      <c r="HA206" s="54"/>
      <c r="HB206" s="54"/>
      <c r="HC206" s="54"/>
      <c r="HD206" s="54"/>
      <c r="HE206" s="54"/>
      <c r="HF206" s="54"/>
      <c r="HG206" s="54"/>
      <c r="HH206" s="54"/>
      <c r="HI206" s="54"/>
      <c r="HJ206" s="54"/>
      <c r="HK206" s="54"/>
      <c r="HL206" s="54"/>
      <c r="HM206" s="54"/>
      <c r="HN206" s="54"/>
      <c r="HO206" s="54"/>
      <c r="HP206" s="54"/>
      <c r="HQ206" s="54"/>
      <c r="HR206" s="54"/>
      <c r="HS206" s="54"/>
      <c r="HT206" s="54"/>
      <c r="HU206" s="54"/>
      <c r="HV206" s="54"/>
      <c r="HW206" s="54"/>
      <c r="HX206" s="54"/>
      <c r="HY206" s="54"/>
      <c r="HZ206" s="54"/>
      <c r="IA206" s="54"/>
      <c r="IB206" s="54"/>
      <c r="IC206" s="54"/>
      <c r="ID206" s="54"/>
      <c r="IE206" s="54"/>
      <c r="IF206" s="54"/>
      <c r="IG206" s="54"/>
      <c r="IH206" s="54"/>
      <c r="II206" s="54"/>
      <c r="IJ206" s="54"/>
      <c r="IK206" s="54"/>
      <c r="IL206" s="54"/>
      <c r="IM206" s="54"/>
      <c r="IN206" s="54"/>
      <c r="IO206" s="54"/>
      <c r="IP206" s="54"/>
      <c r="IQ206" s="54"/>
      <c r="IR206" s="54"/>
      <c r="IS206" s="54"/>
      <c r="IT206" s="54"/>
      <c r="IU206" s="54"/>
      <c r="IV206" s="54"/>
    </row>
    <row r="207" spans="1:256" x14ac:dyDescent="0.2">
      <c r="A207" s="69" t="s">
        <v>237</v>
      </c>
      <c r="B207" s="70" t="s">
        <v>103</v>
      </c>
      <c r="C207" s="70" t="s">
        <v>156</v>
      </c>
      <c r="D207" s="70"/>
      <c r="E207" s="70"/>
      <c r="F207" s="47">
        <f>SUM(F208)</f>
        <v>350</v>
      </c>
      <c r="G207" s="47" t="e">
        <f>SUM(G208)</f>
        <v>#REF!</v>
      </c>
    </row>
    <row r="208" spans="1:256" ht="13.5" x14ac:dyDescent="0.25">
      <c r="A208" s="48" t="s">
        <v>131</v>
      </c>
      <c r="B208" s="61" t="s">
        <v>103</v>
      </c>
      <c r="C208" s="61" t="s">
        <v>156</v>
      </c>
      <c r="D208" s="49" t="s">
        <v>132</v>
      </c>
      <c r="E208" s="49"/>
      <c r="F208" s="50">
        <f>SUM(F209)</f>
        <v>350</v>
      </c>
      <c r="G208" s="50" t="e">
        <f>SUM(G209)</f>
        <v>#REF!</v>
      </c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  <c r="CG208" s="58"/>
      <c r="CH208" s="58"/>
      <c r="CI208" s="58"/>
      <c r="CJ208" s="58"/>
      <c r="CK208" s="58"/>
      <c r="CL208" s="58"/>
      <c r="CM208" s="58"/>
      <c r="CN208" s="58"/>
      <c r="CO208" s="58"/>
      <c r="CP208" s="58"/>
      <c r="CQ208" s="58"/>
      <c r="CR208" s="58"/>
      <c r="CS208" s="58"/>
      <c r="CT208" s="58"/>
      <c r="CU208" s="58"/>
      <c r="CV208" s="58"/>
      <c r="CW208" s="58"/>
      <c r="CX208" s="58"/>
      <c r="CY208" s="58"/>
      <c r="CZ208" s="58"/>
      <c r="DA208" s="58"/>
      <c r="DB208" s="58"/>
      <c r="DC208" s="58"/>
      <c r="DD208" s="58"/>
      <c r="DE208" s="58"/>
      <c r="DF208" s="58"/>
      <c r="DG208" s="58"/>
      <c r="DH208" s="58"/>
      <c r="DI208" s="58"/>
      <c r="DJ208" s="58"/>
      <c r="DK208" s="58"/>
      <c r="DL208" s="58"/>
      <c r="DM208" s="58"/>
      <c r="DN208" s="58"/>
      <c r="DO208" s="58"/>
      <c r="DP208" s="58"/>
      <c r="DQ208" s="58"/>
      <c r="DR208" s="58"/>
      <c r="DS208" s="58"/>
      <c r="DT208" s="58"/>
      <c r="DU208" s="58"/>
      <c r="DV208" s="58"/>
      <c r="DW208" s="58"/>
      <c r="DX208" s="58"/>
      <c r="DY208" s="58"/>
      <c r="DZ208" s="58"/>
      <c r="EA208" s="58"/>
      <c r="EB208" s="58"/>
      <c r="EC208" s="58"/>
      <c r="ED208" s="58"/>
      <c r="EE208" s="58"/>
      <c r="EF208" s="58"/>
      <c r="EG208" s="58"/>
      <c r="EH208" s="58"/>
      <c r="EI208" s="58"/>
      <c r="EJ208" s="58"/>
      <c r="EK208" s="58"/>
      <c r="EL208" s="58"/>
      <c r="EM208" s="58"/>
      <c r="EN208" s="58"/>
      <c r="EO208" s="58"/>
      <c r="EP208" s="58"/>
      <c r="EQ208" s="58"/>
      <c r="ER208" s="58"/>
      <c r="ES208" s="58"/>
      <c r="ET208" s="58"/>
      <c r="EU208" s="58"/>
      <c r="EV208" s="58"/>
      <c r="EW208" s="58"/>
      <c r="EX208" s="58"/>
      <c r="EY208" s="58"/>
      <c r="EZ208" s="58"/>
      <c r="FA208" s="58"/>
      <c r="FB208" s="58"/>
      <c r="FC208" s="58"/>
      <c r="FD208" s="58"/>
      <c r="FE208" s="58"/>
      <c r="FF208" s="58"/>
      <c r="FG208" s="58"/>
      <c r="FH208" s="58"/>
      <c r="FI208" s="58"/>
      <c r="FJ208" s="58"/>
      <c r="FK208" s="58"/>
      <c r="FL208" s="58"/>
      <c r="FM208" s="58"/>
      <c r="FN208" s="58"/>
      <c r="FO208" s="58"/>
      <c r="FP208" s="58"/>
      <c r="FQ208" s="58"/>
      <c r="FR208" s="58"/>
      <c r="FS208" s="58"/>
      <c r="FT208" s="58"/>
      <c r="FU208" s="58"/>
      <c r="FV208" s="58"/>
      <c r="FW208" s="58"/>
      <c r="FX208" s="58"/>
      <c r="FY208" s="58"/>
      <c r="FZ208" s="58"/>
      <c r="GA208" s="58"/>
      <c r="GB208" s="58"/>
      <c r="GC208" s="58"/>
      <c r="GD208" s="58"/>
      <c r="GE208" s="58"/>
      <c r="GF208" s="58"/>
      <c r="GG208" s="58"/>
      <c r="GH208" s="58"/>
      <c r="GI208" s="58"/>
      <c r="GJ208" s="58"/>
      <c r="GK208" s="58"/>
      <c r="GL208" s="58"/>
      <c r="GM208" s="58"/>
      <c r="GN208" s="58"/>
      <c r="GO208" s="58"/>
      <c r="GP208" s="58"/>
      <c r="GQ208" s="58"/>
      <c r="GR208" s="58"/>
      <c r="GS208" s="58"/>
      <c r="GT208" s="58"/>
      <c r="GU208" s="58"/>
      <c r="GV208" s="58"/>
      <c r="GW208" s="58"/>
      <c r="GX208" s="58"/>
      <c r="GY208" s="58"/>
      <c r="GZ208" s="58"/>
      <c r="HA208" s="58"/>
      <c r="HB208" s="58"/>
      <c r="HC208" s="58"/>
      <c r="HD208" s="58"/>
      <c r="HE208" s="58"/>
      <c r="HF208" s="58"/>
      <c r="HG208" s="58"/>
      <c r="HH208" s="58"/>
      <c r="HI208" s="58"/>
      <c r="HJ208" s="58"/>
      <c r="HK208" s="58"/>
      <c r="HL208" s="58"/>
      <c r="HM208" s="58"/>
      <c r="HN208" s="58"/>
      <c r="HO208" s="58"/>
      <c r="HP208" s="58"/>
      <c r="HQ208" s="58"/>
      <c r="HR208" s="58"/>
      <c r="HS208" s="58"/>
      <c r="HT208" s="58"/>
      <c r="HU208" s="58"/>
      <c r="HV208" s="58"/>
      <c r="HW208" s="58"/>
      <c r="HX208" s="58"/>
      <c r="HY208" s="58"/>
      <c r="HZ208" s="58"/>
      <c r="IA208" s="58"/>
      <c r="IB208" s="58"/>
      <c r="IC208" s="58"/>
      <c r="ID208" s="58"/>
      <c r="IE208" s="58"/>
      <c r="IF208" s="58"/>
      <c r="IG208" s="58"/>
      <c r="IH208" s="58"/>
      <c r="II208" s="58"/>
      <c r="IJ208" s="58"/>
      <c r="IK208" s="58"/>
      <c r="IL208" s="58"/>
      <c r="IM208" s="58"/>
      <c r="IN208" s="58"/>
      <c r="IO208" s="58"/>
      <c r="IP208" s="58"/>
      <c r="IQ208" s="58"/>
      <c r="IR208" s="58"/>
      <c r="IS208" s="58"/>
      <c r="IT208" s="58"/>
      <c r="IU208" s="58"/>
      <c r="IV208" s="58"/>
    </row>
    <row r="209" spans="1:256" ht="25.5" x14ac:dyDescent="0.2">
      <c r="A209" s="72" t="s">
        <v>207</v>
      </c>
      <c r="B209" s="63" t="s">
        <v>103</v>
      </c>
      <c r="C209" s="63" t="s">
        <v>156</v>
      </c>
      <c r="D209" s="63" t="s">
        <v>234</v>
      </c>
      <c r="E209" s="63"/>
      <c r="F209" s="57">
        <f>SUM(F210)</f>
        <v>350</v>
      </c>
      <c r="G209" s="57" t="e">
        <f>SUM(G210+#REF!)</f>
        <v>#REF!</v>
      </c>
    </row>
    <row r="210" spans="1:256" ht="25.5" x14ac:dyDescent="0.2">
      <c r="A210" s="51" t="s">
        <v>94</v>
      </c>
      <c r="B210" s="68" t="s">
        <v>103</v>
      </c>
      <c r="C210" s="68" t="s">
        <v>156</v>
      </c>
      <c r="D210" s="68" t="s">
        <v>234</v>
      </c>
      <c r="E210" s="68" t="s">
        <v>87</v>
      </c>
      <c r="F210" s="53">
        <v>350</v>
      </c>
      <c r="G210" s="53">
        <v>25.5</v>
      </c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DT210" s="54"/>
      <c r="DU210" s="54"/>
      <c r="DV210" s="54"/>
      <c r="DW210" s="54"/>
      <c r="DX210" s="54"/>
      <c r="DY210" s="54"/>
      <c r="DZ210" s="54"/>
      <c r="EA210" s="54"/>
      <c r="EB210" s="54"/>
      <c r="EC210" s="54"/>
      <c r="ED210" s="54"/>
      <c r="EE210" s="54"/>
      <c r="EF210" s="54"/>
      <c r="EG210" s="54"/>
      <c r="EH210" s="54"/>
      <c r="EI210" s="54"/>
      <c r="EJ210" s="54"/>
      <c r="EK210" s="54"/>
      <c r="EL210" s="54"/>
      <c r="EM210" s="54"/>
      <c r="EN210" s="54"/>
      <c r="EO210" s="54"/>
      <c r="EP210" s="54"/>
      <c r="EQ210" s="54"/>
      <c r="ER210" s="54"/>
      <c r="ES210" s="54"/>
      <c r="ET210" s="54"/>
      <c r="EU210" s="54"/>
      <c r="EV210" s="54"/>
      <c r="EW210" s="54"/>
      <c r="EX210" s="54"/>
      <c r="EY210" s="54"/>
      <c r="EZ210" s="54"/>
      <c r="FA210" s="54"/>
      <c r="FB210" s="54"/>
      <c r="FC210" s="54"/>
      <c r="FD210" s="54"/>
      <c r="FE210" s="54"/>
      <c r="FF210" s="54"/>
      <c r="FG210" s="54"/>
      <c r="FH210" s="54"/>
      <c r="FI210" s="54"/>
      <c r="FJ210" s="54"/>
      <c r="FK210" s="54"/>
      <c r="FL210" s="54"/>
      <c r="FM210" s="54"/>
      <c r="FN210" s="54"/>
      <c r="FO210" s="54"/>
      <c r="FP210" s="54"/>
      <c r="FQ210" s="54"/>
      <c r="FR210" s="54"/>
      <c r="FS210" s="54"/>
      <c r="FT210" s="54"/>
      <c r="FU210" s="54"/>
      <c r="FV210" s="54"/>
      <c r="FW210" s="54"/>
      <c r="FX210" s="54"/>
      <c r="FY210" s="54"/>
      <c r="FZ210" s="54"/>
      <c r="GA210" s="54"/>
      <c r="GB210" s="54"/>
      <c r="GC210" s="54"/>
      <c r="GD210" s="54"/>
      <c r="GE210" s="54"/>
      <c r="GF210" s="54"/>
      <c r="GG210" s="54"/>
      <c r="GH210" s="54"/>
      <c r="GI210" s="54"/>
      <c r="GJ210" s="54"/>
      <c r="GK210" s="54"/>
      <c r="GL210" s="54"/>
      <c r="GM210" s="54"/>
      <c r="GN210" s="54"/>
      <c r="GO210" s="54"/>
      <c r="GP210" s="54"/>
      <c r="GQ210" s="54"/>
      <c r="GR210" s="54"/>
      <c r="GS210" s="54"/>
      <c r="GT210" s="54"/>
      <c r="GU210" s="54"/>
      <c r="GV210" s="54"/>
      <c r="GW210" s="54"/>
      <c r="GX210" s="54"/>
      <c r="GY210" s="54"/>
      <c r="GZ210" s="54"/>
      <c r="HA210" s="54"/>
      <c r="HB210" s="54"/>
      <c r="HC210" s="54"/>
      <c r="HD210" s="54"/>
      <c r="HE210" s="54"/>
      <c r="HF210" s="54"/>
      <c r="HG210" s="54"/>
      <c r="HH210" s="54"/>
      <c r="HI210" s="54"/>
      <c r="HJ210" s="54"/>
      <c r="HK210" s="54"/>
      <c r="HL210" s="54"/>
      <c r="HM210" s="54"/>
      <c r="HN210" s="54"/>
      <c r="HO210" s="54"/>
      <c r="HP210" s="54"/>
      <c r="HQ210" s="54"/>
      <c r="HR210" s="54"/>
      <c r="HS210" s="54"/>
      <c r="HT210" s="54"/>
      <c r="HU210" s="54"/>
      <c r="HV210" s="54"/>
      <c r="HW210" s="54"/>
      <c r="HX210" s="54"/>
      <c r="HY210" s="54"/>
      <c r="HZ210" s="54"/>
      <c r="IA210" s="54"/>
      <c r="IB210" s="54"/>
      <c r="IC210" s="54"/>
      <c r="ID210" s="54"/>
      <c r="IE210" s="54"/>
      <c r="IF210" s="54"/>
      <c r="IG210" s="54"/>
      <c r="IH210" s="54"/>
      <c r="II210" s="54"/>
      <c r="IJ210" s="54"/>
      <c r="IK210" s="54"/>
      <c r="IL210" s="54"/>
      <c r="IM210" s="54"/>
      <c r="IN210" s="54"/>
      <c r="IO210" s="54"/>
      <c r="IP210" s="54"/>
      <c r="IQ210" s="54"/>
      <c r="IR210" s="54"/>
      <c r="IS210" s="54"/>
      <c r="IT210" s="54"/>
      <c r="IU210" s="54"/>
      <c r="IV210" s="54"/>
    </row>
    <row r="211" spans="1:256" ht="15.75" x14ac:dyDescent="0.25">
      <c r="A211" s="42" t="s">
        <v>238</v>
      </c>
      <c r="B211" s="74" t="s">
        <v>151</v>
      </c>
      <c r="C211" s="74"/>
      <c r="D211" s="74"/>
      <c r="E211" s="74"/>
      <c r="F211" s="75">
        <f>SUM(F212+F224)</f>
        <v>81590.89</v>
      </c>
      <c r="G211" s="75" t="e">
        <f>SUM(G212+G224)</f>
        <v>#REF!</v>
      </c>
    </row>
    <row r="212" spans="1:256" ht="14.25" x14ac:dyDescent="0.2">
      <c r="A212" s="45" t="s">
        <v>239</v>
      </c>
      <c r="B212" s="43" t="s">
        <v>151</v>
      </c>
      <c r="C212" s="43" t="s">
        <v>74</v>
      </c>
      <c r="D212" s="43"/>
      <c r="E212" s="43"/>
      <c r="F212" s="44">
        <f>SUM(F217+F213+F215)</f>
        <v>37923.19</v>
      </c>
      <c r="G212" s="44" t="e">
        <f>SUM(G217+G213+G215)</f>
        <v>#REF!</v>
      </c>
    </row>
    <row r="213" spans="1:256" ht="13.5" x14ac:dyDescent="0.25">
      <c r="A213" s="48" t="s">
        <v>240</v>
      </c>
      <c r="B213" s="61" t="s">
        <v>151</v>
      </c>
      <c r="C213" s="61" t="s">
        <v>74</v>
      </c>
      <c r="D213" s="68" t="s">
        <v>241</v>
      </c>
      <c r="E213" s="61"/>
      <c r="F213" s="50">
        <f>SUM(F214)</f>
        <v>117.19</v>
      </c>
      <c r="G213" s="50" t="e">
        <f>SUM(#REF!+G214)</f>
        <v>#REF!</v>
      </c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DT213" s="54"/>
      <c r="DU213" s="54"/>
      <c r="DV213" s="54"/>
      <c r="DW213" s="54"/>
      <c r="DX213" s="54"/>
      <c r="DY213" s="54"/>
      <c r="DZ213" s="54"/>
      <c r="EA213" s="54"/>
      <c r="EB213" s="54"/>
      <c r="EC213" s="54"/>
      <c r="ED213" s="54"/>
      <c r="EE213" s="54"/>
      <c r="EF213" s="54"/>
      <c r="EG213" s="54"/>
      <c r="EH213" s="54"/>
      <c r="EI213" s="54"/>
      <c r="EJ213" s="54"/>
      <c r="EK213" s="54"/>
      <c r="EL213" s="54"/>
      <c r="EM213" s="54"/>
      <c r="EN213" s="54"/>
      <c r="EO213" s="54"/>
      <c r="EP213" s="54"/>
      <c r="EQ213" s="54"/>
      <c r="ER213" s="54"/>
      <c r="ES213" s="54"/>
      <c r="ET213" s="54"/>
      <c r="EU213" s="54"/>
      <c r="EV213" s="54"/>
      <c r="EW213" s="54"/>
      <c r="EX213" s="54"/>
      <c r="EY213" s="54"/>
      <c r="EZ213" s="54"/>
      <c r="FA213" s="54"/>
      <c r="FB213" s="54"/>
      <c r="FC213" s="54"/>
      <c r="FD213" s="54"/>
      <c r="FE213" s="54"/>
      <c r="FF213" s="54"/>
      <c r="FG213" s="54"/>
      <c r="FH213" s="54"/>
      <c r="FI213" s="54"/>
      <c r="FJ213" s="54"/>
      <c r="FK213" s="54"/>
      <c r="FL213" s="54"/>
      <c r="FM213" s="54"/>
      <c r="FN213" s="54"/>
      <c r="FO213" s="54"/>
      <c r="FP213" s="54"/>
      <c r="FQ213" s="54"/>
      <c r="FR213" s="54"/>
      <c r="FS213" s="54"/>
      <c r="FT213" s="54"/>
      <c r="FU213" s="54"/>
      <c r="FV213" s="54"/>
      <c r="FW213" s="54"/>
      <c r="FX213" s="54"/>
      <c r="FY213" s="54"/>
      <c r="FZ213" s="54"/>
      <c r="GA213" s="54"/>
      <c r="GB213" s="54"/>
      <c r="GC213" s="54"/>
      <c r="GD213" s="54"/>
      <c r="GE213" s="54"/>
      <c r="GF213" s="54"/>
      <c r="GG213" s="54"/>
      <c r="GH213" s="54"/>
      <c r="GI213" s="54"/>
      <c r="GJ213" s="54"/>
      <c r="GK213" s="54"/>
      <c r="GL213" s="54"/>
      <c r="GM213" s="54"/>
      <c r="GN213" s="54"/>
      <c r="GO213" s="54"/>
      <c r="GP213" s="54"/>
      <c r="GQ213" s="54"/>
      <c r="GR213" s="54"/>
      <c r="GS213" s="54"/>
      <c r="GT213" s="54"/>
      <c r="GU213" s="54"/>
      <c r="GV213" s="54"/>
      <c r="GW213" s="54"/>
      <c r="GX213" s="54"/>
      <c r="GY213" s="54"/>
      <c r="GZ213" s="54"/>
      <c r="HA213" s="54"/>
      <c r="HB213" s="54"/>
      <c r="HC213" s="54"/>
      <c r="HD213" s="54"/>
      <c r="HE213" s="54"/>
      <c r="HF213" s="54"/>
      <c r="HG213" s="54"/>
      <c r="HH213" s="54"/>
      <c r="HI213" s="54"/>
      <c r="HJ213" s="54"/>
      <c r="HK213" s="54"/>
      <c r="HL213" s="54"/>
      <c r="HM213" s="54"/>
      <c r="HN213" s="54"/>
      <c r="HO213" s="54"/>
      <c r="HP213" s="54"/>
      <c r="HQ213" s="54"/>
      <c r="HR213" s="54"/>
      <c r="HS213" s="54"/>
      <c r="HT213" s="54"/>
      <c r="HU213" s="54"/>
      <c r="HV213" s="54"/>
      <c r="HW213" s="54"/>
      <c r="HX213" s="54"/>
      <c r="HY213" s="54"/>
      <c r="HZ213" s="54"/>
      <c r="IA213" s="54"/>
      <c r="IB213" s="54"/>
      <c r="IC213" s="54"/>
      <c r="ID213" s="54"/>
      <c r="IE213" s="54"/>
      <c r="IF213" s="54"/>
      <c r="IG213" s="54"/>
      <c r="IH213" s="54"/>
      <c r="II213" s="54"/>
      <c r="IJ213" s="54"/>
      <c r="IK213" s="54"/>
      <c r="IL213" s="54"/>
      <c r="IM213" s="54"/>
      <c r="IN213" s="54"/>
      <c r="IO213" s="54"/>
      <c r="IP213" s="54"/>
      <c r="IQ213" s="54"/>
      <c r="IR213" s="54"/>
      <c r="IS213" s="54"/>
      <c r="IT213" s="54"/>
      <c r="IU213" s="54"/>
      <c r="IV213" s="54"/>
    </row>
    <row r="214" spans="1:256" ht="25.5" x14ac:dyDescent="0.2">
      <c r="A214" s="51" t="s">
        <v>147</v>
      </c>
      <c r="B214" s="68" t="s">
        <v>151</v>
      </c>
      <c r="C214" s="68" t="s">
        <v>74</v>
      </c>
      <c r="D214" s="68" t="s">
        <v>241</v>
      </c>
      <c r="E214" s="68" t="s">
        <v>148</v>
      </c>
      <c r="F214" s="53">
        <v>117.19</v>
      </c>
      <c r="G214" s="53">
        <v>119.9</v>
      </c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DT214" s="54"/>
      <c r="DU214" s="54"/>
      <c r="DV214" s="54"/>
      <c r="DW214" s="54"/>
      <c r="DX214" s="54"/>
      <c r="DY214" s="54"/>
      <c r="DZ214" s="54"/>
      <c r="EA214" s="54"/>
      <c r="EB214" s="54"/>
      <c r="EC214" s="54"/>
      <c r="ED214" s="54"/>
      <c r="EE214" s="54"/>
      <c r="EF214" s="54"/>
      <c r="EG214" s="54"/>
      <c r="EH214" s="54"/>
      <c r="EI214" s="54"/>
      <c r="EJ214" s="54"/>
      <c r="EK214" s="54"/>
      <c r="EL214" s="54"/>
      <c r="EM214" s="54"/>
      <c r="EN214" s="54"/>
      <c r="EO214" s="54"/>
      <c r="EP214" s="54"/>
      <c r="EQ214" s="54"/>
      <c r="ER214" s="54"/>
      <c r="ES214" s="54"/>
      <c r="ET214" s="54"/>
      <c r="EU214" s="54"/>
      <c r="EV214" s="54"/>
      <c r="EW214" s="54"/>
      <c r="EX214" s="54"/>
      <c r="EY214" s="54"/>
      <c r="EZ214" s="54"/>
      <c r="FA214" s="54"/>
      <c r="FB214" s="54"/>
      <c r="FC214" s="54"/>
      <c r="FD214" s="54"/>
      <c r="FE214" s="54"/>
      <c r="FF214" s="54"/>
      <c r="FG214" s="54"/>
      <c r="FH214" s="54"/>
      <c r="FI214" s="54"/>
      <c r="FJ214" s="54"/>
      <c r="FK214" s="54"/>
      <c r="FL214" s="54"/>
      <c r="FM214" s="54"/>
      <c r="FN214" s="54"/>
      <c r="FO214" s="54"/>
      <c r="FP214" s="54"/>
      <c r="FQ214" s="54"/>
      <c r="FR214" s="54"/>
      <c r="FS214" s="54"/>
      <c r="FT214" s="54"/>
      <c r="FU214" s="54"/>
      <c r="FV214" s="54"/>
      <c r="FW214" s="54"/>
      <c r="FX214" s="54"/>
      <c r="FY214" s="54"/>
      <c r="FZ214" s="54"/>
      <c r="GA214" s="54"/>
      <c r="GB214" s="54"/>
      <c r="GC214" s="54"/>
      <c r="GD214" s="54"/>
      <c r="GE214" s="54"/>
      <c r="GF214" s="54"/>
      <c r="GG214" s="54"/>
      <c r="GH214" s="54"/>
      <c r="GI214" s="54"/>
      <c r="GJ214" s="54"/>
      <c r="GK214" s="54"/>
      <c r="GL214" s="54"/>
      <c r="GM214" s="54"/>
      <c r="GN214" s="54"/>
      <c r="GO214" s="54"/>
      <c r="GP214" s="54"/>
      <c r="GQ214" s="54"/>
      <c r="GR214" s="54"/>
      <c r="GS214" s="54"/>
      <c r="GT214" s="54"/>
      <c r="GU214" s="54"/>
      <c r="GV214" s="54"/>
      <c r="GW214" s="54"/>
      <c r="GX214" s="54"/>
      <c r="GY214" s="54"/>
      <c r="GZ214" s="54"/>
      <c r="HA214" s="54"/>
      <c r="HB214" s="54"/>
      <c r="HC214" s="54"/>
      <c r="HD214" s="54"/>
      <c r="HE214" s="54"/>
      <c r="HF214" s="54"/>
      <c r="HG214" s="54"/>
      <c r="HH214" s="54"/>
      <c r="HI214" s="54"/>
      <c r="HJ214" s="54"/>
      <c r="HK214" s="54"/>
      <c r="HL214" s="54"/>
      <c r="HM214" s="54"/>
      <c r="HN214" s="54"/>
      <c r="HO214" s="54"/>
      <c r="HP214" s="54"/>
      <c r="HQ214" s="54"/>
      <c r="HR214" s="54"/>
      <c r="HS214" s="54"/>
      <c r="HT214" s="54"/>
      <c r="HU214" s="54"/>
      <c r="HV214" s="54"/>
      <c r="HW214" s="54"/>
      <c r="HX214" s="54"/>
      <c r="HY214" s="54"/>
      <c r="HZ214" s="54"/>
      <c r="IA214" s="54"/>
      <c r="IB214" s="54"/>
      <c r="IC214" s="54"/>
      <c r="ID214" s="54"/>
      <c r="IE214" s="54"/>
      <c r="IF214" s="54"/>
      <c r="IG214" s="54"/>
      <c r="IH214" s="54"/>
      <c r="II214" s="54"/>
      <c r="IJ214" s="54"/>
      <c r="IK214" s="54"/>
      <c r="IL214" s="54"/>
      <c r="IM214" s="54"/>
      <c r="IN214" s="54"/>
      <c r="IO214" s="54"/>
      <c r="IP214" s="54"/>
      <c r="IQ214" s="54"/>
      <c r="IR214" s="54"/>
      <c r="IS214" s="54"/>
      <c r="IT214" s="54"/>
      <c r="IU214" s="54"/>
      <c r="IV214" s="54"/>
    </row>
    <row r="215" spans="1:256" ht="25.5" x14ac:dyDescent="0.2">
      <c r="A215" s="51" t="s">
        <v>133</v>
      </c>
      <c r="B215" s="68" t="s">
        <v>151</v>
      </c>
      <c r="C215" s="68" t="s">
        <v>74</v>
      </c>
      <c r="D215" s="68" t="s">
        <v>134</v>
      </c>
      <c r="E215" s="68"/>
      <c r="F215" s="53">
        <f>SUM(F216)</f>
        <v>90</v>
      </c>
      <c r="G215" s="53">
        <f>SUM(G216)</f>
        <v>90</v>
      </c>
    </row>
    <row r="216" spans="1:256" ht="25.5" x14ac:dyDescent="0.2">
      <c r="A216" s="55" t="s">
        <v>147</v>
      </c>
      <c r="B216" s="68" t="s">
        <v>151</v>
      </c>
      <c r="C216" s="68" t="s">
        <v>74</v>
      </c>
      <c r="D216" s="68" t="s">
        <v>134</v>
      </c>
      <c r="E216" s="68" t="s">
        <v>148</v>
      </c>
      <c r="F216" s="53">
        <v>90</v>
      </c>
      <c r="G216" s="53">
        <v>90</v>
      </c>
    </row>
    <row r="217" spans="1:256" ht="40.5" x14ac:dyDescent="0.25">
      <c r="A217" s="48" t="s">
        <v>242</v>
      </c>
      <c r="B217" s="61" t="s">
        <v>243</v>
      </c>
      <c r="C217" s="61" t="s">
        <v>74</v>
      </c>
      <c r="D217" s="61" t="s">
        <v>244</v>
      </c>
      <c r="E217" s="61"/>
      <c r="F217" s="50">
        <f>SUM(F218+F220+F222)</f>
        <v>37716</v>
      </c>
      <c r="G217" s="50">
        <f>SUM(G218+G220+G222)</f>
        <v>37716</v>
      </c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DT217" s="54"/>
      <c r="DU217" s="54"/>
      <c r="DV217" s="54"/>
      <c r="DW217" s="54"/>
      <c r="DX217" s="54"/>
      <c r="DY217" s="54"/>
      <c r="DZ217" s="54"/>
      <c r="EA217" s="54"/>
      <c r="EB217" s="54"/>
      <c r="EC217" s="54"/>
      <c r="ED217" s="54"/>
      <c r="EE217" s="54"/>
      <c r="EF217" s="54"/>
      <c r="EG217" s="54"/>
      <c r="EH217" s="54"/>
      <c r="EI217" s="54"/>
      <c r="EJ217" s="54"/>
      <c r="EK217" s="54"/>
      <c r="EL217" s="54"/>
      <c r="EM217" s="54"/>
      <c r="EN217" s="54"/>
      <c r="EO217" s="54"/>
      <c r="EP217" s="54"/>
      <c r="EQ217" s="54"/>
      <c r="ER217" s="54"/>
      <c r="ES217" s="54"/>
      <c r="ET217" s="54"/>
      <c r="EU217" s="54"/>
      <c r="EV217" s="54"/>
      <c r="EW217" s="54"/>
      <c r="EX217" s="54"/>
      <c r="EY217" s="54"/>
      <c r="EZ217" s="54"/>
      <c r="FA217" s="54"/>
      <c r="FB217" s="54"/>
      <c r="FC217" s="54"/>
      <c r="FD217" s="54"/>
      <c r="FE217" s="54"/>
      <c r="FF217" s="54"/>
      <c r="FG217" s="54"/>
      <c r="FH217" s="54"/>
      <c r="FI217" s="54"/>
      <c r="FJ217" s="54"/>
      <c r="FK217" s="54"/>
      <c r="FL217" s="54"/>
      <c r="FM217" s="54"/>
      <c r="FN217" s="54"/>
      <c r="FO217" s="54"/>
      <c r="FP217" s="54"/>
      <c r="FQ217" s="54"/>
      <c r="FR217" s="54"/>
      <c r="FS217" s="54"/>
      <c r="FT217" s="54"/>
      <c r="FU217" s="54"/>
      <c r="FV217" s="54"/>
      <c r="FW217" s="54"/>
      <c r="FX217" s="54"/>
      <c r="FY217" s="54"/>
      <c r="FZ217" s="54"/>
      <c r="GA217" s="54"/>
      <c r="GB217" s="54"/>
      <c r="GC217" s="54"/>
      <c r="GD217" s="54"/>
      <c r="GE217" s="54"/>
      <c r="GF217" s="54"/>
      <c r="GG217" s="54"/>
      <c r="GH217" s="54"/>
      <c r="GI217" s="54"/>
      <c r="GJ217" s="54"/>
      <c r="GK217" s="54"/>
      <c r="GL217" s="54"/>
      <c r="GM217" s="54"/>
      <c r="GN217" s="54"/>
      <c r="GO217" s="54"/>
      <c r="GP217" s="54"/>
      <c r="GQ217" s="54"/>
      <c r="GR217" s="54"/>
      <c r="GS217" s="54"/>
      <c r="GT217" s="54"/>
      <c r="GU217" s="54"/>
      <c r="GV217" s="54"/>
      <c r="GW217" s="54"/>
      <c r="GX217" s="54"/>
      <c r="GY217" s="54"/>
      <c r="GZ217" s="54"/>
      <c r="HA217" s="54"/>
      <c r="HB217" s="54"/>
      <c r="HC217" s="54"/>
      <c r="HD217" s="54"/>
      <c r="HE217" s="54"/>
      <c r="HF217" s="54"/>
      <c r="HG217" s="54"/>
      <c r="HH217" s="54"/>
      <c r="HI217" s="54"/>
      <c r="HJ217" s="54"/>
      <c r="HK217" s="54"/>
      <c r="HL217" s="54"/>
      <c r="HM217" s="54"/>
      <c r="HN217" s="54"/>
      <c r="HO217" s="54"/>
      <c r="HP217" s="54"/>
      <c r="HQ217" s="54"/>
      <c r="HR217" s="54"/>
      <c r="HS217" s="54"/>
      <c r="HT217" s="54"/>
      <c r="HU217" s="54"/>
      <c r="HV217" s="54"/>
      <c r="HW217" s="54"/>
      <c r="HX217" s="54"/>
      <c r="HY217" s="54"/>
      <c r="HZ217" s="54"/>
      <c r="IA217" s="54"/>
      <c r="IB217" s="54"/>
      <c r="IC217" s="54"/>
      <c r="ID217" s="54"/>
      <c r="IE217" s="54"/>
      <c r="IF217" s="54"/>
      <c r="IG217" s="54"/>
      <c r="IH217" s="54"/>
      <c r="II217" s="54"/>
      <c r="IJ217" s="54"/>
      <c r="IK217" s="54"/>
      <c r="IL217" s="54"/>
      <c r="IM217" s="54"/>
      <c r="IN217" s="54"/>
      <c r="IO217" s="54"/>
      <c r="IP217" s="54"/>
      <c r="IQ217" s="54"/>
      <c r="IR217" s="54"/>
      <c r="IS217" s="54"/>
      <c r="IT217" s="54"/>
      <c r="IU217" s="54"/>
      <c r="IV217" s="54"/>
    </row>
    <row r="218" spans="1:256" ht="13.5" x14ac:dyDescent="0.25">
      <c r="A218" s="48" t="s">
        <v>245</v>
      </c>
      <c r="B218" s="61" t="s">
        <v>151</v>
      </c>
      <c r="C218" s="61" t="s">
        <v>74</v>
      </c>
      <c r="D218" s="61" t="s">
        <v>246</v>
      </c>
      <c r="E218" s="61"/>
      <c r="F218" s="50">
        <f>SUM(F219)</f>
        <v>16900</v>
      </c>
      <c r="G218" s="50">
        <f>SUM(G219)</f>
        <v>16900</v>
      </c>
    </row>
    <row r="219" spans="1:256" ht="25.5" x14ac:dyDescent="0.2">
      <c r="A219" s="51" t="s">
        <v>147</v>
      </c>
      <c r="B219" s="68" t="s">
        <v>151</v>
      </c>
      <c r="C219" s="68" t="s">
        <v>74</v>
      </c>
      <c r="D219" s="68" t="s">
        <v>246</v>
      </c>
      <c r="E219" s="68" t="s">
        <v>148</v>
      </c>
      <c r="F219" s="53">
        <v>16900</v>
      </c>
      <c r="G219" s="53">
        <v>16900</v>
      </c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DT219" s="54"/>
      <c r="DU219" s="54"/>
      <c r="DV219" s="54"/>
      <c r="DW219" s="54"/>
      <c r="DX219" s="54"/>
      <c r="DY219" s="54"/>
      <c r="DZ219" s="54"/>
      <c r="EA219" s="54"/>
      <c r="EB219" s="54"/>
      <c r="EC219" s="54"/>
      <c r="ED219" s="54"/>
      <c r="EE219" s="54"/>
      <c r="EF219" s="54"/>
      <c r="EG219" s="54"/>
      <c r="EH219" s="54"/>
      <c r="EI219" s="54"/>
      <c r="EJ219" s="54"/>
      <c r="EK219" s="54"/>
      <c r="EL219" s="54"/>
      <c r="EM219" s="54"/>
      <c r="EN219" s="54"/>
      <c r="EO219" s="54"/>
      <c r="EP219" s="54"/>
      <c r="EQ219" s="54"/>
      <c r="ER219" s="54"/>
      <c r="ES219" s="54"/>
      <c r="ET219" s="54"/>
      <c r="EU219" s="54"/>
      <c r="EV219" s="54"/>
      <c r="EW219" s="54"/>
      <c r="EX219" s="54"/>
      <c r="EY219" s="54"/>
      <c r="EZ219" s="54"/>
      <c r="FA219" s="54"/>
      <c r="FB219" s="54"/>
      <c r="FC219" s="54"/>
      <c r="FD219" s="54"/>
      <c r="FE219" s="54"/>
      <c r="FF219" s="54"/>
      <c r="FG219" s="54"/>
      <c r="FH219" s="54"/>
      <c r="FI219" s="54"/>
      <c r="FJ219" s="54"/>
      <c r="FK219" s="54"/>
      <c r="FL219" s="54"/>
      <c r="FM219" s="54"/>
      <c r="FN219" s="54"/>
      <c r="FO219" s="54"/>
      <c r="FP219" s="54"/>
      <c r="FQ219" s="54"/>
      <c r="FR219" s="54"/>
      <c r="FS219" s="54"/>
      <c r="FT219" s="54"/>
      <c r="FU219" s="54"/>
      <c r="FV219" s="54"/>
      <c r="FW219" s="54"/>
      <c r="FX219" s="54"/>
      <c r="FY219" s="54"/>
      <c r="FZ219" s="54"/>
      <c r="GA219" s="54"/>
      <c r="GB219" s="54"/>
      <c r="GC219" s="54"/>
      <c r="GD219" s="54"/>
      <c r="GE219" s="54"/>
      <c r="GF219" s="54"/>
      <c r="GG219" s="54"/>
      <c r="GH219" s="54"/>
      <c r="GI219" s="54"/>
      <c r="GJ219" s="54"/>
      <c r="GK219" s="54"/>
      <c r="GL219" s="54"/>
      <c r="GM219" s="54"/>
      <c r="GN219" s="54"/>
      <c r="GO219" s="54"/>
      <c r="GP219" s="54"/>
      <c r="GQ219" s="54"/>
      <c r="GR219" s="54"/>
      <c r="GS219" s="54"/>
      <c r="GT219" s="54"/>
      <c r="GU219" s="54"/>
      <c r="GV219" s="54"/>
      <c r="GW219" s="54"/>
      <c r="GX219" s="54"/>
      <c r="GY219" s="54"/>
      <c r="GZ219" s="54"/>
      <c r="HA219" s="54"/>
      <c r="HB219" s="54"/>
      <c r="HC219" s="54"/>
      <c r="HD219" s="54"/>
      <c r="HE219" s="54"/>
      <c r="HF219" s="54"/>
      <c r="HG219" s="54"/>
      <c r="HH219" s="54"/>
      <c r="HI219" s="54"/>
      <c r="HJ219" s="54"/>
      <c r="HK219" s="54"/>
      <c r="HL219" s="54"/>
      <c r="HM219" s="54"/>
      <c r="HN219" s="54"/>
      <c r="HO219" s="54"/>
      <c r="HP219" s="54"/>
      <c r="HQ219" s="54"/>
      <c r="HR219" s="54"/>
      <c r="HS219" s="54"/>
      <c r="HT219" s="54"/>
      <c r="HU219" s="54"/>
      <c r="HV219" s="54"/>
      <c r="HW219" s="54"/>
      <c r="HX219" s="54"/>
      <c r="HY219" s="54"/>
      <c r="HZ219" s="54"/>
      <c r="IA219" s="54"/>
      <c r="IB219" s="54"/>
      <c r="IC219" s="54"/>
      <c r="ID219" s="54"/>
      <c r="IE219" s="54"/>
      <c r="IF219" s="54"/>
      <c r="IG219" s="54"/>
      <c r="IH219" s="54"/>
      <c r="II219" s="54"/>
      <c r="IJ219" s="54"/>
      <c r="IK219" s="54"/>
      <c r="IL219" s="54"/>
      <c r="IM219" s="54"/>
      <c r="IN219" s="54"/>
      <c r="IO219" s="54"/>
      <c r="IP219" s="54"/>
      <c r="IQ219" s="54"/>
      <c r="IR219" s="54"/>
      <c r="IS219" s="54"/>
      <c r="IT219" s="54"/>
      <c r="IU219" s="54"/>
      <c r="IV219" s="54"/>
    </row>
    <row r="220" spans="1:256" ht="13.5" x14ac:dyDescent="0.25">
      <c r="A220" s="48" t="s">
        <v>247</v>
      </c>
      <c r="B220" s="61" t="s">
        <v>151</v>
      </c>
      <c r="C220" s="61" t="s">
        <v>74</v>
      </c>
      <c r="D220" s="61" t="s">
        <v>248</v>
      </c>
      <c r="E220" s="61"/>
      <c r="F220" s="50">
        <f>SUM(F221)</f>
        <v>3100</v>
      </c>
      <c r="G220" s="50">
        <f>SUM(G221)</f>
        <v>3100</v>
      </c>
    </row>
    <row r="221" spans="1:256" ht="25.5" x14ac:dyDescent="0.2">
      <c r="A221" s="51" t="s">
        <v>147</v>
      </c>
      <c r="B221" s="68" t="s">
        <v>151</v>
      </c>
      <c r="C221" s="68" t="s">
        <v>74</v>
      </c>
      <c r="D221" s="68" t="s">
        <v>248</v>
      </c>
      <c r="E221" s="68" t="s">
        <v>148</v>
      </c>
      <c r="F221" s="53">
        <v>3100</v>
      </c>
      <c r="G221" s="53">
        <v>3100</v>
      </c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DT221" s="54"/>
      <c r="DU221" s="54"/>
      <c r="DV221" s="54"/>
      <c r="DW221" s="54"/>
      <c r="DX221" s="54"/>
      <c r="DY221" s="54"/>
      <c r="DZ221" s="54"/>
      <c r="EA221" s="54"/>
      <c r="EB221" s="54"/>
      <c r="EC221" s="54"/>
      <c r="ED221" s="54"/>
      <c r="EE221" s="54"/>
      <c r="EF221" s="54"/>
      <c r="EG221" s="54"/>
      <c r="EH221" s="54"/>
      <c r="EI221" s="54"/>
      <c r="EJ221" s="54"/>
      <c r="EK221" s="54"/>
      <c r="EL221" s="54"/>
      <c r="EM221" s="54"/>
      <c r="EN221" s="54"/>
      <c r="EO221" s="54"/>
      <c r="EP221" s="54"/>
      <c r="EQ221" s="54"/>
      <c r="ER221" s="54"/>
      <c r="ES221" s="54"/>
      <c r="ET221" s="54"/>
      <c r="EU221" s="54"/>
      <c r="EV221" s="54"/>
      <c r="EW221" s="54"/>
      <c r="EX221" s="54"/>
      <c r="EY221" s="54"/>
      <c r="EZ221" s="54"/>
      <c r="FA221" s="54"/>
      <c r="FB221" s="54"/>
      <c r="FC221" s="54"/>
      <c r="FD221" s="54"/>
      <c r="FE221" s="54"/>
      <c r="FF221" s="54"/>
      <c r="FG221" s="54"/>
      <c r="FH221" s="54"/>
      <c r="FI221" s="54"/>
      <c r="FJ221" s="54"/>
      <c r="FK221" s="54"/>
      <c r="FL221" s="54"/>
      <c r="FM221" s="54"/>
      <c r="FN221" s="54"/>
      <c r="FO221" s="54"/>
      <c r="FP221" s="54"/>
      <c r="FQ221" s="54"/>
      <c r="FR221" s="54"/>
      <c r="FS221" s="54"/>
      <c r="FT221" s="54"/>
      <c r="FU221" s="54"/>
      <c r="FV221" s="54"/>
      <c r="FW221" s="54"/>
      <c r="FX221" s="54"/>
      <c r="FY221" s="54"/>
      <c r="FZ221" s="54"/>
      <c r="GA221" s="54"/>
      <c r="GB221" s="54"/>
      <c r="GC221" s="54"/>
      <c r="GD221" s="54"/>
      <c r="GE221" s="54"/>
      <c r="GF221" s="54"/>
      <c r="GG221" s="54"/>
      <c r="GH221" s="54"/>
      <c r="GI221" s="54"/>
      <c r="GJ221" s="54"/>
      <c r="GK221" s="54"/>
      <c r="GL221" s="54"/>
      <c r="GM221" s="54"/>
      <c r="GN221" s="54"/>
      <c r="GO221" s="54"/>
      <c r="GP221" s="54"/>
      <c r="GQ221" s="54"/>
      <c r="GR221" s="54"/>
      <c r="GS221" s="54"/>
      <c r="GT221" s="54"/>
      <c r="GU221" s="54"/>
      <c r="GV221" s="54"/>
      <c r="GW221" s="54"/>
      <c r="GX221" s="54"/>
      <c r="GY221" s="54"/>
      <c r="GZ221" s="54"/>
      <c r="HA221" s="54"/>
      <c r="HB221" s="54"/>
      <c r="HC221" s="54"/>
      <c r="HD221" s="54"/>
      <c r="HE221" s="54"/>
      <c r="HF221" s="54"/>
      <c r="HG221" s="54"/>
      <c r="HH221" s="54"/>
      <c r="HI221" s="54"/>
      <c r="HJ221" s="54"/>
      <c r="HK221" s="54"/>
      <c r="HL221" s="54"/>
      <c r="HM221" s="54"/>
      <c r="HN221" s="54"/>
      <c r="HO221" s="54"/>
      <c r="HP221" s="54"/>
      <c r="HQ221" s="54"/>
      <c r="HR221" s="54"/>
      <c r="HS221" s="54"/>
      <c r="HT221" s="54"/>
      <c r="HU221" s="54"/>
      <c r="HV221" s="54"/>
      <c r="HW221" s="54"/>
      <c r="HX221" s="54"/>
      <c r="HY221" s="54"/>
      <c r="HZ221" s="54"/>
      <c r="IA221" s="54"/>
      <c r="IB221" s="54"/>
      <c r="IC221" s="54"/>
      <c r="ID221" s="54"/>
      <c r="IE221" s="54"/>
      <c r="IF221" s="54"/>
      <c r="IG221" s="54"/>
      <c r="IH221" s="54"/>
      <c r="II221" s="54"/>
      <c r="IJ221" s="54"/>
      <c r="IK221" s="54"/>
      <c r="IL221" s="54"/>
      <c r="IM221" s="54"/>
      <c r="IN221" s="54"/>
      <c r="IO221" s="54"/>
      <c r="IP221" s="54"/>
      <c r="IQ221" s="54"/>
      <c r="IR221" s="54"/>
      <c r="IS221" s="54"/>
      <c r="IT221" s="54"/>
      <c r="IU221" s="54"/>
      <c r="IV221" s="54"/>
    </row>
    <row r="222" spans="1:256" ht="13.5" x14ac:dyDescent="0.25">
      <c r="A222" s="48" t="s">
        <v>249</v>
      </c>
      <c r="B222" s="61" t="s">
        <v>151</v>
      </c>
      <c r="C222" s="61" t="s">
        <v>74</v>
      </c>
      <c r="D222" s="68" t="s">
        <v>250</v>
      </c>
      <c r="E222" s="61"/>
      <c r="F222" s="50">
        <f>SUM(F223)</f>
        <v>17716</v>
      </c>
      <c r="G222" s="50">
        <f>SUM(G223)</f>
        <v>17716</v>
      </c>
    </row>
    <row r="223" spans="1:256" ht="25.5" x14ac:dyDescent="0.2">
      <c r="A223" s="51" t="s">
        <v>147</v>
      </c>
      <c r="B223" s="68" t="s">
        <v>151</v>
      </c>
      <c r="C223" s="68" t="s">
        <v>74</v>
      </c>
      <c r="D223" s="68" t="s">
        <v>250</v>
      </c>
      <c r="E223" s="68" t="s">
        <v>148</v>
      </c>
      <c r="F223" s="53">
        <v>17716</v>
      </c>
      <c r="G223" s="53">
        <v>17716</v>
      </c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DT223" s="54"/>
      <c r="DU223" s="54"/>
      <c r="DV223" s="54"/>
      <c r="DW223" s="54"/>
      <c r="DX223" s="54"/>
      <c r="DY223" s="54"/>
      <c r="DZ223" s="54"/>
      <c r="EA223" s="54"/>
      <c r="EB223" s="54"/>
      <c r="EC223" s="54"/>
      <c r="ED223" s="54"/>
      <c r="EE223" s="54"/>
      <c r="EF223" s="54"/>
      <c r="EG223" s="54"/>
      <c r="EH223" s="54"/>
      <c r="EI223" s="54"/>
      <c r="EJ223" s="54"/>
      <c r="EK223" s="54"/>
      <c r="EL223" s="54"/>
      <c r="EM223" s="54"/>
      <c r="EN223" s="54"/>
      <c r="EO223" s="54"/>
      <c r="EP223" s="54"/>
      <c r="EQ223" s="54"/>
      <c r="ER223" s="54"/>
      <c r="ES223" s="54"/>
      <c r="ET223" s="54"/>
      <c r="EU223" s="54"/>
      <c r="EV223" s="54"/>
      <c r="EW223" s="54"/>
      <c r="EX223" s="54"/>
      <c r="EY223" s="54"/>
      <c r="EZ223" s="54"/>
      <c r="FA223" s="54"/>
      <c r="FB223" s="54"/>
      <c r="FC223" s="54"/>
      <c r="FD223" s="54"/>
      <c r="FE223" s="54"/>
      <c r="FF223" s="54"/>
      <c r="FG223" s="54"/>
      <c r="FH223" s="54"/>
      <c r="FI223" s="54"/>
      <c r="FJ223" s="54"/>
      <c r="FK223" s="54"/>
      <c r="FL223" s="54"/>
      <c r="FM223" s="54"/>
      <c r="FN223" s="54"/>
      <c r="FO223" s="54"/>
      <c r="FP223" s="54"/>
      <c r="FQ223" s="54"/>
      <c r="FR223" s="54"/>
      <c r="FS223" s="54"/>
      <c r="FT223" s="54"/>
      <c r="FU223" s="54"/>
      <c r="FV223" s="54"/>
      <c r="FW223" s="54"/>
      <c r="FX223" s="54"/>
      <c r="FY223" s="54"/>
      <c r="FZ223" s="54"/>
      <c r="GA223" s="54"/>
      <c r="GB223" s="54"/>
      <c r="GC223" s="54"/>
      <c r="GD223" s="54"/>
      <c r="GE223" s="54"/>
      <c r="GF223" s="54"/>
      <c r="GG223" s="54"/>
      <c r="GH223" s="54"/>
      <c r="GI223" s="54"/>
      <c r="GJ223" s="54"/>
      <c r="GK223" s="54"/>
      <c r="GL223" s="54"/>
      <c r="GM223" s="54"/>
      <c r="GN223" s="54"/>
      <c r="GO223" s="54"/>
      <c r="GP223" s="54"/>
      <c r="GQ223" s="54"/>
      <c r="GR223" s="54"/>
      <c r="GS223" s="54"/>
      <c r="GT223" s="54"/>
      <c r="GU223" s="54"/>
      <c r="GV223" s="54"/>
      <c r="GW223" s="54"/>
      <c r="GX223" s="54"/>
      <c r="GY223" s="54"/>
      <c r="GZ223" s="54"/>
      <c r="HA223" s="54"/>
      <c r="HB223" s="54"/>
      <c r="HC223" s="54"/>
      <c r="HD223" s="54"/>
      <c r="HE223" s="54"/>
      <c r="HF223" s="54"/>
      <c r="HG223" s="54"/>
      <c r="HH223" s="54"/>
      <c r="HI223" s="54"/>
      <c r="HJ223" s="54"/>
      <c r="HK223" s="54"/>
      <c r="HL223" s="54"/>
      <c r="HM223" s="54"/>
      <c r="HN223" s="54"/>
      <c r="HO223" s="54"/>
      <c r="HP223" s="54"/>
      <c r="HQ223" s="54"/>
      <c r="HR223" s="54"/>
      <c r="HS223" s="54"/>
      <c r="HT223" s="54"/>
      <c r="HU223" s="54"/>
      <c r="HV223" s="54"/>
      <c r="HW223" s="54"/>
      <c r="HX223" s="54"/>
      <c r="HY223" s="54"/>
      <c r="HZ223" s="54"/>
      <c r="IA223" s="54"/>
      <c r="IB223" s="54"/>
      <c r="IC223" s="54"/>
      <c r="ID223" s="54"/>
      <c r="IE223" s="54"/>
      <c r="IF223" s="54"/>
      <c r="IG223" s="54"/>
      <c r="IH223" s="54"/>
      <c r="II223" s="54"/>
      <c r="IJ223" s="54"/>
      <c r="IK223" s="54"/>
      <c r="IL223" s="54"/>
      <c r="IM223" s="54"/>
      <c r="IN223" s="54"/>
      <c r="IO223" s="54"/>
      <c r="IP223" s="54"/>
      <c r="IQ223" s="54"/>
      <c r="IR223" s="54"/>
      <c r="IS223" s="54"/>
      <c r="IT223" s="54"/>
      <c r="IU223" s="54"/>
      <c r="IV223" s="54"/>
    </row>
    <row r="224" spans="1:256" x14ac:dyDescent="0.2">
      <c r="A224" s="116" t="s">
        <v>251</v>
      </c>
      <c r="B224" s="70" t="s">
        <v>151</v>
      </c>
      <c r="C224" s="70" t="s">
        <v>89</v>
      </c>
      <c r="D224" s="70"/>
      <c r="E224" s="70"/>
      <c r="F224" s="47">
        <f>SUM(F225)</f>
        <v>43667.7</v>
      </c>
      <c r="G224" s="47" t="e">
        <f>SUM(G225)</f>
        <v>#REF!</v>
      </c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  <c r="BZ224" s="67"/>
      <c r="CA224" s="67"/>
      <c r="CB224" s="67"/>
      <c r="CC224" s="67"/>
      <c r="CD224" s="6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  <c r="EX224" s="67"/>
      <c r="EY224" s="67"/>
      <c r="EZ224" s="67"/>
      <c r="FA224" s="67"/>
      <c r="FB224" s="67"/>
      <c r="FC224" s="67"/>
      <c r="FD224" s="67"/>
      <c r="FE224" s="67"/>
      <c r="FF224" s="67"/>
      <c r="FG224" s="67"/>
      <c r="FH224" s="67"/>
      <c r="FI224" s="67"/>
      <c r="FJ224" s="67"/>
      <c r="FK224" s="67"/>
      <c r="FL224" s="67"/>
      <c r="FM224" s="67"/>
      <c r="FN224" s="67"/>
      <c r="FO224" s="67"/>
      <c r="FP224" s="67"/>
      <c r="FQ224" s="67"/>
      <c r="FR224" s="67"/>
      <c r="FS224" s="67"/>
      <c r="FT224" s="67"/>
      <c r="FU224" s="67"/>
      <c r="FV224" s="67"/>
      <c r="FW224" s="67"/>
      <c r="FX224" s="67"/>
      <c r="FY224" s="67"/>
      <c r="FZ224" s="67"/>
      <c r="GA224" s="67"/>
      <c r="GB224" s="67"/>
      <c r="GC224" s="67"/>
      <c r="GD224" s="67"/>
      <c r="GE224" s="67"/>
      <c r="GF224" s="67"/>
      <c r="GG224" s="67"/>
      <c r="GH224" s="67"/>
      <c r="GI224" s="67"/>
      <c r="GJ224" s="67"/>
      <c r="GK224" s="67"/>
      <c r="GL224" s="67"/>
      <c r="GM224" s="67"/>
      <c r="GN224" s="67"/>
      <c r="GO224" s="67"/>
      <c r="GP224" s="67"/>
      <c r="GQ224" s="67"/>
      <c r="GR224" s="67"/>
      <c r="GS224" s="67"/>
      <c r="GT224" s="67"/>
      <c r="GU224" s="67"/>
      <c r="GV224" s="67"/>
      <c r="GW224" s="67"/>
      <c r="GX224" s="67"/>
      <c r="GY224" s="67"/>
      <c r="GZ224" s="67"/>
      <c r="HA224" s="67"/>
      <c r="HB224" s="67"/>
      <c r="HC224" s="67"/>
      <c r="HD224" s="67"/>
      <c r="HE224" s="67"/>
      <c r="HF224" s="67"/>
      <c r="HG224" s="67"/>
      <c r="HH224" s="67"/>
      <c r="HI224" s="67"/>
      <c r="HJ224" s="67"/>
      <c r="HK224" s="67"/>
      <c r="HL224" s="67"/>
      <c r="HM224" s="67"/>
      <c r="HN224" s="67"/>
      <c r="HO224" s="67"/>
      <c r="HP224" s="67"/>
      <c r="HQ224" s="67"/>
      <c r="HR224" s="67"/>
      <c r="HS224" s="67"/>
      <c r="HT224" s="67"/>
      <c r="HU224" s="67"/>
      <c r="HV224" s="67"/>
      <c r="HW224" s="67"/>
      <c r="HX224" s="67"/>
      <c r="HY224" s="67"/>
      <c r="HZ224" s="67"/>
      <c r="IA224" s="67"/>
      <c r="IB224" s="67"/>
      <c r="IC224" s="67"/>
      <c r="ID224" s="67"/>
      <c r="IE224" s="67"/>
      <c r="IF224" s="67"/>
      <c r="IG224" s="67"/>
      <c r="IH224" s="67"/>
      <c r="II224" s="67"/>
      <c r="IJ224" s="67"/>
      <c r="IK224" s="67"/>
      <c r="IL224" s="67"/>
      <c r="IM224" s="67"/>
      <c r="IN224" s="67"/>
      <c r="IO224" s="67"/>
      <c r="IP224" s="67"/>
      <c r="IQ224" s="67"/>
      <c r="IR224" s="67"/>
      <c r="IS224" s="67"/>
      <c r="IT224" s="67"/>
      <c r="IU224" s="67"/>
      <c r="IV224" s="67"/>
    </row>
    <row r="225" spans="1:256" ht="13.5" x14ac:dyDescent="0.25">
      <c r="A225" s="48" t="s">
        <v>131</v>
      </c>
      <c r="B225" s="61" t="s">
        <v>151</v>
      </c>
      <c r="C225" s="61" t="s">
        <v>89</v>
      </c>
      <c r="D225" s="61" t="s">
        <v>132</v>
      </c>
      <c r="E225" s="61"/>
      <c r="F225" s="50">
        <f>SUM(F226)</f>
        <v>43667.7</v>
      </c>
      <c r="G225" s="50" t="e">
        <f>SUM(G226)</f>
        <v>#REF!</v>
      </c>
    </row>
    <row r="226" spans="1:256" ht="38.25" x14ac:dyDescent="0.2">
      <c r="A226" s="51" t="s">
        <v>242</v>
      </c>
      <c r="B226" s="68" t="s">
        <v>151</v>
      </c>
      <c r="C226" s="68" t="s">
        <v>89</v>
      </c>
      <c r="D226" s="68" t="s">
        <v>244</v>
      </c>
      <c r="E226" s="68"/>
      <c r="F226" s="53">
        <f>SUM(F227+F228+F231+F229+F230+F232+F233)</f>
        <v>43667.7</v>
      </c>
      <c r="G226" s="53" t="e">
        <f>SUM(G227+#REF!+G228)</f>
        <v>#REF!</v>
      </c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DT226" s="54"/>
      <c r="DU226" s="54"/>
      <c r="DV226" s="54"/>
      <c r="DW226" s="54"/>
      <c r="DX226" s="54"/>
      <c r="DY226" s="54"/>
      <c r="DZ226" s="54"/>
      <c r="EA226" s="54"/>
      <c r="EB226" s="54"/>
      <c r="EC226" s="54"/>
      <c r="ED226" s="54"/>
      <c r="EE226" s="54"/>
      <c r="EF226" s="54"/>
      <c r="EG226" s="54"/>
      <c r="EH226" s="54"/>
      <c r="EI226" s="54"/>
      <c r="EJ226" s="54"/>
      <c r="EK226" s="54"/>
      <c r="EL226" s="54"/>
      <c r="EM226" s="54"/>
      <c r="EN226" s="54"/>
      <c r="EO226" s="54"/>
      <c r="EP226" s="54"/>
      <c r="EQ226" s="54"/>
      <c r="ER226" s="54"/>
      <c r="ES226" s="54"/>
      <c r="ET226" s="54"/>
      <c r="EU226" s="54"/>
      <c r="EV226" s="54"/>
      <c r="EW226" s="54"/>
      <c r="EX226" s="54"/>
      <c r="EY226" s="54"/>
      <c r="EZ226" s="54"/>
      <c r="FA226" s="54"/>
      <c r="FB226" s="54"/>
      <c r="FC226" s="54"/>
      <c r="FD226" s="54"/>
      <c r="FE226" s="54"/>
      <c r="FF226" s="54"/>
      <c r="FG226" s="54"/>
      <c r="FH226" s="54"/>
      <c r="FI226" s="54"/>
      <c r="FJ226" s="54"/>
      <c r="FK226" s="54"/>
      <c r="FL226" s="54"/>
      <c r="FM226" s="54"/>
      <c r="FN226" s="54"/>
      <c r="FO226" s="54"/>
      <c r="FP226" s="54"/>
      <c r="FQ226" s="54"/>
      <c r="FR226" s="54"/>
      <c r="FS226" s="54"/>
      <c r="FT226" s="54"/>
      <c r="FU226" s="54"/>
      <c r="FV226" s="54"/>
      <c r="FW226" s="54"/>
      <c r="FX226" s="54"/>
      <c r="FY226" s="54"/>
      <c r="FZ226" s="54"/>
      <c r="GA226" s="54"/>
      <c r="GB226" s="54"/>
      <c r="GC226" s="54"/>
      <c r="GD226" s="54"/>
      <c r="GE226" s="54"/>
      <c r="GF226" s="54"/>
      <c r="GG226" s="54"/>
      <c r="GH226" s="54"/>
      <c r="GI226" s="54"/>
      <c r="GJ226" s="54"/>
      <c r="GK226" s="54"/>
      <c r="GL226" s="54"/>
      <c r="GM226" s="54"/>
      <c r="GN226" s="54"/>
      <c r="GO226" s="54"/>
      <c r="GP226" s="54"/>
      <c r="GQ226" s="54"/>
      <c r="GR226" s="54"/>
      <c r="GS226" s="54"/>
      <c r="GT226" s="54"/>
      <c r="GU226" s="54"/>
      <c r="GV226" s="54"/>
      <c r="GW226" s="54"/>
      <c r="GX226" s="54"/>
      <c r="GY226" s="54"/>
      <c r="GZ226" s="54"/>
      <c r="HA226" s="54"/>
      <c r="HB226" s="54"/>
      <c r="HC226" s="54"/>
      <c r="HD226" s="54"/>
      <c r="HE226" s="54"/>
      <c r="HF226" s="54"/>
      <c r="HG226" s="54"/>
      <c r="HH226" s="54"/>
      <c r="HI226" s="54"/>
      <c r="HJ226" s="54"/>
      <c r="HK226" s="54"/>
      <c r="HL226" s="54"/>
      <c r="HM226" s="54"/>
      <c r="HN226" s="54"/>
      <c r="HO226" s="54"/>
      <c r="HP226" s="54"/>
      <c r="HQ226" s="54"/>
      <c r="HR226" s="54"/>
      <c r="HS226" s="54"/>
      <c r="HT226" s="54"/>
      <c r="HU226" s="54"/>
      <c r="HV226" s="54"/>
      <c r="HW226" s="54"/>
      <c r="HX226" s="54"/>
      <c r="HY226" s="54"/>
      <c r="HZ226" s="54"/>
      <c r="IA226" s="54"/>
      <c r="IB226" s="54"/>
      <c r="IC226" s="54"/>
      <c r="ID226" s="54"/>
      <c r="IE226" s="54"/>
      <c r="IF226" s="54"/>
      <c r="IG226" s="54"/>
      <c r="IH226" s="54"/>
      <c r="II226" s="54"/>
      <c r="IJ226" s="54"/>
      <c r="IK226" s="54"/>
      <c r="IL226" s="54"/>
      <c r="IM226" s="54"/>
      <c r="IN226" s="54"/>
      <c r="IO226" s="54"/>
      <c r="IP226" s="54"/>
      <c r="IQ226" s="54"/>
      <c r="IR226" s="54"/>
      <c r="IS226" s="54"/>
      <c r="IT226" s="54"/>
      <c r="IU226" s="54"/>
      <c r="IV226" s="54"/>
    </row>
    <row r="227" spans="1:256" ht="25.5" x14ac:dyDescent="0.2">
      <c r="A227" s="55" t="s">
        <v>94</v>
      </c>
      <c r="B227" s="63" t="s">
        <v>151</v>
      </c>
      <c r="C227" s="63" t="s">
        <v>89</v>
      </c>
      <c r="D227" s="63" t="s">
        <v>244</v>
      </c>
      <c r="E227" s="63" t="s">
        <v>87</v>
      </c>
      <c r="F227" s="57">
        <v>2300</v>
      </c>
      <c r="G227" s="57">
        <v>1699</v>
      </c>
    </row>
    <row r="228" spans="1:256" ht="25.5" x14ac:dyDescent="0.2">
      <c r="A228" s="55" t="s">
        <v>94</v>
      </c>
      <c r="B228" s="63" t="s">
        <v>151</v>
      </c>
      <c r="C228" s="63" t="s">
        <v>89</v>
      </c>
      <c r="D228" s="63" t="s">
        <v>252</v>
      </c>
      <c r="E228" s="63" t="s">
        <v>87</v>
      </c>
      <c r="F228" s="57">
        <v>2986.53</v>
      </c>
      <c r="G228" s="57">
        <v>5151</v>
      </c>
    </row>
    <row r="229" spans="1:256" ht="54" customHeight="1" x14ac:dyDescent="0.2">
      <c r="A229" s="55" t="s">
        <v>80</v>
      </c>
      <c r="B229" s="63" t="s">
        <v>151</v>
      </c>
      <c r="C229" s="63" t="s">
        <v>89</v>
      </c>
      <c r="D229" s="63" t="s">
        <v>348</v>
      </c>
      <c r="E229" s="63" t="s">
        <v>81</v>
      </c>
      <c r="F229" s="57">
        <v>749.95</v>
      </c>
      <c r="G229" s="57"/>
    </row>
    <row r="230" spans="1:256" ht="25.5" x14ac:dyDescent="0.2">
      <c r="A230" s="55" t="s">
        <v>94</v>
      </c>
      <c r="B230" s="63" t="s">
        <v>151</v>
      </c>
      <c r="C230" s="63" t="s">
        <v>89</v>
      </c>
      <c r="D230" s="63" t="s">
        <v>348</v>
      </c>
      <c r="E230" s="63" t="s">
        <v>87</v>
      </c>
      <c r="F230" s="57">
        <v>14040.46</v>
      </c>
      <c r="G230" s="57">
        <v>5151</v>
      </c>
    </row>
    <row r="231" spans="1:256" ht="25.5" x14ac:dyDescent="0.2">
      <c r="A231" s="55" t="s">
        <v>94</v>
      </c>
      <c r="B231" s="63" t="s">
        <v>151</v>
      </c>
      <c r="C231" s="63" t="s">
        <v>89</v>
      </c>
      <c r="D231" s="63" t="s">
        <v>253</v>
      </c>
      <c r="E231" s="63" t="s">
        <v>87</v>
      </c>
      <c r="F231" s="57">
        <v>3542</v>
      </c>
      <c r="G231" s="57"/>
    </row>
    <row r="232" spans="1:256" ht="50.25" customHeight="1" x14ac:dyDescent="0.2">
      <c r="A232" s="55" t="s">
        <v>80</v>
      </c>
      <c r="B232" s="63" t="s">
        <v>151</v>
      </c>
      <c r="C232" s="63" t="s">
        <v>89</v>
      </c>
      <c r="D232" s="63" t="s">
        <v>349</v>
      </c>
      <c r="E232" s="63" t="s">
        <v>81</v>
      </c>
      <c r="F232" s="57">
        <v>1310</v>
      </c>
      <c r="G232" s="57"/>
    </row>
    <row r="233" spans="1:256" ht="25.5" x14ac:dyDescent="0.2">
      <c r="A233" s="55" t="s">
        <v>94</v>
      </c>
      <c r="B233" s="63" t="s">
        <v>151</v>
      </c>
      <c r="C233" s="63" t="s">
        <v>89</v>
      </c>
      <c r="D233" s="63" t="s">
        <v>349</v>
      </c>
      <c r="E233" s="63" t="s">
        <v>87</v>
      </c>
      <c r="F233" s="57">
        <v>18738.759999999998</v>
      </c>
      <c r="G233" s="57">
        <v>5151</v>
      </c>
    </row>
    <row r="234" spans="1:256" ht="15.75" x14ac:dyDescent="0.25">
      <c r="A234" s="42" t="s">
        <v>254</v>
      </c>
      <c r="B234" s="74" t="s">
        <v>255</v>
      </c>
      <c r="C234" s="74"/>
      <c r="D234" s="74"/>
      <c r="E234" s="74"/>
      <c r="F234" s="75">
        <f>SUM(F235+F240+F244+F268+F277)</f>
        <v>52928.51</v>
      </c>
      <c r="G234" s="75" t="e">
        <f>SUM(G235+G240+G244+G268+G277)</f>
        <v>#REF!</v>
      </c>
    </row>
    <row r="235" spans="1:256" ht="14.25" x14ac:dyDescent="0.2">
      <c r="A235" s="45" t="s">
        <v>256</v>
      </c>
      <c r="B235" s="43" t="s">
        <v>255</v>
      </c>
      <c r="C235" s="43" t="s">
        <v>74</v>
      </c>
      <c r="D235" s="46" t="s">
        <v>257</v>
      </c>
      <c r="E235" s="43"/>
      <c r="F235" s="44">
        <f>SUM(F236)</f>
        <v>2100</v>
      </c>
      <c r="G235" s="44">
        <f>SUM(G236)</f>
        <v>2100</v>
      </c>
    </row>
    <row r="236" spans="1:256" ht="27" x14ac:dyDescent="0.25">
      <c r="A236" s="48" t="s">
        <v>258</v>
      </c>
      <c r="B236" s="61" t="s">
        <v>255</v>
      </c>
      <c r="C236" s="61" t="s">
        <v>74</v>
      </c>
      <c r="D236" s="49" t="s">
        <v>257</v>
      </c>
      <c r="E236" s="61"/>
      <c r="F236" s="50">
        <f>SUM(F237)</f>
        <v>2100</v>
      </c>
      <c r="G236" s="50">
        <f>SUM(G237)</f>
        <v>2100</v>
      </c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DT236" s="54"/>
      <c r="DU236" s="54"/>
      <c r="DV236" s="54"/>
      <c r="DW236" s="54"/>
      <c r="DX236" s="54"/>
      <c r="DY236" s="54"/>
      <c r="DZ236" s="54"/>
      <c r="EA236" s="54"/>
      <c r="EB236" s="54"/>
      <c r="EC236" s="54"/>
      <c r="ED236" s="54"/>
      <c r="EE236" s="54"/>
      <c r="EF236" s="54"/>
      <c r="EG236" s="54"/>
      <c r="EH236" s="54"/>
      <c r="EI236" s="54"/>
      <c r="EJ236" s="54"/>
      <c r="EK236" s="54"/>
      <c r="EL236" s="54"/>
      <c r="EM236" s="54"/>
      <c r="EN236" s="54"/>
      <c r="EO236" s="54"/>
      <c r="EP236" s="54"/>
      <c r="EQ236" s="54"/>
      <c r="ER236" s="54"/>
      <c r="ES236" s="54"/>
      <c r="ET236" s="54"/>
      <c r="EU236" s="54"/>
      <c r="EV236" s="54"/>
      <c r="EW236" s="54"/>
      <c r="EX236" s="54"/>
      <c r="EY236" s="54"/>
      <c r="EZ236" s="54"/>
      <c r="FA236" s="54"/>
      <c r="FB236" s="54"/>
      <c r="FC236" s="54"/>
      <c r="FD236" s="54"/>
      <c r="FE236" s="54"/>
      <c r="FF236" s="54"/>
      <c r="FG236" s="54"/>
      <c r="FH236" s="54"/>
      <c r="FI236" s="54"/>
      <c r="FJ236" s="54"/>
      <c r="FK236" s="54"/>
      <c r="FL236" s="54"/>
      <c r="FM236" s="54"/>
      <c r="FN236" s="54"/>
      <c r="FO236" s="54"/>
      <c r="FP236" s="54"/>
      <c r="FQ236" s="54"/>
      <c r="FR236" s="54"/>
      <c r="FS236" s="54"/>
      <c r="FT236" s="54"/>
      <c r="FU236" s="54"/>
      <c r="FV236" s="54"/>
      <c r="FW236" s="54"/>
      <c r="FX236" s="54"/>
      <c r="FY236" s="54"/>
      <c r="FZ236" s="54"/>
      <c r="GA236" s="54"/>
      <c r="GB236" s="54"/>
      <c r="GC236" s="54"/>
      <c r="GD236" s="54"/>
      <c r="GE236" s="54"/>
      <c r="GF236" s="54"/>
      <c r="GG236" s="54"/>
      <c r="GH236" s="54"/>
      <c r="GI236" s="54"/>
      <c r="GJ236" s="54"/>
      <c r="GK236" s="54"/>
      <c r="GL236" s="54"/>
      <c r="GM236" s="54"/>
      <c r="GN236" s="54"/>
      <c r="GO236" s="54"/>
      <c r="GP236" s="54"/>
      <c r="GQ236" s="54"/>
      <c r="GR236" s="54"/>
      <c r="GS236" s="54"/>
      <c r="GT236" s="54"/>
      <c r="GU236" s="54"/>
      <c r="GV236" s="54"/>
      <c r="GW236" s="54"/>
      <c r="GX236" s="54"/>
      <c r="GY236" s="54"/>
      <c r="GZ236" s="54"/>
      <c r="HA236" s="54"/>
      <c r="HB236" s="54"/>
      <c r="HC236" s="54"/>
      <c r="HD236" s="54"/>
      <c r="HE236" s="54"/>
      <c r="HF236" s="54"/>
      <c r="HG236" s="54"/>
      <c r="HH236" s="54"/>
      <c r="HI236" s="54"/>
      <c r="HJ236" s="54"/>
      <c r="HK236" s="54"/>
      <c r="HL236" s="54"/>
      <c r="HM236" s="54"/>
      <c r="HN236" s="54"/>
      <c r="HO236" s="54"/>
      <c r="HP236" s="54"/>
      <c r="HQ236" s="54"/>
      <c r="HR236" s="54"/>
      <c r="HS236" s="54"/>
      <c r="HT236" s="54"/>
      <c r="HU236" s="54"/>
      <c r="HV236" s="54"/>
      <c r="HW236" s="54"/>
      <c r="HX236" s="54"/>
      <c r="HY236" s="54"/>
      <c r="HZ236" s="54"/>
      <c r="IA236" s="54"/>
      <c r="IB236" s="54"/>
      <c r="IC236" s="54"/>
      <c r="ID236" s="54"/>
      <c r="IE236" s="54"/>
      <c r="IF236" s="54"/>
      <c r="IG236" s="54"/>
      <c r="IH236" s="54"/>
      <c r="II236" s="54"/>
      <c r="IJ236" s="54"/>
      <c r="IK236" s="54"/>
      <c r="IL236" s="54"/>
      <c r="IM236" s="54"/>
      <c r="IN236" s="54"/>
      <c r="IO236" s="54"/>
      <c r="IP236" s="54"/>
      <c r="IQ236" s="54"/>
      <c r="IR236" s="54"/>
      <c r="IS236" s="54"/>
      <c r="IT236" s="54"/>
      <c r="IU236" s="54"/>
      <c r="IV236" s="54"/>
    </row>
    <row r="237" spans="1:256" ht="38.25" x14ac:dyDescent="0.2">
      <c r="A237" s="117" t="s">
        <v>259</v>
      </c>
      <c r="B237" s="68" t="s">
        <v>255</v>
      </c>
      <c r="C237" s="68" t="s">
        <v>74</v>
      </c>
      <c r="D237" s="52" t="s">
        <v>257</v>
      </c>
      <c r="E237" s="68"/>
      <c r="F237" s="53">
        <f>SUM(F239+F238)</f>
        <v>2100</v>
      </c>
      <c r="G237" s="53">
        <f>SUM(G239+G238)</f>
        <v>2100</v>
      </c>
    </row>
    <row r="238" spans="1:256" ht="25.5" x14ac:dyDescent="0.2">
      <c r="A238" s="55" t="s">
        <v>94</v>
      </c>
      <c r="B238" s="63" t="s">
        <v>255</v>
      </c>
      <c r="C238" s="63" t="s">
        <v>74</v>
      </c>
      <c r="D238" s="56" t="s">
        <v>257</v>
      </c>
      <c r="E238" s="63" t="s">
        <v>87</v>
      </c>
      <c r="F238" s="57">
        <v>10</v>
      </c>
      <c r="G238" s="57">
        <v>10</v>
      </c>
    </row>
    <row r="239" spans="1:256" x14ac:dyDescent="0.2">
      <c r="A239" s="55" t="s">
        <v>230</v>
      </c>
      <c r="B239" s="56" t="s">
        <v>255</v>
      </c>
      <c r="C239" s="56" t="s">
        <v>74</v>
      </c>
      <c r="D239" s="56" t="s">
        <v>257</v>
      </c>
      <c r="E239" s="56" t="s">
        <v>231</v>
      </c>
      <c r="F239" s="57">
        <v>2090</v>
      </c>
      <c r="G239" s="57">
        <v>2090</v>
      </c>
    </row>
    <row r="240" spans="1:256" ht="14.25" x14ac:dyDescent="0.2">
      <c r="A240" s="45" t="s">
        <v>260</v>
      </c>
      <c r="B240" s="59" t="s">
        <v>255</v>
      </c>
      <c r="C240" s="59" t="s">
        <v>76</v>
      </c>
      <c r="D240" s="59"/>
      <c r="E240" s="59"/>
      <c r="F240" s="44">
        <f t="shared" ref="F240:G242" si="3">SUM(F241)</f>
        <v>9427.61</v>
      </c>
      <c r="G240" s="44">
        <f t="shared" si="3"/>
        <v>8537.74</v>
      </c>
    </row>
    <row r="241" spans="1:256" ht="13.5" x14ac:dyDescent="0.25">
      <c r="A241" s="48" t="s">
        <v>261</v>
      </c>
      <c r="B241" s="49" t="s">
        <v>255</v>
      </c>
      <c r="C241" s="49" t="s">
        <v>76</v>
      </c>
      <c r="D241" s="46" t="s">
        <v>262</v>
      </c>
      <c r="E241" s="49"/>
      <c r="F241" s="50">
        <f t="shared" si="3"/>
        <v>9427.61</v>
      </c>
      <c r="G241" s="50">
        <f t="shared" si="3"/>
        <v>8537.74</v>
      </c>
    </row>
    <row r="242" spans="1:256" x14ac:dyDescent="0.2">
      <c r="A242" s="55" t="s">
        <v>263</v>
      </c>
      <c r="B242" s="56" t="s">
        <v>255</v>
      </c>
      <c r="C242" s="56" t="s">
        <v>76</v>
      </c>
      <c r="D242" s="56" t="s">
        <v>262</v>
      </c>
      <c r="E242" s="56"/>
      <c r="F242" s="57">
        <f t="shared" si="3"/>
        <v>9427.61</v>
      </c>
      <c r="G242" s="57">
        <f t="shared" si="3"/>
        <v>8537.74</v>
      </c>
    </row>
    <row r="243" spans="1:256" ht="25.5" x14ac:dyDescent="0.2">
      <c r="A243" s="51" t="s">
        <v>147</v>
      </c>
      <c r="B243" s="52" t="s">
        <v>255</v>
      </c>
      <c r="C243" s="52" t="s">
        <v>76</v>
      </c>
      <c r="D243" s="52" t="s">
        <v>262</v>
      </c>
      <c r="E243" s="52" t="s">
        <v>148</v>
      </c>
      <c r="F243" s="53">
        <v>9427.61</v>
      </c>
      <c r="G243" s="53">
        <v>8537.74</v>
      </c>
    </row>
    <row r="244" spans="1:256" ht="14.25" x14ac:dyDescent="0.2">
      <c r="A244" s="118" t="s">
        <v>264</v>
      </c>
      <c r="B244" s="59" t="s">
        <v>255</v>
      </c>
      <c r="C244" s="59" t="s">
        <v>83</v>
      </c>
      <c r="D244" s="59"/>
      <c r="E244" s="59"/>
      <c r="F244" s="60">
        <f>SUM(F245)</f>
        <v>11187.24</v>
      </c>
      <c r="G244" s="60" t="e">
        <f>SUM(G245)</f>
        <v>#REF!</v>
      </c>
    </row>
    <row r="245" spans="1:256" ht="13.5" x14ac:dyDescent="0.25">
      <c r="A245" s="119" t="s">
        <v>265</v>
      </c>
      <c r="B245" s="49" t="s">
        <v>255</v>
      </c>
      <c r="C245" s="49" t="s">
        <v>83</v>
      </c>
      <c r="D245" s="49"/>
      <c r="E245" s="49"/>
      <c r="F245" s="83">
        <f>SUM(F246+F263)</f>
        <v>11187.24</v>
      </c>
      <c r="G245" s="83" t="e">
        <f>SUM(G246+G263+#REF!)</f>
        <v>#REF!</v>
      </c>
    </row>
    <row r="246" spans="1:256" ht="24.75" x14ac:dyDescent="0.25">
      <c r="A246" s="120" t="s">
        <v>258</v>
      </c>
      <c r="B246" s="49" t="s">
        <v>255</v>
      </c>
      <c r="C246" s="49" t="s">
        <v>83</v>
      </c>
      <c r="D246" s="49" t="s">
        <v>266</v>
      </c>
      <c r="E246" s="49"/>
      <c r="F246" s="83">
        <f>SUM(F247)</f>
        <v>1196.5999999999999</v>
      </c>
      <c r="G246" s="83" t="e">
        <f>SUM(G247)</f>
        <v>#REF!</v>
      </c>
    </row>
    <row r="247" spans="1:256" x14ac:dyDescent="0.2">
      <c r="A247" s="55" t="s">
        <v>230</v>
      </c>
      <c r="B247" s="56" t="s">
        <v>255</v>
      </c>
      <c r="C247" s="56" t="s">
        <v>83</v>
      </c>
      <c r="D247" s="56" t="s">
        <v>266</v>
      </c>
      <c r="E247" s="56"/>
      <c r="F247" s="89">
        <f>SUM(F251+F254+F248+F257+F260)</f>
        <v>1196.5999999999999</v>
      </c>
      <c r="G247" s="89" t="e">
        <f>SUM(G251+G254+G248+#REF!+G257+G260)</f>
        <v>#REF!</v>
      </c>
    </row>
    <row r="248" spans="1:256" ht="38.25" x14ac:dyDescent="0.2">
      <c r="A248" s="115" t="s">
        <v>267</v>
      </c>
      <c r="B248" s="52" t="s">
        <v>255</v>
      </c>
      <c r="C248" s="52" t="s">
        <v>83</v>
      </c>
      <c r="D248" s="52" t="s">
        <v>268</v>
      </c>
      <c r="E248" s="52"/>
      <c r="F248" s="79">
        <f>SUM(F250+F249)</f>
        <v>120</v>
      </c>
      <c r="G248" s="79">
        <f>SUM(G250+G249)</f>
        <v>120</v>
      </c>
    </row>
    <row r="249" spans="1:256" ht="25.5" x14ac:dyDescent="0.2">
      <c r="A249" s="55" t="s">
        <v>94</v>
      </c>
      <c r="B249" s="56" t="s">
        <v>255</v>
      </c>
      <c r="C249" s="56" t="s">
        <v>83</v>
      </c>
      <c r="D249" s="56" t="s">
        <v>268</v>
      </c>
      <c r="E249" s="56" t="s">
        <v>87</v>
      </c>
      <c r="F249" s="89">
        <v>1</v>
      </c>
      <c r="G249" s="89">
        <v>1</v>
      </c>
    </row>
    <row r="250" spans="1:256" x14ac:dyDescent="0.2">
      <c r="A250" s="55" t="s">
        <v>230</v>
      </c>
      <c r="B250" s="56" t="s">
        <v>255</v>
      </c>
      <c r="C250" s="56" t="s">
        <v>83</v>
      </c>
      <c r="D250" s="56" t="s">
        <v>268</v>
      </c>
      <c r="E250" s="56" t="s">
        <v>231</v>
      </c>
      <c r="F250" s="89">
        <v>119</v>
      </c>
      <c r="G250" s="89">
        <v>119</v>
      </c>
    </row>
    <row r="251" spans="1:256" ht="38.25" x14ac:dyDescent="0.2">
      <c r="A251" s="115" t="s">
        <v>269</v>
      </c>
      <c r="B251" s="52" t="s">
        <v>255</v>
      </c>
      <c r="C251" s="52" t="s">
        <v>83</v>
      </c>
      <c r="D251" s="52" t="s">
        <v>270</v>
      </c>
      <c r="E251" s="52"/>
      <c r="F251" s="79">
        <f>SUM(F253+F252)</f>
        <v>274</v>
      </c>
      <c r="G251" s="79">
        <f>SUM(G253+G252)</f>
        <v>325</v>
      </c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DT251" s="54"/>
      <c r="DU251" s="54"/>
      <c r="DV251" s="54"/>
      <c r="DW251" s="54"/>
      <c r="DX251" s="54"/>
      <c r="DY251" s="54"/>
      <c r="DZ251" s="54"/>
      <c r="EA251" s="54"/>
      <c r="EB251" s="54"/>
      <c r="EC251" s="54"/>
      <c r="ED251" s="54"/>
      <c r="EE251" s="54"/>
      <c r="EF251" s="54"/>
      <c r="EG251" s="54"/>
      <c r="EH251" s="54"/>
      <c r="EI251" s="54"/>
      <c r="EJ251" s="54"/>
      <c r="EK251" s="54"/>
      <c r="EL251" s="54"/>
      <c r="EM251" s="54"/>
      <c r="EN251" s="54"/>
      <c r="EO251" s="54"/>
      <c r="EP251" s="54"/>
      <c r="EQ251" s="54"/>
      <c r="ER251" s="54"/>
      <c r="ES251" s="54"/>
      <c r="ET251" s="54"/>
      <c r="EU251" s="54"/>
      <c r="EV251" s="54"/>
      <c r="EW251" s="54"/>
      <c r="EX251" s="54"/>
      <c r="EY251" s="54"/>
      <c r="EZ251" s="54"/>
      <c r="FA251" s="54"/>
      <c r="FB251" s="54"/>
      <c r="FC251" s="54"/>
      <c r="FD251" s="54"/>
      <c r="FE251" s="54"/>
      <c r="FF251" s="54"/>
      <c r="FG251" s="54"/>
      <c r="FH251" s="54"/>
      <c r="FI251" s="54"/>
      <c r="FJ251" s="54"/>
      <c r="FK251" s="54"/>
      <c r="FL251" s="54"/>
      <c r="FM251" s="54"/>
      <c r="FN251" s="54"/>
      <c r="FO251" s="54"/>
      <c r="FP251" s="54"/>
      <c r="FQ251" s="54"/>
      <c r="FR251" s="54"/>
      <c r="FS251" s="54"/>
      <c r="FT251" s="54"/>
      <c r="FU251" s="54"/>
      <c r="FV251" s="54"/>
      <c r="FW251" s="54"/>
      <c r="FX251" s="54"/>
      <c r="FY251" s="54"/>
      <c r="FZ251" s="54"/>
      <c r="GA251" s="54"/>
      <c r="GB251" s="54"/>
      <c r="GC251" s="54"/>
      <c r="GD251" s="54"/>
      <c r="GE251" s="54"/>
      <c r="GF251" s="54"/>
      <c r="GG251" s="54"/>
      <c r="GH251" s="54"/>
      <c r="GI251" s="54"/>
      <c r="GJ251" s="54"/>
      <c r="GK251" s="54"/>
      <c r="GL251" s="54"/>
      <c r="GM251" s="54"/>
      <c r="GN251" s="54"/>
      <c r="GO251" s="54"/>
      <c r="GP251" s="54"/>
      <c r="GQ251" s="54"/>
      <c r="GR251" s="54"/>
      <c r="GS251" s="54"/>
      <c r="GT251" s="54"/>
      <c r="GU251" s="54"/>
      <c r="GV251" s="54"/>
      <c r="GW251" s="54"/>
      <c r="GX251" s="54"/>
      <c r="GY251" s="54"/>
      <c r="GZ251" s="54"/>
      <c r="HA251" s="54"/>
      <c r="HB251" s="54"/>
      <c r="HC251" s="54"/>
      <c r="HD251" s="54"/>
      <c r="HE251" s="54"/>
      <c r="HF251" s="54"/>
      <c r="HG251" s="54"/>
      <c r="HH251" s="54"/>
      <c r="HI251" s="54"/>
      <c r="HJ251" s="54"/>
      <c r="HK251" s="54"/>
      <c r="HL251" s="54"/>
      <c r="HM251" s="54"/>
      <c r="HN251" s="54"/>
      <c r="HO251" s="54"/>
      <c r="HP251" s="54"/>
      <c r="HQ251" s="54"/>
      <c r="HR251" s="54"/>
      <c r="HS251" s="54"/>
      <c r="HT251" s="54"/>
      <c r="HU251" s="54"/>
      <c r="HV251" s="54"/>
      <c r="HW251" s="54"/>
      <c r="HX251" s="54"/>
      <c r="HY251" s="54"/>
      <c r="HZ251" s="54"/>
      <c r="IA251" s="54"/>
      <c r="IB251" s="54"/>
      <c r="IC251" s="54"/>
      <c r="ID251" s="54"/>
      <c r="IE251" s="54"/>
      <c r="IF251" s="54"/>
      <c r="IG251" s="54"/>
      <c r="IH251" s="54"/>
      <c r="II251" s="54"/>
      <c r="IJ251" s="54"/>
      <c r="IK251" s="54"/>
      <c r="IL251" s="54"/>
      <c r="IM251" s="54"/>
      <c r="IN251" s="54"/>
      <c r="IO251" s="54"/>
      <c r="IP251" s="54"/>
      <c r="IQ251" s="54"/>
      <c r="IR251" s="54"/>
      <c r="IS251" s="54"/>
      <c r="IT251" s="54"/>
      <c r="IU251" s="54"/>
      <c r="IV251" s="54"/>
    </row>
    <row r="252" spans="1:256" ht="25.5" x14ac:dyDescent="0.2">
      <c r="A252" s="55" t="s">
        <v>94</v>
      </c>
      <c r="B252" s="56" t="s">
        <v>255</v>
      </c>
      <c r="C252" s="56" t="s">
        <v>83</v>
      </c>
      <c r="D252" s="56" t="s">
        <v>270</v>
      </c>
      <c r="E252" s="56" t="s">
        <v>87</v>
      </c>
      <c r="F252" s="89">
        <v>1</v>
      </c>
      <c r="G252" s="89">
        <v>1</v>
      </c>
    </row>
    <row r="253" spans="1:256" x14ac:dyDescent="0.2">
      <c r="A253" s="55" t="s">
        <v>230</v>
      </c>
      <c r="B253" s="56" t="s">
        <v>255</v>
      </c>
      <c r="C253" s="56" t="s">
        <v>83</v>
      </c>
      <c r="D253" s="56" t="s">
        <v>270</v>
      </c>
      <c r="E253" s="56" t="s">
        <v>231</v>
      </c>
      <c r="F253" s="89">
        <v>273</v>
      </c>
      <c r="G253" s="89">
        <v>324</v>
      </c>
    </row>
    <row r="254" spans="1:256" ht="38.25" x14ac:dyDescent="0.2">
      <c r="A254" s="115" t="s">
        <v>271</v>
      </c>
      <c r="B254" s="52" t="s">
        <v>255</v>
      </c>
      <c r="C254" s="52" t="s">
        <v>83</v>
      </c>
      <c r="D254" s="52" t="s">
        <v>272</v>
      </c>
      <c r="E254" s="52"/>
      <c r="F254" s="79">
        <f>SUM(F256+F255)</f>
        <v>252.6</v>
      </c>
      <c r="G254" s="79">
        <f>SUM(G256+G255)</f>
        <v>252.6</v>
      </c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DT254" s="54"/>
      <c r="DU254" s="54"/>
      <c r="DV254" s="54"/>
      <c r="DW254" s="54"/>
      <c r="DX254" s="54"/>
      <c r="DY254" s="54"/>
      <c r="DZ254" s="54"/>
      <c r="EA254" s="54"/>
      <c r="EB254" s="54"/>
      <c r="EC254" s="54"/>
      <c r="ED254" s="54"/>
      <c r="EE254" s="54"/>
      <c r="EF254" s="54"/>
      <c r="EG254" s="54"/>
      <c r="EH254" s="54"/>
      <c r="EI254" s="54"/>
      <c r="EJ254" s="54"/>
      <c r="EK254" s="54"/>
      <c r="EL254" s="54"/>
      <c r="EM254" s="54"/>
      <c r="EN254" s="54"/>
      <c r="EO254" s="54"/>
      <c r="EP254" s="54"/>
      <c r="EQ254" s="54"/>
      <c r="ER254" s="54"/>
      <c r="ES254" s="54"/>
      <c r="ET254" s="54"/>
      <c r="EU254" s="54"/>
      <c r="EV254" s="54"/>
      <c r="EW254" s="54"/>
      <c r="EX254" s="54"/>
      <c r="EY254" s="54"/>
      <c r="EZ254" s="54"/>
      <c r="FA254" s="54"/>
      <c r="FB254" s="54"/>
      <c r="FC254" s="54"/>
      <c r="FD254" s="54"/>
      <c r="FE254" s="54"/>
      <c r="FF254" s="54"/>
      <c r="FG254" s="54"/>
      <c r="FH254" s="54"/>
      <c r="FI254" s="54"/>
      <c r="FJ254" s="54"/>
      <c r="FK254" s="54"/>
      <c r="FL254" s="54"/>
      <c r="FM254" s="54"/>
      <c r="FN254" s="54"/>
      <c r="FO254" s="54"/>
      <c r="FP254" s="54"/>
      <c r="FQ254" s="54"/>
      <c r="FR254" s="54"/>
      <c r="FS254" s="54"/>
      <c r="FT254" s="54"/>
      <c r="FU254" s="54"/>
      <c r="FV254" s="54"/>
      <c r="FW254" s="54"/>
      <c r="FX254" s="54"/>
      <c r="FY254" s="54"/>
      <c r="FZ254" s="54"/>
      <c r="GA254" s="54"/>
      <c r="GB254" s="54"/>
      <c r="GC254" s="54"/>
      <c r="GD254" s="54"/>
      <c r="GE254" s="54"/>
      <c r="GF254" s="54"/>
      <c r="GG254" s="54"/>
      <c r="GH254" s="54"/>
      <c r="GI254" s="54"/>
      <c r="GJ254" s="54"/>
      <c r="GK254" s="54"/>
      <c r="GL254" s="54"/>
      <c r="GM254" s="54"/>
      <c r="GN254" s="54"/>
      <c r="GO254" s="54"/>
      <c r="GP254" s="54"/>
      <c r="GQ254" s="54"/>
      <c r="GR254" s="54"/>
      <c r="GS254" s="54"/>
      <c r="GT254" s="54"/>
      <c r="GU254" s="54"/>
      <c r="GV254" s="54"/>
      <c r="GW254" s="54"/>
      <c r="GX254" s="54"/>
      <c r="GY254" s="54"/>
      <c r="GZ254" s="54"/>
      <c r="HA254" s="54"/>
      <c r="HB254" s="54"/>
      <c r="HC254" s="54"/>
      <c r="HD254" s="54"/>
      <c r="HE254" s="54"/>
      <c r="HF254" s="54"/>
      <c r="HG254" s="54"/>
      <c r="HH254" s="54"/>
      <c r="HI254" s="54"/>
      <c r="HJ254" s="54"/>
      <c r="HK254" s="54"/>
      <c r="HL254" s="54"/>
      <c r="HM254" s="54"/>
      <c r="HN254" s="54"/>
      <c r="HO254" s="54"/>
      <c r="HP254" s="54"/>
      <c r="HQ254" s="54"/>
      <c r="HR254" s="54"/>
      <c r="HS254" s="54"/>
      <c r="HT254" s="54"/>
      <c r="HU254" s="54"/>
      <c r="HV254" s="54"/>
      <c r="HW254" s="54"/>
      <c r="HX254" s="54"/>
      <c r="HY254" s="54"/>
      <c r="HZ254" s="54"/>
      <c r="IA254" s="54"/>
      <c r="IB254" s="54"/>
      <c r="IC254" s="54"/>
      <c r="ID254" s="54"/>
      <c r="IE254" s="54"/>
      <c r="IF254" s="54"/>
      <c r="IG254" s="54"/>
      <c r="IH254" s="54"/>
      <c r="II254" s="54"/>
      <c r="IJ254" s="54"/>
      <c r="IK254" s="54"/>
      <c r="IL254" s="54"/>
      <c r="IM254" s="54"/>
      <c r="IN254" s="54"/>
      <c r="IO254" s="54"/>
      <c r="IP254" s="54"/>
      <c r="IQ254" s="54"/>
      <c r="IR254" s="54"/>
      <c r="IS254" s="54"/>
      <c r="IT254" s="54"/>
      <c r="IU254" s="54"/>
      <c r="IV254" s="54"/>
    </row>
    <row r="255" spans="1:256" ht="25.5" x14ac:dyDescent="0.2">
      <c r="A255" s="55" t="s">
        <v>94</v>
      </c>
      <c r="B255" s="56" t="s">
        <v>255</v>
      </c>
      <c r="C255" s="56" t="s">
        <v>83</v>
      </c>
      <c r="D255" s="56" t="s">
        <v>272</v>
      </c>
      <c r="E255" s="56" t="s">
        <v>87</v>
      </c>
      <c r="F255" s="89">
        <v>0.6</v>
      </c>
      <c r="G255" s="89">
        <v>0.6</v>
      </c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DT255" s="54"/>
      <c r="DU255" s="54"/>
      <c r="DV255" s="54"/>
      <c r="DW255" s="54"/>
      <c r="DX255" s="54"/>
      <c r="DY255" s="54"/>
      <c r="DZ255" s="54"/>
      <c r="EA255" s="54"/>
      <c r="EB255" s="54"/>
      <c r="EC255" s="54"/>
      <c r="ED255" s="54"/>
      <c r="EE255" s="54"/>
      <c r="EF255" s="54"/>
      <c r="EG255" s="54"/>
      <c r="EH255" s="54"/>
      <c r="EI255" s="54"/>
      <c r="EJ255" s="54"/>
      <c r="EK255" s="54"/>
      <c r="EL255" s="54"/>
      <c r="EM255" s="54"/>
      <c r="EN255" s="54"/>
      <c r="EO255" s="54"/>
      <c r="EP255" s="54"/>
      <c r="EQ255" s="54"/>
      <c r="ER255" s="54"/>
      <c r="ES255" s="54"/>
      <c r="ET255" s="54"/>
      <c r="EU255" s="54"/>
      <c r="EV255" s="54"/>
      <c r="EW255" s="54"/>
      <c r="EX255" s="54"/>
      <c r="EY255" s="54"/>
      <c r="EZ255" s="54"/>
      <c r="FA255" s="54"/>
      <c r="FB255" s="54"/>
      <c r="FC255" s="54"/>
      <c r="FD255" s="54"/>
      <c r="FE255" s="54"/>
      <c r="FF255" s="54"/>
      <c r="FG255" s="54"/>
      <c r="FH255" s="54"/>
      <c r="FI255" s="54"/>
      <c r="FJ255" s="54"/>
      <c r="FK255" s="54"/>
      <c r="FL255" s="54"/>
      <c r="FM255" s="54"/>
      <c r="FN255" s="54"/>
      <c r="FO255" s="54"/>
      <c r="FP255" s="54"/>
      <c r="FQ255" s="54"/>
      <c r="FR255" s="54"/>
      <c r="FS255" s="54"/>
      <c r="FT255" s="54"/>
      <c r="FU255" s="54"/>
      <c r="FV255" s="54"/>
      <c r="FW255" s="54"/>
      <c r="FX255" s="54"/>
      <c r="FY255" s="54"/>
      <c r="FZ255" s="54"/>
      <c r="GA255" s="54"/>
      <c r="GB255" s="54"/>
      <c r="GC255" s="54"/>
      <c r="GD255" s="54"/>
      <c r="GE255" s="54"/>
      <c r="GF255" s="54"/>
      <c r="GG255" s="54"/>
      <c r="GH255" s="54"/>
      <c r="GI255" s="54"/>
      <c r="GJ255" s="54"/>
      <c r="GK255" s="54"/>
      <c r="GL255" s="54"/>
      <c r="GM255" s="54"/>
      <c r="GN255" s="54"/>
      <c r="GO255" s="54"/>
      <c r="GP255" s="54"/>
      <c r="GQ255" s="54"/>
      <c r="GR255" s="54"/>
      <c r="GS255" s="54"/>
      <c r="GT255" s="54"/>
      <c r="GU255" s="54"/>
      <c r="GV255" s="54"/>
      <c r="GW255" s="54"/>
      <c r="GX255" s="54"/>
      <c r="GY255" s="54"/>
      <c r="GZ255" s="54"/>
      <c r="HA255" s="54"/>
      <c r="HB255" s="54"/>
      <c r="HC255" s="54"/>
      <c r="HD255" s="54"/>
      <c r="HE255" s="54"/>
      <c r="HF255" s="54"/>
      <c r="HG255" s="54"/>
      <c r="HH255" s="54"/>
      <c r="HI255" s="54"/>
      <c r="HJ255" s="54"/>
      <c r="HK255" s="54"/>
      <c r="HL255" s="54"/>
      <c r="HM255" s="54"/>
      <c r="HN255" s="54"/>
      <c r="HO255" s="54"/>
      <c r="HP255" s="54"/>
      <c r="HQ255" s="54"/>
      <c r="HR255" s="54"/>
      <c r="HS255" s="54"/>
      <c r="HT255" s="54"/>
      <c r="HU255" s="54"/>
      <c r="HV255" s="54"/>
      <c r="HW255" s="54"/>
      <c r="HX255" s="54"/>
      <c r="HY255" s="54"/>
      <c r="HZ255" s="54"/>
      <c r="IA255" s="54"/>
      <c r="IB255" s="54"/>
      <c r="IC255" s="54"/>
      <c r="ID255" s="54"/>
      <c r="IE255" s="54"/>
      <c r="IF255" s="54"/>
      <c r="IG255" s="54"/>
      <c r="IH255" s="54"/>
      <c r="II255" s="54"/>
      <c r="IJ255" s="54"/>
      <c r="IK255" s="54"/>
      <c r="IL255" s="54"/>
      <c r="IM255" s="54"/>
      <c r="IN255" s="54"/>
      <c r="IO255" s="54"/>
      <c r="IP255" s="54"/>
      <c r="IQ255" s="54"/>
      <c r="IR255" s="54"/>
      <c r="IS255" s="54"/>
      <c r="IT255" s="54"/>
      <c r="IU255" s="54"/>
      <c r="IV255" s="54"/>
    </row>
    <row r="256" spans="1:256" x14ac:dyDescent="0.2">
      <c r="A256" s="55" t="s">
        <v>230</v>
      </c>
      <c r="B256" s="56" t="s">
        <v>255</v>
      </c>
      <c r="C256" s="56" t="s">
        <v>83</v>
      </c>
      <c r="D256" s="56" t="s">
        <v>272</v>
      </c>
      <c r="E256" s="56" t="s">
        <v>231</v>
      </c>
      <c r="F256" s="89">
        <v>252</v>
      </c>
      <c r="G256" s="89">
        <v>252</v>
      </c>
    </row>
    <row r="257" spans="1:256" ht="51" x14ac:dyDescent="0.2">
      <c r="A257" s="115" t="s">
        <v>273</v>
      </c>
      <c r="B257" s="52" t="s">
        <v>255</v>
      </c>
      <c r="C257" s="52" t="s">
        <v>83</v>
      </c>
      <c r="D257" s="52" t="s">
        <v>274</v>
      </c>
      <c r="E257" s="52"/>
      <c r="F257" s="89">
        <f>SUM(F258:F259)</f>
        <v>500</v>
      </c>
      <c r="G257" s="89">
        <f>SUM(G258:G259)</f>
        <v>500</v>
      </c>
    </row>
    <row r="258" spans="1:256" ht="25.5" x14ac:dyDescent="0.2">
      <c r="A258" s="55" t="s">
        <v>94</v>
      </c>
      <c r="B258" s="56" t="s">
        <v>255</v>
      </c>
      <c r="C258" s="56" t="s">
        <v>83</v>
      </c>
      <c r="D258" s="56" t="s">
        <v>274</v>
      </c>
      <c r="E258" s="56" t="s">
        <v>87</v>
      </c>
      <c r="F258" s="89">
        <v>2</v>
      </c>
      <c r="G258" s="89">
        <v>2</v>
      </c>
    </row>
    <row r="259" spans="1:256" x14ac:dyDescent="0.2">
      <c r="A259" s="55" t="s">
        <v>230</v>
      </c>
      <c r="B259" s="56" t="s">
        <v>255</v>
      </c>
      <c r="C259" s="56" t="s">
        <v>83</v>
      </c>
      <c r="D259" s="56" t="s">
        <v>274</v>
      </c>
      <c r="E259" s="56" t="s">
        <v>231</v>
      </c>
      <c r="F259" s="89">
        <v>498</v>
      </c>
      <c r="G259" s="89">
        <v>498</v>
      </c>
    </row>
    <row r="260" spans="1:256" ht="76.5" x14ac:dyDescent="0.2">
      <c r="A260" s="121" t="s">
        <v>275</v>
      </c>
      <c r="B260" s="52" t="s">
        <v>255</v>
      </c>
      <c r="C260" s="52" t="s">
        <v>83</v>
      </c>
      <c r="D260" s="52" t="s">
        <v>276</v>
      </c>
      <c r="E260" s="52"/>
      <c r="F260" s="79">
        <f>SUM(F261:F262)</f>
        <v>50</v>
      </c>
      <c r="G260" s="79">
        <f>SUM(G261:G262)</f>
        <v>50</v>
      </c>
    </row>
    <row r="261" spans="1:256" ht="25.5" x14ac:dyDescent="0.2">
      <c r="A261" s="55" t="s">
        <v>94</v>
      </c>
      <c r="B261" s="56" t="s">
        <v>255</v>
      </c>
      <c r="C261" s="56" t="s">
        <v>83</v>
      </c>
      <c r="D261" s="56" t="s">
        <v>276</v>
      </c>
      <c r="E261" s="56" t="s">
        <v>87</v>
      </c>
      <c r="F261" s="89">
        <v>1</v>
      </c>
      <c r="G261" s="89">
        <v>1</v>
      </c>
    </row>
    <row r="262" spans="1:256" x14ac:dyDescent="0.2">
      <c r="A262" s="55" t="s">
        <v>230</v>
      </c>
      <c r="B262" s="56" t="s">
        <v>255</v>
      </c>
      <c r="C262" s="56" t="s">
        <v>83</v>
      </c>
      <c r="D262" s="56" t="s">
        <v>276</v>
      </c>
      <c r="E262" s="56" t="s">
        <v>231</v>
      </c>
      <c r="F262" s="89">
        <v>49</v>
      </c>
      <c r="G262" s="89">
        <v>49</v>
      </c>
    </row>
    <row r="263" spans="1:256" ht="13.5" x14ac:dyDescent="0.25">
      <c r="A263" s="48" t="s">
        <v>131</v>
      </c>
      <c r="B263" s="49" t="s">
        <v>255</v>
      </c>
      <c r="C263" s="49" t="s">
        <v>83</v>
      </c>
      <c r="D263" s="49" t="s">
        <v>132</v>
      </c>
      <c r="E263" s="49"/>
      <c r="F263" s="83">
        <f>SUM(F264+F266)</f>
        <v>9990.64</v>
      </c>
      <c r="G263" s="83">
        <f>SUM(G264+G266)</f>
        <v>11097</v>
      </c>
    </row>
    <row r="264" spans="1:256" ht="63.75" x14ac:dyDescent="0.2">
      <c r="A264" s="55" t="s">
        <v>277</v>
      </c>
      <c r="B264" s="56" t="s">
        <v>255</v>
      </c>
      <c r="C264" s="56" t="s">
        <v>83</v>
      </c>
      <c r="D264" s="56" t="s">
        <v>278</v>
      </c>
      <c r="E264" s="56"/>
      <c r="F264" s="89">
        <f>SUM(F265)</f>
        <v>9590.64</v>
      </c>
      <c r="G264" s="89">
        <f>SUM(G265)</f>
        <v>10647</v>
      </c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/>
      <c r="BG264" s="84"/>
      <c r="BH264" s="84"/>
      <c r="BI264" s="84"/>
      <c r="BJ264" s="84"/>
      <c r="BK264" s="84"/>
      <c r="BL264" s="84"/>
      <c r="BM264" s="84"/>
      <c r="BN264" s="84"/>
      <c r="BO264" s="84"/>
      <c r="BP264" s="84"/>
      <c r="BQ264" s="84"/>
      <c r="BR264" s="84"/>
      <c r="BS264" s="84"/>
      <c r="BT264" s="84"/>
      <c r="BU264" s="84"/>
      <c r="BV264" s="84"/>
      <c r="BW264" s="84"/>
      <c r="BX264" s="84"/>
      <c r="BY264" s="84"/>
      <c r="BZ264" s="84"/>
      <c r="CA264" s="84"/>
      <c r="CB264" s="84"/>
      <c r="CC264" s="84"/>
      <c r="CD264" s="84"/>
      <c r="CE264" s="84"/>
      <c r="CF264" s="84"/>
      <c r="CG264" s="84"/>
      <c r="CH264" s="84"/>
      <c r="CI264" s="84"/>
      <c r="CJ264" s="84"/>
      <c r="CK264" s="84"/>
      <c r="CL264" s="84"/>
      <c r="CM264" s="84"/>
      <c r="CN264" s="84"/>
      <c r="CO264" s="84"/>
      <c r="CP264" s="84"/>
      <c r="CQ264" s="84"/>
      <c r="CR264" s="84"/>
      <c r="CS264" s="84"/>
      <c r="CT264" s="84"/>
      <c r="CU264" s="84"/>
      <c r="CV264" s="84"/>
      <c r="CW264" s="84"/>
      <c r="CX264" s="84"/>
      <c r="CY264" s="84"/>
      <c r="CZ264" s="84"/>
      <c r="DA264" s="84"/>
      <c r="DB264" s="84"/>
      <c r="DC264" s="84"/>
      <c r="DD264" s="84"/>
      <c r="DE264" s="84"/>
      <c r="DF264" s="84"/>
      <c r="DG264" s="84"/>
      <c r="DH264" s="84"/>
      <c r="DI264" s="84"/>
      <c r="DJ264" s="84"/>
      <c r="DK264" s="84"/>
      <c r="DL264" s="84"/>
      <c r="DM264" s="84"/>
      <c r="DN264" s="84"/>
      <c r="DO264" s="84"/>
      <c r="DP264" s="84"/>
      <c r="DQ264" s="84"/>
      <c r="DR264" s="84"/>
      <c r="DS264" s="84"/>
      <c r="DT264" s="84"/>
      <c r="DU264" s="84"/>
      <c r="DV264" s="84"/>
      <c r="DW264" s="84"/>
      <c r="DX264" s="84"/>
      <c r="DY264" s="84"/>
      <c r="DZ264" s="84"/>
      <c r="EA264" s="84"/>
      <c r="EB264" s="84"/>
      <c r="EC264" s="84"/>
      <c r="ED264" s="84"/>
      <c r="EE264" s="84"/>
      <c r="EF264" s="84"/>
      <c r="EG264" s="84"/>
      <c r="EH264" s="84"/>
      <c r="EI264" s="84"/>
      <c r="EJ264" s="84"/>
      <c r="EK264" s="84"/>
      <c r="EL264" s="84"/>
      <c r="EM264" s="84"/>
      <c r="EN264" s="84"/>
      <c r="EO264" s="84"/>
      <c r="EP264" s="84"/>
      <c r="EQ264" s="84"/>
      <c r="ER264" s="84"/>
      <c r="ES264" s="84"/>
      <c r="ET264" s="84"/>
      <c r="EU264" s="84"/>
      <c r="EV264" s="84"/>
      <c r="EW264" s="84"/>
      <c r="EX264" s="84"/>
      <c r="EY264" s="84"/>
      <c r="EZ264" s="84"/>
      <c r="FA264" s="84"/>
      <c r="FB264" s="84"/>
      <c r="FC264" s="84"/>
      <c r="FD264" s="84"/>
      <c r="FE264" s="84"/>
      <c r="FF264" s="84"/>
      <c r="FG264" s="84"/>
      <c r="FH264" s="84"/>
      <c r="FI264" s="84"/>
      <c r="FJ264" s="84"/>
      <c r="FK264" s="84"/>
      <c r="FL264" s="84"/>
      <c r="FM264" s="84"/>
      <c r="FN264" s="84"/>
      <c r="FO264" s="84"/>
      <c r="FP264" s="84"/>
      <c r="FQ264" s="84"/>
      <c r="FR264" s="84"/>
      <c r="FS264" s="84"/>
      <c r="FT264" s="84"/>
      <c r="FU264" s="84"/>
      <c r="FV264" s="84"/>
      <c r="FW264" s="84"/>
      <c r="FX264" s="84"/>
      <c r="FY264" s="84"/>
      <c r="FZ264" s="84"/>
      <c r="GA264" s="84"/>
      <c r="GB264" s="84"/>
      <c r="GC264" s="84"/>
      <c r="GD264" s="84"/>
      <c r="GE264" s="84"/>
      <c r="GF264" s="84"/>
      <c r="GG264" s="84"/>
      <c r="GH264" s="84"/>
      <c r="GI264" s="84"/>
      <c r="GJ264" s="84"/>
      <c r="GK264" s="84"/>
      <c r="GL264" s="84"/>
      <c r="GM264" s="84"/>
      <c r="GN264" s="84"/>
      <c r="GO264" s="84"/>
      <c r="GP264" s="84"/>
      <c r="GQ264" s="84"/>
      <c r="GR264" s="84"/>
      <c r="GS264" s="84"/>
      <c r="GT264" s="84"/>
      <c r="GU264" s="84"/>
      <c r="GV264" s="84"/>
      <c r="GW264" s="84"/>
      <c r="GX264" s="84"/>
      <c r="GY264" s="84"/>
      <c r="GZ264" s="84"/>
      <c r="HA264" s="84"/>
      <c r="HB264" s="84"/>
      <c r="HC264" s="84"/>
      <c r="HD264" s="84"/>
      <c r="HE264" s="84"/>
      <c r="HF264" s="84"/>
      <c r="HG264" s="84"/>
      <c r="HH264" s="84"/>
      <c r="HI264" s="84"/>
      <c r="HJ264" s="84"/>
      <c r="HK264" s="84"/>
      <c r="HL264" s="84"/>
      <c r="HM264" s="84"/>
      <c r="HN264" s="84"/>
      <c r="HO264" s="84"/>
      <c r="HP264" s="84"/>
      <c r="HQ264" s="84"/>
      <c r="HR264" s="84"/>
      <c r="HS264" s="84"/>
      <c r="HT264" s="84"/>
      <c r="HU264" s="84"/>
      <c r="HV264" s="84"/>
      <c r="HW264" s="84"/>
      <c r="HX264" s="84"/>
      <c r="HY264" s="84"/>
      <c r="HZ264" s="84"/>
      <c r="IA264" s="84"/>
      <c r="IB264" s="84"/>
      <c r="IC264" s="84"/>
      <c r="ID264" s="84"/>
      <c r="IE264" s="84"/>
      <c r="IF264" s="84"/>
      <c r="IG264" s="84"/>
      <c r="IH264" s="84"/>
      <c r="II264" s="84"/>
      <c r="IJ264" s="84"/>
      <c r="IK264" s="84"/>
      <c r="IL264" s="84"/>
      <c r="IM264" s="84"/>
      <c r="IN264" s="84"/>
      <c r="IO264" s="84"/>
      <c r="IP264" s="84"/>
      <c r="IQ264" s="84"/>
      <c r="IR264" s="84"/>
      <c r="IS264" s="84"/>
      <c r="IT264" s="84"/>
      <c r="IU264" s="84"/>
      <c r="IV264" s="84"/>
    </row>
    <row r="265" spans="1:256" x14ac:dyDescent="0.2">
      <c r="A265" s="51" t="s">
        <v>230</v>
      </c>
      <c r="B265" s="52" t="s">
        <v>255</v>
      </c>
      <c r="C265" s="52" t="s">
        <v>83</v>
      </c>
      <c r="D265" s="52" t="s">
        <v>278</v>
      </c>
      <c r="E265" s="52" t="s">
        <v>231</v>
      </c>
      <c r="F265" s="79">
        <v>9590.64</v>
      </c>
      <c r="G265" s="79">
        <v>10647</v>
      </c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  <c r="DK265" s="85"/>
      <c r="DL265" s="85"/>
      <c r="DM265" s="85"/>
      <c r="DN265" s="85"/>
      <c r="DO265" s="85"/>
      <c r="DP265" s="85"/>
      <c r="DQ265" s="85"/>
      <c r="DR265" s="85"/>
      <c r="DS265" s="85"/>
      <c r="DT265" s="85"/>
      <c r="DU265" s="85"/>
      <c r="DV265" s="85"/>
      <c r="DW265" s="85"/>
      <c r="DX265" s="85"/>
      <c r="DY265" s="85"/>
      <c r="DZ265" s="85"/>
      <c r="EA265" s="85"/>
      <c r="EB265" s="85"/>
      <c r="EC265" s="85"/>
      <c r="ED265" s="85"/>
      <c r="EE265" s="85"/>
      <c r="EF265" s="85"/>
      <c r="EG265" s="85"/>
      <c r="EH265" s="85"/>
      <c r="EI265" s="85"/>
      <c r="EJ265" s="85"/>
      <c r="EK265" s="85"/>
      <c r="EL265" s="85"/>
      <c r="EM265" s="85"/>
      <c r="EN265" s="85"/>
      <c r="EO265" s="85"/>
      <c r="EP265" s="85"/>
      <c r="EQ265" s="85"/>
      <c r="ER265" s="85"/>
      <c r="ES265" s="85"/>
      <c r="ET265" s="85"/>
      <c r="EU265" s="85"/>
      <c r="EV265" s="85"/>
      <c r="EW265" s="85"/>
      <c r="EX265" s="85"/>
      <c r="EY265" s="85"/>
      <c r="EZ265" s="85"/>
      <c r="FA265" s="85"/>
      <c r="FB265" s="85"/>
      <c r="FC265" s="85"/>
      <c r="FD265" s="85"/>
      <c r="FE265" s="85"/>
      <c r="FF265" s="85"/>
      <c r="FG265" s="85"/>
      <c r="FH265" s="85"/>
      <c r="FI265" s="85"/>
      <c r="FJ265" s="85"/>
      <c r="FK265" s="85"/>
      <c r="FL265" s="85"/>
      <c r="FM265" s="85"/>
      <c r="FN265" s="85"/>
      <c r="FO265" s="85"/>
      <c r="FP265" s="85"/>
      <c r="FQ265" s="85"/>
      <c r="FR265" s="85"/>
      <c r="FS265" s="85"/>
      <c r="FT265" s="85"/>
      <c r="FU265" s="85"/>
      <c r="FV265" s="85"/>
      <c r="FW265" s="85"/>
      <c r="FX265" s="85"/>
      <c r="FY265" s="85"/>
      <c r="FZ265" s="85"/>
      <c r="GA265" s="85"/>
      <c r="GB265" s="85"/>
      <c r="GC265" s="85"/>
      <c r="GD265" s="85"/>
      <c r="GE265" s="85"/>
      <c r="GF265" s="85"/>
      <c r="GG265" s="85"/>
      <c r="GH265" s="85"/>
      <c r="GI265" s="85"/>
      <c r="GJ265" s="85"/>
      <c r="GK265" s="85"/>
      <c r="GL265" s="85"/>
      <c r="GM265" s="85"/>
      <c r="GN265" s="85"/>
      <c r="GO265" s="85"/>
      <c r="GP265" s="85"/>
      <c r="GQ265" s="85"/>
      <c r="GR265" s="85"/>
      <c r="GS265" s="85"/>
      <c r="GT265" s="85"/>
      <c r="GU265" s="85"/>
      <c r="GV265" s="85"/>
      <c r="GW265" s="85"/>
      <c r="GX265" s="85"/>
      <c r="GY265" s="85"/>
      <c r="GZ265" s="85"/>
      <c r="HA265" s="85"/>
      <c r="HB265" s="85"/>
      <c r="HC265" s="85"/>
      <c r="HD265" s="85"/>
      <c r="HE265" s="85"/>
      <c r="HF265" s="85"/>
      <c r="HG265" s="85"/>
      <c r="HH265" s="85"/>
      <c r="HI265" s="85"/>
      <c r="HJ265" s="85"/>
      <c r="HK265" s="85"/>
      <c r="HL265" s="85"/>
      <c r="HM265" s="85"/>
      <c r="HN265" s="85"/>
      <c r="HO265" s="85"/>
      <c r="HP265" s="85"/>
      <c r="HQ265" s="85"/>
      <c r="HR265" s="85"/>
      <c r="HS265" s="85"/>
      <c r="HT265" s="85"/>
      <c r="HU265" s="85"/>
      <c r="HV265" s="85"/>
      <c r="HW265" s="85"/>
      <c r="HX265" s="85"/>
      <c r="HY265" s="85"/>
      <c r="HZ265" s="85"/>
      <c r="IA265" s="85"/>
      <c r="IB265" s="85"/>
      <c r="IC265" s="85"/>
      <c r="ID265" s="85"/>
      <c r="IE265" s="85"/>
      <c r="IF265" s="85"/>
      <c r="IG265" s="85"/>
      <c r="IH265" s="85"/>
      <c r="II265" s="85"/>
      <c r="IJ265" s="85"/>
      <c r="IK265" s="85"/>
      <c r="IL265" s="85"/>
      <c r="IM265" s="85"/>
      <c r="IN265" s="85"/>
      <c r="IO265" s="85"/>
      <c r="IP265" s="85"/>
      <c r="IQ265" s="85"/>
      <c r="IR265" s="85"/>
      <c r="IS265" s="85"/>
      <c r="IT265" s="85"/>
      <c r="IU265" s="85"/>
      <c r="IV265" s="85"/>
    </row>
    <row r="266" spans="1:256" ht="76.5" x14ac:dyDescent="0.2">
      <c r="A266" s="72" t="s">
        <v>279</v>
      </c>
      <c r="B266" s="63" t="s">
        <v>255</v>
      </c>
      <c r="C266" s="63" t="s">
        <v>83</v>
      </c>
      <c r="D266" s="63" t="s">
        <v>280</v>
      </c>
      <c r="E266" s="63"/>
      <c r="F266" s="57">
        <f>SUM(F267)</f>
        <v>400</v>
      </c>
      <c r="G266" s="57">
        <f>SUM(G267)</f>
        <v>450</v>
      </c>
    </row>
    <row r="267" spans="1:256" ht="25.5" x14ac:dyDescent="0.2">
      <c r="A267" s="51" t="s">
        <v>94</v>
      </c>
      <c r="B267" s="68" t="s">
        <v>255</v>
      </c>
      <c r="C267" s="68" t="s">
        <v>83</v>
      </c>
      <c r="D267" s="68" t="s">
        <v>280</v>
      </c>
      <c r="E267" s="68" t="s">
        <v>87</v>
      </c>
      <c r="F267" s="53">
        <v>400</v>
      </c>
      <c r="G267" s="53">
        <v>450</v>
      </c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DT267" s="54"/>
      <c r="DU267" s="54"/>
      <c r="DV267" s="54"/>
      <c r="DW267" s="54"/>
      <c r="DX267" s="54"/>
      <c r="DY267" s="54"/>
      <c r="DZ267" s="54"/>
      <c r="EA267" s="54"/>
      <c r="EB267" s="54"/>
      <c r="EC267" s="54"/>
      <c r="ED267" s="54"/>
      <c r="EE267" s="54"/>
      <c r="EF267" s="54"/>
      <c r="EG267" s="54"/>
      <c r="EH267" s="54"/>
      <c r="EI267" s="54"/>
      <c r="EJ267" s="54"/>
      <c r="EK267" s="54"/>
      <c r="EL267" s="54"/>
      <c r="EM267" s="54"/>
      <c r="EN267" s="54"/>
      <c r="EO267" s="54"/>
      <c r="EP267" s="54"/>
      <c r="EQ267" s="54"/>
      <c r="ER267" s="54"/>
      <c r="ES267" s="54"/>
      <c r="ET267" s="54"/>
      <c r="EU267" s="54"/>
      <c r="EV267" s="54"/>
      <c r="EW267" s="54"/>
      <c r="EX267" s="54"/>
      <c r="EY267" s="54"/>
      <c r="EZ267" s="54"/>
      <c r="FA267" s="54"/>
      <c r="FB267" s="54"/>
      <c r="FC267" s="54"/>
      <c r="FD267" s="54"/>
      <c r="FE267" s="54"/>
      <c r="FF267" s="54"/>
      <c r="FG267" s="54"/>
      <c r="FH267" s="54"/>
      <c r="FI267" s="54"/>
      <c r="FJ267" s="54"/>
      <c r="FK267" s="54"/>
      <c r="FL267" s="54"/>
      <c r="FM267" s="54"/>
      <c r="FN267" s="54"/>
      <c r="FO267" s="54"/>
      <c r="FP267" s="54"/>
      <c r="FQ267" s="54"/>
      <c r="FR267" s="54"/>
      <c r="FS267" s="54"/>
      <c r="FT267" s="54"/>
      <c r="FU267" s="54"/>
      <c r="FV267" s="54"/>
      <c r="FW267" s="54"/>
      <c r="FX267" s="54"/>
      <c r="FY267" s="54"/>
      <c r="FZ267" s="54"/>
      <c r="GA267" s="54"/>
      <c r="GB267" s="54"/>
      <c r="GC267" s="54"/>
      <c r="GD267" s="54"/>
      <c r="GE267" s="54"/>
      <c r="GF267" s="54"/>
      <c r="GG267" s="54"/>
      <c r="GH267" s="54"/>
      <c r="GI267" s="54"/>
      <c r="GJ267" s="54"/>
      <c r="GK267" s="54"/>
      <c r="GL267" s="54"/>
      <c r="GM267" s="54"/>
      <c r="GN267" s="54"/>
      <c r="GO267" s="54"/>
      <c r="GP267" s="54"/>
      <c r="GQ267" s="54"/>
      <c r="GR267" s="54"/>
      <c r="GS267" s="54"/>
      <c r="GT267" s="54"/>
      <c r="GU267" s="54"/>
      <c r="GV267" s="54"/>
      <c r="GW267" s="54"/>
      <c r="GX267" s="54"/>
      <c r="GY267" s="54"/>
      <c r="GZ267" s="54"/>
      <c r="HA267" s="54"/>
      <c r="HB267" s="54"/>
      <c r="HC267" s="54"/>
      <c r="HD267" s="54"/>
      <c r="HE267" s="54"/>
      <c r="HF267" s="54"/>
      <c r="HG267" s="54"/>
      <c r="HH267" s="54"/>
      <c r="HI267" s="54"/>
      <c r="HJ267" s="54"/>
      <c r="HK267" s="54"/>
      <c r="HL267" s="54"/>
      <c r="HM267" s="54"/>
      <c r="HN267" s="54"/>
      <c r="HO267" s="54"/>
      <c r="HP267" s="54"/>
      <c r="HQ267" s="54"/>
      <c r="HR267" s="54"/>
      <c r="HS267" s="54"/>
      <c r="HT267" s="54"/>
      <c r="HU267" s="54"/>
      <c r="HV267" s="54"/>
      <c r="HW267" s="54"/>
      <c r="HX267" s="54"/>
      <c r="HY267" s="54"/>
      <c r="HZ267" s="54"/>
      <c r="IA267" s="54"/>
      <c r="IB267" s="54"/>
      <c r="IC267" s="54"/>
      <c r="ID267" s="54"/>
      <c r="IE267" s="54"/>
      <c r="IF267" s="54"/>
      <c r="IG267" s="54"/>
      <c r="IH267" s="54"/>
      <c r="II267" s="54"/>
      <c r="IJ267" s="54"/>
      <c r="IK267" s="54"/>
      <c r="IL267" s="54"/>
      <c r="IM267" s="54"/>
      <c r="IN267" s="54"/>
      <c r="IO267" s="54"/>
      <c r="IP267" s="54"/>
      <c r="IQ267" s="54"/>
      <c r="IR267" s="54"/>
      <c r="IS267" s="54"/>
      <c r="IT267" s="54"/>
      <c r="IU267" s="54"/>
      <c r="IV267" s="54"/>
    </row>
    <row r="268" spans="1:256" ht="14.25" x14ac:dyDescent="0.2">
      <c r="A268" s="118" t="s">
        <v>281</v>
      </c>
      <c r="B268" s="59" t="s">
        <v>255</v>
      </c>
      <c r="C268" s="59" t="s">
        <v>89</v>
      </c>
      <c r="D268" s="59"/>
      <c r="E268" s="59"/>
      <c r="F268" s="60">
        <f>SUM(F269)</f>
        <v>23245</v>
      </c>
      <c r="G268" s="60">
        <f>SUM(G269)</f>
        <v>23393</v>
      </c>
    </row>
    <row r="269" spans="1:256" ht="28.5" x14ac:dyDescent="0.2">
      <c r="A269" s="118" t="s">
        <v>282</v>
      </c>
      <c r="B269" s="59" t="s">
        <v>255</v>
      </c>
      <c r="C269" s="59" t="s">
        <v>89</v>
      </c>
      <c r="D269" s="59"/>
      <c r="E269" s="59"/>
      <c r="F269" s="60">
        <f>SUM(F270)</f>
        <v>23245</v>
      </c>
      <c r="G269" s="60">
        <f>SUM(G270)</f>
        <v>23393</v>
      </c>
    </row>
    <row r="270" spans="1:256" ht="13.5" x14ac:dyDescent="0.25">
      <c r="A270" s="119" t="s">
        <v>283</v>
      </c>
      <c r="B270" s="49" t="s">
        <v>255</v>
      </c>
      <c r="C270" s="49" t="s">
        <v>89</v>
      </c>
      <c r="D270" s="49"/>
      <c r="E270" s="49"/>
      <c r="F270" s="83">
        <f>SUM(F271+F273+F275)</f>
        <v>23245</v>
      </c>
      <c r="G270" s="83">
        <f>SUM(G271+G273+G275)</f>
        <v>23393</v>
      </c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  <c r="BZ270" s="67"/>
      <c r="CA270" s="67"/>
      <c r="CB270" s="67"/>
      <c r="CC270" s="67"/>
      <c r="CD270" s="6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/>
      <c r="DX270" s="67"/>
      <c r="DY270" s="67"/>
      <c r="DZ270" s="67"/>
      <c r="EA270" s="67"/>
      <c r="EB270" s="67"/>
      <c r="EC270" s="67"/>
      <c r="ED270" s="67"/>
      <c r="EE270" s="67"/>
      <c r="EF270" s="67"/>
      <c r="EG270" s="67"/>
      <c r="EH270" s="67"/>
      <c r="EI270" s="67"/>
      <c r="EJ270" s="67"/>
      <c r="EK270" s="67"/>
      <c r="EL270" s="67"/>
      <c r="EM270" s="67"/>
      <c r="EN270" s="67"/>
      <c r="EO270" s="67"/>
      <c r="EP270" s="67"/>
      <c r="EQ270" s="67"/>
      <c r="ER270" s="67"/>
      <c r="ES270" s="67"/>
      <c r="ET270" s="67"/>
      <c r="EU270" s="67"/>
      <c r="EV270" s="67"/>
      <c r="EW270" s="67"/>
      <c r="EX270" s="67"/>
      <c r="EY270" s="67"/>
      <c r="EZ270" s="67"/>
      <c r="FA270" s="67"/>
      <c r="FB270" s="67"/>
      <c r="FC270" s="67"/>
      <c r="FD270" s="67"/>
      <c r="FE270" s="67"/>
      <c r="FF270" s="67"/>
      <c r="FG270" s="67"/>
      <c r="FH270" s="67"/>
      <c r="FI270" s="67"/>
      <c r="FJ270" s="67"/>
      <c r="FK270" s="67"/>
      <c r="FL270" s="67"/>
      <c r="FM270" s="67"/>
      <c r="FN270" s="67"/>
      <c r="FO270" s="67"/>
      <c r="FP270" s="67"/>
      <c r="FQ270" s="67"/>
      <c r="FR270" s="67"/>
      <c r="FS270" s="67"/>
      <c r="FT270" s="67"/>
      <c r="FU270" s="67"/>
      <c r="FV270" s="67"/>
      <c r="FW270" s="67"/>
      <c r="FX270" s="67"/>
      <c r="FY270" s="67"/>
      <c r="FZ270" s="67"/>
      <c r="GA270" s="67"/>
      <c r="GB270" s="67"/>
      <c r="GC270" s="67"/>
      <c r="GD270" s="67"/>
      <c r="GE270" s="67"/>
      <c r="GF270" s="67"/>
      <c r="GG270" s="67"/>
      <c r="GH270" s="67"/>
      <c r="GI270" s="67"/>
      <c r="GJ270" s="67"/>
      <c r="GK270" s="67"/>
      <c r="GL270" s="67"/>
      <c r="GM270" s="67"/>
      <c r="GN270" s="67"/>
      <c r="GO270" s="67"/>
      <c r="GP270" s="67"/>
      <c r="GQ270" s="67"/>
      <c r="GR270" s="67"/>
      <c r="GS270" s="67"/>
      <c r="GT270" s="67"/>
      <c r="GU270" s="67"/>
      <c r="GV270" s="67"/>
      <c r="GW270" s="67"/>
      <c r="GX270" s="67"/>
      <c r="GY270" s="67"/>
      <c r="GZ270" s="67"/>
      <c r="HA270" s="67"/>
      <c r="HB270" s="67"/>
      <c r="HC270" s="67"/>
      <c r="HD270" s="67"/>
      <c r="HE270" s="67"/>
      <c r="HF270" s="67"/>
      <c r="HG270" s="67"/>
      <c r="HH270" s="67"/>
      <c r="HI270" s="67"/>
      <c r="HJ270" s="67"/>
      <c r="HK270" s="67"/>
      <c r="HL270" s="67"/>
      <c r="HM270" s="67"/>
      <c r="HN270" s="67"/>
      <c r="HO270" s="67"/>
      <c r="HP270" s="67"/>
      <c r="HQ270" s="67"/>
      <c r="HR270" s="67"/>
      <c r="HS270" s="67"/>
      <c r="HT270" s="67"/>
      <c r="HU270" s="67"/>
      <c r="HV270" s="67"/>
      <c r="HW270" s="67"/>
      <c r="HX270" s="67"/>
      <c r="HY270" s="67"/>
      <c r="HZ270" s="67"/>
      <c r="IA270" s="67"/>
      <c r="IB270" s="67"/>
      <c r="IC270" s="67"/>
      <c r="ID270" s="67"/>
      <c r="IE270" s="67"/>
      <c r="IF270" s="67"/>
      <c r="IG270" s="67"/>
      <c r="IH270" s="67"/>
      <c r="II270" s="67"/>
      <c r="IJ270" s="67"/>
      <c r="IK270" s="67"/>
      <c r="IL270" s="67"/>
      <c r="IM270" s="67"/>
      <c r="IN270" s="67"/>
      <c r="IO270" s="67"/>
      <c r="IP270" s="67"/>
      <c r="IQ270" s="67"/>
      <c r="IR270" s="67"/>
      <c r="IS270" s="67"/>
      <c r="IT270" s="67"/>
      <c r="IU270" s="67"/>
      <c r="IV270" s="67"/>
    </row>
    <row r="271" spans="1:256" x14ac:dyDescent="0.2">
      <c r="A271" s="115" t="s">
        <v>284</v>
      </c>
      <c r="B271" s="52" t="s">
        <v>255</v>
      </c>
      <c r="C271" s="52" t="s">
        <v>89</v>
      </c>
      <c r="D271" s="52" t="s">
        <v>285</v>
      </c>
      <c r="E271" s="52"/>
      <c r="F271" s="79">
        <f>SUM(F272)</f>
        <v>6000</v>
      </c>
      <c r="G271" s="79">
        <f>SUM(G272)</f>
        <v>6000</v>
      </c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DT271" s="54"/>
      <c r="DU271" s="54"/>
      <c r="DV271" s="54"/>
      <c r="DW271" s="54"/>
      <c r="DX271" s="54"/>
      <c r="DY271" s="54"/>
      <c r="DZ271" s="54"/>
      <c r="EA271" s="54"/>
      <c r="EB271" s="54"/>
      <c r="EC271" s="54"/>
      <c r="ED271" s="54"/>
      <c r="EE271" s="54"/>
      <c r="EF271" s="54"/>
      <c r="EG271" s="54"/>
      <c r="EH271" s="54"/>
      <c r="EI271" s="54"/>
      <c r="EJ271" s="54"/>
      <c r="EK271" s="54"/>
      <c r="EL271" s="54"/>
      <c r="EM271" s="54"/>
      <c r="EN271" s="54"/>
      <c r="EO271" s="54"/>
      <c r="EP271" s="54"/>
      <c r="EQ271" s="54"/>
      <c r="ER271" s="54"/>
      <c r="ES271" s="54"/>
      <c r="ET271" s="54"/>
      <c r="EU271" s="54"/>
      <c r="EV271" s="54"/>
      <c r="EW271" s="54"/>
      <c r="EX271" s="54"/>
      <c r="EY271" s="54"/>
      <c r="EZ271" s="54"/>
      <c r="FA271" s="54"/>
      <c r="FB271" s="54"/>
      <c r="FC271" s="54"/>
      <c r="FD271" s="54"/>
      <c r="FE271" s="54"/>
      <c r="FF271" s="54"/>
      <c r="FG271" s="54"/>
      <c r="FH271" s="54"/>
      <c r="FI271" s="54"/>
      <c r="FJ271" s="54"/>
      <c r="FK271" s="54"/>
      <c r="FL271" s="54"/>
      <c r="FM271" s="54"/>
      <c r="FN271" s="54"/>
      <c r="FO271" s="54"/>
      <c r="FP271" s="54"/>
      <c r="FQ271" s="54"/>
      <c r="FR271" s="54"/>
      <c r="FS271" s="54"/>
      <c r="FT271" s="54"/>
      <c r="FU271" s="54"/>
      <c r="FV271" s="54"/>
      <c r="FW271" s="54"/>
      <c r="FX271" s="54"/>
      <c r="FY271" s="54"/>
      <c r="FZ271" s="54"/>
      <c r="GA271" s="54"/>
      <c r="GB271" s="54"/>
      <c r="GC271" s="54"/>
      <c r="GD271" s="54"/>
      <c r="GE271" s="54"/>
      <c r="GF271" s="54"/>
      <c r="GG271" s="54"/>
      <c r="GH271" s="54"/>
      <c r="GI271" s="54"/>
      <c r="GJ271" s="54"/>
      <c r="GK271" s="54"/>
      <c r="GL271" s="54"/>
      <c r="GM271" s="54"/>
      <c r="GN271" s="54"/>
      <c r="GO271" s="54"/>
      <c r="GP271" s="54"/>
      <c r="GQ271" s="54"/>
      <c r="GR271" s="54"/>
      <c r="GS271" s="54"/>
      <c r="GT271" s="54"/>
      <c r="GU271" s="54"/>
      <c r="GV271" s="54"/>
      <c r="GW271" s="54"/>
      <c r="GX271" s="54"/>
      <c r="GY271" s="54"/>
      <c r="GZ271" s="54"/>
      <c r="HA271" s="54"/>
      <c r="HB271" s="54"/>
      <c r="HC271" s="54"/>
      <c r="HD271" s="54"/>
      <c r="HE271" s="54"/>
      <c r="HF271" s="54"/>
      <c r="HG271" s="54"/>
      <c r="HH271" s="54"/>
      <c r="HI271" s="54"/>
      <c r="HJ271" s="54"/>
      <c r="HK271" s="54"/>
      <c r="HL271" s="54"/>
      <c r="HM271" s="54"/>
      <c r="HN271" s="54"/>
      <c r="HO271" s="54"/>
      <c r="HP271" s="54"/>
      <c r="HQ271" s="54"/>
      <c r="HR271" s="54"/>
      <c r="HS271" s="54"/>
      <c r="HT271" s="54"/>
      <c r="HU271" s="54"/>
      <c r="HV271" s="54"/>
      <c r="HW271" s="54"/>
      <c r="HX271" s="54"/>
      <c r="HY271" s="54"/>
      <c r="HZ271" s="54"/>
      <c r="IA271" s="54"/>
      <c r="IB271" s="54"/>
      <c r="IC271" s="54"/>
      <c r="ID271" s="54"/>
      <c r="IE271" s="54"/>
      <c r="IF271" s="54"/>
      <c r="IG271" s="54"/>
      <c r="IH271" s="54"/>
      <c r="II271" s="54"/>
      <c r="IJ271" s="54"/>
      <c r="IK271" s="54"/>
      <c r="IL271" s="54"/>
      <c r="IM271" s="54"/>
      <c r="IN271" s="54"/>
      <c r="IO271" s="54"/>
      <c r="IP271" s="54"/>
      <c r="IQ271" s="54"/>
      <c r="IR271" s="54"/>
      <c r="IS271" s="54"/>
      <c r="IT271" s="54"/>
      <c r="IU271" s="54"/>
      <c r="IV271" s="54"/>
    </row>
    <row r="272" spans="1:256" x14ac:dyDescent="0.2">
      <c r="A272" s="55" t="s">
        <v>230</v>
      </c>
      <c r="B272" s="56" t="s">
        <v>255</v>
      </c>
      <c r="C272" s="56" t="s">
        <v>89</v>
      </c>
      <c r="D272" s="56" t="s">
        <v>285</v>
      </c>
      <c r="E272" s="56" t="s">
        <v>231</v>
      </c>
      <c r="F272" s="89">
        <v>6000</v>
      </c>
      <c r="G272" s="89">
        <v>6000</v>
      </c>
    </row>
    <row r="273" spans="1:256" x14ac:dyDescent="0.2">
      <c r="A273" s="115" t="s">
        <v>286</v>
      </c>
      <c r="B273" s="52" t="s">
        <v>255</v>
      </c>
      <c r="C273" s="52" t="s">
        <v>89</v>
      </c>
      <c r="D273" s="56" t="s">
        <v>287</v>
      </c>
      <c r="E273" s="52"/>
      <c r="F273" s="79">
        <f>SUM(F274)</f>
        <v>5750</v>
      </c>
      <c r="G273" s="79">
        <f>SUM(G274)</f>
        <v>5750</v>
      </c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DT273" s="54"/>
      <c r="DU273" s="54"/>
      <c r="DV273" s="54"/>
      <c r="DW273" s="54"/>
      <c r="DX273" s="54"/>
      <c r="DY273" s="54"/>
      <c r="DZ273" s="54"/>
      <c r="EA273" s="54"/>
      <c r="EB273" s="54"/>
      <c r="EC273" s="54"/>
      <c r="ED273" s="54"/>
      <c r="EE273" s="54"/>
      <c r="EF273" s="54"/>
      <c r="EG273" s="54"/>
      <c r="EH273" s="54"/>
      <c r="EI273" s="54"/>
      <c r="EJ273" s="54"/>
      <c r="EK273" s="54"/>
      <c r="EL273" s="54"/>
      <c r="EM273" s="54"/>
      <c r="EN273" s="54"/>
      <c r="EO273" s="54"/>
      <c r="EP273" s="54"/>
      <c r="EQ273" s="54"/>
      <c r="ER273" s="54"/>
      <c r="ES273" s="54"/>
      <c r="ET273" s="54"/>
      <c r="EU273" s="54"/>
      <c r="EV273" s="54"/>
      <c r="EW273" s="54"/>
      <c r="EX273" s="54"/>
      <c r="EY273" s="54"/>
      <c r="EZ273" s="54"/>
      <c r="FA273" s="54"/>
      <c r="FB273" s="54"/>
      <c r="FC273" s="54"/>
      <c r="FD273" s="54"/>
      <c r="FE273" s="54"/>
      <c r="FF273" s="54"/>
      <c r="FG273" s="54"/>
      <c r="FH273" s="54"/>
      <c r="FI273" s="54"/>
      <c r="FJ273" s="54"/>
      <c r="FK273" s="54"/>
      <c r="FL273" s="54"/>
      <c r="FM273" s="54"/>
      <c r="FN273" s="54"/>
      <c r="FO273" s="54"/>
      <c r="FP273" s="54"/>
      <c r="FQ273" s="54"/>
      <c r="FR273" s="54"/>
      <c r="FS273" s="54"/>
      <c r="FT273" s="54"/>
      <c r="FU273" s="54"/>
      <c r="FV273" s="54"/>
      <c r="FW273" s="54"/>
      <c r="FX273" s="54"/>
      <c r="FY273" s="54"/>
      <c r="FZ273" s="54"/>
      <c r="GA273" s="54"/>
      <c r="GB273" s="54"/>
      <c r="GC273" s="54"/>
      <c r="GD273" s="54"/>
      <c r="GE273" s="54"/>
      <c r="GF273" s="54"/>
      <c r="GG273" s="54"/>
      <c r="GH273" s="54"/>
      <c r="GI273" s="54"/>
      <c r="GJ273" s="54"/>
      <c r="GK273" s="54"/>
      <c r="GL273" s="54"/>
      <c r="GM273" s="54"/>
      <c r="GN273" s="54"/>
      <c r="GO273" s="54"/>
      <c r="GP273" s="54"/>
      <c r="GQ273" s="54"/>
      <c r="GR273" s="54"/>
      <c r="GS273" s="54"/>
      <c r="GT273" s="54"/>
      <c r="GU273" s="54"/>
      <c r="GV273" s="54"/>
      <c r="GW273" s="54"/>
      <c r="GX273" s="54"/>
      <c r="GY273" s="54"/>
      <c r="GZ273" s="54"/>
      <c r="HA273" s="54"/>
      <c r="HB273" s="54"/>
      <c r="HC273" s="54"/>
      <c r="HD273" s="54"/>
      <c r="HE273" s="54"/>
      <c r="HF273" s="54"/>
      <c r="HG273" s="54"/>
      <c r="HH273" s="54"/>
      <c r="HI273" s="54"/>
      <c r="HJ273" s="54"/>
      <c r="HK273" s="54"/>
      <c r="HL273" s="54"/>
      <c r="HM273" s="54"/>
      <c r="HN273" s="54"/>
      <c r="HO273" s="54"/>
      <c r="HP273" s="54"/>
      <c r="HQ273" s="54"/>
      <c r="HR273" s="54"/>
      <c r="HS273" s="54"/>
      <c r="HT273" s="54"/>
      <c r="HU273" s="54"/>
      <c r="HV273" s="54"/>
      <c r="HW273" s="54"/>
      <c r="HX273" s="54"/>
      <c r="HY273" s="54"/>
      <c r="HZ273" s="54"/>
      <c r="IA273" s="54"/>
      <c r="IB273" s="54"/>
      <c r="IC273" s="54"/>
      <c r="ID273" s="54"/>
      <c r="IE273" s="54"/>
      <c r="IF273" s="54"/>
      <c r="IG273" s="54"/>
      <c r="IH273" s="54"/>
      <c r="II273" s="54"/>
      <c r="IJ273" s="54"/>
      <c r="IK273" s="54"/>
      <c r="IL273" s="54"/>
      <c r="IM273" s="54"/>
      <c r="IN273" s="54"/>
      <c r="IO273" s="54"/>
      <c r="IP273" s="54"/>
      <c r="IQ273" s="54"/>
      <c r="IR273" s="54"/>
      <c r="IS273" s="54"/>
      <c r="IT273" s="54"/>
      <c r="IU273" s="54"/>
      <c r="IV273" s="54"/>
    </row>
    <row r="274" spans="1:256" x14ac:dyDescent="0.2">
      <c r="A274" s="51" t="s">
        <v>230</v>
      </c>
      <c r="B274" s="52" t="s">
        <v>255</v>
      </c>
      <c r="C274" s="52" t="s">
        <v>89</v>
      </c>
      <c r="D274" s="52" t="s">
        <v>287</v>
      </c>
      <c r="E274" s="52" t="s">
        <v>231</v>
      </c>
      <c r="F274" s="79">
        <v>5750</v>
      </c>
      <c r="G274" s="79">
        <v>5750</v>
      </c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DT274" s="54"/>
      <c r="DU274" s="54"/>
      <c r="DV274" s="54"/>
      <c r="DW274" s="54"/>
      <c r="DX274" s="54"/>
      <c r="DY274" s="54"/>
      <c r="DZ274" s="54"/>
      <c r="EA274" s="54"/>
      <c r="EB274" s="54"/>
      <c r="EC274" s="54"/>
      <c r="ED274" s="54"/>
      <c r="EE274" s="54"/>
      <c r="EF274" s="54"/>
      <c r="EG274" s="54"/>
      <c r="EH274" s="54"/>
      <c r="EI274" s="54"/>
      <c r="EJ274" s="54"/>
      <c r="EK274" s="54"/>
      <c r="EL274" s="54"/>
      <c r="EM274" s="54"/>
      <c r="EN274" s="54"/>
      <c r="EO274" s="54"/>
      <c r="EP274" s="54"/>
      <c r="EQ274" s="54"/>
      <c r="ER274" s="54"/>
      <c r="ES274" s="54"/>
      <c r="ET274" s="54"/>
      <c r="EU274" s="54"/>
      <c r="EV274" s="54"/>
      <c r="EW274" s="54"/>
      <c r="EX274" s="54"/>
      <c r="EY274" s="54"/>
      <c r="EZ274" s="54"/>
      <c r="FA274" s="54"/>
      <c r="FB274" s="54"/>
      <c r="FC274" s="54"/>
      <c r="FD274" s="54"/>
      <c r="FE274" s="54"/>
      <c r="FF274" s="54"/>
      <c r="FG274" s="54"/>
      <c r="FH274" s="54"/>
      <c r="FI274" s="54"/>
      <c r="FJ274" s="54"/>
      <c r="FK274" s="54"/>
      <c r="FL274" s="54"/>
      <c r="FM274" s="54"/>
      <c r="FN274" s="54"/>
      <c r="FO274" s="54"/>
      <c r="FP274" s="54"/>
      <c r="FQ274" s="54"/>
      <c r="FR274" s="54"/>
      <c r="FS274" s="54"/>
      <c r="FT274" s="54"/>
      <c r="FU274" s="54"/>
      <c r="FV274" s="54"/>
      <c r="FW274" s="54"/>
      <c r="FX274" s="54"/>
      <c r="FY274" s="54"/>
      <c r="FZ274" s="54"/>
      <c r="GA274" s="54"/>
      <c r="GB274" s="54"/>
      <c r="GC274" s="54"/>
      <c r="GD274" s="54"/>
      <c r="GE274" s="54"/>
      <c r="GF274" s="54"/>
      <c r="GG274" s="54"/>
      <c r="GH274" s="54"/>
      <c r="GI274" s="54"/>
      <c r="GJ274" s="54"/>
      <c r="GK274" s="54"/>
      <c r="GL274" s="54"/>
      <c r="GM274" s="54"/>
      <c r="GN274" s="54"/>
      <c r="GO274" s="54"/>
      <c r="GP274" s="54"/>
      <c r="GQ274" s="54"/>
      <c r="GR274" s="54"/>
      <c r="GS274" s="54"/>
      <c r="GT274" s="54"/>
      <c r="GU274" s="54"/>
      <c r="GV274" s="54"/>
      <c r="GW274" s="54"/>
      <c r="GX274" s="54"/>
      <c r="GY274" s="54"/>
      <c r="GZ274" s="54"/>
      <c r="HA274" s="54"/>
      <c r="HB274" s="54"/>
      <c r="HC274" s="54"/>
      <c r="HD274" s="54"/>
      <c r="HE274" s="54"/>
      <c r="HF274" s="54"/>
      <c r="HG274" s="54"/>
      <c r="HH274" s="54"/>
      <c r="HI274" s="54"/>
      <c r="HJ274" s="54"/>
      <c r="HK274" s="54"/>
      <c r="HL274" s="54"/>
      <c r="HM274" s="54"/>
      <c r="HN274" s="54"/>
      <c r="HO274" s="54"/>
      <c r="HP274" s="54"/>
      <c r="HQ274" s="54"/>
      <c r="HR274" s="54"/>
      <c r="HS274" s="54"/>
      <c r="HT274" s="54"/>
      <c r="HU274" s="54"/>
      <c r="HV274" s="54"/>
      <c r="HW274" s="54"/>
      <c r="HX274" s="54"/>
      <c r="HY274" s="54"/>
      <c r="HZ274" s="54"/>
      <c r="IA274" s="54"/>
      <c r="IB274" s="54"/>
      <c r="IC274" s="54"/>
      <c r="ID274" s="54"/>
      <c r="IE274" s="54"/>
      <c r="IF274" s="54"/>
      <c r="IG274" s="54"/>
      <c r="IH274" s="54"/>
      <c r="II274" s="54"/>
      <c r="IJ274" s="54"/>
      <c r="IK274" s="54"/>
      <c r="IL274" s="54"/>
      <c r="IM274" s="54"/>
      <c r="IN274" s="54"/>
      <c r="IO274" s="54"/>
      <c r="IP274" s="54"/>
      <c r="IQ274" s="54"/>
      <c r="IR274" s="54"/>
      <c r="IS274" s="54"/>
      <c r="IT274" s="54"/>
      <c r="IU274" s="54"/>
      <c r="IV274" s="54"/>
    </row>
    <row r="275" spans="1:256" x14ac:dyDescent="0.2">
      <c r="A275" s="115" t="s">
        <v>284</v>
      </c>
      <c r="B275" s="52" t="s">
        <v>255</v>
      </c>
      <c r="C275" s="52" t="s">
        <v>89</v>
      </c>
      <c r="D275" s="56" t="s">
        <v>288</v>
      </c>
      <c r="E275" s="52"/>
      <c r="F275" s="79">
        <f>SUM(F276)</f>
        <v>11495</v>
      </c>
      <c r="G275" s="79">
        <f>SUM(G276)</f>
        <v>11643</v>
      </c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  <c r="DL275" s="54"/>
      <c r="DM275" s="54"/>
      <c r="DN275" s="54"/>
      <c r="DO275" s="54"/>
      <c r="DP275" s="54"/>
      <c r="DQ275" s="54"/>
      <c r="DR275" s="54"/>
      <c r="DS275" s="54"/>
      <c r="DT275" s="54"/>
      <c r="DU275" s="54"/>
      <c r="DV275" s="54"/>
      <c r="DW275" s="54"/>
      <c r="DX275" s="54"/>
      <c r="DY275" s="54"/>
      <c r="DZ275" s="54"/>
      <c r="EA275" s="54"/>
      <c r="EB275" s="54"/>
      <c r="EC275" s="54"/>
      <c r="ED275" s="54"/>
      <c r="EE275" s="54"/>
      <c r="EF275" s="54"/>
      <c r="EG275" s="54"/>
      <c r="EH275" s="54"/>
      <c r="EI275" s="54"/>
      <c r="EJ275" s="54"/>
      <c r="EK275" s="54"/>
      <c r="EL275" s="54"/>
      <c r="EM275" s="54"/>
      <c r="EN275" s="54"/>
      <c r="EO275" s="54"/>
      <c r="EP275" s="54"/>
      <c r="EQ275" s="54"/>
      <c r="ER275" s="54"/>
      <c r="ES275" s="54"/>
      <c r="ET275" s="54"/>
      <c r="EU275" s="54"/>
      <c r="EV275" s="54"/>
      <c r="EW275" s="54"/>
      <c r="EX275" s="54"/>
      <c r="EY275" s="54"/>
      <c r="EZ275" s="54"/>
      <c r="FA275" s="54"/>
      <c r="FB275" s="54"/>
      <c r="FC275" s="54"/>
      <c r="FD275" s="54"/>
      <c r="FE275" s="54"/>
      <c r="FF275" s="54"/>
      <c r="FG275" s="54"/>
      <c r="FH275" s="54"/>
      <c r="FI275" s="54"/>
      <c r="FJ275" s="54"/>
      <c r="FK275" s="54"/>
      <c r="FL275" s="54"/>
      <c r="FM275" s="54"/>
      <c r="FN275" s="54"/>
      <c r="FO275" s="54"/>
      <c r="FP275" s="54"/>
      <c r="FQ275" s="54"/>
      <c r="FR275" s="54"/>
      <c r="FS275" s="54"/>
      <c r="FT275" s="54"/>
      <c r="FU275" s="54"/>
      <c r="FV275" s="54"/>
      <c r="FW275" s="54"/>
      <c r="FX275" s="54"/>
      <c r="FY275" s="54"/>
      <c r="FZ275" s="54"/>
      <c r="GA275" s="54"/>
      <c r="GB275" s="54"/>
      <c r="GC275" s="54"/>
      <c r="GD275" s="54"/>
      <c r="GE275" s="54"/>
      <c r="GF275" s="54"/>
      <c r="GG275" s="54"/>
      <c r="GH275" s="54"/>
      <c r="GI275" s="54"/>
      <c r="GJ275" s="54"/>
      <c r="GK275" s="54"/>
      <c r="GL275" s="54"/>
      <c r="GM275" s="54"/>
      <c r="GN275" s="54"/>
      <c r="GO275" s="54"/>
      <c r="GP275" s="54"/>
      <c r="GQ275" s="54"/>
      <c r="GR275" s="54"/>
      <c r="GS275" s="54"/>
      <c r="GT275" s="54"/>
      <c r="GU275" s="54"/>
      <c r="GV275" s="54"/>
      <c r="GW275" s="54"/>
      <c r="GX275" s="54"/>
      <c r="GY275" s="54"/>
      <c r="GZ275" s="54"/>
      <c r="HA275" s="54"/>
      <c r="HB275" s="54"/>
      <c r="HC275" s="54"/>
      <c r="HD275" s="54"/>
      <c r="HE275" s="54"/>
      <c r="HF275" s="54"/>
      <c r="HG275" s="54"/>
      <c r="HH275" s="54"/>
      <c r="HI275" s="54"/>
      <c r="HJ275" s="54"/>
      <c r="HK275" s="54"/>
      <c r="HL275" s="54"/>
      <c r="HM275" s="54"/>
      <c r="HN275" s="54"/>
      <c r="HO275" s="54"/>
      <c r="HP275" s="54"/>
      <c r="HQ275" s="54"/>
      <c r="HR275" s="54"/>
      <c r="HS275" s="54"/>
      <c r="HT275" s="54"/>
      <c r="HU275" s="54"/>
      <c r="HV275" s="54"/>
      <c r="HW275" s="54"/>
      <c r="HX275" s="54"/>
      <c r="HY275" s="54"/>
      <c r="HZ275" s="54"/>
      <c r="IA275" s="54"/>
      <c r="IB275" s="54"/>
      <c r="IC275" s="54"/>
      <c r="ID275" s="54"/>
      <c r="IE275" s="54"/>
      <c r="IF275" s="54"/>
      <c r="IG275" s="54"/>
      <c r="IH275" s="54"/>
      <c r="II275" s="54"/>
      <c r="IJ275" s="54"/>
      <c r="IK275" s="54"/>
      <c r="IL275" s="54"/>
      <c r="IM275" s="54"/>
      <c r="IN275" s="54"/>
      <c r="IO275" s="54"/>
      <c r="IP275" s="54"/>
      <c r="IQ275" s="54"/>
      <c r="IR275" s="54"/>
      <c r="IS275" s="54"/>
      <c r="IT275" s="54"/>
      <c r="IU275" s="54"/>
      <c r="IV275" s="54"/>
    </row>
    <row r="276" spans="1:256" x14ac:dyDescent="0.2">
      <c r="A276" s="51" t="s">
        <v>230</v>
      </c>
      <c r="B276" s="56" t="s">
        <v>255</v>
      </c>
      <c r="C276" s="56" t="s">
        <v>89</v>
      </c>
      <c r="D276" s="56" t="s">
        <v>288</v>
      </c>
      <c r="E276" s="56" t="s">
        <v>231</v>
      </c>
      <c r="F276" s="89">
        <v>11495</v>
      </c>
      <c r="G276" s="89">
        <v>11643</v>
      </c>
    </row>
    <row r="277" spans="1:256" ht="31.5" x14ac:dyDescent="0.25">
      <c r="A277" s="42" t="s">
        <v>289</v>
      </c>
      <c r="B277" s="74" t="s">
        <v>255</v>
      </c>
      <c r="C277" s="74" t="s">
        <v>201</v>
      </c>
      <c r="D277" s="74"/>
      <c r="E277" s="74"/>
      <c r="F277" s="75">
        <f>SUM(F278)</f>
        <v>6968.6600000000008</v>
      </c>
      <c r="G277" s="75">
        <f>SUM(G278)</f>
        <v>6354.99</v>
      </c>
    </row>
    <row r="278" spans="1:256" ht="25.5" x14ac:dyDescent="0.2">
      <c r="A278" s="69" t="s">
        <v>115</v>
      </c>
      <c r="B278" s="70" t="s">
        <v>255</v>
      </c>
      <c r="C278" s="70" t="s">
        <v>201</v>
      </c>
      <c r="D278" s="70"/>
      <c r="E278" s="70"/>
      <c r="F278" s="47">
        <f>SUM(F279+F288+F282)</f>
        <v>6968.6600000000008</v>
      </c>
      <c r="G278" s="47">
        <f>SUM(G279+G288+G282)</f>
        <v>6354.99</v>
      </c>
    </row>
    <row r="279" spans="1:256" x14ac:dyDescent="0.2">
      <c r="A279" s="55" t="s">
        <v>85</v>
      </c>
      <c r="B279" s="63" t="s">
        <v>255</v>
      </c>
      <c r="C279" s="63" t="s">
        <v>201</v>
      </c>
      <c r="D279" s="63"/>
      <c r="E279" s="63"/>
      <c r="F279" s="57">
        <f>SUM(F285+F280)</f>
        <v>2831.9100000000003</v>
      </c>
      <c r="G279" s="57">
        <f>SUM(G285+G280)</f>
        <v>2468.52</v>
      </c>
    </row>
    <row r="280" spans="1:256" ht="38.25" x14ac:dyDescent="0.2">
      <c r="A280" s="51" t="s">
        <v>290</v>
      </c>
      <c r="B280" s="68" t="s">
        <v>255</v>
      </c>
      <c r="C280" s="68" t="s">
        <v>201</v>
      </c>
      <c r="D280" s="68" t="s">
        <v>291</v>
      </c>
      <c r="E280" s="68"/>
      <c r="F280" s="53">
        <f>SUM(F281)</f>
        <v>250</v>
      </c>
      <c r="G280" s="53">
        <f>SUM(G281)</f>
        <v>250</v>
      </c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DT280" s="54"/>
      <c r="DU280" s="54"/>
      <c r="DV280" s="54"/>
      <c r="DW280" s="54"/>
      <c r="DX280" s="54"/>
      <c r="DY280" s="54"/>
      <c r="DZ280" s="54"/>
      <c r="EA280" s="54"/>
      <c r="EB280" s="54"/>
      <c r="EC280" s="54"/>
      <c r="ED280" s="54"/>
      <c r="EE280" s="54"/>
      <c r="EF280" s="54"/>
      <c r="EG280" s="54"/>
      <c r="EH280" s="54"/>
      <c r="EI280" s="54"/>
      <c r="EJ280" s="54"/>
      <c r="EK280" s="54"/>
      <c r="EL280" s="54"/>
      <c r="EM280" s="54"/>
      <c r="EN280" s="54"/>
      <c r="EO280" s="54"/>
      <c r="EP280" s="54"/>
      <c r="EQ280" s="54"/>
      <c r="ER280" s="54"/>
      <c r="ES280" s="54"/>
      <c r="ET280" s="54"/>
      <c r="EU280" s="54"/>
      <c r="EV280" s="54"/>
      <c r="EW280" s="54"/>
      <c r="EX280" s="54"/>
      <c r="EY280" s="54"/>
      <c r="EZ280" s="54"/>
      <c r="FA280" s="54"/>
      <c r="FB280" s="54"/>
      <c r="FC280" s="54"/>
      <c r="FD280" s="54"/>
      <c r="FE280" s="54"/>
      <c r="FF280" s="54"/>
      <c r="FG280" s="54"/>
      <c r="FH280" s="54"/>
      <c r="FI280" s="54"/>
      <c r="FJ280" s="54"/>
      <c r="FK280" s="54"/>
      <c r="FL280" s="54"/>
      <c r="FM280" s="54"/>
      <c r="FN280" s="54"/>
      <c r="FO280" s="54"/>
      <c r="FP280" s="54"/>
      <c r="FQ280" s="54"/>
      <c r="FR280" s="54"/>
      <c r="FS280" s="54"/>
      <c r="FT280" s="54"/>
      <c r="FU280" s="54"/>
      <c r="FV280" s="54"/>
      <c r="FW280" s="54"/>
      <c r="FX280" s="54"/>
      <c r="FY280" s="54"/>
      <c r="FZ280" s="54"/>
      <c r="GA280" s="54"/>
      <c r="GB280" s="54"/>
      <c r="GC280" s="54"/>
      <c r="GD280" s="54"/>
      <c r="GE280" s="54"/>
      <c r="GF280" s="54"/>
      <c r="GG280" s="54"/>
      <c r="GH280" s="54"/>
      <c r="GI280" s="54"/>
      <c r="GJ280" s="54"/>
      <c r="GK280" s="54"/>
      <c r="GL280" s="54"/>
      <c r="GM280" s="54"/>
      <c r="GN280" s="54"/>
      <c r="GO280" s="54"/>
      <c r="GP280" s="54"/>
      <c r="GQ280" s="54"/>
      <c r="GR280" s="54"/>
      <c r="GS280" s="54"/>
      <c r="GT280" s="54"/>
      <c r="GU280" s="54"/>
      <c r="GV280" s="54"/>
      <c r="GW280" s="54"/>
      <c r="GX280" s="54"/>
      <c r="GY280" s="54"/>
      <c r="GZ280" s="54"/>
      <c r="HA280" s="54"/>
      <c r="HB280" s="54"/>
      <c r="HC280" s="54"/>
      <c r="HD280" s="54"/>
      <c r="HE280" s="54"/>
      <c r="HF280" s="54"/>
      <c r="HG280" s="54"/>
      <c r="HH280" s="54"/>
      <c r="HI280" s="54"/>
      <c r="HJ280" s="54"/>
      <c r="HK280" s="54"/>
      <c r="HL280" s="54"/>
      <c r="HM280" s="54"/>
      <c r="HN280" s="54"/>
      <c r="HO280" s="54"/>
      <c r="HP280" s="54"/>
      <c r="HQ280" s="54"/>
      <c r="HR280" s="54"/>
      <c r="HS280" s="54"/>
      <c r="HT280" s="54"/>
      <c r="HU280" s="54"/>
      <c r="HV280" s="54"/>
      <c r="HW280" s="54"/>
      <c r="HX280" s="54"/>
      <c r="HY280" s="54"/>
      <c r="HZ280" s="54"/>
      <c r="IA280" s="54"/>
      <c r="IB280" s="54"/>
      <c r="IC280" s="54"/>
      <c r="ID280" s="54"/>
      <c r="IE280" s="54"/>
      <c r="IF280" s="54"/>
      <c r="IG280" s="54"/>
      <c r="IH280" s="54"/>
      <c r="II280" s="54"/>
      <c r="IJ280" s="54"/>
      <c r="IK280" s="54"/>
      <c r="IL280" s="54"/>
      <c r="IM280" s="54"/>
      <c r="IN280" s="54"/>
      <c r="IO280" s="54"/>
      <c r="IP280" s="54"/>
      <c r="IQ280" s="54"/>
      <c r="IR280" s="54"/>
      <c r="IS280" s="54"/>
      <c r="IT280" s="54"/>
      <c r="IU280" s="54"/>
      <c r="IV280" s="54"/>
    </row>
    <row r="281" spans="1:256" ht="25.5" x14ac:dyDescent="0.2">
      <c r="A281" s="55" t="s">
        <v>94</v>
      </c>
      <c r="B281" s="63" t="s">
        <v>255</v>
      </c>
      <c r="C281" s="63" t="s">
        <v>201</v>
      </c>
      <c r="D281" s="63" t="s">
        <v>291</v>
      </c>
      <c r="E281" s="56" t="s">
        <v>87</v>
      </c>
      <c r="F281" s="57">
        <v>250</v>
      </c>
      <c r="G281" s="57">
        <v>250</v>
      </c>
    </row>
    <row r="282" spans="1:256" ht="38.25" x14ac:dyDescent="0.2">
      <c r="A282" s="51" t="s">
        <v>292</v>
      </c>
      <c r="B282" s="63" t="s">
        <v>255</v>
      </c>
      <c r="C282" s="63" t="s">
        <v>201</v>
      </c>
      <c r="D282" s="68" t="s">
        <v>293</v>
      </c>
      <c r="E282" s="63"/>
      <c r="F282" s="57">
        <f>SUM(F283+F284)</f>
        <v>2836.34</v>
      </c>
      <c r="G282" s="57">
        <f>SUM(G283+G284)</f>
        <v>2715.3900000000003</v>
      </c>
    </row>
    <row r="283" spans="1:256" ht="54.75" customHeight="1" x14ac:dyDescent="0.2">
      <c r="A283" s="55" t="s">
        <v>80</v>
      </c>
      <c r="B283" s="56" t="s">
        <v>255</v>
      </c>
      <c r="C283" s="56" t="s">
        <v>201</v>
      </c>
      <c r="D283" s="63" t="s">
        <v>293</v>
      </c>
      <c r="E283" s="56" t="s">
        <v>81</v>
      </c>
      <c r="F283" s="57">
        <v>2537.8000000000002</v>
      </c>
      <c r="G283" s="57">
        <v>2517.8000000000002</v>
      </c>
    </row>
    <row r="284" spans="1:256" ht="25.5" x14ac:dyDescent="0.2">
      <c r="A284" s="55" t="s">
        <v>94</v>
      </c>
      <c r="B284" s="56" t="s">
        <v>255</v>
      </c>
      <c r="C284" s="56" t="s">
        <v>201</v>
      </c>
      <c r="D284" s="63" t="s">
        <v>293</v>
      </c>
      <c r="E284" s="56" t="s">
        <v>87</v>
      </c>
      <c r="F284" s="57">
        <v>298.54000000000002</v>
      </c>
      <c r="G284" s="57">
        <v>197.59</v>
      </c>
    </row>
    <row r="285" spans="1:256" ht="38.25" x14ac:dyDescent="0.2">
      <c r="A285" s="51" t="s">
        <v>294</v>
      </c>
      <c r="B285" s="68" t="s">
        <v>255</v>
      </c>
      <c r="C285" s="68" t="s">
        <v>201</v>
      </c>
      <c r="D285" s="68" t="s">
        <v>295</v>
      </c>
      <c r="E285" s="68"/>
      <c r="F285" s="53">
        <f>SUM(F286+F287)</f>
        <v>2581.9100000000003</v>
      </c>
      <c r="G285" s="53">
        <f>SUM(G286+G287)</f>
        <v>2218.52</v>
      </c>
    </row>
    <row r="286" spans="1:256" ht="52.5" customHeight="1" x14ac:dyDescent="0.2">
      <c r="A286" s="55" t="s">
        <v>80</v>
      </c>
      <c r="B286" s="63" t="s">
        <v>255</v>
      </c>
      <c r="C286" s="63" t="s">
        <v>201</v>
      </c>
      <c r="D286" s="63" t="s">
        <v>295</v>
      </c>
      <c r="E286" s="56" t="s">
        <v>81</v>
      </c>
      <c r="F286" s="57">
        <v>2573.34</v>
      </c>
      <c r="G286" s="57">
        <v>2216.8000000000002</v>
      </c>
    </row>
    <row r="287" spans="1:256" ht="25.5" x14ac:dyDescent="0.2">
      <c r="A287" s="51" t="s">
        <v>94</v>
      </c>
      <c r="B287" s="68" t="s">
        <v>255</v>
      </c>
      <c r="C287" s="68" t="s">
        <v>201</v>
      </c>
      <c r="D287" s="68" t="s">
        <v>295</v>
      </c>
      <c r="E287" s="52" t="s">
        <v>87</v>
      </c>
      <c r="F287" s="53">
        <v>8.57</v>
      </c>
      <c r="G287" s="53">
        <v>1.72</v>
      </c>
    </row>
    <row r="288" spans="1:256" ht="25.5" x14ac:dyDescent="0.2">
      <c r="A288" s="51" t="s">
        <v>296</v>
      </c>
      <c r="B288" s="68" t="s">
        <v>255</v>
      </c>
      <c r="C288" s="68" t="s">
        <v>201</v>
      </c>
      <c r="D288" s="68" t="s">
        <v>297</v>
      </c>
      <c r="E288" s="68"/>
      <c r="F288" s="53">
        <f>SUM(F289+F290)</f>
        <v>1300.4100000000001</v>
      </c>
      <c r="G288" s="53">
        <f>SUM(G289+G290)</f>
        <v>1171.08</v>
      </c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DT288" s="54"/>
      <c r="DU288" s="54"/>
      <c r="DV288" s="54"/>
      <c r="DW288" s="54"/>
      <c r="DX288" s="54"/>
      <c r="DY288" s="54"/>
      <c r="DZ288" s="54"/>
      <c r="EA288" s="54"/>
      <c r="EB288" s="54"/>
      <c r="EC288" s="54"/>
      <c r="ED288" s="54"/>
      <c r="EE288" s="54"/>
      <c r="EF288" s="54"/>
      <c r="EG288" s="54"/>
      <c r="EH288" s="54"/>
      <c r="EI288" s="54"/>
      <c r="EJ288" s="54"/>
      <c r="EK288" s="54"/>
      <c r="EL288" s="54"/>
      <c r="EM288" s="54"/>
      <c r="EN288" s="54"/>
      <c r="EO288" s="54"/>
      <c r="EP288" s="54"/>
      <c r="EQ288" s="54"/>
      <c r="ER288" s="54"/>
      <c r="ES288" s="54"/>
      <c r="ET288" s="54"/>
      <c r="EU288" s="54"/>
      <c r="EV288" s="54"/>
      <c r="EW288" s="54"/>
      <c r="EX288" s="54"/>
      <c r="EY288" s="54"/>
      <c r="EZ288" s="54"/>
      <c r="FA288" s="54"/>
      <c r="FB288" s="54"/>
      <c r="FC288" s="54"/>
      <c r="FD288" s="54"/>
      <c r="FE288" s="54"/>
      <c r="FF288" s="54"/>
      <c r="FG288" s="54"/>
      <c r="FH288" s="54"/>
      <c r="FI288" s="54"/>
      <c r="FJ288" s="54"/>
      <c r="FK288" s="54"/>
      <c r="FL288" s="54"/>
      <c r="FM288" s="54"/>
      <c r="FN288" s="54"/>
      <c r="FO288" s="54"/>
      <c r="FP288" s="54"/>
      <c r="FQ288" s="54"/>
      <c r="FR288" s="54"/>
      <c r="FS288" s="54"/>
      <c r="FT288" s="54"/>
      <c r="FU288" s="54"/>
      <c r="FV288" s="54"/>
      <c r="FW288" s="54"/>
      <c r="FX288" s="54"/>
      <c r="FY288" s="54"/>
      <c r="FZ288" s="54"/>
      <c r="GA288" s="54"/>
      <c r="GB288" s="54"/>
      <c r="GC288" s="54"/>
      <c r="GD288" s="54"/>
      <c r="GE288" s="54"/>
      <c r="GF288" s="54"/>
      <c r="GG288" s="54"/>
      <c r="GH288" s="54"/>
      <c r="GI288" s="54"/>
      <c r="GJ288" s="54"/>
      <c r="GK288" s="54"/>
      <c r="GL288" s="54"/>
      <c r="GM288" s="54"/>
      <c r="GN288" s="54"/>
      <c r="GO288" s="54"/>
      <c r="GP288" s="54"/>
      <c r="GQ288" s="54"/>
      <c r="GR288" s="54"/>
      <c r="GS288" s="54"/>
      <c r="GT288" s="54"/>
      <c r="GU288" s="54"/>
      <c r="GV288" s="54"/>
      <c r="GW288" s="54"/>
      <c r="GX288" s="54"/>
      <c r="GY288" s="54"/>
      <c r="GZ288" s="54"/>
      <c r="HA288" s="54"/>
      <c r="HB288" s="54"/>
      <c r="HC288" s="54"/>
      <c r="HD288" s="54"/>
      <c r="HE288" s="54"/>
      <c r="HF288" s="54"/>
      <c r="HG288" s="54"/>
      <c r="HH288" s="54"/>
      <c r="HI288" s="54"/>
      <c r="HJ288" s="54"/>
      <c r="HK288" s="54"/>
      <c r="HL288" s="54"/>
      <c r="HM288" s="54"/>
      <c r="HN288" s="54"/>
      <c r="HO288" s="54"/>
      <c r="HP288" s="54"/>
      <c r="HQ288" s="54"/>
      <c r="HR288" s="54"/>
      <c r="HS288" s="54"/>
      <c r="HT288" s="54"/>
      <c r="HU288" s="54"/>
      <c r="HV288" s="54"/>
      <c r="HW288" s="54"/>
      <c r="HX288" s="54"/>
      <c r="HY288" s="54"/>
      <c r="HZ288" s="54"/>
      <c r="IA288" s="54"/>
      <c r="IB288" s="54"/>
      <c r="IC288" s="54"/>
      <c r="ID288" s="54"/>
      <c r="IE288" s="54"/>
      <c r="IF288" s="54"/>
      <c r="IG288" s="54"/>
      <c r="IH288" s="54"/>
      <c r="II288" s="54"/>
      <c r="IJ288" s="54"/>
      <c r="IK288" s="54"/>
      <c r="IL288" s="54"/>
      <c r="IM288" s="54"/>
      <c r="IN288" s="54"/>
      <c r="IO288" s="54"/>
      <c r="IP288" s="54"/>
      <c r="IQ288" s="54"/>
      <c r="IR288" s="54"/>
      <c r="IS288" s="54"/>
      <c r="IT288" s="54"/>
      <c r="IU288" s="54"/>
      <c r="IV288" s="54"/>
    </row>
    <row r="289" spans="1:256" ht="52.5" customHeight="1" x14ac:dyDescent="0.2">
      <c r="A289" s="55" t="s">
        <v>80</v>
      </c>
      <c r="B289" s="63" t="s">
        <v>255</v>
      </c>
      <c r="C289" s="63" t="s">
        <v>201</v>
      </c>
      <c r="D289" s="63" t="s">
        <v>297</v>
      </c>
      <c r="E289" s="56" t="s">
        <v>81</v>
      </c>
      <c r="F289" s="57">
        <v>1129.96</v>
      </c>
      <c r="G289" s="57">
        <v>1031</v>
      </c>
    </row>
    <row r="290" spans="1:256" ht="25.5" x14ac:dyDescent="0.2">
      <c r="A290" s="51" t="s">
        <v>94</v>
      </c>
      <c r="B290" s="68" t="s">
        <v>255</v>
      </c>
      <c r="C290" s="68" t="s">
        <v>201</v>
      </c>
      <c r="D290" s="68" t="s">
        <v>297</v>
      </c>
      <c r="E290" s="52" t="s">
        <v>87</v>
      </c>
      <c r="F290" s="53">
        <v>170.45</v>
      </c>
      <c r="G290" s="53">
        <v>140.08000000000001</v>
      </c>
    </row>
    <row r="291" spans="1:256" ht="15.75" x14ac:dyDescent="0.25">
      <c r="A291" s="42" t="s">
        <v>298</v>
      </c>
      <c r="B291" s="74" t="s">
        <v>106</v>
      </c>
      <c r="C291" s="74"/>
      <c r="D291" s="74"/>
      <c r="E291" s="74"/>
      <c r="F291" s="75">
        <f>SUM(F292+F295)</f>
        <v>45682</v>
      </c>
      <c r="G291" s="75">
        <f>SUM(G292+G295)</f>
        <v>9150</v>
      </c>
    </row>
    <row r="292" spans="1:256" ht="15" x14ac:dyDescent="0.25">
      <c r="A292" s="80" t="s">
        <v>299</v>
      </c>
      <c r="B292" s="81" t="s">
        <v>106</v>
      </c>
      <c r="C292" s="81" t="s">
        <v>74</v>
      </c>
      <c r="D292" s="81"/>
      <c r="E292" s="81"/>
      <c r="F292" s="82">
        <f>SUM(F293)</f>
        <v>4682</v>
      </c>
      <c r="G292" s="82">
        <f>SUM(G293)</f>
        <v>4350</v>
      </c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  <c r="GA292" s="66"/>
      <c r="GB292" s="66"/>
      <c r="GC292" s="66"/>
      <c r="GD292" s="66"/>
      <c r="GE292" s="66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66"/>
      <c r="GR292" s="66"/>
      <c r="GS292" s="66"/>
      <c r="GT292" s="66"/>
      <c r="GU292" s="66"/>
      <c r="GV292" s="66"/>
      <c r="GW292" s="66"/>
      <c r="GX292" s="66"/>
      <c r="GY292" s="66"/>
      <c r="GZ292" s="66"/>
      <c r="HA292" s="66"/>
      <c r="HB292" s="66"/>
      <c r="HC292" s="66"/>
      <c r="HD292" s="66"/>
      <c r="HE292" s="66"/>
      <c r="HF292" s="66"/>
      <c r="HG292" s="66"/>
      <c r="HH292" s="66"/>
      <c r="HI292" s="66"/>
      <c r="HJ292" s="66"/>
      <c r="HK292" s="66"/>
      <c r="HL292" s="66"/>
      <c r="HM292" s="66"/>
      <c r="HN292" s="66"/>
      <c r="HO292" s="66"/>
      <c r="HP292" s="66"/>
      <c r="HQ292" s="66"/>
      <c r="HR292" s="66"/>
      <c r="HS292" s="66"/>
      <c r="HT292" s="66"/>
      <c r="HU292" s="66"/>
      <c r="HV292" s="66"/>
      <c r="HW292" s="66"/>
      <c r="HX292" s="66"/>
      <c r="HY292" s="66"/>
      <c r="HZ292" s="66"/>
      <c r="IA292" s="66"/>
      <c r="IB292" s="66"/>
      <c r="IC292" s="66"/>
      <c r="ID292" s="66"/>
      <c r="IE292" s="66"/>
      <c r="IF292" s="66"/>
      <c r="IG292" s="66"/>
      <c r="IH292" s="66"/>
      <c r="II292" s="66"/>
      <c r="IJ292" s="66"/>
      <c r="IK292" s="66"/>
      <c r="IL292" s="66"/>
      <c r="IM292" s="66"/>
      <c r="IN292" s="66"/>
      <c r="IO292" s="66"/>
      <c r="IP292" s="66"/>
      <c r="IQ292" s="66"/>
      <c r="IR292" s="66"/>
      <c r="IS292" s="66"/>
      <c r="IT292" s="66"/>
      <c r="IU292" s="66"/>
      <c r="IV292" s="66"/>
    </row>
    <row r="293" spans="1:256" ht="38.25" x14ac:dyDescent="0.2">
      <c r="A293" s="55" t="s">
        <v>300</v>
      </c>
      <c r="B293" s="63" t="s">
        <v>106</v>
      </c>
      <c r="C293" s="63" t="s">
        <v>74</v>
      </c>
      <c r="D293" s="63" t="s">
        <v>301</v>
      </c>
      <c r="E293" s="63"/>
      <c r="F293" s="57">
        <f>SUM(F294)</f>
        <v>4682</v>
      </c>
      <c r="G293" s="57">
        <f>SUM(G294)</f>
        <v>4350</v>
      </c>
    </row>
    <row r="294" spans="1:256" ht="25.5" x14ac:dyDescent="0.2">
      <c r="A294" s="51" t="s">
        <v>147</v>
      </c>
      <c r="B294" s="68" t="s">
        <v>106</v>
      </c>
      <c r="C294" s="68" t="s">
        <v>74</v>
      </c>
      <c r="D294" s="68" t="s">
        <v>301</v>
      </c>
      <c r="E294" s="68" t="s">
        <v>148</v>
      </c>
      <c r="F294" s="53">
        <v>4682</v>
      </c>
      <c r="G294" s="53">
        <v>4350</v>
      </c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  <c r="DG294" s="54"/>
      <c r="DH294" s="54"/>
      <c r="DI294" s="54"/>
      <c r="DJ294" s="54"/>
      <c r="DK294" s="54"/>
      <c r="DL294" s="54"/>
      <c r="DM294" s="54"/>
      <c r="DN294" s="54"/>
      <c r="DO294" s="54"/>
      <c r="DP294" s="54"/>
      <c r="DQ294" s="54"/>
      <c r="DR294" s="54"/>
      <c r="DS294" s="54"/>
      <c r="DT294" s="54"/>
      <c r="DU294" s="54"/>
      <c r="DV294" s="54"/>
      <c r="DW294" s="54"/>
      <c r="DX294" s="54"/>
      <c r="DY294" s="54"/>
      <c r="DZ294" s="54"/>
      <c r="EA294" s="54"/>
      <c r="EB294" s="54"/>
      <c r="EC294" s="54"/>
      <c r="ED294" s="54"/>
      <c r="EE294" s="54"/>
      <c r="EF294" s="54"/>
      <c r="EG294" s="54"/>
      <c r="EH294" s="54"/>
      <c r="EI294" s="54"/>
      <c r="EJ294" s="54"/>
      <c r="EK294" s="54"/>
      <c r="EL294" s="54"/>
      <c r="EM294" s="54"/>
      <c r="EN294" s="54"/>
      <c r="EO294" s="54"/>
      <c r="EP294" s="54"/>
      <c r="EQ294" s="54"/>
      <c r="ER294" s="54"/>
      <c r="ES294" s="54"/>
      <c r="ET294" s="54"/>
      <c r="EU294" s="54"/>
      <c r="EV294" s="54"/>
      <c r="EW294" s="54"/>
      <c r="EX294" s="54"/>
      <c r="EY294" s="54"/>
      <c r="EZ294" s="54"/>
      <c r="FA294" s="54"/>
      <c r="FB294" s="54"/>
      <c r="FC294" s="54"/>
      <c r="FD294" s="54"/>
      <c r="FE294" s="54"/>
      <c r="FF294" s="54"/>
      <c r="FG294" s="54"/>
      <c r="FH294" s="54"/>
      <c r="FI294" s="54"/>
      <c r="FJ294" s="54"/>
      <c r="FK294" s="54"/>
      <c r="FL294" s="54"/>
      <c r="FM294" s="54"/>
      <c r="FN294" s="54"/>
      <c r="FO294" s="54"/>
      <c r="FP294" s="54"/>
      <c r="FQ294" s="54"/>
      <c r="FR294" s="54"/>
      <c r="FS294" s="54"/>
      <c r="FT294" s="54"/>
      <c r="FU294" s="54"/>
      <c r="FV294" s="54"/>
      <c r="FW294" s="54"/>
      <c r="FX294" s="54"/>
      <c r="FY294" s="54"/>
      <c r="FZ294" s="54"/>
      <c r="GA294" s="54"/>
      <c r="GB294" s="54"/>
      <c r="GC294" s="54"/>
      <c r="GD294" s="54"/>
      <c r="GE294" s="54"/>
      <c r="GF294" s="54"/>
      <c r="GG294" s="54"/>
      <c r="GH294" s="54"/>
      <c r="GI294" s="54"/>
      <c r="GJ294" s="54"/>
      <c r="GK294" s="54"/>
      <c r="GL294" s="54"/>
      <c r="GM294" s="54"/>
      <c r="GN294" s="54"/>
      <c r="GO294" s="54"/>
      <c r="GP294" s="54"/>
      <c r="GQ294" s="54"/>
      <c r="GR294" s="54"/>
      <c r="GS294" s="54"/>
      <c r="GT294" s="54"/>
      <c r="GU294" s="54"/>
      <c r="GV294" s="54"/>
      <c r="GW294" s="54"/>
      <c r="GX294" s="54"/>
      <c r="GY294" s="54"/>
      <c r="GZ294" s="54"/>
      <c r="HA294" s="54"/>
      <c r="HB294" s="54"/>
      <c r="HC294" s="54"/>
      <c r="HD294" s="54"/>
      <c r="HE294" s="54"/>
      <c r="HF294" s="54"/>
      <c r="HG294" s="54"/>
      <c r="HH294" s="54"/>
      <c r="HI294" s="54"/>
      <c r="HJ294" s="54"/>
      <c r="HK294" s="54"/>
      <c r="HL294" s="54"/>
      <c r="HM294" s="54"/>
      <c r="HN294" s="54"/>
      <c r="HO294" s="54"/>
      <c r="HP294" s="54"/>
      <c r="HQ294" s="54"/>
      <c r="HR294" s="54"/>
      <c r="HS294" s="54"/>
      <c r="HT294" s="54"/>
      <c r="HU294" s="54"/>
      <c r="HV294" s="54"/>
      <c r="HW294" s="54"/>
      <c r="HX294" s="54"/>
      <c r="HY294" s="54"/>
      <c r="HZ294" s="54"/>
      <c r="IA294" s="54"/>
      <c r="IB294" s="54"/>
      <c r="IC294" s="54"/>
      <c r="ID294" s="54"/>
      <c r="IE294" s="54"/>
      <c r="IF294" s="54"/>
      <c r="IG294" s="54"/>
      <c r="IH294" s="54"/>
      <c r="II294" s="54"/>
      <c r="IJ294" s="54"/>
      <c r="IK294" s="54"/>
      <c r="IL294" s="54"/>
      <c r="IM294" s="54"/>
      <c r="IN294" s="54"/>
      <c r="IO294" s="54"/>
      <c r="IP294" s="54"/>
      <c r="IQ294" s="54"/>
      <c r="IR294" s="54"/>
      <c r="IS294" s="54"/>
      <c r="IT294" s="54"/>
      <c r="IU294" s="54"/>
      <c r="IV294" s="54"/>
    </row>
    <row r="295" spans="1:256" ht="30" x14ac:dyDescent="0.25">
      <c r="A295" s="80" t="s">
        <v>302</v>
      </c>
      <c r="B295" s="81" t="s">
        <v>106</v>
      </c>
      <c r="C295" s="81" t="s">
        <v>98</v>
      </c>
      <c r="D295" s="81"/>
      <c r="E295" s="81"/>
      <c r="F295" s="82">
        <f>SUM(F296)</f>
        <v>41000</v>
      </c>
      <c r="G295" s="82">
        <f>SUM(G296)</f>
        <v>4800</v>
      </c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  <c r="GA295" s="66"/>
      <c r="GB295" s="66"/>
      <c r="GC295" s="66"/>
      <c r="GD295" s="66"/>
      <c r="GE295" s="66"/>
      <c r="GF295" s="66"/>
      <c r="GG295" s="66"/>
      <c r="GH295" s="66"/>
      <c r="GI295" s="66"/>
      <c r="GJ295" s="66"/>
      <c r="GK295" s="66"/>
      <c r="GL295" s="66"/>
      <c r="GM295" s="66"/>
      <c r="GN295" s="66"/>
      <c r="GO295" s="66"/>
      <c r="GP295" s="66"/>
      <c r="GQ295" s="66"/>
      <c r="GR295" s="66"/>
      <c r="GS295" s="66"/>
      <c r="GT295" s="66"/>
      <c r="GU295" s="66"/>
      <c r="GV295" s="66"/>
      <c r="GW295" s="66"/>
      <c r="GX295" s="66"/>
      <c r="GY295" s="66"/>
      <c r="GZ295" s="66"/>
      <c r="HA295" s="66"/>
      <c r="HB295" s="66"/>
      <c r="HC295" s="66"/>
      <c r="HD295" s="66"/>
      <c r="HE295" s="66"/>
      <c r="HF295" s="66"/>
      <c r="HG295" s="66"/>
      <c r="HH295" s="66"/>
      <c r="HI295" s="66"/>
      <c r="HJ295" s="66"/>
      <c r="HK295" s="66"/>
      <c r="HL295" s="66"/>
      <c r="HM295" s="66"/>
      <c r="HN295" s="66"/>
      <c r="HO295" s="66"/>
      <c r="HP295" s="66"/>
      <c r="HQ295" s="66"/>
      <c r="HR295" s="66"/>
      <c r="HS295" s="66"/>
      <c r="HT295" s="66"/>
      <c r="HU295" s="66"/>
      <c r="HV295" s="66"/>
      <c r="HW295" s="66"/>
      <c r="HX295" s="66"/>
      <c r="HY295" s="66"/>
      <c r="HZ295" s="66"/>
      <c r="IA295" s="66"/>
      <c r="IB295" s="66"/>
      <c r="IC295" s="66"/>
      <c r="ID295" s="66"/>
      <c r="IE295" s="66"/>
      <c r="IF295" s="66"/>
      <c r="IG295" s="66"/>
      <c r="IH295" s="66"/>
      <c r="II295" s="66"/>
      <c r="IJ295" s="66"/>
      <c r="IK295" s="66"/>
      <c r="IL295" s="66"/>
      <c r="IM295" s="66"/>
      <c r="IN295" s="66"/>
      <c r="IO295" s="66"/>
      <c r="IP295" s="66"/>
      <c r="IQ295" s="66"/>
      <c r="IR295" s="66"/>
      <c r="IS295" s="66"/>
      <c r="IT295" s="66"/>
      <c r="IU295" s="66"/>
      <c r="IV295" s="66"/>
    </row>
    <row r="296" spans="1:256" ht="38.25" x14ac:dyDescent="0.2">
      <c r="A296" s="55" t="s">
        <v>303</v>
      </c>
      <c r="B296" s="63" t="s">
        <v>106</v>
      </c>
      <c r="C296" s="63" t="s">
        <v>98</v>
      </c>
      <c r="D296" s="63" t="s">
        <v>301</v>
      </c>
      <c r="E296" s="63"/>
      <c r="F296" s="57">
        <f>SUM(F297+F300+F298+F299)</f>
        <v>41000</v>
      </c>
      <c r="G296" s="57">
        <f>SUM(G297+G300+G298+G299)</f>
        <v>4800</v>
      </c>
    </row>
    <row r="297" spans="1:256" ht="25.5" x14ac:dyDescent="0.2">
      <c r="A297" s="51" t="s">
        <v>94</v>
      </c>
      <c r="B297" s="68" t="s">
        <v>106</v>
      </c>
      <c r="C297" s="68" t="s">
        <v>98</v>
      </c>
      <c r="D297" s="68" t="s">
        <v>301</v>
      </c>
      <c r="E297" s="68" t="s">
        <v>87</v>
      </c>
      <c r="F297" s="53">
        <v>200</v>
      </c>
      <c r="G297" s="53">
        <v>200</v>
      </c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  <c r="DL297" s="54"/>
      <c r="DM297" s="54"/>
      <c r="DN297" s="54"/>
      <c r="DO297" s="54"/>
      <c r="DP297" s="54"/>
      <c r="DQ297" s="54"/>
      <c r="DR297" s="54"/>
      <c r="DS297" s="54"/>
      <c r="DT297" s="54"/>
      <c r="DU297" s="54"/>
      <c r="DV297" s="54"/>
      <c r="DW297" s="54"/>
      <c r="DX297" s="54"/>
      <c r="DY297" s="54"/>
      <c r="DZ297" s="54"/>
      <c r="EA297" s="54"/>
      <c r="EB297" s="54"/>
      <c r="EC297" s="54"/>
      <c r="ED297" s="54"/>
      <c r="EE297" s="54"/>
      <c r="EF297" s="54"/>
      <c r="EG297" s="54"/>
      <c r="EH297" s="54"/>
      <c r="EI297" s="54"/>
      <c r="EJ297" s="54"/>
      <c r="EK297" s="54"/>
      <c r="EL297" s="54"/>
      <c r="EM297" s="54"/>
      <c r="EN297" s="54"/>
      <c r="EO297" s="54"/>
      <c r="EP297" s="54"/>
      <c r="EQ297" s="54"/>
      <c r="ER297" s="54"/>
      <c r="ES297" s="54"/>
      <c r="ET297" s="54"/>
      <c r="EU297" s="54"/>
      <c r="EV297" s="54"/>
      <c r="EW297" s="54"/>
      <c r="EX297" s="54"/>
      <c r="EY297" s="54"/>
      <c r="EZ297" s="54"/>
      <c r="FA297" s="54"/>
      <c r="FB297" s="54"/>
      <c r="FC297" s="54"/>
      <c r="FD297" s="54"/>
      <c r="FE297" s="54"/>
      <c r="FF297" s="54"/>
      <c r="FG297" s="54"/>
      <c r="FH297" s="54"/>
      <c r="FI297" s="54"/>
      <c r="FJ297" s="54"/>
      <c r="FK297" s="54"/>
      <c r="FL297" s="54"/>
      <c r="FM297" s="54"/>
      <c r="FN297" s="54"/>
      <c r="FO297" s="54"/>
      <c r="FP297" s="54"/>
      <c r="FQ297" s="54"/>
      <c r="FR297" s="54"/>
      <c r="FS297" s="54"/>
      <c r="FT297" s="54"/>
      <c r="FU297" s="54"/>
      <c r="FV297" s="54"/>
      <c r="FW297" s="54"/>
      <c r="FX297" s="54"/>
      <c r="FY297" s="54"/>
      <c r="FZ297" s="54"/>
      <c r="GA297" s="54"/>
      <c r="GB297" s="54"/>
      <c r="GC297" s="54"/>
      <c r="GD297" s="54"/>
      <c r="GE297" s="54"/>
      <c r="GF297" s="54"/>
      <c r="GG297" s="54"/>
      <c r="GH297" s="54"/>
      <c r="GI297" s="54"/>
      <c r="GJ297" s="54"/>
      <c r="GK297" s="54"/>
      <c r="GL297" s="54"/>
      <c r="GM297" s="54"/>
      <c r="GN297" s="54"/>
      <c r="GO297" s="54"/>
      <c r="GP297" s="54"/>
      <c r="GQ297" s="54"/>
      <c r="GR297" s="54"/>
      <c r="GS297" s="54"/>
      <c r="GT297" s="54"/>
      <c r="GU297" s="54"/>
      <c r="GV297" s="54"/>
      <c r="GW297" s="54"/>
      <c r="GX297" s="54"/>
      <c r="GY297" s="54"/>
      <c r="GZ297" s="54"/>
      <c r="HA297" s="54"/>
      <c r="HB297" s="54"/>
      <c r="HC297" s="54"/>
      <c r="HD297" s="54"/>
      <c r="HE297" s="54"/>
      <c r="HF297" s="54"/>
      <c r="HG297" s="54"/>
      <c r="HH297" s="54"/>
      <c r="HI297" s="54"/>
      <c r="HJ297" s="54"/>
      <c r="HK297" s="54"/>
      <c r="HL297" s="54"/>
      <c r="HM297" s="54"/>
      <c r="HN297" s="54"/>
      <c r="HO297" s="54"/>
      <c r="HP297" s="54"/>
      <c r="HQ297" s="54"/>
      <c r="HR297" s="54"/>
      <c r="HS297" s="54"/>
      <c r="HT297" s="54"/>
      <c r="HU297" s="54"/>
      <c r="HV297" s="54"/>
      <c r="HW297" s="54"/>
      <c r="HX297" s="54"/>
      <c r="HY297" s="54"/>
      <c r="HZ297" s="54"/>
      <c r="IA297" s="54"/>
      <c r="IB297" s="54"/>
      <c r="IC297" s="54"/>
      <c r="ID297" s="54"/>
      <c r="IE297" s="54"/>
      <c r="IF297" s="54"/>
      <c r="IG297" s="54"/>
      <c r="IH297" s="54"/>
      <c r="II297" s="54"/>
      <c r="IJ297" s="54"/>
      <c r="IK297" s="54"/>
      <c r="IL297" s="54"/>
      <c r="IM297" s="54"/>
      <c r="IN297" s="54"/>
      <c r="IO297" s="54"/>
      <c r="IP297" s="54"/>
      <c r="IQ297" s="54"/>
      <c r="IR297" s="54"/>
      <c r="IS297" s="54"/>
      <c r="IT297" s="54"/>
      <c r="IU297" s="54"/>
      <c r="IV297" s="54"/>
    </row>
    <row r="298" spans="1:256" ht="25.5" x14ac:dyDescent="0.2">
      <c r="A298" s="51" t="s">
        <v>179</v>
      </c>
      <c r="B298" s="68" t="s">
        <v>106</v>
      </c>
      <c r="C298" s="68" t="s">
        <v>98</v>
      </c>
      <c r="D298" s="68" t="s">
        <v>301</v>
      </c>
      <c r="E298" s="68" t="s">
        <v>181</v>
      </c>
      <c r="F298" s="53">
        <v>9200</v>
      </c>
      <c r="G298" s="53">
        <v>1900</v>
      </c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  <c r="DG298" s="54"/>
      <c r="DH298" s="54"/>
      <c r="DI298" s="54"/>
      <c r="DJ298" s="54"/>
      <c r="DK298" s="54"/>
      <c r="DL298" s="54"/>
      <c r="DM298" s="54"/>
      <c r="DN298" s="54"/>
      <c r="DO298" s="54"/>
      <c r="DP298" s="54"/>
      <c r="DQ298" s="54"/>
      <c r="DR298" s="54"/>
      <c r="DS298" s="54"/>
      <c r="DT298" s="54"/>
      <c r="DU298" s="54"/>
      <c r="DV298" s="54"/>
      <c r="DW298" s="54"/>
      <c r="DX298" s="54"/>
      <c r="DY298" s="54"/>
      <c r="DZ298" s="54"/>
      <c r="EA298" s="54"/>
      <c r="EB298" s="54"/>
      <c r="EC298" s="54"/>
      <c r="ED298" s="54"/>
      <c r="EE298" s="54"/>
      <c r="EF298" s="54"/>
      <c r="EG298" s="54"/>
      <c r="EH298" s="54"/>
      <c r="EI298" s="54"/>
      <c r="EJ298" s="54"/>
      <c r="EK298" s="54"/>
      <c r="EL298" s="54"/>
      <c r="EM298" s="54"/>
      <c r="EN298" s="54"/>
      <c r="EO298" s="54"/>
      <c r="EP298" s="54"/>
      <c r="EQ298" s="54"/>
      <c r="ER298" s="54"/>
      <c r="ES298" s="54"/>
      <c r="ET298" s="54"/>
      <c r="EU298" s="54"/>
      <c r="EV298" s="54"/>
      <c r="EW298" s="54"/>
      <c r="EX298" s="54"/>
      <c r="EY298" s="54"/>
      <c r="EZ298" s="54"/>
      <c r="FA298" s="54"/>
      <c r="FB298" s="54"/>
      <c r="FC298" s="54"/>
      <c r="FD298" s="54"/>
      <c r="FE298" s="54"/>
      <c r="FF298" s="54"/>
      <c r="FG298" s="54"/>
      <c r="FH298" s="54"/>
      <c r="FI298" s="54"/>
      <c r="FJ298" s="54"/>
      <c r="FK298" s="54"/>
      <c r="FL298" s="54"/>
      <c r="FM298" s="54"/>
      <c r="FN298" s="54"/>
      <c r="FO298" s="54"/>
      <c r="FP298" s="54"/>
      <c r="FQ298" s="54"/>
      <c r="FR298" s="54"/>
      <c r="FS298" s="54"/>
      <c r="FT298" s="54"/>
      <c r="FU298" s="54"/>
      <c r="FV298" s="54"/>
      <c r="FW298" s="54"/>
      <c r="FX298" s="54"/>
      <c r="FY298" s="54"/>
      <c r="FZ298" s="54"/>
      <c r="GA298" s="54"/>
      <c r="GB298" s="54"/>
      <c r="GC298" s="54"/>
      <c r="GD298" s="54"/>
      <c r="GE298" s="54"/>
      <c r="GF298" s="54"/>
      <c r="GG298" s="54"/>
      <c r="GH298" s="54"/>
      <c r="GI298" s="54"/>
      <c r="GJ298" s="54"/>
      <c r="GK298" s="54"/>
      <c r="GL298" s="54"/>
      <c r="GM298" s="54"/>
      <c r="GN298" s="54"/>
      <c r="GO298" s="54"/>
      <c r="GP298" s="54"/>
      <c r="GQ298" s="54"/>
      <c r="GR298" s="54"/>
      <c r="GS298" s="54"/>
      <c r="GT298" s="54"/>
      <c r="GU298" s="54"/>
      <c r="GV298" s="54"/>
      <c r="GW298" s="54"/>
      <c r="GX298" s="54"/>
      <c r="GY298" s="54"/>
      <c r="GZ298" s="54"/>
      <c r="HA298" s="54"/>
      <c r="HB298" s="54"/>
      <c r="HC298" s="54"/>
      <c r="HD298" s="54"/>
      <c r="HE298" s="54"/>
      <c r="HF298" s="54"/>
      <c r="HG298" s="54"/>
      <c r="HH298" s="54"/>
      <c r="HI298" s="54"/>
      <c r="HJ298" s="54"/>
      <c r="HK298" s="54"/>
      <c r="HL298" s="54"/>
      <c r="HM298" s="54"/>
      <c r="HN298" s="54"/>
      <c r="HO298" s="54"/>
      <c r="HP298" s="54"/>
      <c r="HQ298" s="54"/>
      <c r="HR298" s="54"/>
      <c r="HS298" s="54"/>
      <c r="HT298" s="54"/>
      <c r="HU298" s="54"/>
      <c r="HV298" s="54"/>
      <c r="HW298" s="54"/>
      <c r="HX298" s="54"/>
      <c r="HY298" s="54"/>
      <c r="HZ298" s="54"/>
      <c r="IA298" s="54"/>
      <c r="IB298" s="54"/>
      <c r="IC298" s="54"/>
      <c r="ID298" s="54"/>
      <c r="IE298" s="54"/>
      <c r="IF298" s="54"/>
      <c r="IG298" s="54"/>
      <c r="IH298" s="54"/>
      <c r="II298" s="54"/>
      <c r="IJ298" s="54"/>
      <c r="IK298" s="54"/>
      <c r="IL298" s="54"/>
      <c r="IM298" s="54"/>
      <c r="IN298" s="54"/>
      <c r="IO298" s="54"/>
      <c r="IP298" s="54"/>
      <c r="IQ298" s="54"/>
      <c r="IR298" s="54"/>
      <c r="IS298" s="54"/>
      <c r="IT298" s="54"/>
      <c r="IU298" s="54"/>
      <c r="IV298" s="54"/>
    </row>
    <row r="299" spans="1:256" ht="25.5" x14ac:dyDescent="0.2">
      <c r="A299" s="51" t="s">
        <v>179</v>
      </c>
      <c r="B299" s="68" t="s">
        <v>106</v>
      </c>
      <c r="C299" s="68" t="s">
        <v>98</v>
      </c>
      <c r="D299" s="68" t="s">
        <v>304</v>
      </c>
      <c r="E299" s="68" t="s">
        <v>181</v>
      </c>
      <c r="F299" s="53">
        <v>30800</v>
      </c>
      <c r="G299" s="53">
        <v>1900</v>
      </c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  <c r="DL299" s="54"/>
      <c r="DM299" s="54"/>
      <c r="DN299" s="54"/>
      <c r="DO299" s="54"/>
      <c r="DP299" s="54"/>
      <c r="DQ299" s="54"/>
      <c r="DR299" s="54"/>
      <c r="DS299" s="54"/>
      <c r="DT299" s="54"/>
      <c r="DU299" s="54"/>
      <c r="DV299" s="54"/>
      <c r="DW299" s="54"/>
      <c r="DX299" s="54"/>
      <c r="DY299" s="54"/>
      <c r="DZ299" s="54"/>
      <c r="EA299" s="54"/>
      <c r="EB299" s="54"/>
      <c r="EC299" s="54"/>
      <c r="ED299" s="54"/>
      <c r="EE299" s="54"/>
      <c r="EF299" s="54"/>
      <c r="EG299" s="54"/>
      <c r="EH299" s="54"/>
      <c r="EI299" s="54"/>
      <c r="EJ299" s="54"/>
      <c r="EK299" s="54"/>
      <c r="EL299" s="54"/>
      <c r="EM299" s="54"/>
      <c r="EN299" s="54"/>
      <c r="EO299" s="54"/>
      <c r="EP299" s="54"/>
      <c r="EQ299" s="54"/>
      <c r="ER299" s="54"/>
      <c r="ES299" s="54"/>
      <c r="ET299" s="54"/>
      <c r="EU299" s="54"/>
      <c r="EV299" s="54"/>
      <c r="EW299" s="54"/>
      <c r="EX299" s="54"/>
      <c r="EY299" s="54"/>
      <c r="EZ299" s="54"/>
      <c r="FA299" s="54"/>
      <c r="FB299" s="54"/>
      <c r="FC299" s="54"/>
      <c r="FD299" s="54"/>
      <c r="FE299" s="54"/>
      <c r="FF299" s="54"/>
      <c r="FG299" s="54"/>
      <c r="FH299" s="54"/>
      <c r="FI299" s="54"/>
      <c r="FJ299" s="54"/>
      <c r="FK299" s="54"/>
      <c r="FL299" s="54"/>
      <c r="FM299" s="54"/>
      <c r="FN299" s="54"/>
      <c r="FO299" s="54"/>
      <c r="FP299" s="54"/>
      <c r="FQ299" s="54"/>
      <c r="FR299" s="54"/>
      <c r="FS299" s="54"/>
      <c r="FT299" s="54"/>
      <c r="FU299" s="54"/>
      <c r="FV299" s="54"/>
      <c r="FW299" s="54"/>
      <c r="FX299" s="54"/>
      <c r="FY299" s="54"/>
      <c r="FZ299" s="54"/>
      <c r="GA299" s="54"/>
      <c r="GB299" s="54"/>
      <c r="GC299" s="54"/>
      <c r="GD299" s="54"/>
      <c r="GE299" s="54"/>
      <c r="GF299" s="54"/>
      <c r="GG299" s="54"/>
      <c r="GH299" s="54"/>
      <c r="GI299" s="54"/>
      <c r="GJ299" s="54"/>
      <c r="GK299" s="54"/>
      <c r="GL299" s="54"/>
      <c r="GM299" s="54"/>
      <c r="GN299" s="54"/>
      <c r="GO299" s="54"/>
      <c r="GP299" s="54"/>
      <c r="GQ299" s="54"/>
      <c r="GR299" s="54"/>
      <c r="GS299" s="54"/>
      <c r="GT299" s="54"/>
      <c r="GU299" s="54"/>
      <c r="GV299" s="54"/>
      <c r="GW299" s="54"/>
      <c r="GX299" s="54"/>
      <c r="GY299" s="54"/>
      <c r="GZ299" s="54"/>
      <c r="HA299" s="54"/>
      <c r="HB299" s="54"/>
      <c r="HC299" s="54"/>
      <c r="HD299" s="54"/>
      <c r="HE299" s="54"/>
      <c r="HF299" s="54"/>
      <c r="HG299" s="54"/>
      <c r="HH299" s="54"/>
      <c r="HI299" s="54"/>
      <c r="HJ299" s="54"/>
      <c r="HK299" s="54"/>
      <c r="HL299" s="54"/>
      <c r="HM299" s="54"/>
      <c r="HN299" s="54"/>
      <c r="HO299" s="54"/>
      <c r="HP299" s="54"/>
      <c r="HQ299" s="54"/>
      <c r="HR299" s="54"/>
      <c r="HS299" s="54"/>
      <c r="HT299" s="54"/>
      <c r="HU299" s="54"/>
      <c r="HV299" s="54"/>
      <c r="HW299" s="54"/>
      <c r="HX299" s="54"/>
      <c r="HY299" s="54"/>
      <c r="HZ299" s="54"/>
      <c r="IA299" s="54"/>
      <c r="IB299" s="54"/>
      <c r="IC299" s="54"/>
      <c r="ID299" s="54"/>
      <c r="IE299" s="54"/>
      <c r="IF299" s="54"/>
      <c r="IG299" s="54"/>
      <c r="IH299" s="54"/>
      <c r="II299" s="54"/>
      <c r="IJ299" s="54"/>
      <c r="IK299" s="54"/>
      <c r="IL299" s="54"/>
      <c r="IM299" s="54"/>
      <c r="IN299" s="54"/>
      <c r="IO299" s="54"/>
      <c r="IP299" s="54"/>
      <c r="IQ299" s="54"/>
      <c r="IR299" s="54"/>
      <c r="IS299" s="54"/>
      <c r="IT299" s="54"/>
      <c r="IU299" s="54"/>
      <c r="IV299" s="54"/>
    </row>
    <row r="300" spans="1:256" ht="25.5" x14ac:dyDescent="0.2">
      <c r="A300" s="51" t="s">
        <v>147</v>
      </c>
      <c r="B300" s="68" t="s">
        <v>106</v>
      </c>
      <c r="C300" s="68" t="s">
        <v>98</v>
      </c>
      <c r="D300" s="68" t="s">
        <v>301</v>
      </c>
      <c r="E300" s="68" t="s">
        <v>148</v>
      </c>
      <c r="F300" s="53">
        <v>800</v>
      </c>
      <c r="G300" s="53">
        <v>800</v>
      </c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  <c r="CW300" s="54"/>
      <c r="CX300" s="54"/>
      <c r="CY300" s="54"/>
      <c r="CZ300" s="54"/>
      <c r="DA300" s="54"/>
      <c r="DB300" s="54"/>
      <c r="DC300" s="54"/>
      <c r="DD300" s="54"/>
      <c r="DE300" s="54"/>
      <c r="DF300" s="54"/>
      <c r="DG300" s="54"/>
      <c r="DH300" s="54"/>
      <c r="DI300" s="54"/>
      <c r="DJ300" s="54"/>
      <c r="DK300" s="54"/>
      <c r="DL300" s="54"/>
      <c r="DM300" s="54"/>
      <c r="DN300" s="54"/>
      <c r="DO300" s="54"/>
      <c r="DP300" s="54"/>
      <c r="DQ300" s="54"/>
      <c r="DR300" s="54"/>
      <c r="DS300" s="54"/>
      <c r="DT300" s="54"/>
      <c r="DU300" s="54"/>
      <c r="DV300" s="54"/>
      <c r="DW300" s="54"/>
      <c r="DX300" s="54"/>
      <c r="DY300" s="54"/>
      <c r="DZ300" s="54"/>
      <c r="EA300" s="54"/>
      <c r="EB300" s="54"/>
      <c r="EC300" s="54"/>
      <c r="ED300" s="54"/>
      <c r="EE300" s="54"/>
      <c r="EF300" s="54"/>
      <c r="EG300" s="54"/>
      <c r="EH300" s="54"/>
      <c r="EI300" s="54"/>
      <c r="EJ300" s="54"/>
      <c r="EK300" s="54"/>
      <c r="EL300" s="54"/>
      <c r="EM300" s="54"/>
      <c r="EN300" s="54"/>
      <c r="EO300" s="54"/>
      <c r="EP300" s="54"/>
      <c r="EQ300" s="54"/>
      <c r="ER300" s="54"/>
      <c r="ES300" s="54"/>
      <c r="ET300" s="54"/>
      <c r="EU300" s="54"/>
      <c r="EV300" s="54"/>
      <c r="EW300" s="54"/>
      <c r="EX300" s="54"/>
      <c r="EY300" s="54"/>
      <c r="EZ300" s="54"/>
      <c r="FA300" s="54"/>
      <c r="FB300" s="54"/>
      <c r="FC300" s="54"/>
      <c r="FD300" s="54"/>
      <c r="FE300" s="54"/>
      <c r="FF300" s="54"/>
      <c r="FG300" s="54"/>
      <c r="FH300" s="54"/>
      <c r="FI300" s="54"/>
      <c r="FJ300" s="54"/>
      <c r="FK300" s="54"/>
      <c r="FL300" s="54"/>
      <c r="FM300" s="54"/>
      <c r="FN300" s="54"/>
      <c r="FO300" s="54"/>
      <c r="FP300" s="54"/>
      <c r="FQ300" s="54"/>
      <c r="FR300" s="54"/>
      <c r="FS300" s="54"/>
      <c r="FT300" s="54"/>
      <c r="FU300" s="54"/>
      <c r="FV300" s="54"/>
      <c r="FW300" s="54"/>
      <c r="FX300" s="54"/>
      <c r="FY300" s="54"/>
      <c r="FZ300" s="54"/>
      <c r="GA300" s="54"/>
      <c r="GB300" s="54"/>
      <c r="GC300" s="54"/>
      <c r="GD300" s="54"/>
      <c r="GE300" s="54"/>
      <c r="GF300" s="54"/>
      <c r="GG300" s="54"/>
      <c r="GH300" s="54"/>
      <c r="GI300" s="54"/>
      <c r="GJ300" s="54"/>
      <c r="GK300" s="54"/>
      <c r="GL300" s="54"/>
      <c r="GM300" s="54"/>
      <c r="GN300" s="54"/>
      <c r="GO300" s="54"/>
      <c r="GP300" s="54"/>
      <c r="GQ300" s="54"/>
      <c r="GR300" s="54"/>
      <c r="GS300" s="54"/>
      <c r="GT300" s="54"/>
      <c r="GU300" s="54"/>
      <c r="GV300" s="54"/>
      <c r="GW300" s="54"/>
      <c r="GX300" s="54"/>
      <c r="GY300" s="54"/>
      <c r="GZ300" s="54"/>
      <c r="HA300" s="54"/>
      <c r="HB300" s="54"/>
      <c r="HC300" s="54"/>
      <c r="HD300" s="54"/>
      <c r="HE300" s="54"/>
      <c r="HF300" s="54"/>
      <c r="HG300" s="54"/>
      <c r="HH300" s="54"/>
      <c r="HI300" s="54"/>
      <c r="HJ300" s="54"/>
      <c r="HK300" s="54"/>
      <c r="HL300" s="54"/>
      <c r="HM300" s="54"/>
      <c r="HN300" s="54"/>
      <c r="HO300" s="54"/>
      <c r="HP300" s="54"/>
      <c r="HQ300" s="54"/>
      <c r="HR300" s="54"/>
      <c r="HS300" s="54"/>
      <c r="HT300" s="54"/>
      <c r="HU300" s="54"/>
      <c r="HV300" s="54"/>
      <c r="HW300" s="54"/>
      <c r="HX300" s="54"/>
      <c r="HY300" s="54"/>
      <c r="HZ300" s="54"/>
      <c r="IA300" s="54"/>
      <c r="IB300" s="54"/>
      <c r="IC300" s="54"/>
      <c r="ID300" s="54"/>
      <c r="IE300" s="54"/>
      <c r="IF300" s="54"/>
      <c r="IG300" s="54"/>
      <c r="IH300" s="54"/>
      <c r="II300" s="54"/>
      <c r="IJ300" s="54"/>
      <c r="IK300" s="54"/>
      <c r="IL300" s="54"/>
      <c r="IM300" s="54"/>
      <c r="IN300" s="54"/>
      <c r="IO300" s="54"/>
      <c r="IP300" s="54"/>
      <c r="IQ300" s="54"/>
      <c r="IR300" s="54"/>
      <c r="IS300" s="54"/>
      <c r="IT300" s="54"/>
      <c r="IU300" s="54"/>
      <c r="IV300" s="54"/>
    </row>
    <row r="301" spans="1:256" ht="15.75" x14ac:dyDescent="0.25">
      <c r="A301" s="42" t="s">
        <v>305</v>
      </c>
      <c r="B301" s="74" t="s">
        <v>161</v>
      </c>
      <c r="C301" s="74"/>
      <c r="D301" s="74"/>
      <c r="E301" s="74"/>
      <c r="F301" s="75">
        <f>SUM(F302)</f>
        <v>2178.6</v>
      </c>
      <c r="G301" s="75">
        <f>SUM(G302)</f>
        <v>1958.5</v>
      </c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AI301" s="76"/>
      <c r="AJ301" s="76"/>
      <c r="AK301" s="76"/>
      <c r="AL301" s="76"/>
      <c r="AM301" s="76"/>
      <c r="AN301" s="76"/>
      <c r="AO301" s="76"/>
      <c r="AP301" s="76"/>
      <c r="AQ301" s="76"/>
      <c r="AR301" s="76"/>
      <c r="AS301" s="76"/>
      <c r="AT301" s="76"/>
      <c r="AU301" s="76"/>
      <c r="AV301" s="76"/>
      <c r="AW301" s="76"/>
      <c r="AX301" s="76"/>
      <c r="AY301" s="76"/>
      <c r="AZ301" s="76"/>
      <c r="BA301" s="76"/>
      <c r="BB301" s="76"/>
      <c r="BC301" s="76"/>
      <c r="BD301" s="76"/>
      <c r="BE301" s="76"/>
      <c r="BF301" s="76"/>
      <c r="BG301" s="76"/>
      <c r="BH301" s="76"/>
      <c r="BI301" s="76"/>
      <c r="BJ301" s="76"/>
      <c r="BK301" s="76"/>
      <c r="BL301" s="76"/>
      <c r="BM301" s="76"/>
      <c r="BN301" s="76"/>
      <c r="BO301" s="76"/>
      <c r="BP301" s="76"/>
      <c r="BQ301" s="76"/>
      <c r="BR301" s="76"/>
      <c r="BS301" s="76"/>
      <c r="BT301" s="76"/>
      <c r="BU301" s="76"/>
      <c r="BV301" s="76"/>
      <c r="BW301" s="76"/>
      <c r="BX301" s="76"/>
      <c r="BY301" s="76"/>
      <c r="BZ301" s="76"/>
      <c r="CA301" s="76"/>
      <c r="CB301" s="76"/>
      <c r="CC301" s="76"/>
      <c r="CD301" s="76"/>
      <c r="CE301" s="76"/>
      <c r="CF301" s="76"/>
      <c r="CG301" s="76"/>
      <c r="CH301" s="76"/>
      <c r="CI301" s="76"/>
      <c r="CJ301" s="76"/>
      <c r="CK301" s="76"/>
      <c r="CL301" s="76"/>
      <c r="CM301" s="76"/>
      <c r="CN301" s="76"/>
      <c r="CO301" s="76"/>
      <c r="CP301" s="76"/>
      <c r="CQ301" s="76"/>
      <c r="CR301" s="76"/>
      <c r="CS301" s="76"/>
      <c r="CT301" s="76"/>
      <c r="CU301" s="76"/>
      <c r="CV301" s="76"/>
      <c r="CW301" s="76"/>
      <c r="CX301" s="76"/>
      <c r="CY301" s="76"/>
      <c r="CZ301" s="76"/>
      <c r="DA301" s="76"/>
      <c r="DB301" s="76"/>
      <c r="DC301" s="76"/>
      <c r="DD301" s="76"/>
      <c r="DE301" s="76"/>
      <c r="DF301" s="76"/>
      <c r="DG301" s="76"/>
      <c r="DH301" s="76"/>
      <c r="DI301" s="76"/>
      <c r="DJ301" s="76"/>
      <c r="DK301" s="76"/>
      <c r="DL301" s="76"/>
      <c r="DM301" s="76"/>
      <c r="DN301" s="76"/>
      <c r="DO301" s="76"/>
      <c r="DP301" s="76"/>
      <c r="DQ301" s="76"/>
      <c r="DR301" s="76"/>
      <c r="DS301" s="76"/>
      <c r="DT301" s="76"/>
      <c r="DU301" s="76"/>
      <c r="DV301" s="76"/>
      <c r="DW301" s="76"/>
      <c r="DX301" s="76"/>
      <c r="DY301" s="76"/>
      <c r="DZ301" s="76"/>
      <c r="EA301" s="76"/>
      <c r="EB301" s="76"/>
      <c r="EC301" s="76"/>
      <c r="ED301" s="76"/>
      <c r="EE301" s="76"/>
      <c r="EF301" s="76"/>
      <c r="EG301" s="76"/>
      <c r="EH301" s="76"/>
      <c r="EI301" s="76"/>
      <c r="EJ301" s="76"/>
      <c r="EK301" s="76"/>
      <c r="EL301" s="76"/>
      <c r="EM301" s="76"/>
      <c r="EN301" s="76"/>
      <c r="EO301" s="76"/>
      <c r="EP301" s="76"/>
      <c r="EQ301" s="76"/>
      <c r="ER301" s="76"/>
      <c r="ES301" s="76"/>
      <c r="ET301" s="76"/>
      <c r="EU301" s="76"/>
      <c r="EV301" s="76"/>
      <c r="EW301" s="76"/>
      <c r="EX301" s="76"/>
      <c r="EY301" s="76"/>
      <c r="EZ301" s="76"/>
      <c r="FA301" s="76"/>
      <c r="FB301" s="76"/>
      <c r="FC301" s="76"/>
      <c r="FD301" s="76"/>
      <c r="FE301" s="76"/>
      <c r="FF301" s="76"/>
      <c r="FG301" s="76"/>
      <c r="FH301" s="76"/>
      <c r="FI301" s="76"/>
      <c r="FJ301" s="76"/>
      <c r="FK301" s="76"/>
      <c r="FL301" s="76"/>
      <c r="FM301" s="76"/>
      <c r="FN301" s="76"/>
      <c r="FO301" s="76"/>
      <c r="FP301" s="76"/>
      <c r="FQ301" s="76"/>
      <c r="FR301" s="76"/>
      <c r="FS301" s="76"/>
      <c r="FT301" s="76"/>
      <c r="FU301" s="76"/>
      <c r="FV301" s="76"/>
      <c r="FW301" s="76"/>
      <c r="FX301" s="76"/>
      <c r="FY301" s="76"/>
      <c r="FZ301" s="76"/>
      <c r="GA301" s="76"/>
      <c r="GB301" s="76"/>
      <c r="GC301" s="76"/>
      <c r="GD301" s="76"/>
      <c r="GE301" s="76"/>
      <c r="GF301" s="76"/>
      <c r="GG301" s="76"/>
      <c r="GH301" s="76"/>
      <c r="GI301" s="76"/>
      <c r="GJ301" s="76"/>
      <c r="GK301" s="76"/>
      <c r="GL301" s="76"/>
      <c r="GM301" s="76"/>
      <c r="GN301" s="76"/>
      <c r="GO301" s="76"/>
      <c r="GP301" s="76"/>
      <c r="GQ301" s="76"/>
      <c r="GR301" s="76"/>
      <c r="GS301" s="76"/>
      <c r="GT301" s="76"/>
      <c r="GU301" s="76"/>
      <c r="GV301" s="76"/>
      <c r="GW301" s="76"/>
      <c r="GX301" s="76"/>
      <c r="GY301" s="76"/>
      <c r="GZ301" s="76"/>
      <c r="HA301" s="76"/>
      <c r="HB301" s="76"/>
      <c r="HC301" s="76"/>
      <c r="HD301" s="76"/>
      <c r="HE301" s="76"/>
      <c r="HF301" s="76"/>
      <c r="HG301" s="76"/>
      <c r="HH301" s="76"/>
      <c r="HI301" s="76"/>
      <c r="HJ301" s="76"/>
      <c r="HK301" s="76"/>
      <c r="HL301" s="76"/>
      <c r="HM301" s="76"/>
      <c r="HN301" s="76"/>
      <c r="HO301" s="76"/>
      <c r="HP301" s="76"/>
      <c r="HQ301" s="76"/>
      <c r="HR301" s="76"/>
      <c r="HS301" s="76"/>
      <c r="HT301" s="76"/>
      <c r="HU301" s="76"/>
      <c r="HV301" s="76"/>
      <c r="HW301" s="76"/>
      <c r="HX301" s="76"/>
      <c r="HY301" s="76"/>
      <c r="HZ301" s="76"/>
      <c r="IA301" s="76"/>
      <c r="IB301" s="76"/>
      <c r="IC301" s="76"/>
      <c r="ID301" s="76"/>
      <c r="IE301" s="76"/>
      <c r="IF301" s="76"/>
      <c r="IG301" s="76"/>
      <c r="IH301" s="76"/>
      <c r="II301" s="76"/>
      <c r="IJ301" s="76"/>
      <c r="IK301" s="76"/>
      <c r="IL301" s="76"/>
      <c r="IM301" s="76"/>
      <c r="IN301" s="76"/>
      <c r="IO301" s="76"/>
      <c r="IP301" s="76"/>
      <c r="IQ301" s="76"/>
      <c r="IR301" s="76"/>
      <c r="IS301" s="76"/>
      <c r="IT301" s="76"/>
      <c r="IU301" s="76"/>
      <c r="IV301" s="76"/>
    </row>
    <row r="302" spans="1:256" ht="15" x14ac:dyDescent="0.25">
      <c r="A302" s="80" t="s">
        <v>306</v>
      </c>
      <c r="B302" s="81" t="s">
        <v>161</v>
      </c>
      <c r="C302" s="81" t="s">
        <v>76</v>
      </c>
      <c r="D302" s="81"/>
      <c r="E302" s="81"/>
      <c r="F302" s="82">
        <f>SUM(F303+F305)</f>
        <v>2178.6</v>
      </c>
      <c r="G302" s="82">
        <f>SUM(G303+G305)</f>
        <v>1958.5</v>
      </c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122"/>
      <c r="U302" s="122"/>
      <c r="V302" s="122"/>
      <c r="W302" s="122"/>
      <c r="X302" s="122"/>
      <c r="Y302" s="122"/>
      <c r="Z302" s="122"/>
      <c r="AA302" s="122"/>
      <c r="AB302" s="122"/>
      <c r="AC302" s="122"/>
      <c r="AD302" s="122"/>
      <c r="AE302" s="122"/>
      <c r="AF302" s="122"/>
      <c r="AG302" s="122"/>
      <c r="AH302" s="122"/>
      <c r="AI302" s="122"/>
      <c r="AJ302" s="122"/>
      <c r="AK302" s="122"/>
      <c r="AL302" s="122"/>
      <c r="AM302" s="122"/>
      <c r="AN302" s="122"/>
      <c r="AO302" s="122"/>
      <c r="AP302" s="122"/>
      <c r="AQ302" s="122"/>
      <c r="AR302" s="122"/>
      <c r="AS302" s="122"/>
      <c r="AT302" s="122"/>
      <c r="AU302" s="122"/>
      <c r="AV302" s="122"/>
      <c r="AW302" s="122"/>
      <c r="AX302" s="122"/>
      <c r="AY302" s="122"/>
      <c r="AZ302" s="122"/>
      <c r="BA302" s="122"/>
      <c r="BB302" s="122"/>
      <c r="BC302" s="122"/>
      <c r="BD302" s="122"/>
      <c r="BE302" s="122"/>
      <c r="BF302" s="122"/>
      <c r="BG302" s="122"/>
      <c r="BH302" s="122"/>
      <c r="BI302" s="122"/>
      <c r="BJ302" s="122"/>
      <c r="BK302" s="122"/>
      <c r="BL302" s="122"/>
      <c r="BM302" s="122"/>
      <c r="BN302" s="122"/>
      <c r="BO302" s="122"/>
      <c r="BP302" s="122"/>
      <c r="BQ302" s="122"/>
      <c r="BR302" s="122"/>
      <c r="BS302" s="122"/>
      <c r="BT302" s="122"/>
      <c r="BU302" s="122"/>
      <c r="BV302" s="122"/>
      <c r="BW302" s="122"/>
      <c r="BX302" s="122"/>
      <c r="BY302" s="122"/>
      <c r="BZ302" s="122"/>
      <c r="CA302" s="122"/>
      <c r="CB302" s="122"/>
      <c r="CC302" s="122"/>
      <c r="CD302" s="122"/>
      <c r="CE302" s="122"/>
      <c r="CF302" s="122"/>
      <c r="CG302" s="122"/>
      <c r="CH302" s="122"/>
      <c r="CI302" s="122"/>
      <c r="CJ302" s="122"/>
      <c r="CK302" s="122"/>
      <c r="CL302" s="122"/>
      <c r="CM302" s="122"/>
      <c r="CN302" s="122"/>
      <c r="CO302" s="122"/>
      <c r="CP302" s="122"/>
      <c r="CQ302" s="122"/>
      <c r="CR302" s="122"/>
      <c r="CS302" s="122"/>
      <c r="CT302" s="122"/>
      <c r="CU302" s="122"/>
      <c r="CV302" s="122"/>
      <c r="CW302" s="122"/>
      <c r="CX302" s="122"/>
      <c r="CY302" s="122"/>
      <c r="CZ302" s="122"/>
      <c r="DA302" s="122"/>
      <c r="DB302" s="122"/>
      <c r="DC302" s="122"/>
      <c r="DD302" s="122"/>
      <c r="DE302" s="122"/>
      <c r="DF302" s="122"/>
      <c r="DG302" s="122"/>
      <c r="DH302" s="122"/>
      <c r="DI302" s="122"/>
      <c r="DJ302" s="122"/>
      <c r="DK302" s="122"/>
      <c r="DL302" s="122"/>
      <c r="DM302" s="122"/>
      <c r="DN302" s="122"/>
      <c r="DO302" s="122"/>
      <c r="DP302" s="122"/>
      <c r="DQ302" s="122"/>
      <c r="DR302" s="122"/>
      <c r="DS302" s="122"/>
      <c r="DT302" s="122"/>
      <c r="DU302" s="122"/>
      <c r="DV302" s="122"/>
      <c r="DW302" s="122"/>
      <c r="DX302" s="122"/>
      <c r="DY302" s="122"/>
      <c r="DZ302" s="122"/>
      <c r="EA302" s="122"/>
      <c r="EB302" s="122"/>
      <c r="EC302" s="122"/>
      <c r="ED302" s="122"/>
      <c r="EE302" s="122"/>
      <c r="EF302" s="122"/>
      <c r="EG302" s="122"/>
      <c r="EH302" s="122"/>
      <c r="EI302" s="122"/>
      <c r="EJ302" s="122"/>
      <c r="EK302" s="122"/>
      <c r="EL302" s="122"/>
      <c r="EM302" s="122"/>
      <c r="EN302" s="122"/>
      <c r="EO302" s="122"/>
      <c r="EP302" s="122"/>
      <c r="EQ302" s="122"/>
      <c r="ER302" s="122"/>
      <c r="ES302" s="122"/>
      <c r="ET302" s="122"/>
      <c r="EU302" s="122"/>
      <c r="EV302" s="122"/>
      <c r="EW302" s="122"/>
      <c r="EX302" s="122"/>
      <c r="EY302" s="122"/>
      <c r="EZ302" s="122"/>
      <c r="FA302" s="122"/>
      <c r="FB302" s="122"/>
      <c r="FC302" s="122"/>
      <c r="FD302" s="122"/>
      <c r="FE302" s="122"/>
      <c r="FF302" s="122"/>
      <c r="FG302" s="122"/>
      <c r="FH302" s="122"/>
      <c r="FI302" s="122"/>
      <c r="FJ302" s="122"/>
      <c r="FK302" s="122"/>
      <c r="FL302" s="122"/>
      <c r="FM302" s="122"/>
      <c r="FN302" s="122"/>
      <c r="FO302" s="122"/>
      <c r="FP302" s="122"/>
      <c r="FQ302" s="122"/>
      <c r="FR302" s="122"/>
      <c r="FS302" s="122"/>
      <c r="FT302" s="122"/>
      <c r="FU302" s="122"/>
      <c r="FV302" s="122"/>
      <c r="FW302" s="122"/>
      <c r="FX302" s="122"/>
      <c r="FY302" s="122"/>
      <c r="FZ302" s="122"/>
      <c r="GA302" s="122"/>
      <c r="GB302" s="122"/>
      <c r="GC302" s="122"/>
      <c r="GD302" s="122"/>
      <c r="GE302" s="122"/>
      <c r="GF302" s="122"/>
      <c r="GG302" s="122"/>
      <c r="GH302" s="122"/>
      <c r="GI302" s="122"/>
      <c r="GJ302" s="122"/>
      <c r="GK302" s="122"/>
      <c r="GL302" s="122"/>
      <c r="GM302" s="122"/>
      <c r="GN302" s="122"/>
      <c r="GO302" s="122"/>
      <c r="GP302" s="122"/>
      <c r="GQ302" s="122"/>
      <c r="GR302" s="122"/>
      <c r="GS302" s="122"/>
      <c r="GT302" s="122"/>
      <c r="GU302" s="122"/>
      <c r="GV302" s="122"/>
      <c r="GW302" s="122"/>
      <c r="GX302" s="122"/>
      <c r="GY302" s="122"/>
      <c r="GZ302" s="122"/>
      <c r="HA302" s="122"/>
      <c r="HB302" s="122"/>
      <c r="HC302" s="122"/>
      <c r="HD302" s="122"/>
      <c r="HE302" s="122"/>
      <c r="HF302" s="122"/>
      <c r="HG302" s="122"/>
      <c r="HH302" s="122"/>
      <c r="HI302" s="122"/>
      <c r="HJ302" s="122"/>
      <c r="HK302" s="122"/>
      <c r="HL302" s="122"/>
      <c r="HM302" s="122"/>
      <c r="HN302" s="122"/>
      <c r="HO302" s="122"/>
      <c r="HP302" s="122"/>
      <c r="HQ302" s="122"/>
      <c r="HR302" s="122"/>
      <c r="HS302" s="122"/>
      <c r="HT302" s="122"/>
      <c r="HU302" s="122"/>
      <c r="HV302" s="122"/>
      <c r="HW302" s="122"/>
      <c r="HX302" s="122"/>
      <c r="HY302" s="122"/>
      <c r="HZ302" s="122"/>
      <c r="IA302" s="122"/>
      <c r="IB302" s="122"/>
      <c r="IC302" s="122"/>
      <c r="ID302" s="122"/>
      <c r="IE302" s="122"/>
      <c r="IF302" s="122"/>
      <c r="IG302" s="122"/>
      <c r="IH302" s="122"/>
      <c r="II302" s="122"/>
      <c r="IJ302" s="122"/>
      <c r="IK302" s="122"/>
      <c r="IL302" s="122"/>
      <c r="IM302" s="122"/>
      <c r="IN302" s="122"/>
      <c r="IO302" s="122"/>
      <c r="IP302" s="122"/>
      <c r="IQ302" s="122"/>
      <c r="IR302" s="122"/>
      <c r="IS302" s="122"/>
      <c r="IT302" s="122"/>
      <c r="IU302" s="122"/>
      <c r="IV302" s="122"/>
    </row>
    <row r="303" spans="1:256" x14ac:dyDescent="0.2">
      <c r="A303" s="51" t="s">
        <v>306</v>
      </c>
      <c r="B303" s="68" t="s">
        <v>161</v>
      </c>
      <c r="C303" s="68" t="s">
        <v>76</v>
      </c>
      <c r="D303" s="68" t="s">
        <v>307</v>
      </c>
      <c r="E303" s="68"/>
      <c r="F303" s="53">
        <f>SUM(F304)</f>
        <v>2000</v>
      </c>
      <c r="G303" s="53">
        <f>SUM(G304)</f>
        <v>1600</v>
      </c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  <c r="DK303" s="54"/>
      <c r="DL303" s="54"/>
      <c r="DM303" s="54"/>
      <c r="DN303" s="54"/>
      <c r="DO303" s="54"/>
      <c r="DP303" s="54"/>
      <c r="DQ303" s="54"/>
      <c r="DR303" s="54"/>
      <c r="DS303" s="54"/>
      <c r="DT303" s="54"/>
      <c r="DU303" s="54"/>
      <c r="DV303" s="54"/>
      <c r="DW303" s="54"/>
      <c r="DX303" s="54"/>
      <c r="DY303" s="54"/>
      <c r="DZ303" s="54"/>
      <c r="EA303" s="54"/>
      <c r="EB303" s="54"/>
      <c r="EC303" s="54"/>
      <c r="ED303" s="54"/>
      <c r="EE303" s="54"/>
      <c r="EF303" s="54"/>
      <c r="EG303" s="54"/>
      <c r="EH303" s="54"/>
      <c r="EI303" s="54"/>
      <c r="EJ303" s="54"/>
      <c r="EK303" s="54"/>
      <c r="EL303" s="54"/>
      <c r="EM303" s="54"/>
      <c r="EN303" s="54"/>
      <c r="EO303" s="54"/>
      <c r="EP303" s="54"/>
      <c r="EQ303" s="54"/>
      <c r="ER303" s="54"/>
      <c r="ES303" s="54"/>
      <c r="ET303" s="54"/>
      <c r="EU303" s="54"/>
      <c r="EV303" s="54"/>
      <c r="EW303" s="54"/>
      <c r="EX303" s="54"/>
      <c r="EY303" s="54"/>
      <c r="EZ303" s="54"/>
      <c r="FA303" s="54"/>
      <c r="FB303" s="54"/>
      <c r="FC303" s="54"/>
      <c r="FD303" s="54"/>
      <c r="FE303" s="54"/>
      <c r="FF303" s="54"/>
      <c r="FG303" s="54"/>
      <c r="FH303" s="54"/>
      <c r="FI303" s="54"/>
      <c r="FJ303" s="54"/>
      <c r="FK303" s="54"/>
      <c r="FL303" s="54"/>
      <c r="FM303" s="54"/>
      <c r="FN303" s="54"/>
      <c r="FO303" s="54"/>
      <c r="FP303" s="54"/>
      <c r="FQ303" s="54"/>
      <c r="FR303" s="54"/>
      <c r="FS303" s="54"/>
      <c r="FT303" s="54"/>
      <c r="FU303" s="54"/>
      <c r="FV303" s="54"/>
      <c r="FW303" s="54"/>
      <c r="FX303" s="54"/>
      <c r="FY303" s="54"/>
      <c r="FZ303" s="54"/>
      <c r="GA303" s="54"/>
      <c r="GB303" s="54"/>
      <c r="GC303" s="54"/>
      <c r="GD303" s="54"/>
      <c r="GE303" s="54"/>
      <c r="GF303" s="54"/>
      <c r="GG303" s="54"/>
      <c r="GH303" s="54"/>
      <c r="GI303" s="54"/>
      <c r="GJ303" s="54"/>
      <c r="GK303" s="54"/>
      <c r="GL303" s="54"/>
      <c r="GM303" s="54"/>
      <c r="GN303" s="54"/>
      <c r="GO303" s="54"/>
      <c r="GP303" s="54"/>
      <c r="GQ303" s="54"/>
      <c r="GR303" s="54"/>
      <c r="GS303" s="54"/>
      <c r="GT303" s="54"/>
      <c r="GU303" s="54"/>
      <c r="GV303" s="54"/>
      <c r="GW303" s="54"/>
      <c r="GX303" s="54"/>
      <c r="GY303" s="54"/>
      <c r="GZ303" s="54"/>
      <c r="HA303" s="54"/>
      <c r="HB303" s="54"/>
      <c r="HC303" s="54"/>
      <c r="HD303" s="54"/>
      <c r="HE303" s="54"/>
      <c r="HF303" s="54"/>
      <c r="HG303" s="54"/>
      <c r="HH303" s="54"/>
      <c r="HI303" s="54"/>
      <c r="HJ303" s="54"/>
      <c r="HK303" s="54"/>
      <c r="HL303" s="54"/>
      <c r="HM303" s="54"/>
      <c r="HN303" s="54"/>
      <c r="HO303" s="54"/>
      <c r="HP303" s="54"/>
      <c r="HQ303" s="54"/>
      <c r="HR303" s="54"/>
      <c r="HS303" s="54"/>
      <c r="HT303" s="54"/>
      <c r="HU303" s="54"/>
      <c r="HV303" s="54"/>
      <c r="HW303" s="54"/>
      <c r="HX303" s="54"/>
      <c r="HY303" s="54"/>
      <c r="HZ303" s="54"/>
      <c r="IA303" s="54"/>
      <c r="IB303" s="54"/>
      <c r="IC303" s="54"/>
      <c r="ID303" s="54"/>
      <c r="IE303" s="54"/>
      <c r="IF303" s="54"/>
      <c r="IG303" s="54"/>
      <c r="IH303" s="54"/>
      <c r="II303" s="54"/>
      <c r="IJ303" s="54"/>
      <c r="IK303" s="54"/>
      <c r="IL303" s="54"/>
      <c r="IM303" s="54"/>
      <c r="IN303" s="54"/>
      <c r="IO303" s="54"/>
      <c r="IP303" s="54"/>
      <c r="IQ303" s="54"/>
      <c r="IR303" s="54"/>
      <c r="IS303" s="54"/>
      <c r="IT303" s="54"/>
      <c r="IU303" s="54"/>
      <c r="IV303" s="54"/>
    </row>
    <row r="304" spans="1:256" ht="25.5" x14ac:dyDescent="0.2">
      <c r="A304" s="55" t="s">
        <v>147</v>
      </c>
      <c r="B304" s="63" t="s">
        <v>161</v>
      </c>
      <c r="C304" s="63" t="s">
        <v>76</v>
      </c>
      <c r="D304" s="63" t="s">
        <v>307</v>
      </c>
      <c r="E304" s="63" t="s">
        <v>148</v>
      </c>
      <c r="F304" s="57">
        <v>2000</v>
      </c>
      <c r="G304" s="57">
        <v>1600</v>
      </c>
    </row>
    <row r="305" spans="1:256" x14ac:dyDescent="0.2">
      <c r="A305" s="51" t="s">
        <v>308</v>
      </c>
      <c r="B305" s="68" t="s">
        <v>309</v>
      </c>
      <c r="C305" s="68" t="s">
        <v>76</v>
      </c>
      <c r="D305" s="68" t="s">
        <v>310</v>
      </c>
      <c r="E305" s="68"/>
      <c r="F305" s="53">
        <f>SUM(F306)</f>
        <v>178.6</v>
      </c>
      <c r="G305" s="53">
        <f>SUM(G306)</f>
        <v>358.5</v>
      </c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  <c r="CW305" s="54"/>
      <c r="CX305" s="54"/>
      <c r="CY305" s="54"/>
      <c r="CZ305" s="54"/>
      <c r="DA305" s="54"/>
      <c r="DB305" s="54"/>
      <c r="DC305" s="54"/>
      <c r="DD305" s="54"/>
      <c r="DE305" s="54"/>
      <c r="DF305" s="54"/>
      <c r="DG305" s="54"/>
      <c r="DH305" s="54"/>
      <c r="DI305" s="54"/>
      <c r="DJ305" s="54"/>
      <c r="DK305" s="54"/>
      <c r="DL305" s="54"/>
      <c r="DM305" s="54"/>
      <c r="DN305" s="54"/>
      <c r="DO305" s="54"/>
      <c r="DP305" s="54"/>
      <c r="DQ305" s="54"/>
      <c r="DR305" s="54"/>
      <c r="DS305" s="54"/>
      <c r="DT305" s="54"/>
      <c r="DU305" s="54"/>
      <c r="DV305" s="54"/>
      <c r="DW305" s="54"/>
      <c r="DX305" s="54"/>
      <c r="DY305" s="54"/>
      <c r="DZ305" s="54"/>
      <c r="EA305" s="54"/>
      <c r="EB305" s="54"/>
      <c r="EC305" s="54"/>
      <c r="ED305" s="54"/>
      <c r="EE305" s="54"/>
      <c r="EF305" s="54"/>
      <c r="EG305" s="54"/>
      <c r="EH305" s="54"/>
      <c r="EI305" s="54"/>
      <c r="EJ305" s="54"/>
      <c r="EK305" s="54"/>
      <c r="EL305" s="54"/>
      <c r="EM305" s="54"/>
      <c r="EN305" s="54"/>
      <c r="EO305" s="54"/>
      <c r="EP305" s="54"/>
      <c r="EQ305" s="54"/>
      <c r="ER305" s="54"/>
      <c r="ES305" s="54"/>
      <c r="ET305" s="54"/>
      <c r="EU305" s="54"/>
      <c r="EV305" s="54"/>
      <c r="EW305" s="54"/>
      <c r="EX305" s="54"/>
      <c r="EY305" s="54"/>
      <c r="EZ305" s="54"/>
      <c r="FA305" s="54"/>
      <c r="FB305" s="54"/>
      <c r="FC305" s="54"/>
      <c r="FD305" s="54"/>
      <c r="FE305" s="54"/>
      <c r="FF305" s="54"/>
      <c r="FG305" s="54"/>
      <c r="FH305" s="54"/>
      <c r="FI305" s="54"/>
      <c r="FJ305" s="54"/>
      <c r="FK305" s="54"/>
      <c r="FL305" s="54"/>
      <c r="FM305" s="54"/>
      <c r="FN305" s="54"/>
      <c r="FO305" s="54"/>
      <c r="FP305" s="54"/>
      <c r="FQ305" s="54"/>
      <c r="FR305" s="54"/>
      <c r="FS305" s="54"/>
      <c r="FT305" s="54"/>
      <c r="FU305" s="54"/>
      <c r="FV305" s="54"/>
      <c r="FW305" s="54"/>
      <c r="FX305" s="54"/>
      <c r="FY305" s="54"/>
      <c r="FZ305" s="54"/>
      <c r="GA305" s="54"/>
      <c r="GB305" s="54"/>
      <c r="GC305" s="54"/>
      <c r="GD305" s="54"/>
      <c r="GE305" s="54"/>
      <c r="GF305" s="54"/>
      <c r="GG305" s="54"/>
      <c r="GH305" s="54"/>
      <c r="GI305" s="54"/>
      <c r="GJ305" s="54"/>
      <c r="GK305" s="54"/>
      <c r="GL305" s="54"/>
      <c r="GM305" s="54"/>
      <c r="GN305" s="54"/>
      <c r="GO305" s="54"/>
      <c r="GP305" s="54"/>
      <c r="GQ305" s="54"/>
      <c r="GR305" s="54"/>
      <c r="GS305" s="54"/>
      <c r="GT305" s="54"/>
      <c r="GU305" s="54"/>
      <c r="GV305" s="54"/>
      <c r="GW305" s="54"/>
      <c r="GX305" s="54"/>
      <c r="GY305" s="54"/>
      <c r="GZ305" s="54"/>
      <c r="HA305" s="54"/>
      <c r="HB305" s="54"/>
      <c r="HC305" s="54"/>
      <c r="HD305" s="54"/>
      <c r="HE305" s="54"/>
      <c r="HF305" s="54"/>
      <c r="HG305" s="54"/>
      <c r="HH305" s="54"/>
      <c r="HI305" s="54"/>
      <c r="HJ305" s="54"/>
      <c r="HK305" s="54"/>
      <c r="HL305" s="54"/>
      <c r="HM305" s="54"/>
      <c r="HN305" s="54"/>
      <c r="HO305" s="54"/>
      <c r="HP305" s="54"/>
      <c r="HQ305" s="54"/>
      <c r="HR305" s="54"/>
      <c r="HS305" s="54"/>
      <c r="HT305" s="54"/>
      <c r="HU305" s="54"/>
      <c r="HV305" s="54"/>
      <c r="HW305" s="54"/>
      <c r="HX305" s="54"/>
      <c r="HY305" s="54"/>
      <c r="HZ305" s="54"/>
      <c r="IA305" s="54"/>
      <c r="IB305" s="54"/>
      <c r="IC305" s="54"/>
      <c r="ID305" s="54"/>
      <c r="IE305" s="54"/>
      <c r="IF305" s="54"/>
      <c r="IG305" s="54"/>
      <c r="IH305" s="54"/>
      <c r="II305" s="54"/>
      <c r="IJ305" s="54"/>
      <c r="IK305" s="54"/>
      <c r="IL305" s="54"/>
      <c r="IM305" s="54"/>
      <c r="IN305" s="54"/>
      <c r="IO305" s="54"/>
      <c r="IP305" s="54"/>
      <c r="IQ305" s="54"/>
      <c r="IR305" s="54"/>
      <c r="IS305" s="54"/>
      <c r="IT305" s="54"/>
      <c r="IU305" s="54"/>
      <c r="IV305" s="54"/>
    </row>
    <row r="306" spans="1:256" ht="25.5" x14ac:dyDescent="0.2">
      <c r="A306" s="55" t="s">
        <v>147</v>
      </c>
      <c r="B306" s="63" t="s">
        <v>161</v>
      </c>
      <c r="C306" s="63" t="s">
        <v>76</v>
      </c>
      <c r="D306" s="63" t="s">
        <v>310</v>
      </c>
      <c r="E306" s="63" t="s">
        <v>148</v>
      </c>
      <c r="F306" s="57">
        <v>178.6</v>
      </c>
      <c r="G306" s="57">
        <v>358.5</v>
      </c>
    </row>
    <row r="307" spans="1:256" ht="31.5" x14ac:dyDescent="0.25">
      <c r="A307" s="42" t="s">
        <v>311</v>
      </c>
      <c r="B307" s="74" t="s">
        <v>110</v>
      </c>
      <c r="C307" s="74"/>
      <c r="D307" s="74"/>
      <c r="E307" s="74"/>
      <c r="F307" s="75">
        <f>SUM(F308)</f>
        <v>3000</v>
      </c>
      <c r="G307" s="75">
        <f>SUM(G308)</f>
        <v>5000</v>
      </c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123"/>
      <c r="U307" s="123"/>
      <c r="V307" s="123"/>
      <c r="W307" s="123"/>
      <c r="X307" s="123"/>
      <c r="Y307" s="123"/>
      <c r="Z307" s="123"/>
      <c r="AA307" s="123"/>
      <c r="AB307" s="123"/>
      <c r="AC307" s="123"/>
      <c r="AD307" s="123"/>
      <c r="AE307" s="123"/>
      <c r="AF307" s="123"/>
      <c r="AG307" s="123"/>
      <c r="AH307" s="123"/>
      <c r="AI307" s="123"/>
      <c r="AJ307" s="123"/>
      <c r="AK307" s="123"/>
      <c r="AL307" s="123"/>
      <c r="AM307" s="123"/>
      <c r="AN307" s="123"/>
      <c r="AO307" s="123"/>
      <c r="AP307" s="123"/>
      <c r="AQ307" s="123"/>
      <c r="AR307" s="123"/>
      <c r="AS307" s="123"/>
      <c r="AT307" s="123"/>
      <c r="AU307" s="123"/>
      <c r="AV307" s="123"/>
      <c r="AW307" s="123"/>
      <c r="AX307" s="123"/>
      <c r="AY307" s="123"/>
      <c r="AZ307" s="123"/>
      <c r="BA307" s="123"/>
      <c r="BB307" s="123"/>
      <c r="BC307" s="123"/>
      <c r="BD307" s="123"/>
      <c r="BE307" s="123"/>
      <c r="BF307" s="123"/>
      <c r="BG307" s="123"/>
      <c r="BH307" s="123"/>
      <c r="BI307" s="123"/>
      <c r="BJ307" s="123"/>
      <c r="BK307" s="123"/>
      <c r="BL307" s="123"/>
      <c r="BM307" s="123"/>
      <c r="BN307" s="123"/>
      <c r="BO307" s="123"/>
      <c r="BP307" s="123"/>
      <c r="BQ307" s="123"/>
      <c r="BR307" s="123"/>
      <c r="BS307" s="123"/>
      <c r="BT307" s="123"/>
      <c r="BU307" s="123"/>
      <c r="BV307" s="123"/>
      <c r="BW307" s="123"/>
      <c r="BX307" s="123"/>
      <c r="BY307" s="123"/>
      <c r="BZ307" s="123"/>
      <c r="CA307" s="123"/>
      <c r="CB307" s="123"/>
      <c r="CC307" s="123"/>
      <c r="CD307" s="123"/>
      <c r="CE307" s="123"/>
      <c r="CF307" s="123"/>
      <c r="CG307" s="123"/>
      <c r="CH307" s="123"/>
      <c r="CI307" s="123"/>
      <c r="CJ307" s="123"/>
      <c r="CK307" s="123"/>
      <c r="CL307" s="123"/>
      <c r="CM307" s="123"/>
      <c r="CN307" s="123"/>
      <c r="CO307" s="123"/>
      <c r="CP307" s="123"/>
      <c r="CQ307" s="123"/>
      <c r="CR307" s="123"/>
      <c r="CS307" s="123"/>
      <c r="CT307" s="123"/>
      <c r="CU307" s="123"/>
      <c r="CV307" s="123"/>
      <c r="CW307" s="123"/>
      <c r="CX307" s="123"/>
      <c r="CY307" s="123"/>
      <c r="CZ307" s="123"/>
      <c r="DA307" s="123"/>
      <c r="DB307" s="123"/>
      <c r="DC307" s="123"/>
      <c r="DD307" s="123"/>
      <c r="DE307" s="123"/>
      <c r="DF307" s="123"/>
      <c r="DG307" s="123"/>
      <c r="DH307" s="123"/>
      <c r="DI307" s="123"/>
      <c r="DJ307" s="123"/>
      <c r="DK307" s="123"/>
      <c r="DL307" s="123"/>
      <c r="DM307" s="123"/>
      <c r="DN307" s="123"/>
      <c r="DO307" s="123"/>
      <c r="DP307" s="123"/>
      <c r="DQ307" s="123"/>
      <c r="DR307" s="123"/>
      <c r="DS307" s="123"/>
      <c r="DT307" s="123"/>
      <c r="DU307" s="123"/>
      <c r="DV307" s="123"/>
      <c r="DW307" s="123"/>
      <c r="DX307" s="123"/>
      <c r="DY307" s="123"/>
      <c r="DZ307" s="123"/>
      <c r="EA307" s="123"/>
      <c r="EB307" s="123"/>
      <c r="EC307" s="123"/>
      <c r="ED307" s="123"/>
      <c r="EE307" s="123"/>
      <c r="EF307" s="123"/>
      <c r="EG307" s="123"/>
      <c r="EH307" s="123"/>
      <c r="EI307" s="123"/>
      <c r="EJ307" s="123"/>
      <c r="EK307" s="123"/>
      <c r="EL307" s="123"/>
      <c r="EM307" s="123"/>
      <c r="EN307" s="123"/>
      <c r="EO307" s="123"/>
      <c r="EP307" s="123"/>
      <c r="EQ307" s="123"/>
      <c r="ER307" s="123"/>
      <c r="ES307" s="123"/>
      <c r="ET307" s="123"/>
      <c r="EU307" s="123"/>
      <c r="EV307" s="123"/>
      <c r="EW307" s="123"/>
      <c r="EX307" s="123"/>
      <c r="EY307" s="123"/>
      <c r="EZ307" s="123"/>
      <c r="FA307" s="123"/>
      <c r="FB307" s="123"/>
      <c r="FC307" s="123"/>
      <c r="FD307" s="123"/>
      <c r="FE307" s="123"/>
      <c r="FF307" s="123"/>
      <c r="FG307" s="123"/>
      <c r="FH307" s="123"/>
      <c r="FI307" s="123"/>
      <c r="FJ307" s="123"/>
      <c r="FK307" s="123"/>
      <c r="FL307" s="123"/>
      <c r="FM307" s="123"/>
      <c r="FN307" s="123"/>
      <c r="FO307" s="123"/>
      <c r="FP307" s="123"/>
      <c r="FQ307" s="123"/>
      <c r="FR307" s="123"/>
      <c r="FS307" s="123"/>
      <c r="FT307" s="123"/>
      <c r="FU307" s="123"/>
      <c r="FV307" s="123"/>
      <c r="FW307" s="123"/>
      <c r="FX307" s="123"/>
      <c r="FY307" s="123"/>
      <c r="FZ307" s="123"/>
      <c r="GA307" s="123"/>
      <c r="GB307" s="123"/>
      <c r="GC307" s="123"/>
      <c r="GD307" s="123"/>
      <c r="GE307" s="123"/>
      <c r="GF307" s="123"/>
      <c r="GG307" s="123"/>
      <c r="GH307" s="123"/>
      <c r="GI307" s="123"/>
      <c r="GJ307" s="123"/>
      <c r="GK307" s="123"/>
      <c r="GL307" s="123"/>
      <c r="GM307" s="123"/>
      <c r="GN307" s="123"/>
      <c r="GO307" s="123"/>
      <c r="GP307" s="123"/>
      <c r="GQ307" s="123"/>
      <c r="GR307" s="123"/>
      <c r="GS307" s="123"/>
      <c r="GT307" s="123"/>
      <c r="GU307" s="123"/>
      <c r="GV307" s="123"/>
      <c r="GW307" s="123"/>
      <c r="GX307" s="123"/>
      <c r="GY307" s="123"/>
      <c r="GZ307" s="123"/>
      <c r="HA307" s="123"/>
      <c r="HB307" s="123"/>
      <c r="HC307" s="123"/>
      <c r="HD307" s="123"/>
      <c r="HE307" s="123"/>
      <c r="HF307" s="123"/>
      <c r="HG307" s="123"/>
      <c r="HH307" s="123"/>
      <c r="HI307" s="123"/>
      <c r="HJ307" s="123"/>
      <c r="HK307" s="123"/>
      <c r="HL307" s="123"/>
      <c r="HM307" s="123"/>
      <c r="HN307" s="123"/>
      <c r="HO307" s="123"/>
      <c r="HP307" s="123"/>
      <c r="HQ307" s="123"/>
      <c r="HR307" s="123"/>
      <c r="HS307" s="123"/>
      <c r="HT307" s="123"/>
      <c r="HU307" s="123"/>
      <c r="HV307" s="123"/>
      <c r="HW307" s="123"/>
      <c r="HX307" s="123"/>
      <c r="HY307" s="123"/>
      <c r="HZ307" s="123"/>
      <c r="IA307" s="123"/>
      <c r="IB307" s="123"/>
      <c r="IC307" s="123"/>
      <c r="ID307" s="123"/>
      <c r="IE307" s="123"/>
      <c r="IF307" s="123"/>
      <c r="IG307" s="123"/>
      <c r="IH307" s="123"/>
      <c r="II307" s="123"/>
      <c r="IJ307" s="123"/>
      <c r="IK307" s="123"/>
      <c r="IL307" s="123"/>
      <c r="IM307" s="123"/>
      <c r="IN307" s="123"/>
      <c r="IO307" s="123"/>
      <c r="IP307" s="123"/>
      <c r="IQ307" s="123"/>
      <c r="IR307" s="123"/>
      <c r="IS307" s="123"/>
      <c r="IT307" s="123"/>
      <c r="IU307" s="123"/>
      <c r="IV307" s="123"/>
    </row>
    <row r="308" spans="1:256" ht="30" x14ac:dyDescent="0.25">
      <c r="A308" s="80" t="s">
        <v>312</v>
      </c>
      <c r="B308" s="81" t="s">
        <v>110</v>
      </c>
      <c r="C308" s="81" t="s">
        <v>74</v>
      </c>
      <c r="D308" s="81"/>
      <c r="E308" s="81"/>
      <c r="F308" s="82">
        <f>SUM(F311+F309)</f>
        <v>3000</v>
      </c>
      <c r="G308" s="82">
        <f>SUM(G311+G309)</f>
        <v>5000</v>
      </c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122"/>
      <c r="U308" s="122"/>
      <c r="V308" s="122"/>
      <c r="W308" s="122"/>
      <c r="X308" s="122"/>
      <c r="Y308" s="122"/>
      <c r="Z308" s="122"/>
      <c r="AA308" s="122"/>
      <c r="AB308" s="122"/>
      <c r="AC308" s="122"/>
      <c r="AD308" s="122"/>
      <c r="AE308" s="122"/>
      <c r="AF308" s="122"/>
      <c r="AG308" s="122"/>
      <c r="AH308" s="122"/>
      <c r="AI308" s="122"/>
      <c r="AJ308" s="122"/>
      <c r="AK308" s="122"/>
      <c r="AL308" s="122"/>
      <c r="AM308" s="122"/>
      <c r="AN308" s="122"/>
      <c r="AO308" s="122"/>
      <c r="AP308" s="122"/>
      <c r="AQ308" s="122"/>
      <c r="AR308" s="122"/>
      <c r="AS308" s="122"/>
      <c r="AT308" s="122"/>
      <c r="AU308" s="122"/>
      <c r="AV308" s="122"/>
      <c r="AW308" s="122"/>
      <c r="AX308" s="122"/>
      <c r="AY308" s="122"/>
      <c r="AZ308" s="122"/>
      <c r="BA308" s="122"/>
      <c r="BB308" s="122"/>
      <c r="BC308" s="122"/>
      <c r="BD308" s="122"/>
      <c r="BE308" s="122"/>
      <c r="BF308" s="122"/>
      <c r="BG308" s="122"/>
      <c r="BH308" s="122"/>
      <c r="BI308" s="122"/>
      <c r="BJ308" s="122"/>
      <c r="BK308" s="122"/>
      <c r="BL308" s="122"/>
      <c r="BM308" s="122"/>
      <c r="BN308" s="122"/>
      <c r="BO308" s="122"/>
      <c r="BP308" s="122"/>
      <c r="BQ308" s="122"/>
      <c r="BR308" s="122"/>
      <c r="BS308" s="122"/>
      <c r="BT308" s="122"/>
      <c r="BU308" s="122"/>
      <c r="BV308" s="122"/>
      <c r="BW308" s="122"/>
      <c r="BX308" s="122"/>
      <c r="BY308" s="122"/>
      <c r="BZ308" s="122"/>
      <c r="CA308" s="122"/>
      <c r="CB308" s="122"/>
      <c r="CC308" s="122"/>
      <c r="CD308" s="122"/>
      <c r="CE308" s="122"/>
      <c r="CF308" s="122"/>
      <c r="CG308" s="122"/>
      <c r="CH308" s="122"/>
      <c r="CI308" s="122"/>
      <c r="CJ308" s="122"/>
      <c r="CK308" s="122"/>
      <c r="CL308" s="122"/>
      <c r="CM308" s="122"/>
      <c r="CN308" s="122"/>
      <c r="CO308" s="122"/>
      <c r="CP308" s="122"/>
      <c r="CQ308" s="122"/>
      <c r="CR308" s="122"/>
      <c r="CS308" s="122"/>
      <c r="CT308" s="122"/>
      <c r="CU308" s="122"/>
      <c r="CV308" s="122"/>
      <c r="CW308" s="122"/>
      <c r="CX308" s="122"/>
      <c r="CY308" s="122"/>
      <c r="CZ308" s="122"/>
      <c r="DA308" s="122"/>
      <c r="DB308" s="122"/>
      <c r="DC308" s="122"/>
      <c r="DD308" s="122"/>
      <c r="DE308" s="122"/>
      <c r="DF308" s="122"/>
      <c r="DG308" s="122"/>
      <c r="DH308" s="122"/>
      <c r="DI308" s="122"/>
      <c r="DJ308" s="122"/>
      <c r="DK308" s="122"/>
      <c r="DL308" s="122"/>
      <c r="DM308" s="122"/>
      <c r="DN308" s="122"/>
      <c r="DO308" s="122"/>
      <c r="DP308" s="122"/>
      <c r="DQ308" s="122"/>
      <c r="DR308" s="122"/>
      <c r="DS308" s="122"/>
      <c r="DT308" s="122"/>
      <c r="DU308" s="122"/>
      <c r="DV308" s="122"/>
      <c r="DW308" s="122"/>
      <c r="DX308" s="122"/>
      <c r="DY308" s="122"/>
      <c r="DZ308" s="122"/>
      <c r="EA308" s="122"/>
      <c r="EB308" s="122"/>
      <c r="EC308" s="122"/>
      <c r="ED308" s="122"/>
      <c r="EE308" s="122"/>
      <c r="EF308" s="122"/>
      <c r="EG308" s="122"/>
      <c r="EH308" s="122"/>
      <c r="EI308" s="122"/>
      <c r="EJ308" s="122"/>
      <c r="EK308" s="122"/>
      <c r="EL308" s="122"/>
      <c r="EM308" s="122"/>
      <c r="EN308" s="122"/>
      <c r="EO308" s="122"/>
      <c r="EP308" s="122"/>
      <c r="EQ308" s="122"/>
      <c r="ER308" s="122"/>
      <c r="ES308" s="122"/>
      <c r="ET308" s="122"/>
      <c r="EU308" s="122"/>
      <c r="EV308" s="122"/>
      <c r="EW308" s="122"/>
      <c r="EX308" s="122"/>
      <c r="EY308" s="122"/>
      <c r="EZ308" s="122"/>
      <c r="FA308" s="122"/>
      <c r="FB308" s="122"/>
      <c r="FC308" s="122"/>
      <c r="FD308" s="122"/>
      <c r="FE308" s="122"/>
      <c r="FF308" s="122"/>
      <c r="FG308" s="122"/>
      <c r="FH308" s="122"/>
      <c r="FI308" s="122"/>
      <c r="FJ308" s="122"/>
      <c r="FK308" s="122"/>
      <c r="FL308" s="122"/>
      <c r="FM308" s="122"/>
      <c r="FN308" s="122"/>
      <c r="FO308" s="122"/>
      <c r="FP308" s="122"/>
      <c r="FQ308" s="122"/>
      <c r="FR308" s="122"/>
      <c r="FS308" s="122"/>
      <c r="FT308" s="122"/>
      <c r="FU308" s="122"/>
      <c r="FV308" s="122"/>
      <c r="FW308" s="122"/>
      <c r="FX308" s="122"/>
      <c r="FY308" s="122"/>
      <c r="FZ308" s="122"/>
      <c r="GA308" s="122"/>
      <c r="GB308" s="122"/>
      <c r="GC308" s="122"/>
      <c r="GD308" s="122"/>
      <c r="GE308" s="122"/>
      <c r="GF308" s="122"/>
      <c r="GG308" s="122"/>
      <c r="GH308" s="122"/>
      <c r="GI308" s="122"/>
      <c r="GJ308" s="122"/>
      <c r="GK308" s="122"/>
      <c r="GL308" s="122"/>
      <c r="GM308" s="122"/>
      <c r="GN308" s="122"/>
      <c r="GO308" s="122"/>
      <c r="GP308" s="122"/>
      <c r="GQ308" s="122"/>
      <c r="GR308" s="122"/>
      <c r="GS308" s="122"/>
      <c r="GT308" s="122"/>
      <c r="GU308" s="122"/>
      <c r="GV308" s="122"/>
      <c r="GW308" s="122"/>
      <c r="GX308" s="122"/>
      <c r="GY308" s="122"/>
      <c r="GZ308" s="122"/>
      <c r="HA308" s="122"/>
      <c r="HB308" s="122"/>
      <c r="HC308" s="122"/>
      <c r="HD308" s="122"/>
      <c r="HE308" s="122"/>
      <c r="HF308" s="122"/>
      <c r="HG308" s="122"/>
      <c r="HH308" s="122"/>
      <c r="HI308" s="122"/>
      <c r="HJ308" s="122"/>
      <c r="HK308" s="122"/>
      <c r="HL308" s="122"/>
      <c r="HM308" s="122"/>
      <c r="HN308" s="122"/>
      <c r="HO308" s="122"/>
      <c r="HP308" s="122"/>
      <c r="HQ308" s="122"/>
      <c r="HR308" s="122"/>
      <c r="HS308" s="122"/>
      <c r="HT308" s="122"/>
      <c r="HU308" s="122"/>
      <c r="HV308" s="122"/>
      <c r="HW308" s="122"/>
      <c r="HX308" s="122"/>
      <c r="HY308" s="122"/>
      <c r="HZ308" s="122"/>
      <c r="IA308" s="122"/>
      <c r="IB308" s="122"/>
      <c r="IC308" s="122"/>
      <c r="ID308" s="122"/>
      <c r="IE308" s="122"/>
      <c r="IF308" s="122"/>
      <c r="IG308" s="122"/>
      <c r="IH308" s="122"/>
      <c r="II308" s="122"/>
      <c r="IJ308" s="122"/>
      <c r="IK308" s="122"/>
      <c r="IL308" s="122"/>
      <c r="IM308" s="122"/>
      <c r="IN308" s="122"/>
      <c r="IO308" s="122"/>
      <c r="IP308" s="122"/>
      <c r="IQ308" s="122"/>
      <c r="IR308" s="122"/>
      <c r="IS308" s="122"/>
      <c r="IT308" s="122"/>
      <c r="IU308" s="122"/>
      <c r="IV308" s="122"/>
    </row>
    <row r="309" spans="1:256" ht="25.5" x14ac:dyDescent="0.2">
      <c r="A309" s="51" t="s">
        <v>313</v>
      </c>
      <c r="B309" s="68" t="s">
        <v>110</v>
      </c>
      <c r="C309" s="68" t="s">
        <v>74</v>
      </c>
      <c r="D309" s="68" t="s">
        <v>314</v>
      </c>
      <c r="E309" s="68"/>
      <c r="F309" s="53">
        <f>SUM(F310)</f>
        <v>1500</v>
      </c>
      <c r="G309" s="53">
        <f>SUM(G310)</f>
        <v>2000</v>
      </c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  <c r="DK309" s="54"/>
      <c r="DL309" s="54"/>
      <c r="DM309" s="54"/>
      <c r="DN309" s="54"/>
      <c r="DO309" s="54"/>
      <c r="DP309" s="54"/>
      <c r="DQ309" s="54"/>
      <c r="DR309" s="54"/>
      <c r="DS309" s="54"/>
      <c r="DT309" s="54"/>
      <c r="DU309" s="54"/>
      <c r="DV309" s="54"/>
      <c r="DW309" s="54"/>
      <c r="DX309" s="54"/>
      <c r="DY309" s="54"/>
      <c r="DZ309" s="54"/>
      <c r="EA309" s="54"/>
      <c r="EB309" s="54"/>
      <c r="EC309" s="54"/>
      <c r="ED309" s="54"/>
      <c r="EE309" s="54"/>
      <c r="EF309" s="54"/>
      <c r="EG309" s="54"/>
      <c r="EH309" s="54"/>
      <c r="EI309" s="54"/>
      <c r="EJ309" s="54"/>
      <c r="EK309" s="54"/>
      <c r="EL309" s="54"/>
      <c r="EM309" s="54"/>
      <c r="EN309" s="54"/>
      <c r="EO309" s="54"/>
      <c r="EP309" s="54"/>
      <c r="EQ309" s="54"/>
      <c r="ER309" s="54"/>
      <c r="ES309" s="54"/>
      <c r="ET309" s="54"/>
      <c r="EU309" s="54"/>
      <c r="EV309" s="54"/>
      <c r="EW309" s="54"/>
      <c r="EX309" s="54"/>
      <c r="EY309" s="54"/>
      <c r="EZ309" s="54"/>
      <c r="FA309" s="54"/>
      <c r="FB309" s="54"/>
      <c r="FC309" s="54"/>
      <c r="FD309" s="54"/>
      <c r="FE309" s="54"/>
      <c r="FF309" s="54"/>
      <c r="FG309" s="54"/>
      <c r="FH309" s="54"/>
      <c r="FI309" s="54"/>
      <c r="FJ309" s="54"/>
      <c r="FK309" s="54"/>
      <c r="FL309" s="54"/>
      <c r="FM309" s="54"/>
      <c r="FN309" s="54"/>
      <c r="FO309" s="54"/>
      <c r="FP309" s="54"/>
      <c r="FQ309" s="54"/>
      <c r="FR309" s="54"/>
      <c r="FS309" s="54"/>
      <c r="FT309" s="54"/>
      <c r="FU309" s="54"/>
      <c r="FV309" s="54"/>
      <c r="FW309" s="54"/>
      <c r="FX309" s="54"/>
      <c r="FY309" s="54"/>
      <c r="FZ309" s="54"/>
      <c r="GA309" s="54"/>
      <c r="GB309" s="54"/>
      <c r="GC309" s="54"/>
      <c r="GD309" s="54"/>
      <c r="GE309" s="54"/>
      <c r="GF309" s="54"/>
      <c r="GG309" s="54"/>
      <c r="GH309" s="54"/>
      <c r="GI309" s="54"/>
      <c r="GJ309" s="54"/>
      <c r="GK309" s="54"/>
      <c r="GL309" s="54"/>
      <c r="GM309" s="54"/>
      <c r="GN309" s="54"/>
      <c r="GO309" s="54"/>
      <c r="GP309" s="54"/>
      <c r="GQ309" s="54"/>
      <c r="GR309" s="54"/>
      <c r="GS309" s="54"/>
      <c r="GT309" s="54"/>
      <c r="GU309" s="54"/>
      <c r="GV309" s="54"/>
      <c r="GW309" s="54"/>
      <c r="GX309" s="54"/>
      <c r="GY309" s="54"/>
      <c r="GZ309" s="54"/>
      <c r="HA309" s="54"/>
      <c r="HB309" s="54"/>
      <c r="HC309" s="54"/>
      <c r="HD309" s="54"/>
      <c r="HE309" s="54"/>
      <c r="HF309" s="54"/>
      <c r="HG309" s="54"/>
      <c r="HH309" s="54"/>
      <c r="HI309" s="54"/>
      <c r="HJ309" s="54"/>
      <c r="HK309" s="54"/>
      <c r="HL309" s="54"/>
      <c r="HM309" s="54"/>
      <c r="HN309" s="54"/>
      <c r="HO309" s="54"/>
      <c r="HP309" s="54"/>
      <c r="HQ309" s="54"/>
      <c r="HR309" s="54"/>
      <c r="HS309" s="54"/>
      <c r="HT309" s="54"/>
      <c r="HU309" s="54"/>
      <c r="HV309" s="54"/>
      <c r="HW309" s="54"/>
      <c r="HX309" s="54"/>
      <c r="HY309" s="54"/>
      <c r="HZ309" s="54"/>
      <c r="IA309" s="54"/>
      <c r="IB309" s="54"/>
      <c r="IC309" s="54"/>
      <c r="ID309" s="54"/>
      <c r="IE309" s="54"/>
      <c r="IF309" s="54"/>
      <c r="IG309" s="54"/>
      <c r="IH309" s="54"/>
      <c r="II309" s="54"/>
      <c r="IJ309" s="54"/>
      <c r="IK309" s="54"/>
      <c r="IL309" s="54"/>
      <c r="IM309" s="54"/>
      <c r="IN309" s="54"/>
      <c r="IO309" s="54"/>
      <c r="IP309" s="54"/>
      <c r="IQ309" s="54"/>
      <c r="IR309" s="54"/>
      <c r="IS309" s="54"/>
      <c r="IT309" s="54"/>
      <c r="IU309" s="54"/>
      <c r="IV309" s="54"/>
    </row>
    <row r="310" spans="1:256" x14ac:dyDescent="0.2">
      <c r="A310" s="55" t="s">
        <v>315</v>
      </c>
      <c r="B310" s="63" t="s">
        <v>110</v>
      </c>
      <c r="C310" s="63" t="s">
        <v>74</v>
      </c>
      <c r="D310" s="63" t="s">
        <v>314</v>
      </c>
      <c r="E310" s="63" t="s">
        <v>316</v>
      </c>
      <c r="F310" s="57">
        <v>1500</v>
      </c>
      <c r="G310" s="57">
        <v>2000</v>
      </c>
    </row>
    <row r="311" spans="1:256" ht="25.5" x14ac:dyDescent="0.2">
      <c r="A311" s="51" t="s">
        <v>313</v>
      </c>
      <c r="B311" s="68" t="s">
        <v>110</v>
      </c>
      <c r="C311" s="68" t="s">
        <v>74</v>
      </c>
      <c r="D311" s="68" t="s">
        <v>317</v>
      </c>
      <c r="E311" s="68"/>
      <c r="F311" s="53">
        <f>SUM(F312)</f>
        <v>1500</v>
      </c>
      <c r="G311" s="53">
        <f>SUM(G312)</f>
        <v>3000</v>
      </c>
    </row>
    <row r="312" spans="1:256" x14ac:dyDescent="0.2">
      <c r="A312" s="55" t="s">
        <v>315</v>
      </c>
      <c r="B312" s="63" t="s">
        <v>110</v>
      </c>
      <c r="C312" s="63" t="s">
        <v>74</v>
      </c>
      <c r="D312" s="63" t="s">
        <v>317</v>
      </c>
      <c r="E312" s="63" t="s">
        <v>316</v>
      </c>
      <c r="F312" s="57">
        <v>1500</v>
      </c>
      <c r="G312" s="57">
        <v>3000</v>
      </c>
    </row>
    <row r="313" spans="1:256" ht="14.25" x14ac:dyDescent="0.2">
      <c r="A313" s="45" t="s">
        <v>318</v>
      </c>
      <c r="B313" s="43"/>
      <c r="C313" s="43"/>
      <c r="D313" s="43"/>
      <c r="E313" s="43"/>
      <c r="F313" s="44">
        <f>SUM(F13+F89+F106+F163+F211+F234+F291+F301+F307+F159+F76+F80)</f>
        <v>1185845.82</v>
      </c>
      <c r="G313" s="44" t="e">
        <f>SUM(G13+G89+G106+G163+G211+G234+G291+G301+G307+G159+G76+G80)</f>
        <v>#REF!</v>
      </c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124"/>
      <c r="U313" s="124"/>
      <c r="V313" s="124"/>
      <c r="W313" s="124"/>
      <c r="X313" s="124"/>
      <c r="Y313" s="124"/>
      <c r="Z313" s="124"/>
      <c r="AA313" s="124"/>
      <c r="AB313" s="124"/>
      <c r="AC313" s="124"/>
      <c r="AD313" s="124"/>
      <c r="AE313" s="124"/>
      <c r="AF313" s="124"/>
      <c r="AG313" s="124"/>
      <c r="AH313" s="124"/>
      <c r="AI313" s="124"/>
      <c r="AJ313" s="124"/>
      <c r="AK313" s="124"/>
      <c r="AL313" s="124"/>
      <c r="AM313" s="124"/>
      <c r="AN313" s="124"/>
      <c r="AO313" s="124"/>
      <c r="AP313" s="124"/>
      <c r="AQ313" s="124"/>
      <c r="AR313" s="124"/>
      <c r="AS313" s="124"/>
      <c r="AT313" s="124"/>
      <c r="AU313" s="124"/>
      <c r="AV313" s="124"/>
      <c r="AW313" s="124"/>
      <c r="AX313" s="124"/>
      <c r="AY313" s="124"/>
      <c r="AZ313" s="124"/>
      <c r="BA313" s="124"/>
      <c r="BB313" s="124"/>
      <c r="BC313" s="124"/>
      <c r="BD313" s="124"/>
      <c r="BE313" s="124"/>
      <c r="BF313" s="124"/>
      <c r="BG313" s="124"/>
      <c r="BH313" s="124"/>
      <c r="BI313" s="124"/>
      <c r="BJ313" s="124"/>
      <c r="BK313" s="124"/>
      <c r="BL313" s="124"/>
      <c r="BM313" s="124"/>
      <c r="BN313" s="124"/>
      <c r="BO313" s="124"/>
      <c r="BP313" s="124"/>
      <c r="BQ313" s="124"/>
      <c r="BR313" s="124"/>
      <c r="BS313" s="124"/>
      <c r="BT313" s="124"/>
      <c r="BU313" s="124"/>
      <c r="BV313" s="124"/>
      <c r="BW313" s="124"/>
      <c r="BX313" s="124"/>
      <c r="BY313" s="124"/>
      <c r="BZ313" s="124"/>
      <c r="CA313" s="124"/>
      <c r="CB313" s="124"/>
      <c r="CC313" s="124"/>
      <c r="CD313" s="124"/>
      <c r="CE313" s="124"/>
      <c r="CF313" s="124"/>
      <c r="CG313" s="124"/>
      <c r="CH313" s="124"/>
      <c r="CI313" s="124"/>
      <c r="CJ313" s="124"/>
      <c r="CK313" s="124"/>
      <c r="CL313" s="124"/>
      <c r="CM313" s="124"/>
      <c r="CN313" s="124"/>
      <c r="CO313" s="124"/>
      <c r="CP313" s="124"/>
      <c r="CQ313" s="124"/>
      <c r="CR313" s="124"/>
      <c r="CS313" s="124"/>
      <c r="CT313" s="124"/>
      <c r="CU313" s="124"/>
      <c r="CV313" s="124"/>
      <c r="CW313" s="124"/>
      <c r="CX313" s="124"/>
      <c r="CY313" s="124"/>
      <c r="CZ313" s="124"/>
      <c r="DA313" s="124"/>
      <c r="DB313" s="124"/>
      <c r="DC313" s="124"/>
      <c r="DD313" s="124"/>
      <c r="DE313" s="124"/>
      <c r="DF313" s="124"/>
      <c r="DG313" s="124"/>
      <c r="DH313" s="124"/>
      <c r="DI313" s="124"/>
      <c r="DJ313" s="124"/>
      <c r="DK313" s="124"/>
      <c r="DL313" s="124"/>
      <c r="DM313" s="124"/>
      <c r="DN313" s="124"/>
      <c r="DO313" s="124"/>
      <c r="DP313" s="124"/>
      <c r="DQ313" s="124"/>
      <c r="DR313" s="124"/>
      <c r="DS313" s="124"/>
      <c r="DT313" s="124"/>
      <c r="DU313" s="124"/>
      <c r="DV313" s="124"/>
      <c r="DW313" s="124"/>
      <c r="DX313" s="124"/>
      <c r="DY313" s="124"/>
      <c r="DZ313" s="124"/>
      <c r="EA313" s="124"/>
      <c r="EB313" s="124"/>
      <c r="EC313" s="124"/>
      <c r="ED313" s="124"/>
      <c r="EE313" s="124"/>
      <c r="EF313" s="124"/>
      <c r="EG313" s="124"/>
      <c r="EH313" s="124"/>
      <c r="EI313" s="124"/>
      <c r="EJ313" s="124"/>
      <c r="EK313" s="124"/>
      <c r="EL313" s="124"/>
      <c r="EM313" s="124"/>
      <c r="EN313" s="124"/>
      <c r="EO313" s="124"/>
      <c r="EP313" s="124"/>
      <c r="EQ313" s="124"/>
      <c r="ER313" s="124"/>
      <c r="ES313" s="124"/>
      <c r="ET313" s="124"/>
      <c r="EU313" s="124"/>
      <c r="EV313" s="124"/>
      <c r="EW313" s="124"/>
      <c r="EX313" s="124"/>
      <c r="EY313" s="124"/>
      <c r="EZ313" s="124"/>
      <c r="FA313" s="124"/>
      <c r="FB313" s="124"/>
      <c r="FC313" s="124"/>
      <c r="FD313" s="124"/>
      <c r="FE313" s="124"/>
      <c r="FF313" s="124"/>
      <c r="FG313" s="124"/>
      <c r="FH313" s="124"/>
      <c r="FI313" s="124"/>
      <c r="FJ313" s="124"/>
      <c r="FK313" s="124"/>
      <c r="FL313" s="124"/>
      <c r="FM313" s="124"/>
      <c r="FN313" s="124"/>
      <c r="FO313" s="124"/>
      <c r="FP313" s="124"/>
      <c r="FQ313" s="124"/>
      <c r="FR313" s="124"/>
      <c r="FS313" s="124"/>
      <c r="FT313" s="124"/>
      <c r="FU313" s="124"/>
      <c r="FV313" s="124"/>
      <c r="FW313" s="124"/>
      <c r="FX313" s="124"/>
      <c r="FY313" s="124"/>
      <c r="FZ313" s="124"/>
      <c r="GA313" s="124"/>
      <c r="GB313" s="124"/>
      <c r="GC313" s="124"/>
      <c r="GD313" s="124"/>
      <c r="GE313" s="124"/>
      <c r="GF313" s="124"/>
      <c r="GG313" s="124"/>
      <c r="GH313" s="124"/>
      <c r="GI313" s="124"/>
      <c r="GJ313" s="124"/>
      <c r="GK313" s="124"/>
      <c r="GL313" s="124"/>
      <c r="GM313" s="124"/>
      <c r="GN313" s="124"/>
      <c r="GO313" s="124"/>
      <c r="GP313" s="124"/>
      <c r="GQ313" s="124"/>
      <c r="GR313" s="124"/>
      <c r="GS313" s="124"/>
      <c r="GT313" s="124"/>
      <c r="GU313" s="124"/>
      <c r="GV313" s="124"/>
      <c r="GW313" s="124"/>
      <c r="GX313" s="124"/>
      <c r="GY313" s="124"/>
      <c r="GZ313" s="124"/>
      <c r="HA313" s="124"/>
      <c r="HB313" s="124"/>
      <c r="HC313" s="124"/>
      <c r="HD313" s="124"/>
      <c r="HE313" s="124"/>
      <c r="HF313" s="124"/>
      <c r="HG313" s="124"/>
      <c r="HH313" s="124"/>
      <c r="HI313" s="124"/>
      <c r="HJ313" s="124"/>
      <c r="HK313" s="124"/>
      <c r="HL313" s="124"/>
      <c r="HM313" s="124"/>
      <c r="HN313" s="124"/>
      <c r="HO313" s="124"/>
      <c r="HP313" s="124"/>
      <c r="HQ313" s="124"/>
      <c r="HR313" s="124"/>
      <c r="HS313" s="124"/>
      <c r="HT313" s="124"/>
      <c r="HU313" s="124"/>
      <c r="HV313" s="124"/>
      <c r="HW313" s="124"/>
      <c r="HX313" s="124"/>
      <c r="HY313" s="124"/>
      <c r="HZ313" s="124"/>
      <c r="IA313" s="124"/>
      <c r="IB313" s="124"/>
      <c r="IC313" s="124"/>
      <c r="ID313" s="124"/>
      <c r="IE313" s="124"/>
      <c r="IF313" s="124"/>
      <c r="IG313" s="124"/>
      <c r="IH313" s="124"/>
      <c r="II313" s="124"/>
      <c r="IJ313" s="124"/>
      <c r="IK313" s="124"/>
      <c r="IL313" s="124"/>
      <c r="IM313" s="124"/>
      <c r="IN313" s="124"/>
      <c r="IO313" s="124"/>
      <c r="IP313" s="124"/>
      <c r="IQ313" s="124"/>
      <c r="IR313" s="124"/>
      <c r="IS313" s="124"/>
      <c r="IT313" s="124"/>
      <c r="IU313" s="124"/>
      <c r="IV313" s="124"/>
    </row>
    <row r="314" spans="1:256" x14ac:dyDescent="0.2">
      <c r="A314" s="124"/>
      <c r="F314" s="126"/>
      <c r="G314" s="126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124"/>
      <c r="U314" s="124"/>
      <c r="V314" s="124"/>
      <c r="W314" s="124"/>
      <c r="X314" s="124"/>
      <c r="Y314" s="124"/>
      <c r="Z314" s="124"/>
      <c r="AA314" s="124"/>
      <c r="AB314" s="124"/>
      <c r="AC314" s="124"/>
      <c r="AD314" s="124"/>
      <c r="AE314" s="124"/>
      <c r="AF314" s="124"/>
      <c r="AG314" s="124"/>
      <c r="AH314" s="124"/>
      <c r="AI314" s="124"/>
      <c r="AJ314" s="124"/>
      <c r="AK314" s="124"/>
      <c r="AL314" s="124"/>
      <c r="AM314" s="124"/>
      <c r="AN314" s="124"/>
      <c r="AO314" s="124"/>
      <c r="AP314" s="124"/>
      <c r="AQ314" s="124"/>
      <c r="AR314" s="124"/>
      <c r="AS314" s="124"/>
      <c r="AT314" s="124"/>
      <c r="AU314" s="124"/>
      <c r="AV314" s="124"/>
      <c r="AW314" s="124"/>
      <c r="AX314" s="124"/>
      <c r="AY314" s="124"/>
      <c r="AZ314" s="124"/>
      <c r="BA314" s="124"/>
      <c r="BB314" s="124"/>
      <c r="BC314" s="124"/>
      <c r="BD314" s="124"/>
      <c r="BE314" s="124"/>
      <c r="BF314" s="124"/>
      <c r="BG314" s="124"/>
      <c r="BH314" s="124"/>
      <c r="BI314" s="124"/>
      <c r="BJ314" s="124"/>
      <c r="BK314" s="124"/>
      <c r="BL314" s="124"/>
      <c r="BM314" s="124"/>
      <c r="BN314" s="124"/>
      <c r="BO314" s="124"/>
      <c r="BP314" s="124"/>
      <c r="BQ314" s="124"/>
      <c r="BR314" s="124"/>
      <c r="BS314" s="124"/>
      <c r="BT314" s="124"/>
      <c r="BU314" s="124"/>
      <c r="BV314" s="124"/>
      <c r="BW314" s="124"/>
      <c r="BX314" s="124"/>
      <c r="BY314" s="124"/>
      <c r="BZ314" s="124"/>
      <c r="CA314" s="124"/>
      <c r="CB314" s="124"/>
      <c r="CC314" s="124"/>
      <c r="CD314" s="124"/>
      <c r="CE314" s="124"/>
      <c r="CF314" s="124"/>
      <c r="CG314" s="124"/>
      <c r="CH314" s="124"/>
      <c r="CI314" s="124"/>
      <c r="CJ314" s="124"/>
      <c r="CK314" s="124"/>
      <c r="CL314" s="124"/>
      <c r="CM314" s="124"/>
      <c r="CN314" s="124"/>
      <c r="CO314" s="124"/>
      <c r="CP314" s="124"/>
      <c r="CQ314" s="124"/>
      <c r="CR314" s="124"/>
      <c r="CS314" s="124"/>
      <c r="CT314" s="124"/>
      <c r="CU314" s="124"/>
      <c r="CV314" s="124"/>
      <c r="CW314" s="124"/>
      <c r="CX314" s="124"/>
      <c r="CY314" s="124"/>
      <c r="CZ314" s="124"/>
      <c r="DA314" s="124"/>
      <c r="DB314" s="124"/>
      <c r="DC314" s="124"/>
      <c r="DD314" s="124"/>
      <c r="DE314" s="124"/>
      <c r="DF314" s="124"/>
      <c r="DG314" s="124"/>
      <c r="DH314" s="124"/>
      <c r="DI314" s="124"/>
      <c r="DJ314" s="124"/>
      <c r="DK314" s="124"/>
      <c r="DL314" s="124"/>
      <c r="DM314" s="124"/>
      <c r="DN314" s="124"/>
      <c r="DO314" s="124"/>
      <c r="DP314" s="124"/>
      <c r="DQ314" s="124"/>
      <c r="DR314" s="124"/>
      <c r="DS314" s="124"/>
      <c r="DT314" s="124"/>
      <c r="DU314" s="124"/>
      <c r="DV314" s="124"/>
      <c r="DW314" s="124"/>
      <c r="DX314" s="124"/>
      <c r="DY314" s="124"/>
      <c r="DZ314" s="124"/>
      <c r="EA314" s="124"/>
      <c r="EB314" s="124"/>
      <c r="EC314" s="124"/>
      <c r="ED314" s="124"/>
      <c r="EE314" s="124"/>
      <c r="EF314" s="124"/>
      <c r="EG314" s="124"/>
      <c r="EH314" s="124"/>
      <c r="EI314" s="124"/>
      <c r="EJ314" s="124"/>
      <c r="EK314" s="124"/>
      <c r="EL314" s="124"/>
      <c r="EM314" s="124"/>
      <c r="EN314" s="124"/>
      <c r="EO314" s="124"/>
      <c r="EP314" s="124"/>
      <c r="EQ314" s="124"/>
      <c r="ER314" s="124"/>
      <c r="ES314" s="124"/>
      <c r="ET314" s="124"/>
      <c r="EU314" s="124"/>
      <c r="EV314" s="124"/>
      <c r="EW314" s="124"/>
      <c r="EX314" s="124"/>
      <c r="EY314" s="124"/>
      <c r="EZ314" s="124"/>
      <c r="FA314" s="124"/>
      <c r="FB314" s="124"/>
      <c r="FC314" s="124"/>
      <c r="FD314" s="124"/>
      <c r="FE314" s="124"/>
      <c r="FF314" s="124"/>
      <c r="FG314" s="124"/>
      <c r="FH314" s="124"/>
      <c r="FI314" s="124"/>
      <c r="FJ314" s="124"/>
      <c r="FK314" s="124"/>
      <c r="FL314" s="124"/>
      <c r="FM314" s="124"/>
      <c r="FN314" s="124"/>
      <c r="FO314" s="124"/>
      <c r="FP314" s="124"/>
      <c r="FQ314" s="124"/>
      <c r="FR314" s="124"/>
      <c r="FS314" s="124"/>
      <c r="FT314" s="124"/>
      <c r="FU314" s="124"/>
      <c r="FV314" s="124"/>
      <c r="FW314" s="124"/>
      <c r="FX314" s="124"/>
      <c r="FY314" s="124"/>
      <c r="FZ314" s="124"/>
      <c r="GA314" s="124"/>
      <c r="GB314" s="124"/>
      <c r="GC314" s="124"/>
      <c r="GD314" s="124"/>
      <c r="GE314" s="124"/>
      <c r="GF314" s="124"/>
      <c r="GG314" s="124"/>
      <c r="GH314" s="124"/>
      <c r="GI314" s="124"/>
      <c r="GJ314" s="124"/>
      <c r="GK314" s="124"/>
      <c r="GL314" s="124"/>
      <c r="GM314" s="124"/>
      <c r="GN314" s="124"/>
      <c r="GO314" s="124"/>
      <c r="GP314" s="124"/>
      <c r="GQ314" s="124"/>
      <c r="GR314" s="124"/>
      <c r="GS314" s="124"/>
      <c r="GT314" s="124"/>
      <c r="GU314" s="124"/>
      <c r="GV314" s="124"/>
      <c r="GW314" s="124"/>
      <c r="GX314" s="124"/>
      <c r="GY314" s="124"/>
      <c r="GZ314" s="124"/>
      <c r="HA314" s="124"/>
      <c r="HB314" s="124"/>
      <c r="HC314" s="124"/>
      <c r="HD314" s="124"/>
      <c r="HE314" s="124"/>
      <c r="HF314" s="124"/>
      <c r="HG314" s="124"/>
      <c r="HH314" s="124"/>
      <c r="HI314" s="124"/>
      <c r="HJ314" s="124"/>
      <c r="HK314" s="124"/>
      <c r="HL314" s="124"/>
      <c r="HM314" s="124"/>
      <c r="HN314" s="124"/>
      <c r="HO314" s="124"/>
      <c r="HP314" s="124"/>
      <c r="HQ314" s="124"/>
      <c r="HR314" s="124"/>
      <c r="HS314" s="124"/>
      <c r="HT314" s="124"/>
      <c r="HU314" s="124"/>
      <c r="HV314" s="124"/>
      <c r="HW314" s="124"/>
      <c r="HX314" s="124"/>
      <c r="HY314" s="124"/>
      <c r="HZ314" s="124"/>
      <c r="IA314" s="124"/>
      <c r="IB314" s="124"/>
      <c r="IC314" s="124"/>
      <c r="ID314" s="124"/>
      <c r="IE314" s="124"/>
      <c r="IF314" s="124"/>
      <c r="IG314" s="124"/>
      <c r="IH314" s="124"/>
      <c r="II314" s="124"/>
      <c r="IJ314" s="124"/>
      <c r="IK314" s="124"/>
      <c r="IL314" s="124"/>
      <c r="IM314" s="124"/>
      <c r="IN314" s="124"/>
      <c r="IO314" s="124"/>
      <c r="IP314" s="124"/>
      <c r="IQ314" s="124"/>
      <c r="IR314" s="124"/>
      <c r="IS314" s="124"/>
      <c r="IT314" s="124"/>
      <c r="IU314" s="124"/>
      <c r="IV314" s="124"/>
    </row>
    <row r="315" spans="1:256" x14ac:dyDescent="0.2">
      <c r="A315" s="124"/>
      <c r="F315" s="126"/>
      <c r="G315" s="126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124"/>
      <c r="U315" s="124"/>
      <c r="V315" s="124"/>
      <c r="W315" s="124"/>
      <c r="X315" s="124"/>
      <c r="Y315" s="124"/>
      <c r="Z315" s="124"/>
      <c r="AA315" s="124"/>
      <c r="AB315" s="124"/>
      <c r="AC315" s="124"/>
      <c r="AD315" s="124"/>
      <c r="AE315" s="124"/>
      <c r="AF315" s="124"/>
      <c r="AG315" s="124"/>
      <c r="AH315" s="124"/>
      <c r="AI315" s="124"/>
      <c r="AJ315" s="124"/>
      <c r="AK315" s="124"/>
      <c r="AL315" s="124"/>
      <c r="AM315" s="124"/>
      <c r="AN315" s="124"/>
      <c r="AO315" s="124"/>
      <c r="AP315" s="124"/>
      <c r="AQ315" s="124"/>
      <c r="AR315" s="124"/>
      <c r="AS315" s="124"/>
      <c r="AT315" s="124"/>
      <c r="AU315" s="124"/>
      <c r="AV315" s="124"/>
      <c r="AW315" s="124"/>
      <c r="AX315" s="124"/>
      <c r="AY315" s="124"/>
      <c r="AZ315" s="124"/>
      <c r="BA315" s="124"/>
      <c r="BB315" s="124"/>
      <c r="BC315" s="124"/>
      <c r="BD315" s="124"/>
      <c r="BE315" s="124"/>
      <c r="BF315" s="124"/>
      <c r="BG315" s="124"/>
      <c r="BH315" s="124"/>
      <c r="BI315" s="124"/>
      <c r="BJ315" s="124"/>
      <c r="BK315" s="124"/>
      <c r="BL315" s="124"/>
      <c r="BM315" s="124"/>
      <c r="BN315" s="124"/>
      <c r="BO315" s="124"/>
      <c r="BP315" s="124"/>
      <c r="BQ315" s="124"/>
      <c r="BR315" s="124"/>
      <c r="BS315" s="124"/>
      <c r="BT315" s="124"/>
      <c r="BU315" s="124"/>
      <c r="BV315" s="124"/>
      <c r="BW315" s="124"/>
      <c r="BX315" s="124"/>
      <c r="BY315" s="124"/>
      <c r="BZ315" s="124"/>
      <c r="CA315" s="124"/>
      <c r="CB315" s="124"/>
      <c r="CC315" s="124"/>
      <c r="CD315" s="124"/>
      <c r="CE315" s="124"/>
      <c r="CF315" s="124"/>
      <c r="CG315" s="124"/>
      <c r="CH315" s="124"/>
      <c r="CI315" s="124"/>
      <c r="CJ315" s="124"/>
      <c r="CK315" s="124"/>
      <c r="CL315" s="124"/>
      <c r="CM315" s="124"/>
      <c r="CN315" s="124"/>
      <c r="CO315" s="124"/>
      <c r="CP315" s="124"/>
      <c r="CQ315" s="124"/>
      <c r="CR315" s="124"/>
      <c r="CS315" s="124"/>
      <c r="CT315" s="124"/>
      <c r="CU315" s="124"/>
      <c r="CV315" s="124"/>
      <c r="CW315" s="124"/>
      <c r="CX315" s="124"/>
      <c r="CY315" s="124"/>
      <c r="CZ315" s="124"/>
      <c r="DA315" s="124"/>
      <c r="DB315" s="124"/>
      <c r="DC315" s="124"/>
      <c r="DD315" s="124"/>
      <c r="DE315" s="124"/>
      <c r="DF315" s="124"/>
      <c r="DG315" s="124"/>
      <c r="DH315" s="124"/>
      <c r="DI315" s="124"/>
      <c r="DJ315" s="124"/>
      <c r="DK315" s="124"/>
      <c r="DL315" s="124"/>
      <c r="DM315" s="124"/>
      <c r="DN315" s="124"/>
      <c r="DO315" s="124"/>
      <c r="DP315" s="124"/>
      <c r="DQ315" s="124"/>
      <c r="DR315" s="124"/>
      <c r="DS315" s="124"/>
      <c r="DT315" s="124"/>
      <c r="DU315" s="124"/>
      <c r="DV315" s="124"/>
      <c r="DW315" s="124"/>
      <c r="DX315" s="124"/>
      <c r="DY315" s="124"/>
      <c r="DZ315" s="124"/>
      <c r="EA315" s="124"/>
      <c r="EB315" s="124"/>
      <c r="EC315" s="124"/>
      <c r="ED315" s="124"/>
      <c r="EE315" s="124"/>
      <c r="EF315" s="124"/>
      <c r="EG315" s="124"/>
      <c r="EH315" s="124"/>
      <c r="EI315" s="124"/>
      <c r="EJ315" s="124"/>
      <c r="EK315" s="124"/>
      <c r="EL315" s="124"/>
      <c r="EM315" s="124"/>
      <c r="EN315" s="124"/>
      <c r="EO315" s="124"/>
      <c r="EP315" s="124"/>
      <c r="EQ315" s="124"/>
      <c r="ER315" s="124"/>
      <c r="ES315" s="124"/>
      <c r="ET315" s="124"/>
      <c r="EU315" s="124"/>
      <c r="EV315" s="124"/>
      <c r="EW315" s="124"/>
      <c r="EX315" s="124"/>
      <c r="EY315" s="124"/>
      <c r="EZ315" s="124"/>
      <c r="FA315" s="124"/>
      <c r="FB315" s="124"/>
      <c r="FC315" s="124"/>
      <c r="FD315" s="124"/>
      <c r="FE315" s="124"/>
      <c r="FF315" s="124"/>
      <c r="FG315" s="124"/>
      <c r="FH315" s="124"/>
      <c r="FI315" s="124"/>
      <c r="FJ315" s="124"/>
      <c r="FK315" s="124"/>
      <c r="FL315" s="124"/>
      <c r="FM315" s="124"/>
      <c r="FN315" s="124"/>
      <c r="FO315" s="124"/>
      <c r="FP315" s="124"/>
      <c r="FQ315" s="124"/>
      <c r="FR315" s="124"/>
      <c r="FS315" s="124"/>
      <c r="FT315" s="124"/>
      <c r="FU315" s="124"/>
      <c r="FV315" s="124"/>
      <c r="FW315" s="124"/>
      <c r="FX315" s="124"/>
      <c r="FY315" s="124"/>
      <c r="FZ315" s="124"/>
      <c r="GA315" s="124"/>
      <c r="GB315" s="124"/>
      <c r="GC315" s="124"/>
      <c r="GD315" s="124"/>
      <c r="GE315" s="124"/>
      <c r="GF315" s="124"/>
      <c r="GG315" s="124"/>
      <c r="GH315" s="124"/>
      <c r="GI315" s="124"/>
      <c r="GJ315" s="124"/>
      <c r="GK315" s="124"/>
      <c r="GL315" s="124"/>
      <c r="GM315" s="124"/>
      <c r="GN315" s="124"/>
      <c r="GO315" s="124"/>
      <c r="GP315" s="124"/>
      <c r="GQ315" s="124"/>
      <c r="GR315" s="124"/>
      <c r="GS315" s="124"/>
      <c r="GT315" s="124"/>
      <c r="GU315" s="124"/>
      <c r="GV315" s="124"/>
      <c r="GW315" s="124"/>
      <c r="GX315" s="124"/>
      <c r="GY315" s="124"/>
      <c r="GZ315" s="124"/>
      <c r="HA315" s="124"/>
      <c r="HB315" s="124"/>
      <c r="HC315" s="124"/>
      <c r="HD315" s="124"/>
      <c r="HE315" s="124"/>
      <c r="HF315" s="124"/>
      <c r="HG315" s="124"/>
      <c r="HH315" s="124"/>
      <c r="HI315" s="124"/>
      <c r="HJ315" s="124"/>
      <c r="HK315" s="124"/>
      <c r="HL315" s="124"/>
      <c r="HM315" s="124"/>
      <c r="HN315" s="124"/>
      <c r="HO315" s="124"/>
      <c r="HP315" s="124"/>
      <c r="HQ315" s="124"/>
      <c r="HR315" s="124"/>
      <c r="HS315" s="124"/>
      <c r="HT315" s="124"/>
      <c r="HU315" s="124"/>
      <c r="HV315" s="124"/>
      <c r="HW315" s="124"/>
      <c r="HX315" s="124"/>
      <c r="HY315" s="124"/>
      <c r="HZ315" s="124"/>
      <c r="IA315" s="124"/>
      <c r="IB315" s="124"/>
      <c r="IC315" s="124"/>
      <c r="ID315" s="124"/>
      <c r="IE315" s="124"/>
      <c r="IF315" s="124"/>
      <c r="IG315" s="124"/>
      <c r="IH315" s="124"/>
      <c r="II315" s="124"/>
      <c r="IJ315" s="124"/>
      <c r="IK315" s="124"/>
      <c r="IL315" s="124"/>
      <c r="IM315" s="124"/>
      <c r="IN315" s="124"/>
      <c r="IO315" s="124"/>
      <c r="IP315" s="124"/>
      <c r="IQ315" s="124"/>
      <c r="IR315" s="124"/>
      <c r="IS315" s="124"/>
      <c r="IT315" s="124"/>
      <c r="IU315" s="124"/>
      <c r="IV315" s="124"/>
    </row>
    <row r="316" spans="1:256" x14ac:dyDescent="0.2">
      <c r="A316" s="124"/>
      <c r="F316" s="126"/>
      <c r="G316" s="126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124"/>
      <c r="U316" s="124"/>
      <c r="V316" s="124"/>
      <c r="W316" s="124"/>
      <c r="X316" s="124"/>
      <c r="Y316" s="124"/>
      <c r="Z316" s="124"/>
      <c r="AA316" s="124"/>
      <c r="AB316" s="124"/>
      <c r="AC316" s="124"/>
      <c r="AD316" s="124"/>
      <c r="AE316" s="124"/>
      <c r="AF316" s="124"/>
      <c r="AG316" s="124"/>
      <c r="AH316" s="124"/>
      <c r="AI316" s="124"/>
      <c r="AJ316" s="124"/>
      <c r="AK316" s="124"/>
      <c r="AL316" s="124"/>
      <c r="AM316" s="124"/>
      <c r="AN316" s="124"/>
      <c r="AO316" s="124"/>
      <c r="AP316" s="124"/>
      <c r="AQ316" s="124"/>
      <c r="AR316" s="124"/>
      <c r="AS316" s="124"/>
      <c r="AT316" s="124"/>
      <c r="AU316" s="124"/>
      <c r="AV316" s="124"/>
      <c r="AW316" s="124"/>
      <c r="AX316" s="124"/>
      <c r="AY316" s="124"/>
      <c r="AZ316" s="124"/>
      <c r="BA316" s="124"/>
      <c r="BB316" s="124"/>
      <c r="BC316" s="124"/>
      <c r="BD316" s="124"/>
      <c r="BE316" s="124"/>
      <c r="BF316" s="124"/>
      <c r="BG316" s="124"/>
      <c r="BH316" s="124"/>
      <c r="BI316" s="124"/>
      <c r="BJ316" s="124"/>
      <c r="BK316" s="124"/>
      <c r="BL316" s="124"/>
      <c r="BM316" s="124"/>
      <c r="BN316" s="124"/>
      <c r="BO316" s="124"/>
      <c r="BP316" s="124"/>
      <c r="BQ316" s="124"/>
      <c r="BR316" s="124"/>
      <c r="BS316" s="124"/>
      <c r="BT316" s="124"/>
      <c r="BU316" s="124"/>
      <c r="BV316" s="124"/>
      <c r="BW316" s="124"/>
      <c r="BX316" s="124"/>
      <c r="BY316" s="124"/>
      <c r="BZ316" s="124"/>
      <c r="CA316" s="124"/>
      <c r="CB316" s="124"/>
      <c r="CC316" s="124"/>
      <c r="CD316" s="124"/>
      <c r="CE316" s="124"/>
      <c r="CF316" s="124"/>
      <c r="CG316" s="124"/>
      <c r="CH316" s="124"/>
      <c r="CI316" s="124"/>
      <c r="CJ316" s="124"/>
      <c r="CK316" s="124"/>
      <c r="CL316" s="124"/>
      <c r="CM316" s="124"/>
      <c r="CN316" s="124"/>
      <c r="CO316" s="124"/>
      <c r="CP316" s="124"/>
      <c r="CQ316" s="124"/>
      <c r="CR316" s="124"/>
      <c r="CS316" s="124"/>
      <c r="CT316" s="124"/>
      <c r="CU316" s="124"/>
      <c r="CV316" s="124"/>
      <c r="CW316" s="124"/>
      <c r="CX316" s="124"/>
      <c r="CY316" s="124"/>
      <c r="CZ316" s="124"/>
      <c r="DA316" s="124"/>
      <c r="DB316" s="124"/>
      <c r="DC316" s="124"/>
      <c r="DD316" s="124"/>
      <c r="DE316" s="124"/>
      <c r="DF316" s="124"/>
      <c r="DG316" s="124"/>
      <c r="DH316" s="124"/>
      <c r="DI316" s="124"/>
      <c r="DJ316" s="124"/>
      <c r="DK316" s="124"/>
      <c r="DL316" s="124"/>
      <c r="DM316" s="124"/>
      <c r="DN316" s="124"/>
      <c r="DO316" s="124"/>
      <c r="DP316" s="124"/>
      <c r="DQ316" s="124"/>
      <c r="DR316" s="124"/>
      <c r="DS316" s="124"/>
      <c r="DT316" s="124"/>
      <c r="DU316" s="124"/>
      <c r="DV316" s="124"/>
      <c r="DW316" s="124"/>
      <c r="DX316" s="124"/>
      <c r="DY316" s="124"/>
      <c r="DZ316" s="124"/>
      <c r="EA316" s="124"/>
      <c r="EB316" s="124"/>
      <c r="EC316" s="124"/>
      <c r="ED316" s="124"/>
      <c r="EE316" s="124"/>
      <c r="EF316" s="124"/>
      <c r="EG316" s="124"/>
      <c r="EH316" s="124"/>
      <c r="EI316" s="124"/>
      <c r="EJ316" s="124"/>
      <c r="EK316" s="124"/>
      <c r="EL316" s="124"/>
      <c r="EM316" s="124"/>
      <c r="EN316" s="124"/>
      <c r="EO316" s="124"/>
      <c r="EP316" s="124"/>
      <c r="EQ316" s="124"/>
      <c r="ER316" s="124"/>
      <c r="ES316" s="124"/>
      <c r="ET316" s="124"/>
      <c r="EU316" s="124"/>
      <c r="EV316" s="124"/>
      <c r="EW316" s="124"/>
      <c r="EX316" s="124"/>
      <c r="EY316" s="124"/>
      <c r="EZ316" s="124"/>
      <c r="FA316" s="124"/>
      <c r="FB316" s="124"/>
      <c r="FC316" s="124"/>
      <c r="FD316" s="124"/>
      <c r="FE316" s="124"/>
      <c r="FF316" s="124"/>
      <c r="FG316" s="124"/>
      <c r="FH316" s="124"/>
      <c r="FI316" s="124"/>
      <c r="FJ316" s="124"/>
      <c r="FK316" s="124"/>
      <c r="FL316" s="124"/>
      <c r="FM316" s="124"/>
      <c r="FN316" s="124"/>
      <c r="FO316" s="124"/>
      <c r="FP316" s="124"/>
      <c r="FQ316" s="124"/>
      <c r="FR316" s="124"/>
      <c r="FS316" s="124"/>
      <c r="FT316" s="124"/>
      <c r="FU316" s="124"/>
      <c r="FV316" s="124"/>
      <c r="FW316" s="124"/>
      <c r="FX316" s="124"/>
      <c r="FY316" s="124"/>
      <c r="FZ316" s="124"/>
      <c r="GA316" s="124"/>
      <c r="GB316" s="124"/>
      <c r="GC316" s="124"/>
      <c r="GD316" s="124"/>
      <c r="GE316" s="124"/>
      <c r="GF316" s="124"/>
      <c r="GG316" s="124"/>
      <c r="GH316" s="124"/>
      <c r="GI316" s="124"/>
      <c r="GJ316" s="124"/>
      <c r="GK316" s="124"/>
      <c r="GL316" s="124"/>
      <c r="GM316" s="124"/>
      <c r="GN316" s="124"/>
      <c r="GO316" s="124"/>
      <c r="GP316" s="124"/>
      <c r="GQ316" s="124"/>
      <c r="GR316" s="124"/>
      <c r="GS316" s="124"/>
      <c r="GT316" s="124"/>
      <c r="GU316" s="124"/>
      <c r="GV316" s="124"/>
      <c r="GW316" s="124"/>
      <c r="GX316" s="124"/>
      <c r="GY316" s="124"/>
      <c r="GZ316" s="124"/>
      <c r="HA316" s="124"/>
      <c r="HB316" s="124"/>
      <c r="HC316" s="124"/>
      <c r="HD316" s="124"/>
      <c r="HE316" s="124"/>
      <c r="HF316" s="124"/>
      <c r="HG316" s="124"/>
      <c r="HH316" s="124"/>
      <c r="HI316" s="124"/>
      <c r="HJ316" s="124"/>
      <c r="HK316" s="124"/>
      <c r="HL316" s="124"/>
      <c r="HM316" s="124"/>
      <c r="HN316" s="124"/>
      <c r="HO316" s="124"/>
      <c r="HP316" s="124"/>
      <c r="HQ316" s="124"/>
      <c r="HR316" s="124"/>
      <c r="HS316" s="124"/>
      <c r="HT316" s="124"/>
      <c r="HU316" s="124"/>
      <c r="HV316" s="124"/>
      <c r="HW316" s="124"/>
      <c r="HX316" s="124"/>
      <c r="HY316" s="124"/>
      <c r="HZ316" s="124"/>
      <c r="IA316" s="124"/>
      <c r="IB316" s="124"/>
      <c r="IC316" s="124"/>
      <c r="ID316" s="124"/>
      <c r="IE316" s="124"/>
      <c r="IF316" s="124"/>
      <c r="IG316" s="124"/>
      <c r="IH316" s="124"/>
      <c r="II316" s="124"/>
      <c r="IJ316" s="124"/>
      <c r="IK316" s="124"/>
      <c r="IL316" s="124"/>
      <c r="IM316" s="124"/>
      <c r="IN316" s="124"/>
      <c r="IO316" s="124"/>
      <c r="IP316" s="124"/>
      <c r="IQ316" s="124"/>
      <c r="IR316" s="124"/>
      <c r="IS316" s="124"/>
      <c r="IT316" s="124"/>
      <c r="IU316" s="124"/>
      <c r="IV316" s="124"/>
    </row>
  </sheetData>
  <mergeCells count="14">
    <mergeCell ref="G10:G11"/>
    <mergeCell ref="A1:F1"/>
    <mergeCell ref="A2:F2"/>
    <mergeCell ref="A3:F3"/>
    <mergeCell ref="A4:F4"/>
    <mergeCell ref="A5:F5"/>
    <mergeCell ref="A6:F6"/>
    <mergeCell ref="A8:F8"/>
    <mergeCell ref="A10:A11"/>
    <mergeCell ref="B10:B11"/>
    <mergeCell ref="C10:C11"/>
    <mergeCell ref="D10:D11"/>
    <mergeCell ref="E10:E11"/>
    <mergeCell ref="F10:F11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29"/>
  <sheetViews>
    <sheetView workbookViewId="0">
      <selection activeCell="M326" sqref="M326"/>
    </sheetView>
  </sheetViews>
  <sheetFormatPr defaultColWidth="5.42578125" defaultRowHeight="12.75" x14ac:dyDescent="0.2"/>
  <cols>
    <col min="1" max="1" width="47.7109375" style="34" customWidth="1"/>
    <col min="2" max="2" width="5.42578125" style="129" customWidth="1"/>
    <col min="3" max="3" width="6.7109375" style="125" customWidth="1"/>
    <col min="4" max="4" width="6.42578125" style="125" customWidth="1"/>
    <col min="5" max="5" width="13.7109375" style="125" customWidth="1"/>
    <col min="6" max="6" width="6" style="125" customWidth="1"/>
    <col min="7" max="7" width="13.5703125" style="130" customWidth="1"/>
    <col min="8" max="254" width="8.85546875" style="128" customWidth="1"/>
    <col min="255" max="255" width="47.7109375" style="128" customWidth="1"/>
    <col min="256" max="256" width="5.42578125" style="128"/>
    <col min="257" max="257" width="47.7109375" style="128" customWidth="1"/>
    <col min="258" max="258" width="5.42578125" style="128" customWidth="1"/>
    <col min="259" max="259" width="6.7109375" style="128" customWidth="1"/>
    <col min="260" max="260" width="6.42578125" style="128" customWidth="1"/>
    <col min="261" max="261" width="13.7109375" style="128" customWidth="1"/>
    <col min="262" max="262" width="6" style="128" customWidth="1"/>
    <col min="263" max="263" width="13.5703125" style="128" customWidth="1"/>
    <col min="264" max="510" width="8.85546875" style="128" customWidth="1"/>
    <col min="511" max="511" width="47.7109375" style="128" customWidth="1"/>
    <col min="512" max="512" width="5.42578125" style="128"/>
    <col min="513" max="513" width="47.7109375" style="128" customWidth="1"/>
    <col min="514" max="514" width="5.42578125" style="128" customWidth="1"/>
    <col min="515" max="515" width="6.7109375" style="128" customWidth="1"/>
    <col min="516" max="516" width="6.42578125" style="128" customWidth="1"/>
    <col min="517" max="517" width="13.7109375" style="128" customWidth="1"/>
    <col min="518" max="518" width="6" style="128" customWidth="1"/>
    <col min="519" max="519" width="13.5703125" style="128" customWidth="1"/>
    <col min="520" max="766" width="8.85546875" style="128" customWidth="1"/>
    <col min="767" max="767" width="47.7109375" style="128" customWidth="1"/>
    <col min="768" max="768" width="5.42578125" style="128"/>
    <col min="769" max="769" width="47.7109375" style="128" customWidth="1"/>
    <col min="770" max="770" width="5.42578125" style="128" customWidth="1"/>
    <col min="771" max="771" width="6.7109375" style="128" customWidth="1"/>
    <col min="772" max="772" width="6.42578125" style="128" customWidth="1"/>
    <col min="773" max="773" width="13.7109375" style="128" customWidth="1"/>
    <col min="774" max="774" width="6" style="128" customWidth="1"/>
    <col min="775" max="775" width="13.5703125" style="128" customWidth="1"/>
    <col min="776" max="1022" width="8.85546875" style="128" customWidth="1"/>
    <col min="1023" max="1023" width="47.7109375" style="128" customWidth="1"/>
    <col min="1024" max="1024" width="5.42578125" style="128"/>
    <col min="1025" max="1025" width="47.7109375" style="128" customWidth="1"/>
    <col min="1026" max="1026" width="5.42578125" style="128" customWidth="1"/>
    <col min="1027" max="1027" width="6.7109375" style="128" customWidth="1"/>
    <col min="1028" max="1028" width="6.42578125" style="128" customWidth="1"/>
    <col min="1029" max="1029" width="13.7109375" style="128" customWidth="1"/>
    <col min="1030" max="1030" width="6" style="128" customWidth="1"/>
    <col min="1031" max="1031" width="13.5703125" style="128" customWidth="1"/>
    <col min="1032" max="1278" width="8.85546875" style="128" customWidth="1"/>
    <col min="1279" max="1279" width="47.7109375" style="128" customWidth="1"/>
    <col min="1280" max="1280" width="5.42578125" style="128"/>
    <col min="1281" max="1281" width="47.7109375" style="128" customWidth="1"/>
    <col min="1282" max="1282" width="5.42578125" style="128" customWidth="1"/>
    <col min="1283" max="1283" width="6.7109375" style="128" customWidth="1"/>
    <col min="1284" max="1284" width="6.42578125" style="128" customWidth="1"/>
    <col min="1285" max="1285" width="13.7109375" style="128" customWidth="1"/>
    <col min="1286" max="1286" width="6" style="128" customWidth="1"/>
    <col min="1287" max="1287" width="13.5703125" style="128" customWidth="1"/>
    <col min="1288" max="1534" width="8.85546875" style="128" customWidth="1"/>
    <col min="1535" max="1535" width="47.7109375" style="128" customWidth="1"/>
    <col min="1536" max="1536" width="5.42578125" style="128"/>
    <col min="1537" max="1537" width="47.7109375" style="128" customWidth="1"/>
    <col min="1538" max="1538" width="5.42578125" style="128" customWidth="1"/>
    <col min="1539" max="1539" width="6.7109375" style="128" customWidth="1"/>
    <col min="1540" max="1540" width="6.42578125" style="128" customWidth="1"/>
    <col min="1541" max="1541" width="13.7109375" style="128" customWidth="1"/>
    <col min="1542" max="1542" width="6" style="128" customWidth="1"/>
    <col min="1543" max="1543" width="13.5703125" style="128" customWidth="1"/>
    <col min="1544" max="1790" width="8.85546875" style="128" customWidth="1"/>
    <col min="1791" max="1791" width="47.7109375" style="128" customWidth="1"/>
    <col min="1792" max="1792" width="5.42578125" style="128"/>
    <col min="1793" max="1793" width="47.7109375" style="128" customWidth="1"/>
    <col min="1794" max="1794" width="5.42578125" style="128" customWidth="1"/>
    <col min="1795" max="1795" width="6.7109375" style="128" customWidth="1"/>
    <col min="1796" max="1796" width="6.42578125" style="128" customWidth="1"/>
    <col min="1797" max="1797" width="13.7109375" style="128" customWidth="1"/>
    <col min="1798" max="1798" width="6" style="128" customWidth="1"/>
    <col min="1799" max="1799" width="13.5703125" style="128" customWidth="1"/>
    <col min="1800" max="2046" width="8.85546875" style="128" customWidth="1"/>
    <col min="2047" max="2047" width="47.7109375" style="128" customWidth="1"/>
    <col min="2048" max="2048" width="5.42578125" style="128"/>
    <col min="2049" max="2049" width="47.7109375" style="128" customWidth="1"/>
    <col min="2050" max="2050" width="5.42578125" style="128" customWidth="1"/>
    <col min="2051" max="2051" width="6.7109375" style="128" customWidth="1"/>
    <col min="2052" max="2052" width="6.42578125" style="128" customWidth="1"/>
    <col min="2053" max="2053" width="13.7109375" style="128" customWidth="1"/>
    <col min="2054" max="2054" width="6" style="128" customWidth="1"/>
    <col min="2055" max="2055" width="13.5703125" style="128" customWidth="1"/>
    <col min="2056" max="2302" width="8.85546875" style="128" customWidth="1"/>
    <col min="2303" max="2303" width="47.7109375" style="128" customWidth="1"/>
    <col min="2304" max="2304" width="5.42578125" style="128"/>
    <col min="2305" max="2305" width="47.7109375" style="128" customWidth="1"/>
    <col min="2306" max="2306" width="5.42578125" style="128" customWidth="1"/>
    <col min="2307" max="2307" width="6.7109375" style="128" customWidth="1"/>
    <col min="2308" max="2308" width="6.42578125" style="128" customWidth="1"/>
    <col min="2309" max="2309" width="13.7109375" style="128" customWidth="1"/>
    <col min="2310" max="2310" width="6" style="128" customWidth="1"/>
    <col min="2311" max="2311" width="13.5703125" style="128" customWidth="1"/>
    <col min="2312" max="2558" width="8.85546875" style="128" customWidth="1"/>
    <col min="2559" max="2559" width="47.7109375" style="128" customWidth="1"/>
    <col min="2560" max="2560" width="5.42578125" style="128"/>
    <col min="2561" max="2561" width="47.7109375" style="128" customWidth="1"/>
    <col min="2562" max="2562" width="5.42578125" style="128" customWidth="1"/>
    <col min="2563" max="2563" width="6.7109375" style="128" customWidth="1"/>
    <col min="2564" max="2564" width="6.42578125" style="128" customWidth="1"/>
    <col min="2565" max="2565" width="13.7109375" style="128" customWidth="1"/>
    <col min="2566" max="2566" width="6" style="128" customWidth="1"/>
    <col min="2567" max="2567" width="13.5703125" style="128" customWidth="1"/>
    <col min="2568" max="2814" width="8.85546875" style="128" customWidth="1"/>
    <col min="2815" max="2815" width="47.7109375" style="128" customWidth="1"/>
    <col min="2816" max="2816" width="5.42578125" style="128"/>
    <col min="2817" max="2817" width="47.7109375" style="128" customWidth="1"/>
    <col min="2818" max="2818" width="5.42578125" style="128" customWidth="1"/>
    <col min="2819" max="2819" width="6.7109375" style="128" customWidth="1"/>
    <col min="2820" max="2820" width="6.42578125" style="128" customWidth="1"/>
    <col min="2821" max="2821" width="13.7109375" style="128" customWidth="1"/>
    <col min="2822" max="2822" width="6" style="128" customWidth="1"/>
    <col min="2823" max="2823" width="13.5703125" style="128" customWidth="1"/>
    <col min="2824" max="3070" width="8.85546875" style="128" customWidth="1"/>
    <col min="3071" max="3071" width="47.7109375" style="128" customWidth="1"/>
    <col min="3072" max="3072" width="5.42578125" style="128"/>
    <col min="3073" max="3073" width="47.7109375" style="128" customWidth="1"/>
    <col min="3074" max="3074" width="5.42578125" style="128" customWidth="1"/>
    <col min="3075" max="3075" width="6.7109375" style="128" customWidth="1"/>
    <col min="3076" max="3076" width="6.42578125" style="128" customWidth="1"/>
    <col min="3077" max="3077" width="13.7109375" style="128" customWidth="1"/>
    <col min="3078" max="3078" width="6" style="128" customWidth="1"/>
    <col min="3079" max="3079" width="13.5703125" style="128" customWidth="1"/>
    <col min="3080" max="3326" width="8.85546875" style="128" customWidth="1"/>
    <col min="3327" max="3327" width="47.7109375" style="128" customWidth="1"/>
    <col min="3328" max="3328" width="5.42578125" style="128"/>
    <col min="3329" max="3329" width="47.7109375" style="128" customWidth="1"/>
    <col min="3330" max="3330" width="5.42578125" style="128" customWidth="1"/>
    <col min="3331" max="3331" width="6.7109375" style="128" customWidth="1"/>
    <col min="3332" max="3332" width="6.42578125" style="128" customWidth="1"/>
    <col min="3333" max="3333" width="13.7109375" style="128" customWidth="1"/>
    <col min="3334" max="3334" width="6" style="128" customWidth="1"/>
    <col min="3335" max="3335" width="13.5703125" style="128" customWidth="1"/>
    <col min="3336" max="3582" width="8.85546875" style="128" customWidth="1"/>
    <col min="3583" max="3583" width="47.7109375" style="128" customWidth="1"/>
    <col min="3584" max="3584" width="5.42578125" style="128"/>
    <col min="3585" max="3585" width="47.7109375" style="128" customWidth="1"/>
    <col min="3586" max="3586" width="5.42578125" style="128" customWidth="1"/>
    <col min="3587" max="3587" width="6.7109375" style="128" customWidth="1"/>
    <col min="3588" max="3588" width="6.42578125" style="128" customWidth="1"/>
    <col min="3589" max="3589" width="13.7109375" style="128" customWidth="1"/>
    <col min="3590" max="3590" width="6" style="128" customWidth="1"/>
    <col min="3591" max="3591" width="13.5703125" style="128" customWidth="1"/>
    <col min="3592" max="3838" width="8.85546875" style="128" customWidth="1"/>
    <col min="3839" max="3839" width="47.7109375" style="128" customWidth="1"/>
    <col min="3840" max="3840" width="5.42578125" style="128"/>
    <col min="3841" max="3841" width="47.7109375" style="128" customWidth="1"/>
    <col min="3842" max="3842" width="5.42578125" style="128" customWidth="1"/>
    <col min="3843" max="3843" width="6.7109375" style="128" customWidth="1"/>
    <col min="3844" max="3844" width="6.42578125" style="128" customWidth="1"/>
    <col min="3845" max="3845" width="13.7109375" style="128" customWidth="1"/>
    <col min="3846" max="3846" width="6" style="128" customWidth="1"/>
    <col min="3847" max="3847" width="13.5703125" style="128" customWidth="1"/>
    <col min="3848" max="4094" width="8.85546875" style="128" customWidth="1"/>
    <col min="4095" max="4095" width="47.7109375" style="128" customWidth="1"/>
    <col min="4096" max="4096" width="5.42578125" style="128"/>
    <col min="4097" max="4097" width="47.7109375" style="128" customWidth="1"/>
    <col min="4098" max="4098" width="5.42578125" style="128" customWidth="1"/>
    <col min="4099" max="4099" width="6.7109375" style="128" customWidth="1"/>
    <col min="4100" max="4100" width="6.42578125" style="128" customWidth="1"/>
    <col min="4101" max="4101" width="13.7109375" style="128" customWidth="1"/>
    <col min="4102" max="4102" width="6" style="128" customWidth="1"/>
    <col min="4103" max="4103" width="13.5703125" style="128" customWidth="1"/>
    <col min="4104" max="4350" width="8.85546875" style="128" customWidth="1"/>
    <col min="4351" max="4351" width="47.7109375" style="128" customWidth="1"/>
    <col min="4352" max="4352" width="5.42578125" style="128"/>
    <col min="4353" max="4353" width="47.7109375" style="128" customWidth="1"/>
    <col min="4354" max="4354" width="5.42578125" style="128" customWidth="1"/>
    <col min="4355" max="4355" width="6.7109375" style="128" customWidth="1"/>
    <col min="4356" max="4356" width="6.42578125" style="128" customWidth="1"/>
    <col min="4357" max="4357" width="13.7109375" style="128" customWidth="1"/>
    <col min="4358" max="4358" width="6" style="128" customWidth="1"/>
    <col min="4359" max="4359" width="13.5703125" style="128" customWidth="1"/>
    <col min="4360" max="4606" width="8.85546875" style="128" customWidth="1"/>
    <col min="4607" max="4607" width="47.7109375" style="128" customWidth="1"/>
    <col min="4608" max="4608" width="5.42578125" style="128"/>
    <col min="4609" max="4609" width="47.7109375" style="128" customWidth="1"/>
    <col min="4610" max="4610" width="5.42578125" style="128" customWidth="1"/>
    <col min="4611" max="4611" width="6.7109375" style="128" customWidth="1"/>
    <col min="4612" max="4612" width="6.42578125" style="128" customWidth="1"/>
    <col min="4613" max="4613" width="13.7109375" style="128" customWidth="1"/>
    <col min="4614" max="4614" width="6" style="128" customWidth="1"/>
    <col min="4615" max="4615" width="13.5703125" style="128" customWidth="1"/>
    <col min="4616" max="4862" width="8.85546875" style="128" customWidth="1"/>
    <col min="4863" max="4863" width="47.7109375" style="128" customWidth="1"/>
    <col min="4864" max="4864" width="5.42578125" style="128"/>
    <col min="4865" max="4865" width="47.7109375" style="128" customWidth="1"/>
    <col min="4866" max="4866" width="5.42578125" style="128" customWidth="1"/>
    <col min="4867" max="4867" width="6.7109375" style="128" customWidth="1"/>
    <col min="4868" max="4868" width="6.42578125" style="128" customWidth="1"/>
    <col min="4869" max="4869" width="13.7109375" style="128" customWidth="1"/>
    <col min="4870" max="4870" width="6" style="128" customWidth="1"/>
    <col min="4871" max="4871" width="13.5703125" style="128" customWidth="1"/>
    <col min="4872" max="5118" width="8.85546875" style="128" customWidth="1"/>
    <col min="5119" max="5119" width="47.7109375" style="128" customWidth="1"/>
    <col min="5120" max="5120" width="5.42578125" style="128"/>
    <col min="5121" max="5121" width="47.7109375" style="128" customWidth="1"/>
    <col min="5122" max="5122" width="5.42578125" style="128" customWidth="1"/>
    <col min="5123" max="5123" width="6.7109375" style="128" customWidth="1"/>
    <col min="5124" max="5124" width="6.42578125" style="128" customWidth="1"/>
    <col min="5125" max="5125" width="13.7109375" style="128" customWidth="1"/>
    <col min="5126" max="5126" width="6" style="128" customWidth="1"/>
    <col min="5127" max="5127" width="13.5703125" style="128" customWidth="1"/>
    <col min="5128" max="5374" width="8.85546875" style="128" customWidth="1"/>
    <col min="5375" max="5375" width="47.7109375" style="128" customWidth="1"/>
    <col min="5376" max="5376" width="5.42578125" style="128"/>
    <col min="5377" max="5377" width="47.7109375" style="128" customWidth="1"/>
    <col min="5378" max="5378" width="5.42578125" style="128" customWidth="1"/>
    <col min="5379" max="5379" width="6.7109375" style="128" customWidth="1"/>
    <col min="5380" max="5380" width="6.42578125" style="128" customWidth="1"/>
    <col min="5381" max="5381" width="13.7109375" style="128" customWidth="1"/>
    <col min="5382" max="5382" width="6" style="128" customWidth="1"/>
    <col min="5383" max="5383" width="13.5703125" style="128" customWidth="1"/>
    <col min="5384" max="5630" width="8.85546875" style="128" customWidth="1"/>
    <col min="5631" max="5631" width="47.7109375" style="128" customWidth="1"/>
    <col min="5632" max="5632" width="5.42578125" style="128"/>
    <col min="5633" max="5633" width="47.7109375" style="128" customWidth="1"/>
    <col min="5634" max="5634" width="5.42578125" style="128" customWidth="1"/>
    <col min="5635" max="5635" width="6.7109375" style="128" customWidth="1"/>
    <col min="5636" max="5636" width="6.42578125" style="128" customWidth="1"/>
    <col min="5637" max="5637" width="13.7109375" style="128" customWidth="1"/>
    <col min="5638" max="5638" width="6" style="128" customWidth="1"/>
    <col min="5639" max="5639" width="13.5703125" style="128" customWidth="1"/>
    <col min="5640" max="5886" width="8.85546875" style="128" customWidth="1"/>
    <col min="5887" max="5887" width="47.7109375" style="128" customWidth="1"/>
    <col min="5888" max="5888" width="5.42578125" style="128"/>
    <col min="5889" max="5889" width="47.7109375" style="128" customWidth="1"/>
    <col min="5890" max="5890" width="5.42578125" style="128" customWidth="1"/>
    <col min="5891" max="5891" width="6.7109375" style="128" customWidth="1"/>
    <col min="5892" max="5892" width="6.42578125" style="128" customWidth="1"/>
    <col min="5893" max="5893" width="13.7109375" style="128" customWidth="1"/>
    <col min="5894" max="5894" width="6" style="128" customWidth="1"/>
    <col min="5895" max="5895" width="13.5703125" style="128" customWidth="1"/>
    <col min="5896" max="6142" width="8.85546875" style="128" customWidth="1"/>
    <col min="6143" max="6143" width="47.7109375" style="128" customWidth="1"/>
    <col min="6144" max="6144" width="5.42578125" style="128"/>
    <col min="6145" max="6145" width="47.7109375" style="128" customWidth="1"/>
    <col min="6146" max="6146" width="5.42578125" style="128" customWidth="1"/>
    <col min="6147" max="6147" width="6.7109375" style="128" customWidth="1"/>
    <col min="6148" max="6148" width="6.42578125" style="128" customWidth="1"/>
    <col min="6149" max="6149" width="13.7109375" style="128" customWidth="1"/>
    <col min="6150" max="6150" width="6" style="128" customWidth="1"/>
    <col min="6151" max="6151" width="13.5703125" style="128" customWidth="1"/>
    <col min="6152" max="6398" width="8.85546875" style="128" customWidth="1"/>
    <col min="6399" max="6399" width="47.7109375" style="128" customWidth="1"/>
    <col min="6400" max="6400" width="5.42578125" style="128"/>
    <col min="6401" max="6401" width="47.7109375" style="128" customWidth="1"/>
    <col min="6402" max="6402" width="5.42578125" style="128" customWidth="1"/>
    <col min="6403" max="6403" width="6.7109375" style="128" customWidth="1"/>
    <col min="6404" max="6404" width="6.42578125" style="128" customWidth="1"/>
    <col min="6405" max="6405" width="13.7109375" style="128" customWidth="1"/>
    <col min="6406" max="6406" width="6" style="128" customWidth="1"/>
    <col min="6407" max="6407" width="13.5703125" style="128" customWidth="1"/>
    <col min="6408" max="6654" width="8.85546875" style="128" customWidth="1"/>
    <col min="6655" max="6655" width="47.7109375" style="128" customWidth="1"/>
    <col min="6656" max="6656" width="5.42578125" style="128"/>
    <col min="6657" max="6657" width="47.7109375" style="128" customWidth="1"/>
    <col min="6658" max="6658" width="5.42578125" style="128" customWidth="1"/>
    <col min="6659" max="6659" width="6.7109375" style="128" customWidth="1"/>
    <col min="6660" max="6660" width="6.42578125" style="128" customWidth="1"/>
    <col min="6661" max="6661" width="13.7109375" style="128" customWidth="1"/>
    <col min="6662" max="6662" width="6" style="128" customWidth="1"/>
    <col min="6663" max="6663" width="13.5703125" style="128" customWidth="1"/>
    <col min="6664" max="6910" width="8.85546875" style="128" customWidth="1"/>
    <col min="6911" max="6911" width="47.7109375" style="128" customWidth="1"/>
    <col min="6912" max="6912" width="5.42578125" style="128"/>
    <col min="6913" max="6913" width="47.7109375" style="128" customWidth="1"/>
    <col min="6914" max="6914" width="5.42578125" style="128" customWidth="1"/>
    <col min="6915" max="6915" width="6.7109375" style="128" customWidth="1"/>
    <col min="6916" max="6916" width="6.42578125" style="128" customWidth="1"/>
    <col min="6917" max="6917" width="13.7109375" style="128" customWidth="1"/>
    <col min="6918" max="6918" width="6" style="128" customWidth="1"/>
    <col min="6919" max="6919" width="13.5703125" style="128" customWidth="1"/>
    <col min="6920" max="7166" width="8.85546875" style="128" customWidth="1"/>
    <col min="7167" max="7167" width="47.7109375" style="128" customWidth="1"/>
    <col min="7168" max="7168" width="5.42578125" style="128"/>
    <col min="7169" max="7169" width="47.7109375" style="128" customWidth="1"/>
    <col min="7170" max="7170" width="5.42578125" style="128" customWidth="1"/>
    <col min="7171" max="7171" width="6.7109375" style="128" customWidth="1"/>
    <col min="7172" max="7172" width="6.42578125" style="128" customWidth="1"/>
    <col min="7173" max="7173" width="13.7109375" style="128" customWidth="1"/>
    <col min="7174" max="7174" width="6" style="128" customWidth="1"/>
    <col min="7175" max="7175" width="13.5703125" style="128" customWidth="1"/>
    <col min="7176" max="7422" width="8.85546875" style="128" customWidth="1"/>
    <col min="7423" max="7423" width="47.7109375" style="128" customWidth="1"/>
    <col min="7424" max="7424" width="5.42578125" style="128"/>
    <col min="7425" max="7425" width="47.7109375" style="128" customWidth="1"/>
    <col min="7426" max="7426" width="5.42578125" style="128" customWidth="1"/>
    <col min="7427" max="7427" width="6.7109375" style="128" customWidth="1"/>
    <col min="7428" max="7428" width="6.42578125" style="128" customWidth="1"/>
    <col min="7429" max="7429" width="13.7109375" style="128" customWidth="1"/>
    <col min="7430" max="7430" width="6" style="128" customWidth="1"/>
    <col min="7431" max="7431" width="13.5703125" style="128" customWidth="1"/>
    <col min="7432" max="7678" width="8.85546875" style="128" customWidth="1"/>
    <col min="7679" max="7679" width="47.7109375" style="128" customWidth="1"/>
    <col min="7680" max="7680" width="5.42578125" style="128"/>
    <col min="7681" max="7681" width="47.7109375" style="128" customWidth="1"/>
    <col min="7682" max="7682" width="5.42578125" style="128" customWidth="1"/>
    <col min="7683" max="7683" width="6.7109375" style="128" customWidth="1"/>
    <col min="7684" max="7684" width="6.42578125" style="128" customWidth="1"/>
    <col min="7685" max="7685" width="13.7109375" style="128" customWidth="1"/>
    <col min="7686" max="7686" width="6" style="128" customWidth="1"/>
    <col min="7687" max="7687" width="13.5703125" style="128" customWidth="1"/>
    <col min="7688" max="7934" width="8.85546875" style="128" customWidth="1"/>
    <col min="7935" max="7935" width="47.7109375" style="128" customWidth="1"/>
    <col min="7936" max="7936" width="5.42578125" style="128"/>
    <col min="7937" max="7937" width="47.7109375" style="128" customWidth="1"/>
    <col min="7938" max="7938" width="5.42578125" style="128" customWidth="1"/>
    <col min="7939" max="7939" width="6.7109375" style="128" customWidth="1"/>
    <col min="7940" max="7940" width="6.42578125" style="128" customWidth="1"/>
    <col min="7941" max="7941" width="13.7109375" style="128" customWidth="1"/>
    <col min="7942" max="7942" width="6" style="128" customWidth="1"/>
    <col min="7943" max="7943" width="13.5703125" style="128" customWidth="1"/>
    <col min="7944" max="8190" width="8.85546875" style="128" customWidth="1"/>
    <col min="8191" max="8191" width="47.7109375" style="128" customWidth="1"/>
    <col min="8192" max="8192" width="5.42578125" style="128"/>
    <col min="8193" max="8193" width="47.7109375" style="128" customWidth="1"/>
    <col min="8194" max="8194" width="5.42578125" style="128" customWidth="1"/>
    <col min="8195" max="8195" width="6.7109375" style="128" customWidth="1"/>
    <col min="8196" max="8196" width="6.42578125" style="128" customWidth="1"/>
    <col min="8197" max="8197" width="13.7109375" style="128" customWidth="1"/>
    <col min="8198" max="8198" width="6" style="128" customWidth="1"/>
    <col min="8199" max="8199" width="13.5703125" style="128" customWidth="1"/>
    <col min="8200" max="8446" width="8.85546875" style="128" customWidth="1"/>
    <col min="8447" max="8447" width="47.7109375" style="128" customWidth="1"/>
    <col min="8448" max="8448" width="5.42578125" style="128"/>
    <col min="8449" max="8449" width="47.7109375" style="128" customWidth="1"/>
    <col min="8450" max="8450" width="5.42578125" style="128" customWidth="1"/>
    <col min="8451" max="8451" width="6.7109375" style="128" customWidth="1"/>
    <col min="8452" max="8452" width="6.42578125" style="128" customWidth="1"/>
    <col min="8453" max="8453" width="13.7109375" style="128" customWidth="1"/>
    <col min="8454" max="8454" width="6" style="128" customWidth="1"/>
    <col min="8455" max="8455" width="13.5703125" style="128" customWidth="1"/>
    <col min="8456" max="8702" width="8.85546875" style="128" customWidth="1"/>
    <col min="8703" max="8703" width="47.7109375" style="128" customWidth="1"/>
    <col min="8704" max="8704" width="5.42578125" style="128"/>
    <col min="8705" max="8705" width="47.7109375" style="128" customWidth="1"/>
    <col min="8706" max="8706" width="5.42578125" style="128" customWidth="1"/>
    <col min="8707" max="8707" width="6.7109375" style="128" customWidth="1"/>
    <col min="8708" max="8708" width="6.42578125" style="128" customWidth="1"/>
    <col min="8709" max="8709" width="13.7109375" style="128" customWidth="1"/>
    <col min="8710" max="8710" width="6" style="128" customWidth="1"/>
    <col min="8711" max="8711" width="13.5703125" style="128" customWidth="1"/>
    <col min="8712" max="8958" width="8.85546875" style="128" customWidth="1"/>
    <col min="8959" max="8959" width="47.7109375" style="128" customWidth="1"/>
    <col min="8960" max="8960" width="5.42578125" style="128"/>
    <col min="8961" max="8961" width="47.7109375" style="128" customWidth="1"/>
    <col min="8962" max="8962" width="5.42578125" style="128" customWidth="1"/>
    <col min="8963" max="8963" width="6.7109375" style="128" customWidth="1"/>
    <col min="8964" max="8964" width="6.42578125" style="128" customWidth="1"/>
    <col min="8965" max="8965" width="13.7109375" style="128" customWidth="1"/>
    <col min="8966" max="8966" width="6" style="128" customWidth="1"/>
    <col min="8967" max="8967" width="13.5703125" style="128" customWidth="1"/>
    <col min="8968" max="9214" width="8.85546875" style="128" customWidth="1"/>
    <col min="9215" max="9215" width="47.7109375" style="128" customWidth="1"/>
    <col min="9216" max="9216" width="5.42578125" style="128"/>
    <col min="9217" max="9217" width="47.7109375" style="128" customWidth="1"/>
    <col min="9218" max="9218" width="5.42578125" style="128" customWidth="1"/>
    <col min="9219" max="9219" width="6.7109375" style="128" customWidth="1"/>
    <col min="9220" max="9220" width="6.42578125" style="128" customWidth="1"/>
    <col min="9221" max="9221" width="13.7109375" style="128" customWidth="1"/>
    <col min="9222" max="9222" width="6" style="128" customWidth="1"/>
    <col min="9223" max="9223" width="13.5703125" style="128" customWidth="1"/>
    <col min="9224" max="9470" width="8.85546875" style="128" customWidth="1"/>
    <col min="9471" max="9471" width="47.7109375" style="128" customWidth="1"/>
    <col min="9472" max="9472" width="5.42578125" style="128"/>
    <col min="9473" max="9473" width="47.7109375" style="128" customWidth="1"/>
    <col min="9474" max="9474" width="5.42578125" style="128" customWidth="1"/>
    <col min="9475" max="9475" width="6.7109375" style="128" customWidth="1"/>
    <col min="9476" max="9476" width="6.42578125" style="128" customWidth="1"/>
    <col min="9477" max="9477" width="13.7109375" style="128" customWidth="1"/>
    <col min="9478" max="9478" width="6" style="128" customWidth="1"/>
    <col min="9479" max="9479" width="13.5703125" style="128" customWidth="1"/>
    <col min="9480" max="9726" width="8.85546875" style="128" customWidth="1"/>
    <col min="9727" max="9727" width="47.7109375" style="128" customWidth="1"/>
    <col min="9728" max="9728" width="5.42578125" style="128"/>
    <col min="9729" max="9729" width="47.7109375" style="128" customWidth="1"/>
    <col min="9730" max="9730" width="5.42578125" style="128" customWidth="1"/>
    <col min="9731" max="9731" width="6.7109375" style="128" customWidth="1"/>
    <col min="9732" max="9732" width="6.42578125" style="128" customWidth="1"/>
    <col min="9733" max="9733" width="13.7109375" style="128" customWidth="1"/>
    <col min="9734" max="9734" width="6" style="128" customWidth="1"/>
    <col min="9735" max="9735" width="13.5703125" style="128" customWidth="1"/>
    <col min="9736" max="9982" width="8.85546875" style="128" customWidth="1"/>
    <col min="9983" max="9983" width="47.7109375" style="128" customWidth="1"/>
    <col min="9984" max="9984" width="5.42578125" style="128"/>
    <col min="9985" max="9985" width="47.7109375" style="128" customWidth="1"/>
    <col min="9986" max="9986" width="5.42578125" style="128" customWidth="1"/>
    <col min="9987" max="9987" width="6.7109375" style="128" customWidth="1"/>
    <col min="9988" max="9988" width="6.42578125" style="128" customWidth="1"/>
    <col min="9989" max="9989" width="13.7109375" style="128" customWidth="1"/>
    <col min="9990" max="9990" width="6" style="128" customWidth="1"/>
    <col min="9991" max="9991" width="13.5703125" style="128" customWidth="1"/>
    <col min="9992" max="10238" width="8.85546875" style="128" customWidth="1"/>
    <col min="10239" max="10239" width="47.7109375" style="128" customWidth="1"/>
    <col min="10240" max="10240" width="5.42578125" style="128"/>
    <col min="10241" max="10241" width="47.7109375" style="128" customWidth="1"/>
    <col min="10242" max="10242" width="5.42578125" style="128" customWidth="1"/>
    <col min="10243" max="10243" width="6.7109375" style="128" customWidth="1"/>
    <col min="10244" max="10244" width="6.42578125" style="128" customWidth="1"/>
    <col min="10245" max="10245" width="13.7109375" style="128" customWidth="1"/>
    <col min="10246" max="10246" width="6" style="128" customWidth="1"/>
    <col min="10247" max="10247" width="13.5703125" style="128" customWidth="1"/>
    <col min="10248" max="10494" width="8.85546875" style="128" customWidth="1"/>
    <col min="10495" max="10495" width="47.7109375" style="128" customWidth="1"/>
    <col min="10496" max="10496" width="5.42578125" style="128"/>
    <col min="10497" max="10497" width="47.7109375" style="128" customWidth="1"/>
    <col min="10498" max="10498" width="5.42578125" style="128" customWidth="1"/>
    <col min="10499" max="10499" width="6.7109375" style="128" customWidth="1"/>
    <col min="10500" max="10500" width="6.42578125" style="128" customWidth="1"/>
    <col min="10501" max="10501" width="13.7109375" style="128" customWidth="1"/>
    <col min="10502" max="10502" width="6" style="128" customWidth="1"/>
    <col min="10503" max="10503" width="13.5703125" style="128" customWidth="1"/>
    <col min="10504" max="10750" width="8.85546875" style="128" customWidth="1"/>
    <col min="10751" max="10751" width="47.7109375" style="128" customWidth="1"/>
    <col min="10752" max="10752" width="5.42578125" style="128"/>
    <col min="10753" max="10753" width="47.7109375" style="128" customWidth="1"/>
    <col min="10754" max="10754" width="5.42578125" style="128" customWidth="1"/>
    <col min="10755" max="10755" width="6.7109375" style="128" customWidth="1"/>
    <col min="10756" max="10756" width="6.42578125" style="128" customWidth="1"/>
    <col min="10757" max="10757" width="13.7109375" style="128" customWidth="1"/>
    <col min="10758" max="10758" width="6" style="128" customWidth="1"/>
    <col min="10759" max="10759" width="13.5703125" style="128" customWidth="1"/>
    <col min="10760" max="11006" width="8.85546875" style="128" customWidth="1"/>
    <col min="11007" max="11007" width="47.7109375" style="128" customWidth="1"/>
    <col min="11008" max="11008" width="5.42578125" style="128"/>
    <col min="11009" max="11009" width="47.7109375" style="128" customWidth="1"/>
    <col min="11010" max="11010" width="5.42578125" style="128" customWidth="1"/>
    <col min="11011" max="11011" width="6.7109375" style="128" customWidth="1"/>
    <col min="11012" max="11012" width="6.42578125" style="128" customWidth="1"/>
    <col min="11013" max="11013" width="13.7109375" style="128" customWidth="1"/>
    <col min="11014" max="11014" width="6" style="128" customWidth="1"/>
    <col min="11015" max="11015" width="13.5703125" style="128" customWidth="1"/>
    <col min="11016" max="11262" width="8.85546875" style="128" customWidth="1"/>
    <col min="11263" max="11263" width="47.7109375" style="128" customWidth="1"/>
    <col min="11264" max="11264" width="5.42578125" style="128"/>
    <col min="11265" max="11265" width="47.7109375" style="128" customWidth="1"/>
    <col min="11266" max="11266" width="5.42578125" style="128" customWidth="1"/>
    <col min="11267" max="11267" width="6.7109375" style="128" customWidth="1"/>
    <col min="11268" max="11268" width="6.42578125" style="128" customWidth="1"/>
    <col min="11269" max="11269" width="13.7109375" style="128" customWidth="1"/>
    <col min="11270" max="11270" width="6" style="128" customWidth="1"/>
    <col min="11271" max="11271" width="13.5703125" style="128" customWidth="1"/>
    <col min="11272" max="11518" width="8.85546875" style="128" customWidth="1"/>
    <col min="11519" max="11519" width="47.7109375" style="128" customWidth="1"/>
    <col min="11520" max="11520" width="5.42578125" style="128"/>
    <col min="11521" max="11521" width="47.7109375" style="128" customWidth="1"/>
    <col min="11522" max="11522" width="5.42578125" style="128" customWidth="1"/>
    <col min="11523" max="11523" width="6.7109375" style="128" customWidth="1"/>
    <col min="11524" max="11524" width="6.42578125" style="128" customWidth="1"/>
    <col min="11525" max="11525" width="13.7109375" style="128" customWidth="1"/>
    <col min="11526" max="11526" width="6" style="128" customWidth="1"/>
    <col min="11527" max="11527" width="13.5703125" style="128" customWidth="1"/>
    <col min="11528" max="11774" width="8.85546875" style="128" customWidth="1"/>
    <col min="11775" max="11775" width="47.7109375" style="128" customWidth="1"/>
    <col min="11776" max="11776" width="5.42578125" style="128"/>
    <col min="11777" max="11777" width="47.7109375" style="128" customWidth="1"/>
    <col min="11778" max="11778" width="5.42578125" style="128" customWidth="1"/>
    <col min="11779" max="11779" width="6.7109375" style="128" customWidth="1"/>
    <col min="11780" max="11780" width="6.42578125" style="128" customWidth="1"/>
    <col min="11781" max="11781" width="13.7109375" style="128" customWidth="1"/>
    <col min="11782" max="11782" width="6" style="128" customWidth="1"/>
    <col min="11783" max="11783" width="13.5703125" style="128" customWidth="1"/>
    <col min="11784" max="12030" width="8.85546875" style="128" customWidth="1"/>
    <col min="12031" max="12031" width="47.7109375" style="128" customWidth="1"/>
    <col min="12032" max="12032" width="5.42578125" style="128"/>
    <col min="12033" max="12033" width="47.7109375" style="128" customWidth="1"/>
    <col min="12034" max="12034" width="5.42578125" style="128" customWidth="1"/>
    <col min="12035" max="12035" width="6.7109375" style="128" customWidth="1"/>
    <col min="12036" max="12036" width="6.42578125" style="128" customWidth="1"/>
    <col min="12037" max="12037" width="13.7109375" style="128" customWidth="1"/>
    <col min="12038" max="12038" width="6" style="128" customWidth="1"/>
    <col min="12039" max="12039" width="13.5703125" style="128" customWidth="1"/>
    <col min="12040" max="12286" width="8.85546875" style="128" customWidth="1"/>
    <col min="12287" max="12287" width="47.7109375" style="128" customWidth="1"/>
    <col min="12288" max="12288" width="5.42578125" style="128"/>
    <col min="12289" max="12289" width="47.7109375" style="128" customWidth="1"/>
    <col min="12290" max="12290" width="5.42578125" style="128" customWidth="1"/>
    <col min="12291" max="12291" width="6.7109375" style="128" customWidth="1"/>
    <col min="12292" max="12292" width="6.42578125" style="128" customWidth="1"/>
    <col min="12293" max="12293" width="13.7109375" style="128" customWidth="1"/>
    <col min="12294" max="12294" width="6" style="128" customWidth="1"/>
    <col min="12295" max="12295" width="13.5703125" style="128" customWidth="1"/>
    <col min="12296" max="12542" width="8.85546875" style="128" customWidth="1"/>
    <col min="12543" max="12543" width="47.7109375" style="128" customWidth="1"/>
    <col min="12544" max="12544" width="5.42578125" style="128"/>
    <col min="12545" max="12545" width="47.7109375" style="128" customWidth="1"/>
    <col min="12546" max="12546" width="5.42578125" style="128" customWidth="1"/>
    <col min="12547" max="12547" width="6.7109375" style="128" customWidth="1"/>
    <col min="12548" max="12548" width="6.42578125" style="128" customWidth="1"/>
    <col min="12549" max="12549" width="13.7109375" style="128" customWidth="1"/>
    <col min="12550" max="12550" width="6" style="128" customWidth="1"/>
    <col min="12551" max="12551" width="13.5703125" style="128" customWidth="1"/>
    <col min="12552" max="12798" width="8.85546875" style="128" customWidth="1"/>
    <col min="12799" max="12799" width="47.7109375" style="128" customWidth="1"/>
    <col min="12800" max="12800" width="5.42578125" style="128"/>
    <col min="12801" max="12801" width="47.7109375" style="128" customWidth="1"/>
    <col min="12802" max="12802" width="5.42578125" style="128" customWidth="1"/>
    <col min="12803" max="12803" width="6.7109375" style="128" customWidth="1"/>
    <col min="12804" max="12804" width="6.42578125" style="128" customWidth="1"/>
    <col min="12805" max="12805" width="13.7109375" style="128" customWidth="1"/>
    <col min="12806" max="12806" width="6" style="128" customWidth="1"/>
    <col min="12807" max="12807" width="13.5703125" style="128" customWidth="1"/>
    <col min="12808" max="13054" width="8.85546875" style="128" customWidth="1"/>
    <col min="13055" max="13055" width="47.7109375" style="128" customWidth="1"/>
    <col min="13056" max="13056" width="5.42578125" style="128"/>
    <col min="13057" max="13057" width="47.7109375" style="128" customWidth="1"/>
    <col min="13058" max="13058" width="5.42578125" style="128" customWidth="1"/>
    <col min="13059" max="13059" width="6.7109375" style="128" customWidth="1"/>
    <col min="13060" max="13060" width="6.42578125" style="128" customWidth="1"/>
    <col min="13061" max="13061" width="13.7109375" style="128" customWidth="1"/>
    <col min="13062" max="13062" width="6" style="128" customWidth="1"/>
    <col min="13063" max="13063" width="13.5703125" style="128" customWidth="1"/>
    <col min="13064" max="13310" width="8.85546875" style="128" customWidth="1"/>
    <col min="13311" max="13311" width="47.7109375" style="128" customWidth="1"/>
    <col min="13312" max="13312" width="5.42578125" style="128"/>
    <col min="13313" max="13313" width="47.7109375" style="128" customWidth="1"/>
    <col min="13314" max="13314" width="5.42578125" style="128" customWidth="1"/>
    <col min="13315" max="13315" width="6.7109375" style="128" customWidth="1"/>
    <col min="13316" max="13316" width="6.42578125" style="128" customWidth="1"/>
    <col min="13317" max="13317" width="13.7109375" style="128" customWidth="1"/>
    <col min="13318" max="13318" width="6" style="128" customWidth="1"/>
    <col min="13319" max="13319" width="13.5703125" style="128" customWidth="1"/>
    <col min="13320" max="13566" width="8.85546875" style="128" customWidth="1"/>
    <col min="13567" max="13567" width="47.7109375" style="128" customWidth="1"/>
    <col min="13568" max="13568" width="5.42578125" style="128"/>
    <col min="13569" max="13569" width="47.7109375" style="128" customWidth="1"/>
    <col min="13570" max="13570" width="5.42578125" style="128" customWidth="1"/>
    <col min="13571" max="13571" width="6.7109375" style="128" customWidth="1"/>
    <col min="13572" max="13572" width="6.42578125" style="128" customWidth="1"/>
    <col min="13573" max="13573" width="13.7109375" style="128" customWidth="1"/>
    <col min="13574" max="13574" width="6" style="128" customWidth="1"/>
    <col min="13575" max="13575" width="13.5703125" style="128" customWidth="1"/>
    <col min="13576" max="13822" width="8.85546875" style="128" customWidth="1"/>
    <col min="13823" max="13823" width="47.7109375" style="128" customWidth="1"/>
    <col min="13824" max="13824" width="5.42578125" style="128"/>
    <col min="13825" max="13825" width="47.7109375" style="128" customWidth="1"/>
    <col min="13826" max="13826" width="5.42578125" style="128" customWidth="1"/>
    <col min="13827" max="13827" width="6.7109375" style="128" customWidth="1"/>
    <col min="13828" max="13828" width="6.42578125" style="128" customWidth="1"/>
    <col min="13829" max="13829" width="13.7109375" style="128" customWidth="1"/>
    <col min="13830" max="13830" width="6" style="128" customWidth="1"/>
    <col min="13831" max="13831" width="13.5703125" style="128" customWidth="1"/>
    <col min="13832" max="14078" width="8.85546875" style="128" customWidth="1"/>
    <col min="14079" max="14079" width="47.7109375" style="128" customWidth="1"/>
    <col min="14080" max="14080" width="5.42578125" style="128"/>
    <col min="14081" max="14081" width="47.7109375" style="128" customWidth="1"/>
    <col min="14082" max="14082" width="5.42578125" style="128" customWidth="1"/>
    <col min="14083" max="14083" width="6.7109375" style="128" customWidth="1"/>
    <col min="14084" max="14084" width="6.42578125" style="128" customWidth="1"/>
    <col min="14085" max="14085" width="13.7109375" style="128" customWidth="1"/>
    <col min="14086" max="14086" width="6" style="128" customWidth="1"/>
    <col min="14087" max="14087" width="13.5703125" style="128" customWidth="1"/>
    <col min="14088" max="14334" width="8.85546875" style="128" customWidth="1"/>
    <col min="14335" max="14335" width="47.7109375" style="128" customWidth="1"/>
    <col min="14336" max="14336" width="5.42578125" style="128"/>
    <col min="14337" max="14337" width="47.7109375" style="128" customWidth="1"/>
    <col min="14338" max="14338" width="5.42578125" style="128" customWidth="1"/>
    <col min="14339" max="14339" width="6.7109375" style="128" customWidth="1"/>
    <col min="14340" max="14340" width="6.42578125" style="128" customWidth="1"/>
    <col min="14341" max="14341" width="13.7109375" style="128" customWidth="1"/>
    <col min="14342" max="14342" width="6" style="128" customWidth="1"/>
    <col min="14343" max="14343" width="13.5703125" style="128" customWidth="1"/>
    <col min="14344" max="14590" width="8.85546875" style="128" customWidth="1"/>
    <col min="14591" max="14591" width="47.7109375" style="128" customWidth="1"/>
    <col min="14592" max="14592" width="5.42578125" style="128"/>
    <col min="14593" max="14593" width="47.7109375" style="128" customWidth="1"/>
    <col min="14594" max="14594" width="5.42578125" style="128" customWidth="1"/>
    <col min="14595" max="14595" width="6.7109375" style="128" customWidth="1"/>
    <col min="14596" max="14596" width="6.42578125" style="128" customWidth="1"/>
    <col min="14597" max="14597" width="13.7109375" style="128" customWidth="1"/>
    <col min="14598" max="14598" width="6" style="128" customWidth="1"/>
    <col min="14599" max="14599" width="13.5703125" style="128" customWidth="1"/>
    <col min="14600" max="14846" width="8.85546875" style="128" customWidth="1"/>
    <col min="14847" max="14847" width="47.7109375" style="128" customWidth="1"/>
    <col min="14848" max="14848" width="5.42578125" style="128"/>
    <col min="14849" max="14849" width="47.7109375" style="128" customWidth="1"/>
    <col min="14850" max="14850" width="5.42578125" style="128" customWidth="1"/>
    <col min="14851" max="14851" width="6.7109375" style="128" customWidth="1"/>
    <col min="14852" max="14852" width="6.42578125" style="128" customWidth="1"/>
    <col min="14853" max="14853" width="13.7109375" style="128" customWidth="1"/>
    <col min="14854" max="14854" width="6" style="128" customWidth="1"/>
    <col min="14855" max="14855" width="13.5703125" style="128" customWidth="1"/>
    <col min="14856" max="15102" width="8.85546875" style="128" customWidth="1"/>
    <col min="15103" max="15103" width="47.7109375" style="128" customWidth="1"/>
    <col min="15104" max="15104" width="5.42578125" style="128"/>
    <col min="15105" max="15105" width="47.7109375" style="128" customWidth="1"/>
    <col min="15106" max="15106" width="5.42578125" style="128" customWidth="1"/>
    <col min="15107" max="15107" width="6.7109375" style="128" customWidth="1"/>
    <col min="15108" max="15108" width="6.42578125" style="128" customWidth="1"/>
    <col min="15109" max="15109" width="13.7109375" style="128" customWidth="1"/>
    <col min="15110" max="15110" width="6" style="128" customWidth="1"/>
    <col min="15111" max="15111" width="13.5703125" style="128" customWidth="1"/>
    <col min="15112" max="15358" width="8.85546875" style="128" customWidth="1"/>
    <col min="15359" max="15359" width="47.7109375" style="128" customWidth="1"/>
    <col min="15360" max="15360" width="5.42578125" style="128"/>
    <col min="15361" max="15361" width="47.7109375" style="128" customWidth="1"/>
    <col min="15362" max="15362" width="5.42578125" style="128" customWidth="1"/>
    <col min="15363" max="15363" width="6.7109375" style="128" customWidth="1"/>
    <col min="15364" max="15364" width="6.42578125" style="128" customWidth="1"/>
    <col min="15365" max="15365" width="13.7109375" style="128" customWidth="1"/>
    <col min="15366" max="15366" width="6" style="128" customWidth="1"/>
    <col min="15367" max="15367" width="13.5703125" style="128" customWidth="1"/>
    <col min="15368" max="15614" width="8.85546875" style="128" customWidth="1"/>
    <col min="15615" max="15615" width="47.7109375" style="128" customWidth="1"/>
    <col min="15616" max="15616" width="5.42578125" style="128"/>
    <col min="15617" max="15617" width="47.7109375" style="128" customWidth="1"/>
    <col min="15618" max="15618" width="5.42578125" style="128" customWidth="1"/>
    <col min="15619" max="15619" width="6.7109375" style="128" customWidth="1"/>
    <col min="15620" max="15620" width="6.42578125" style="128" customWidth="1"/>
    <col min="15621" max="15621" width="13.7109375" style="128" customWidth="1"/>
    <col min="15622" max="15622" width="6" style="128" customWidth="1"/>
    <col min="15623" max="15623" width="13.5703125" style="128" customWidth="1"/>
    <col min="15624" max="15870" width="8.85546875" style="128" customWidth="1"/>
    <col min="15871" max="15871" width="47.7109375" style="128" customWidth="1"/>
    <col min="15872" max="15872" width="5.42578125" style="128"/>
    <col min="15873" max="15873" width="47.7109375" style="128" customWidth="1"/>
    <col min="15874" max="15874" width="5.42578125" style="128" customWidth="1"/>
    <col min="15875" max="15875" width="6.7109375" style="128" customWidth="1"/>
    <col min="15876" max="15876" width="6.42578125" style="128" customWidth="1"/>
    <col min="15877" max="15877" width="13.7109375" style="128" customWidth="1"/>
    <col min="15878" max="15878" width="6" style="128" customWidth="1"/>
    <col min="15879" max="15879" width="13.5703125" style="128" customWidth="1"/>
    <col min="15880" max="16126" width="8.85546875" style="128" customWidth="1"/>
    <col min="16127" max="16127" width="47.7109375" style="128" customWidth="1"/>
    <col min="16128" max="16128" width="5.42578125" style="128"/>
    <col min="16129" max="16129" width="47.7109375" style="128" customWidth="1"/>
    <col min="16130" max="16130" width="5.42578125" style="128" customWidth="1"/>
    <col min="16131" max="16131" width="6.7109375" style="128" customWidth="1"/>
    <col min="16132" max="16132" width="6.42578125" style="128" customWidth="1"/>
    <col min="16133" max="16133" width="13.7109375" style="128" customWidth="1"/>
    <col min="16134" max="16134" width="6" style="128" customWidth="1"/>
    <col min="16135" max="16135" width="13.5703125" style="128" customWidth="1"/>
    <col min="16136" max="16382" width="8.85546875" style="128" customWidth="1"/>
    <col min="16383" max="16383" width="47.7109375" style="128" customWidth="1"/>
    <col min="16384" max="16384" width="5.42578125" style="128"/>
  </cols>
  <sheetData>
    <row r="1" spans="1:254" ht="15" x14ac:dyDescent="0.25">
      <c r="A1" s="286" t="s">
        <v>364</v>
      </c>
      <c r="B1" s="286"/>
      <c r="C1" s="286"/>
      <c r="D1" s="286"/>
      <c r="E1" s="286"/>
      <c r="F1" s="286"/>
      <c r="G1" s="287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</row>
    <row r="2" spans="1:254" ht="15" x14ac:dyDescent="0.25">
      <c r="A2" s="279" t="s">
        <v>60</v>
      </c>
      <c r="B2" s="279"/>
      <c r="C2" s="279"/>
      <c r="D2" s="279"/>
      <c r="E2" s="279"/>
      <c r="F2" s="279"/>
      <c r="G2" s="288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</row>
    <row r="3" spans="1:254" ht="15" x14ac:dyDescent="0.25">
      <c r="A3" s="279" t="s">
        <v>365</v>
      </c>
      <c r="B3" s="279"/>
      <c r="C3" s="279"/>
      <c r="D3" s="279"/>
      <c r="E3" s="279"/>
      <c r="F3" s="279"/>
      <c r="G3" s="288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</row>
    <row r="4" spans="1:254" ht="15" x14ac:dyDescent="0.25">
      <c r="A4" s="286" t="s">
        <v>366</v>
      </c>
      <c r="B4" s="286"/>
      <c r="C4" s="286"/>
      <c r="D4" s="286"/>
      <c r="E4" s="286"/>
      <c r="F4" s="286"/>
      <c r="G4" s="287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</row>
    <row r="5" spans="1:254" ht="15" x14ac:dyDescent="0.25">
      <c r="A5" s="279" t="s">
        <v>60</v>
      </c>
      <c r="B5" s="279"/>
      <c r="C5" s="279"/>
      <c r="D5" s="279"/>
      <c r="E5" s="279"/>
      <c r="F5" s="279"/>
      <c r="G5" s="288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</row>
    <row r="6" spans="1:254" ht="15" x14ac:dyDescent="0.25">
      <c r="A6" s="279" t="s">
        <v>427</v>
      </c>
      <c r="B6" s="279"/>
      <c r="C6" s="279"/>
      <c r="D6" s="279"/>
      <c r="E6" s="279"/>
      <c r="F6" s="279"/>
      <c r="G6" s="288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</row>
    <row r="7" spans="1:254" ht="15.75" x14ac:dyDescent="0.25">
      <c r="A7" s="289" t="s">
        <v>367</v>
      </c>
      <c r="B7" s="289"/>
      <c r="C7" s="289"/>
      <c r="D7" s="289"/>
      <c r="E7" s="289"/>
      <c r="F7" s="289"/>
      <c r="G7" s="289"/>
    </row>
    <row r="8" spans="1:254" x14ac:dyDescent="0.2">
      <c r="A8" s="290" t="s">
        <v>368</v>
      </c>
      <c r="B8" s="290"/>
      <c r="C8" s="290"/>
      <c r="D8" s="290"/>
      <c r="E8" s="290"/>
      <c r="F8" s="290"/>
      <c r="G8" s="290"/>
    </row>
    <row r="9" spans="1:254" x14ac:dyDescent="0.2">
      <c r="A9" s="150"/>
      <c r="B9" s="151"/>
      <c r="C9" s="151"/>
      <c r="D9" s="151"/>
      <c r="E9" s="151"/>
      <c r="F9" s="151"/>
      <c r="G9" s="152" t="s">
        <v>3</v>
      </c>
    </row>
    <row r="10" spans="1:254" x14ac:dyDescent="0.2">
      <c r="A10" s="291" t="s">
        <v>369</v>
      </c>
      <c r="B10" s="293" t="s">
        <v>370</v>
      </c>
      <c r="C10" s="294"/>
      <c r="D10" s="294"/>
      <c r="E10" s="294"/>
      <c r="F10" s="295"/>
      <c r="G10" s="296" t="s">
        <v>67</v>
      </c>
    </row>
    <row r="11" spans="1:254" x14ac:dyDescent="0.2">
      <c r="A11" s="292"/>
      <c r="B11" s="153" t="s">
        <v>371</v>
      </c>
      <c r="C11" s="154" t="s">
        <v>63</v>
      </c>
      <c r="D11" s="154" t="s">
        <v>372</v>
      </c>
      <c r="E11" s="155" t="s">
        <v>65</v>
      </c>
      <c r="F11" s="155" t="s">
        <v>66</v>
      </c>
      <c r="G11" s="297"/>
    </row>
    <row r="12" spans="1:254" x14ac:dyDescent="0.2">
      <c r="A12" s="153">
        <v>1</v>
      </c>
      <c r="B12" s="153">
        <v>2</v>
      </c>
      <c r="C12" s="154" t="s">
        <v>70</v>
      </c>
      <c r="D12" s="154" t="s">
        <v>71</v>
      </c>
      <c r="E12" s="155">
        <v>5</v>
      </c>
      <c r="F12" s="155">
        <v>6</v>
      </c>
      <c r="G12" s="156">
        <v>7</v>
      </c>
    </row>
    <row r="13" spans="1:254" ht="29.25" x14ac:dyDescent="0.25">
      <c r="A13" s="157" t="s">
        <v>373</v>
      </c>
      <c r="B13" s="158">
        <v>510</v>
      </c>
      <c r="C13" s="159"/>
      <c r="D13" s="159"/>
      <c r="E13" s="160"/>
      <c r="F13" s="160"/>
      <c r="G13" s="161">
        <f>SUM(G14)</f>
        <v>7346.22</v>
      </c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  <c r="FF13" s="162"/>
      <c r="FG13" s="162"/>
      <c r="FH13" s="162"/>
      <c r="FI13" s="162"/>
      <c r="FJ13" s="162"/>
      <c r="FK13" s="162"/>
      <c r="FL13" s="162"/>
      <c r="FM13" s="162"/>
      <c r="FN13" s="162"/>
      <c r="FO13" s="162"/>
      <c r="FP13" s="162"/>
      <c r="FQ13" s="162"/>
      <c r="FR13" s="162"/>
      <c r="FS13" s="162"/>
      <c r="FT13" s="162"/>
      <c r="FU13" s="162"/>
      <c r="FV13" s="162"/>
      <c r="FW13" s="162"/>
      <c r="FX13" s="162"/>
      <c r="FY13" s="162"/>
      <c r="FZ13" s="162"/>
      <c r="GA13" s="162"/>
      <c r="GB13" s="162"/>
      <c r="GC13" s="162"/>
      <c r="GD13" s="162"/>
      <c r="GE13" s="162"/>
      <c r="GF13" s="162"/>
      <c r="GG13" s="162"/>
      <c r="GH13" s="162"/>
      <c r="GI13" s="162"/>
      <c r="GJ13" s="162"/>
      <c r="GK13" s="162"/>
      <c r="GL13" s="162"/>
      <c r="GM13" s="162"/>
      <c r="GN13" s="162"/>
      <c r="GO13" s="162"/>
      <c r="GP13" s="162"/>
      <c r="GQ13" s="162"/>
      <c r="GR13" s="162"/>
      <c r="GS13" s="162"/>
      <c r="GT13" s="162"/>
      <c r="GU13" s="162"/>
      <c r="GV13" s="162"/>
      <c r="GW13" s="162"/>
      <c r="GX13" s="162"/>
      <c r="GY13" s="162"/>
      <c r="GZ13" s="162"/>
      <c r="HA13" s="162"/>
      <c r="HB13" s="162"/>
      <c r="HC13" s="162"/>
      <c r="HD13" s="162"/>
      <c r="HE13" s="162"/>
      <c r="HF13" s="162"/>
      <c r="HG13" s="162"/>
      <c r="HH13" s="162"/>
      <c r="HI13" s="162"/>
      <c r="HJ13" s="162"/>
      <c r="HK13" s="162"/>
      <c r="HL13" s="162"/>
      <c r="HM13" s="162"/>
      <c r="HN13" s="162"/>
      <c r="HO13" s="162"/>
      <c r="HP13" s="162"/>
      <c r="HQ13" s="162"/>
      <c r="HR13" s="162"/>
      <c r="HS13" s="162"/>
      <c r="HT13" s="162"/>
      <c r="HU13" s="162"/>
      <c r="HV13" s="162"/>
      <c r="HW13" s="162"/>
      <c r="HX13" s="162"/>
      <c r="HY13" s="162"/>
      <c r="HZ13" s="162"/>
      <c r="IA13" s="162"/>
      <c r="IB13" s="162"/>
      <c r="IC13" s="162"/>
      <c r="ID13" s="162"/>
      <c r="IE13" s="162"/>
      <c r="IF13" s="162"/>
      <c r="IG13" s="162"/>
      <c r="IH13" s="162"/>
      <c r="II13" s="162"/>
      <c r="IJ13" s="162"/>
      <c r="IK13" s="162"/>
      <c r="IL13" s="162"/>
      <c r="IM13" s="162"/>
      <c r="IN13" s="162"/>
      <c r="IO13" s="162"/>
      <c r="IP13" s="162"/>
      <c r="IQ13" s="162"/>
      <c r="IR13" s="162"/>
      <c r="IS13" s="162"/>
      <c r="IT13" s="162"/>
    </row>
    <row r="14" spans="1:254" ht="15.75" x14ac:dyDescent="0.25">
      <c r="A14" s="163" t="s">
        <v>73</v>
      </c>
      <c r="B14" s="164">
        <v>510</v>
      </c>
      <c r="C14" s="165" t="s">
        <v>74</v>
      </c>
      <c r="D14" s="165"/>
      <c r="E14" s="165"/>
      <c r="F14" s="165"/>
      <c r="G14" s="166">
        <f>SUM(G15+G19)</f>
        <v>7346.22</v>
      </c>
    </row>
    <row r="15" spans="1:254" ht="26.25" x14ac:dyDescent="0.25">
      <c r="A15" s="167" t="s">
        <v>374</v>
      </c>
      <c r="B15" s="168" t="s">
        <v>375</v>
      </c>
      <c r="C15" s="169" t="s">
        <v>74</v>
      </c>
      <c r="D15" s="169" t="s">
        <v>76</v>
      </c>
      <c r="E15" s="169"/>
      <c r="F15" s="169"/>
      <c r="G15" s="170">
        <f>SUM(G18)</f>
        <v>2015</v>
      </c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1"/>
      <c r="ET15" s="171"/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E15" s="171"/>
      <c r="FF15" s="171"/>
      <c r="FG15" s="171"/>
      <c r="FH15" s="171"/>
      <c r="FI15" s="171"/>
      <c r="FJ15" s="171"/>
      <c r="FK15" s="171"/>
      <c r="FL15" s="171"/>
      <c r="FM15" s="171"/>
      <c r="FN15" s="171"/>
      <c r="FO15" s="171"/>
      <c r="FP15" s="171"/>
      <c r="FQ15" s="171"/>
      <c r="FR15" s="171"/>
      <c r="FS15" s="171"/>
      <c r="FT15" s="171"/>
      <c r="FU15" s="171"/>
      <c r="FV15" s="171"/>
      <c r="FW15" s="171"/>
      <c r="FX15" s="171"/>
      <c r="FY15" s="171"/>
      <c r="FZ15" s="171"/>
      <c r="GA15" s="171"/>
      <c r="GB15" s="171"/>
      <c r="GC15" s="171"/>
      <c r="GD15" s="171"/>
      <c r="GE15" s="171"/>
      <c r="GF15" s="171"/>
      <c r="GG15" s="171"/>
      <c r="GH15" s="171"/>
      <c r="GI15" s="171"/>
      <c r="GJ15" s="171"/>
      <c r="GK15" s="171"/>
      <c r="GL15" s="171"/>
      <c r="GM15" s="171"/>
      <c r="GN15" s="171"/>
      <c r="GO15" s="171"/>
      <c r="GP15" s="171"/>
      <c r="GQ15" s="171"/>
      <c r="GR15" s="171"/>
      <c r="GS15" s="171"/>
      <c r="GT15" s="171"/>
      <c r="GU15" s="171"/>
      <c r="GV15" s="171"/>
      <c r="GW15" s="171"/>
      <c r="GX15" s="171"/>
      <c r="GY15" s="171"/>
      <c r="GZ15" s="171"/>
      <c r="HA15" s="171"/>
      <c r="HB15" s="171"/>
      <c r="HC15" s="171"/>
      <c r="HD15" s="171"/>
      <c r="HE15" s="171"/>
      <c r="HF15" s="171"/>
      <c r="HG15" s="171"/>
      <c r="HH15" s="171"/>
      <c r="HI15" s="171"/>
      <c r="HJ15" s="171"/>
      <c r="HK15" s="171"/>
      <c r="HL15" s="171"/>
      <c r="HM15" s="171"/>
      <c r="HN15" s="171"/>
      <c r="HO15" s="171"/>
      <c r="HP15" s="171"/>
      <c r="HQ15" s="171"/>
      <c r="HR15" s="171"/>
      <c r="HS15" s="171"/>
      <c r="HT15" s="171"/>
      <c r="HU15" s="171"/>
      <c r="HV15" s="171"/>
      <c r="HW15" s="171"/>
      <c r="HX15" s="171"/>
      <c r="HY15" s="171"/>
      <c r="HZ15" s="171"/>
      <c r="IA15" s="171"/>
      <c r="IB15" s="171"/>
      <c r="IC15" s="171"/>
      <c r="ID15" s="171"/>
      <c r="IE15" s="171"/>
      <c r="IF15" s="171"/>
      <c r="IG15" s="171"/>
      <c r="IH15" s="171"/>
      <c r="II15" s="171"/>
      <c r="IJ15" s="171"/>
      <c r="IK15" s="171"/>
      <c r="IL15" s="171"/>
      <c r="IM15" s="171"/>
      <c r="IN15" s="171"/>
      <c r="IO15" s="171"/>
      <c r="IP15" s="171"/>
      <c r="IQ15" s="171"/>
      <c r="IR15" s="171"/>
      <c r="IS15" s="171"/>
      <c r="IT15" s="171"/>
    </row>
    <row r="16" spans="1:254" s="162" customFormat="1" ht="27" x14ac:dyDescent="0.25">
      <c r="A16" s="172" t="s">
        <v>77</v>
      </c>
      <c r="B16" s="173" t="s">
        <v>375</v>
      </c>
      <c r="C16" s="174" t="s">
        <v>74</v>
      </c>
      <c r="D16" s="174" t="s">
        <v>76</v>
      </c>
      <c r="E16" s="174" t="s">
        <v>78</v>
      </c>
      <c r="F16" s="174"/>
      <c r="G16" s="175">
        <f>SUM(G18)</f>
        <v>2015</v>
      </c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  <c r="DX16" s="176"/>
      <c r="DY16" s="176"/>
      <c r="DZ16" s="176"/>
      <c r="EA16" s="176"/>
      <c r="EB16" s="176"/>
      <c r="EC16" s="176"/>
      <c r="ED16" s="176"/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Y16" s="176"/>
      <c r="EZ16" s="176"/>
      <c r="FA16" s="176"/>
      <c r="FB16" s="176"/>
      <c r="FC16" s="176"/>
      <c r="FD16" s="176"/>
      <c r="FE16" s="176"/>
      <c r="FF16" s="176"/>
      <c r="FG16" s="176"/>
      <c r="FH16" s="176"/>
      <c r="FI16" s="176"/>
      <c r="FJ16" s="176"/>
      <c r="FK16" s="176"/>
      <c r="FL16" s="176"/>
      <c r="FM16" s="176"/>
      <c r="FN16" s="176"/>
      <c r="FO16" s="176"/>
      <c r="FP16" s="176"/>
      <c r="FQ16" s="176"/>
      <c r="FR16" s="176"/>
      <c r="FS16" s="176"/>
      <c r="FT16" s="176"/>
      <c r="FU16" s="176"/>
      <c r="FV16" s="176"/>
      <c r="FW16" s="176"/>
      <c r="FX16" s="176"/>
      <c r="FY16" s="176"/>
      <c r="FZ16" s="176"/>
      <c r="GA16" s="176"/>
      <c r="GB16" s="176"/>
      <c r="GC16" s="176"/>
      <c r="GD16" s="176"/>
      <c r="GE16" s="176"/>
      <c r="GF16" s="176"/>
      <c r="GG16" s="176"/>
      <c r="GH16" s="176"/>
      <c r="GI16" s="176"/>
      <c r="GJ16" s="176"/>
      <c r="GK16" s="176"/>
      <c r="GL16" s="176"/>
      <c r="GM16" s="176"/>
      <c r="GN16" s="176"/>
      <c r="GO16" s="176"/>
      <c r="GP16" s="176"/>
      <c r="GQ16" s="176"/>
      <c r="GR16" s="176"/>
      <c r="GS16" s="176"/>
      <c r="GT16" s="176"/>
      <c r="GU16" s="176"/>
      <c r="GV16" s="176"/>
      <c r="GW16" s="176"/>
      <c r="GX16" s="176"/>
      <c r="GY16" s="176"/>
      <c r="GZ16" s="176"/>
      <c r="HA16" s="176"/>
      <c r="HB16" s="176"/>
      <c r="HC16" s="176"/>
      <c r="HD16" s="176"/>
      <c r="HE16" s="176"/>
      <c r="HF16" s="176"/>
      <c r="HG16" s="176"/>
      <c r="HH16" s="176"/>
      <c r="HI16" s="176"/>
      <c r="HJ16" s="176"/>
      <c r="HK16" s="176"/>
      <c r="HL16" s="176"/>
      <c r="HM16" s="176"/>
      <c r="HN16" s="176"/>
      <c r="HO16" s="176"/>
      <c r="HP16" s="176"/>
      <c r="HQ16" s="176"/>
      <c r="HR16" s="176"/>
      <c r="HS16" s="176"/>
      <c r="HT16" s="176"/>
      <c r="HU16" s="176"/>
      <c r="HV16" s="176"/>
      <c r="HW16" s="176"/>
      <c r="HX16" s="176"/>
      <c r="HY16" s="176"/>
      <c r="HZ16" s="176"/>
      <c r="IA16" s="176"/>
      <c r="IB16" s="176"/>
      <c r="IC16" s="176"/>
      <c r="ID16" s="176"/>
      <c r="IE16" s="176"/>
      <c r="IF16" s="176"/>
      <c r="IG16" s="176"/>
      <c r="IH16" s="176"/>
      <c r="II16" s="176"/>
      <c r="IJ16" s="176"/>
      <c r="IK16" s="176"/>
      <c r="IL16" s="176"/>
      <c r="IM16" s="176"/>
      <c r="IN16" s="176"/>
      <c r="IO16" s="176"/>
      <c r="IP16" s="176"/>
      <c r="IQ16" s="176"/>
      <c r="IR16" s="176"/>
      <c r="IS16" s="176"/>
      <c r="IT16" s="176"/>
    </row>
    <row r="17" spans="1:254" ht="26.25" x14ac:dyDescent="0.25">
      <c r="A17" s="177" t="s">
        <v>79</v>
      </c>
      <c r="B17" s="178" t="s">
        <v>375</v>
      </c>
      <c r="C17" s="179" t="s">
        <v>74</v>
      </c>
      <c r="D17" s="179" t="s">
        <v>76</v>
      </c>
      <c r="E17" s="179" t="s">
        <v>78</v>
      </c>
      <c r="F17" s="179"/>
      <c r="G17" s="180">
        <f>SUM(G18)</f>
        <v>2015</v>
      </c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1"/>
      <c r="DX17" s="181"/>
      <c r="DY17" s="181"/>
      <c r="DZ17" s="181"/>
      <c r="EA17" s="181"/>
      <c r="EB17" s="181"/>
      <c r="EC17" s="181"/>
      <c r="ED17" s="181"/>
      <c r="EE17" s="181"/>
      <c r="EF17" s="181"/>
      <c r="EG17" s="181"/>
      <c r="EH17" s="181"/>
      <c r="EI17" s="181"/>
      <c r="EJ17" s="181"/>
      <c r="EK17" s="181"/>
      <c r="EL17" s="181"/>
      <c r="EM17" s="181"/>
      <c r="EN17" s="181"/>
      <c r="EO17" s="181"/>
      <c r="EP17" s="181"/>
      <c r="EQ17" s="181"/>
      <c r="ER17" s="181"/>
      <c r="ES17" s="181"/>
      <c r="ET17" s="181"/>
      <c r="EU17" s="181"/>
      <c r="EV17" s="181"/>
      <c r="EW17" s="181"/>
      <c r="EX17" s="181"/>
      <c r="EY17" s="181"/>
      <c r="EZ17" s="181"/>
      <c r="FA17" s="181"/>
      <c r="FB17" s="181"/>
      <c r="FC17" s="181"/>
      <c r="FD17" s="181"/>
      <c r="FE17" s="181"/>
      <c r="FF17" s="181"/>
      <c r="FG17" s="181"/>
      <c r="FH17" s="181"/>
      <c r="FI17" s="181"/>
      <c r="FJ17" s="181"/>
      <c r="FK17" s="181"/>
      <c r="FL17" s="181"/>
      <c r="FM17" s="181"/>
      <c r="FN17" s="181"/>
      <c r="FO17" s="181"/>
      <c r="FP17" s="181"/>
      <c r="FQ17" s="181"/>
      <c r="FR17" s="181"/>
      <c r="FS17" s="181"/>
      <c r="FT17" s="181"/>
      <c r="FU17" s="181"/>
      <c r="FV17" s="181"/>
      <c r="FW17" s="181"/>
      <c r="FX17" s="181"/>
      <c r="FY17" s="181"/>
      <c r="FZ17" s="181"/>
      <c r="GA17" s="181"/>
      <c r="GB17" s="181"/>
      <c r="GC17" s="181"/>
      <c r="GD17" s="181"/>
      <c r="GE17" s="181"/>
      <c r="GF17" s="181"/>
      <c r="GG17" s="181"/>
      <c r="GH17" s="181"/>
      <c r="GI17" s="181"/>
      <c r="GJ17" s="181"/>
      <c r="GK17" s="181"/>
      <c r="GL17" s="181"/>
      <c r="GM17" s="181"/>
      <c r="GN17" s="181"/>
      <c r="GO17" s="181"/>
      <c r="GP17" s="181"/>
      <c r="GQ17" s="181"/>
      <c r="GR17" s="181"/>
      <c r="GS17" s="181"/>
      <c r="GT17" s="181"/>
      <c r="GU17" s="181"/>
      <c r="GV17" s="181"/>
      <c r="GW17" s="181"/>
      <c r="GX17" s="181"/>
      <c r="GY17" s="181"/>
      <c r="GZ17" s="181"/>
      <c r="HA17" s="181"/>
      <c r="HB17" s="181"/>
      <c r="HC17" s="181"/>
      <c r="HD17" s="181"/>
      <c r="HE17" s="181"/>
      <c r="HF17" s="181"/>
      <c r="HG17" s="181"/>
      <c r="HH17" s="181"/>
      <c r="HI17" s="181"/>
      <c r="HJ17" s="181"/>
      <c r="HK17" s="181"/>
      <c r="HL17" s="181"/>
      <c r="HM17" s="181"/>
      <c r="HN17" s="181"/>
      <c r="HO17" s="181"/>
      <c r="HP17" s="181"/>
      <c r="HQ17" s="181"/>
      <c r="HR17" s="181"/>
      <c r="HS17" s="181"/>
      <c r="HT17" s="181"/>
      <c r="HU17" s="181"/>
      <c r="HV17" s="181"/>
      <c r="HW17" s="181"/>
      <c r="HX17" s="181"/>
      <c r="HY17" s="181"/>
      <c r="HZ17" s="181"/>
      <c r="IA17" s="181"/>
      <c r="IB17" s="181"/>
      <c r="IC17" s="181"/>
      <c r="ID17" s="181"/>
      <c r="IE17" s="181"/>
      <c r="IF17" s="181"/>
      <c r="IG17" s="181"/>
      <c r="IH17" s="181"/>
      <c r="II17" s="181"/>
      <c r="IJ17" s="181"/>
      <c r="IK17" s="181"/>
      <c r="IL17" s="181"/>
      <c r="IM17" s="181"/>
      <c r="IN17" s="181"/>
      <c r="IO17" s="181"/>
      <c r="IP17" s="181"/>
      <c r="IQ17" s="181"/>
      <c r="IR17" s="181"/>
      <c r="IS17" s="181"/>
      <c r="IT17" s="181"/>
    </row>
    <row r="18" spans="1:254" s="171" customFormat="1" ht="49.5" customHeight="1" x14ac:dyDescent="0.25">
      <c r="A18" s="182" t="s">
        <v>376</v>
      </c>
      <c r="B18" s="183" t="s">
        <v>375</v>
      </c>
      <c r="C18" s="184" t="s">
        <v>74</v>
      </c>
      <c r="D18" s="184" t="s">
        <v>76</v>
      </c>
      <c r="E18" s="184" t="s">
        <v>78</v>
      </c>
      <c r="F18" s="184" t="s">
        <v>81</v>
      </c>
      <c r="G18" s="185">
        <v>2015</v>
      </c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  <c r="IF18" s="128"/>
      <c r="IG18" s="128"/>
      <c r="IH18" s="128"/>
      <c r="II18" s="128"/>
      <c r="IJ18" s="128"/>
      <c r="IK18" s="128"/>
      <c r="IL18" s="128"/>
      <c r="IM18" s="128"/>
      <c r="IN18" s="128"/>
      <c r="IO18" s="128"/>
      <c r="IP18" s="128"/>
      <c r="IQ18" s="128"/>
      <c r="IR18" s="128"/>
      <c r="IS18" s="128"/>
      <c r="IT18" s="128"/>
    </row>
    <row r="19" spans="1:254" s="176" customFormat="1" ht="29.25" x14ac:dyDescent="0.25">
      <c r="A19" s="186" t="s">
        <v>373</v>
      </c>
      <c r="B19" s="168" t="s">
        <v>375</v>
      </c>
      <c r="C19" s="169" t="s">
        <v>74</v>
      </c>
      <c r="D19" s="169" t="s">
        <v>83</v>
      </c>
      <c r="E19" s="169"/>
      <c r="F19" s="169"/>
      <c r="G19" s="170">
        <f>SUM(G20)</f>
        <v>5331.22</v>
      </c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1"/>
      <c r="DX19" s="181"/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/>
      <c r="EL19" s="181"/>
      <c r="EM19" s="181"/>
      <c r="EN19" s="181"/>
      <c r="EO19" s="181"/>
      <c r="EP19" s="181"/>
      <c r="EQ19" s="181"/>
      <c r="ER19" s="181"/>
      <c r="ES19" s="181"/>
      <c r="ET19" s="181"/>
      <c r="EU19" s="181"/>
      <c r="EV19" s="181"/>
      <c r="EW19" s="181"/>
      <c r="EX19" s="181"/>
      <c r="EY19" s="181"/>
      <c r="EZ19" s="181"/>
      <c r="FA19" s="181"/>
      <c r="FB19" s="181"/>
      <c r="FC19" s="181"/>
      <c r="FD19" s="181"/>
      <c r="FE19" s="181"/>
      <c r="FF19" s="181"/>
      <c r="FG19" s="181"/>
      <c r="FH19" s="181"/>
      <c r="FI19" s="181"/>
      <c r="FJ19" s="181"/>
      <c r="FK19" s="181"/>
      <c r="FL19" s="181"/>
      <c r="FM19" s="181"/>
      <c r="FN19" s="181"/>
      <c r="FO19" s="181"/>
      <c r="FP19" s="181"/>
      <c r="FQ19" s="181"/>
      <c r="FR19" s="181"/>
      <c r="FS19" s="181"/>
      <c r="FT19" s="181"/>
      <c r="FU19" s="181"/>
      <c r="FV19" s="181"/>
      <c r="FW19" s="181"/>
      <c r="FX19" s="181"/>
      <c r="FY19" s="181"/>
      <c r="FZ19" s="181"/>
      <c r="GA19" s="181"/>
      <c r="GB19" s="181"/>
      <c r="GC19" s="181"/>
      <c r="GD19" s="181"/>
      <c r="GE19" s="181"/>
      <c r="GF19" s="181"/>
      <c r="GG19" s="181"/>
      <c r="GH19" s="181"/>
      <c r="GI19" s="181"/>
      <c r="GJ19" s="181"/>
      <c r="GK19" s="181"/>
      <c r="GL19" s="181"/>
      <c r="GM19" s="181"/>
      <c r="GN19" s="181"/>
      <c r="GO19" s="181"/>
      <c r="GP19" s="181"/>
      <c r="GQ19" s="181"/>
      <c r="GR19" s="181"/>
      <c r="GS19" s="181"/>
      <c r="GT19" s="181"/>
      <c r="GU19" s="181"/>
      <c r="GV19" s="181"/>
      <c r="GW19" s="181"/>
      <c r="GX19" s="181"/>
      <c r="GY19" s="181"/>
      <c r="GZ19" s="181"/>
      <c r="HA19" s="181"/>
      <c r="HB19" s="181"/>
      <c r="HC19" s="181"/>
      <c r="HD19" s="181"/>
      <c r="HE19" s="181"/>
      <c r="HF19" s="181"/>
      <c r="HG19" s="181"/>
      <c r="HH19" s="181"/>
      <c r="HI19" s="181"/>
      <c r="HJ19" s="181"/>
      <c r="HK19" s="181"/>
      <c r="HL19" s="181"/>
      <c r="HM19" s="181"/>
      <c r="HN19" s="181"/>
      <c r="HO19" s="181"/>
      <c r="HP19" s="181"/>
      <c r="HQ19" s="181"/>
      <c r="HR19" s="181"/>
      <c r="HS19" s="181"/>
      <c r="HT19" s="181"/>
      <c r="HU19" s="181"/>
      <c r="HV19" s="181"/>
      <c r="HW19" s="181"/>
      <c r="HX19" s="181"/>
      <c r="HY19" s="181"/>
      <c r="HZ19" s="181"/>
      <c r="IA19" s="181"/>
      <c r="IB19" s="181"/>
      <c r="IC19" s="181"/>
      <c r="ID19" s="181"/>
      <c r="IE19" s="181"/>
      <c r="IF19" s="181"/>
      <c r="IG19" s="181"/>
      <c r="IH19" s="181"/>
      <c r="II19" s="181"/>
      <c r="IJ19" s="181"/>
      <c r="IK19" s="181"/>
      <c r="IL19" s="181"/>
      <c r="IM19" s="181"/>
      <c r="IN19" s="181"/>
      <c r="IO19" s="181"/>
      <c r="IP19" s="181"/>
      <c r="IQ19" s="181"/>
      <c r="IR19" s="181"/>
      <c r="IS19" s="181"/>
      <c r="IT19" s="181"/>
    </row>
    <row r="20" spans="1:254" s="181" customFormat="1" ht="27" x14ac:dyDescent="0.25">
      <c r="A20" s="172" t="s">
        <v>77</v>
      </c>
      <c r="B20" s="187" t="s">
        <v>375</v>
      </c>
      <c r="C20" s="174" t="s">
        <v>74</v>
      </c>
      <c r="D20" s="174" t="s">
        <v>83</v>
      </c>
      <c r="E20" s="174" t="s">
        <v>84</v>
      </c>
      <c r="F20" s="174"/>
      <c r="G20" s="175">
        <f>SUM(G21)</f>
        <v>5331.22</v>
      </c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  <c r="IB20" s="128"/>
      <c r="IC20" s="128"/>
      <c r="ID20" s="128"/>
      <c r="IE20" s="128"/>
      <c r="IF20" s="128"/>
      <c r="IG20" s="128"/>
      <c r="IH20" s="128"/>
      <c r="II20" s="128"/>
      <c r="IJ20" s="128"/>
      <c r="IK20" s="128"/>
      <c r="IL20" s="128"/>
      <c r="IM20" s="128"/>
      <c r="IN20" s="128"/>
      <c r="IO20" s="128"/>
      <c r="IP20" s="128"/>
      <c r="IQ20" s="128"/>
      <c r="IR20" s="128"/>
      <c r="IS20" s="128"/>
      <c r="IT20" s="128"/>
    </row>
    <row r="21" spans="1:254" x14ac:dyDescent="0.2">
      <c r="A21" s="182" t="s">
        <v>85</v>
      </c>
      <c r="B21" s="188" t="s">
        <v>375</v>
      </c>
      <c r="C21" s="184" t="s">
        <v>74</v>
      </c>
      <c r="D21" s="184" t="s">
        <v>83</v>
      </c>
      <c r="E21" s="184" t="s">
        <v>84</v>
      </c>
      <c r="F21" s="184"/>
      <c r="G21" s="185">
        <f>SUM(G22+G23)</f>
        <v>5331.22</v>
      </c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  <c r="FU21" s="124"/>
      <c r="FV21" s="124"/>
      <c r="FW21" s="124"/>
      <c r="FX21" s="124"/>
      <c r="FY21" s="124"/>
      <c r="FZ21" s="124"/>
      <c r="GA21" s="124"/>
      <c r="GB21" s="124"/>
      <c r="GC21" s="124"/>
      <c r="GD21" s="124"/>
      <c r="GE21" s="124"/>
      <c r="GF21" s="124"/>
      <c r="GG21" s="124"/>
      <c r="GH21" s="124"/>
      <c r="GI21" s="124"/>
      <c r="GJ21" s="124"/>
      <c r="GK21" s="124"/>
      <c r="GL21" s="124"/>
      <c r="GM21" s="124"/>
      <c r="GN21" s="124"/>
      <c r="GO21" s="124"/>
      <c r="GP21" s="124"/>
      <c r="GQ21" s="124"/>
      <c r="GR21" s="124"/>
      <c r="GS21" s="124"/>
      <c r="GT21" s="124"/>
      <c r="GU21" s="124"/>
      <c r="GV21" s="124"/>
      <c r="GW21" s="124"/>
      <c r="GX21" s="124"/>
      <c r="GY21" s="124"/>
      <c r="GZ21" s="124"/>
      <c r="HA21" s="124"/>
      <c r="HB21" s="124"/>
      <c r="HC21" s="124"/>
      <c r="HD21" s="124"/>
      <c r="HE21" s="124"/>
      <c r="HF21" s="124"/>
      <c r="HG21" s="124"/>
      <c r="HH21" s="124"/>
      <c r="HI21" s="124"/>
      <c r="HJ21" s="124"/>
      <c r="HK21" s="124"/>
      <c r="HL21" s="124"/>
      <c r="HM21" s="124"/>
      <c r="HN21" s="124"/>
      <c r="HO21" s="124"/>
      <c r="HP21" s="124"/>
      <c r="HQ21" s="124"/>
      <c r="HR21" s="124"/>
      <c r="HS21" s="124"/>
      <c r="HT21" s="124"/>
      <c r="HU21" s="124"/>
      <c r="HV21" s="124"/>
      <c r="HW21" s="124"/>
      <c r="HX21" s="124"/>
      <c r="HY21" s="124"/>
      <c r="HZ21" s="124"/>
      <c r="IA21" s="124"/>
      <c r="IB21" s="124"/>
      <c r="IC21" s="124"/>
      <c r="ID21" s="124"/>
      <c r="IE21" s="124"/>
      <c r="IF21" s="124"/>
      <c r="IG21" s="124"/>
      <c r="IH21" s="124"/>
      <c r="II21" s="124"/>
      <c r="IJ21" s="124"/>
      <c r="IK21" s="124"/>
      <c r="IL21" s="124"/>
      <c r="IM21" s="124"/>
      <c r="IN21" s="124"/>
      <c r="IO21" s="124"/>
      <c r="IP21" s="124"/>
      <c r="IQ21" s="124"/>
      <c r="IR21" s="124"/>
      <c r="IS21" s="124"/>
      <c r="IT21" s="124"/>
    </row>
    <row r="22" spans="1:254" s="181" customFormat="1" ht="49.5" customHeight="1" x14ac:dyDescent="0.2">
      <c r="A22" s="177" t="s">
        <v>376</v>
      </c>
      <c r="B22" s="189" t="s">
        <v>375</v>
      </c>
      <c r="C22" s="179" t="s">
        <v>74</v>
      </c>
      <c r="D22" s="179" t="s">
        <v>83</v>
      </c>
      <c r="E22" s="179" t="s">
        <v>84</v>
      </c>
      <c r="F22" s="179" t="s">
        <v>81</v>
      </c>
      <c r="G22" s="180">
        <v>4620.1000000000004</v>
      </c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  <c r="IE22" s="128"/>
      <c r="IF22" s="128"/>
      <c r="IG22" s="128"/>
      <c r="IH22" s="128"/>
      <c r="II22" s="128"/>
      <c r="IJ22" s="128"/>
      <c r="IK22" s="128"/>
      <c r="IL22" s="128"/>
      <c r="IM22" s="128"/>
      <c r="IN22" s="128"/>
      <c r="IO22" s="128"/>
      <c r="IP22" s="128"/>
      <c r="IQ22" s="128"/>
      <c r="IR22" s="128"/>
      <c r="IS22" s="128"/>
      <c r="IT22" s="128"/>
    </row>
    <row r="23" spans="1:254" ht="26.25" x14ac:dyDescent="0.25">
      <c r="A23" s="177" t="s">
        <v>377</v>
      </c>
      <c r="B23" s="189" t="s">
        <v>375</v>
      </c>
      <c r="C23" s="179" t="s">
        <v>74</v>
      </c>
      <c r="D23" s="179" t="s">
        <v>83</v>
      </c>
      <c r="E23" s="179" t="s">
        <v>84</v>
      </c>
      <c r="F23" s="179" t="s">
        <v>87</v>
      </c>
      <c r="G23" s="180">
        <v>711.12</v>
      </c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  <c r="EG23" s="190"/>
      <c r="EH23" s="190"/>
      <c r="EI23" s="190"/>
      <c r="EJ23" s="190"/>
      <c r="EK23" s="190"/>
      <c r="EL23" s="190"/>
      <c r="EM23" s="190"/>
      <c r="EN23" s="190"/>
      <c r="EO23" s="190"/>
      <c r="EP23" s="190"/>
      <c r="EQ23" s="190"/>
      <c r="ER23" s="190"/>
      <c r="ES23" s="190"/>
      <c r="ET23" s="190"/>
      <c r="EU23" s="190"/>
      <c r="EV23" s="190"/>
      <c r="EW23" s="190"/>
      <c r="EX23" s="190"/>
      <c r="EY23" s="190"/>
      <c r="EZ23" s="190"/>
      <c r="FA23" s="190"/>
      <c r="FB23" s="190"/>
      <c r="FC23" s="190"/>
      <c r="FD23" s="190"/>
      <c r="FE23" s="190"/>
      <c r="FF23" s="190"/>
      <c r="FG23" s="190"/>
      <c r="FH23" s="190"/>
      <c r="FI23" s="190"/>
      <c r="FJ23" s="190"/>
      <c r="FK23" s="190"/>
      <c r="FL23" s="190"/>
      <c r="FM23" s="190"/>
      <c r="FN23" s="190"/>
      <c r="FO23" s="190"/>
      <c r="FP23" s="190"/>
      <c r="FQ23" s="190"/>
      <c r="FR23" s="190"/>
      <c r="FS23" s="190"/>
      <c r="FT23" s="190"/>
      <c r="FU23" s="190"/>
      <c r="FV23" s="190"/>
      <c r="FW23" s="190"/>
      <c r="FX23" s="190"/>
      <c r="FY23" s="190"/>
      <c r="FZ23" s="190"/>
      <c r="GA23" s="190"/>
      <c r="GB23" s="190"/>
      <c r="GC23" s="190"/>
      <c r="GD23" s="190"/>
      <c r="GE23" s="190"/>
      <c r="GF23" s="190"/>
      <c r="GG23" s="190"/>
      <c r="GH23" s="190"/>
      <c r="GI23" s="190"/>
      <c r="GJ23" s="190"/>
      <c r="GK23" s="190"/>
      <c r="GL23" s="190"/>
      <c r="GM23" s="190"/>
      <c r="GN23" s="190"/>
      <c r="GO23" s="190"/>
      <c r="GP23" s="190"/>
      <c r="GQ23" s="190"/>
      <c r="GR23" s="190"/>
      <c r="GS23" s="190"/>
      <c r="GT23" s="190"/>
      <c r="GU23" s="190"/>
      <c r="GV23" s="190"/>
      <c r="GW23" s="190"/>
      <c r="GX23" s="190"/>
      <c r="GY23" s="190"/>
      <c r="GZ23" s="190"/>
      <c r="HA23" s="190"/>
      <c r="HB23" s="190"/>
      <c r="HC23" s="190"/>
      <c r="HD23" s="190"/>
      <c r="HE23" s="190"/>
      <c r="HF23" s="190"/>
      <c r="HG23" s="190"/>
      <c r="HH23" s="190"/>
      <c r="HI23" s="190"/>
      <c r="HJ23" s="190"/>
      <c r="HK23" s="190"/>
      <c r="HL23" s="190"/>
      <c r="HM23" s="190"/>
      <c r="HN23" s="190"/>
      <c r="HO23" s="190"/>
      <c r="HP23" s="190"/>
      <c r="HQ23" s="190"/>
      <c r="HR23" s="190"/>
      <c r="HS23" s="190"/>
      <c r="HT23" s="190"/>
      <c r="HU23" s="190"/>
      <c r="HV23" s="190"/>
      <c r="HW23" s="190"/>
      <c r="HX23" s="190"/>
      <c r="HY23" s="190"/>
      <c r="HZ23" s="190"/>
      <c r="IA23" s="190"/>
      <c r="IB23" s="190"/>
      <c r="IC23" s="190"/>
      <c r="ID23" s="190"/>
      <c r="IE23" s="190"/>
      <c r="IF23" s="190"/>
      <c r="IG23" s="190"/>
      <c r="IH23" s="190"/>
      <c r="II23" s="190"/>
      <c r="IJ23" s="190"/>
      <c r="IK23" s="190"/>
      <c r="IL23" s="190"/>
      <c r="IM23" s="190"/>
      <c r="IN23" s="190"/>
      <c r="IO23" s="190"/>
      <c r="IP23" s="190"/>
      <c r="IQ23" s="190"/>
      <c r="IR23" s="190"/>
      <c r="IS23" s="190"/>
      <c r="IT23" s="190"/>
    </row>
    <row r="24" spans="1:254" ht="28.5" x14ac:dyDescent="0.2">
      <c r="A24" s="191" t="s">
        <v>378</v>
      </c>
      <c r="B24" s="165" t="s">
        <v>375</v>
      </c>
      <c r="C24" s="184"/>
      <c r="D24" s="184"/>
      <c r="E24" s="184"/>
      <c r="F24" s="184"/>
      <c r="G24" s="166">
        <f>SUM(G25+G85+G102+G153+G158+G204++G227+G237+G247+G253+G77)</f>
        <v>1123588.4500000002</v>
      </c>
    </row>
    <row r="25" spans="1:254" s="190" customFormat="1" ht="15" x14ac:dyDescent="0.25">
      <c r="A25" s="192" t="s">
        <v>73</v>
      </c>
      <c r="B25" s="165" t="s">
        <v>375</v>
      </c>
      <c r="C25" s="193" t="s">
        <v>74</v>
      </c>
      <c r="D25" s="194"/>
      <c r="E25" s="194"/>
      <c r="F25" s="194"/>
      <c r="G25" s="166">
        <f>SUM(G26+G42+G46+G36+G39)</f>
        <v>100379.54999999999</v>
      </c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  <c r="FJ25" s="162"/>
      <c r="FK25" s="162"/>
      <c r="FL25" s="162"/>
      <c r="FM25" s="162"/>
      <c r="FN25" s="162"/>
      <c r="FO25" s="162"/>
      <c r="FP25" s="162"/>
      <c r="FQ25" s="162"/>
      <c r="FR25" s="162"/>
      <c r="FS25" s="162"/>
      <c r="FT25" s="162"/>
      <c r="FU25" s="162"/>
      <c r="FV25" s="162"/>
      <c r="FW25" s="162"/>
      <c r="FX25" s="162"/>
      <c r="FY25" s="162"/>
      <c r="FZ25" s="162"/>
      <c r="GA25" s="162"/>
      <c r="GB25" s="162"/>
      <c r="GC25" s="162"/>
      <c r="GD25" s="162"/>
      <c r="GE25" s="162"/>
      <c r="GF25" s="162"/>
      <c r="GG25" s="162"/>
      <c r="GH25" s="162"/>
      <c r="GI25" s="162"/>
      <c r="GJ25" s="162"/>
      <c r="GK25" s="162"/>
      <c r="GL25" s="162"/>
      <c r="GM25" s="162"/>
      <c r="GN25" s="162"/>
      <c r="GO25" s="162"/>
      <c r="GP25" s="162"/>
      <c r="GQ25" s="162"/>
      <c r="GR25" s="162"/>
      <c r="GS25" s="162"/>
      <c r="GT25" s="162"/>
      <c r="GU25" s="162"/>
      <c r="GV25" s="162"/>
      <c r="GW25" s="162"/>
      <c r="GX25" s="162"/>
      <c r="GY25" s="162"/>
      <c r="GZ25" s="162"/>
      <c r="HA25" s="162"/>
      <c r="HB25" s="162"/>
      <c r="HC25" s="162"/>
      <c r="HD25" s="162"/>
      <c r="HE25" s="162"/>
      <c r="HF25" s="162"/>
      <c r="HG25" s="162"/>
      <c r="HH25" s="162"/>
      <c r="HI25" s="162"/>
      <c r="HJ25" s="162"/>
      <c r="HK25" s="162"/>
      <c r="HL25" s="162"/>
      <c r="HM25" s="162"/>
      <c r="HN25" s="162"/>
      <c r="HO25" s="162"/>
      <c r="HP25" s="162"/>
      <c r="HQ25" s="162"/>
      <c r="HR25" s="162"/>
      <c r="HS25" s="162"/>
      <c r="HT25" s="162"/>
      <c r="HU25" s="162"/>
      <c r="HV25" s="162"/>
      <c r="HW25" s="162"/>
      <c r="HX25" s="162"/>
      <c r="HY25" s="162"/>
      <c r="HZ25" s="162"/>
      <c r="IA25" s="162"/>
      <c r="IB25" s="162"/>
      <c r="IC25" s="162"/>
      <c r="ID25" s="162"/>
      <c r="IE25" s="162"/>
      <c r="IF25" s="162"/>
      <c r="IG25" s="162"/>
      <c r="IH25" s="162"/>
      <c r="II25" s="162"/>
      <c r="IJ25" s="162"/>
      <c r="IK25" s="162"/>
      <c r="IL25" s="162"/>
      <c r="IM25" s="162"/>
      <c r="IN25" s="162"/>
      <c r="IO25" s="162"/>
      <c r="IP25" s="162"/>
      <c r="IQ25" s="162"/>
      <c r="IR25" s="162"/>
      <c r="IS25" s="162"/>
      <c r="IT25" s="162"/>
    </row>
    <row r="26" spans="1:254" s="190" customFormat="1" ht="15" x14ac:dyDescent="0.25">
      <c r="A26" s="167" t="s">
        <v>379</v>
      </c>
      <c r="B26" s="168" t="s">
        <v>375</v>
      </c>
      <c r="C26" s="169" t="s">
        <v>74</v>
      </c>
      <c r="D26" s="169" t="s">
        <v>89</v>
      </c>
      <c r="E26" s="169"/>
      <c r="F26" s="169"/>
      <c r="G26" s="195">
        <f>SUM(G27)</f>
        <v>79008.78</v>
      </c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124"/>
      <c r="EY26" s="124"/>
      <c r="EZ26" s="124"/>
      <c r="FA26" s="124"/>
      <c r="FB26" s="124"/>
      <c r="FC26" s="124"/>
      <c r="FD26" s="124"/>
      <c r="FE26" s="124"/>
      <c r="FF26" s="124"/>
      <c r="FG26" s="124"/>
      <c r="FH26" s="124"/>
      <c r="FI26" s="124"/>
      <c r="FJ26" s="124"/>
      <c r="FK26" s="124"/>
      <c r="FL26" s="124"/>
      <c r="FM26" s="124"/>
      <c r="FN26" s="124"/>
      <c r="FO26" s="124"/>
      <c r="FP26" s="124"/>
      <c r="FQ26" s="124"/>
      <c r="FR26" s="124"/>
      <c r="FS26" s="124"/>
      <c r="FT26" s="124"/>
      <c r="FU26" s="124"/>
      <c r="FV26" s="124"/>
      <c r="FW26" s="124"/>
      <c r="FX26" s="124"/>
      <c r="FY26" s="124"/>
      <c r="FZ26" s="124"/>
      <c r="GA26" s="124"/>
      <c r="GB26" s="124"/>
      <c r="GC26" s="124"/>
      <c r="GD26" s="124"/>
      <c r="GE26" s="124"/>
      <c r="GF26" s="124"/>
      <c r="GG26" s="124"/>
      <c r="GH26" s="124"/>
      <c r="GI26" s="124"/>
      <c r="GJ26" s="124"/>
      <c r="GK26" s="124"/>
      <c r="GL26" s="124"/>
      <c r="GM26" s="124"/>
      <c r="GN26" s="124"/>
      <c r="GO26" s="124"/>
      <c r="GP26" s="124"/>
      <c r="GQ26" s="124"/>
      <c r="GR26" s="124"/>
      <c r="GS26" s="124"/>
      <c r="GT26" s="124"/>
      <c r="GU26" s="124"/>
      <c r="GV26" s="124"/>
      <c r="GW26" s="124"/>
      <c r="GX26" s="124"/>
      <c r="GY26" s="124"/>
      <c r="GZ26" s="124"/>
      <c r="HA26" s="124"/>
      <c r="HB26" s="124"/>
      <c r="HC26" s="124"/>
      <c r="HD26" s="124"/>
      <c r="HE26" s="124"/>
      <c r="HF26" s="124"/>
      <c r="HG26" s="124"/>
      <c r="HH26" s="124"/>
      <c r="HI26" s="124"/>
      <c r="HJ26" s="124"/>
      <c r="HK26" s="124"/>
      <c r="HL26" s="124"/>
      <c r="HM26" s="124"/>
      <c r="HN26" s="124"/>
      <c r="HO26" s="124"/>
      <c r="HP26" s="124"/>
      <c r="HQ26" s="124"/>
      <c r="HR26" s="124"/>
      <c r="HS26" s="124"/>
      <c r="HT26" s="124"/>
      <c r="HU26" s="124"/>
      <c r="HV26" s="124"/>
      <c r="HW26" s="124"/>
      <c r="HX26" s="124"/>
      <c r="HY26" s="124"/>
      <c r="HZ26" s="124"/>
      <c r="IA26" s="124"/>
      <c r="IB26" s="124"/>
      <c r="IC26" s="124"/>
      <c r="ID26" s="124"/>
      <c r="IE26" s="124"/>
      <c r="IF26" s="124"/>
      <c r="IG26" s="124"/>
      <c r="IH26" s="124"/>
      <c r="II26" s="124"/>
      <c r="IJ26" s="124"/>
      <c r="IK26" s="124"/>
      <c r="IL26" s="124"/>
      <c r="IM26" s="124"/>
      <c r="IN26" s="124"/>
      <c r="IO26" s="124"/>
      <c r="IP26" s="124"/>
      <c r="IQ26" s="124"/>
      <c r="IR26" s="124"/>
      <c r="IS26" s="124"/>
      <c r="IT26" s="124"/>
    </row>
    <row r="27" spans="1:254" ht="27" x14ac:dyDescent="0.25">
      <c r="A27" s="172" t="s">
        <v>77</v>
      </c>
      <c r="B27" s="173" t="s">
        <v>375</v>
      </c>
      <c r="C27" s="174" t="s">
        <v>74</v>
      </c>
      <c r="D27" s="174" t="s">
        <v>89</v>
      </c>
      <c r="E27" s="174"/>
      <c r="F27" s="174"/>
      <c r="G27" s="175">
        <f>SUM(G28+G30+G34)</f>
        <v>79008.78</v>
      </c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  <c r="DE27" s="196"/>
      <c r="DF27" s="196"/>
      <c r="DG27" s="196"/>
      <c r="DH27" s="196"/>
      <c r="DI27" s="196"/>
      <c r="DJ27" s="196"/>
      <c r="DK27" s="196"/>
      <c r="DL27" s="196"/>
      <c r="DM27" s="196"/>
      <c r="DN27" s="196"/>
      <c r="DO27" s="196"/>
      <c r="DP27" s="196"/>
      <c r="DQ27" s="196"/>
      <c r="DR27" s="196"/>
      <c r="DS27" s="196"/>
      <c r="DT27" s="196"/>
      <c r="DU27" s="196"/>
      <c r="DV27" s="196"/>
      <c r="DW27" s="196"/>
      <c r="DX27" s="196"/>
      <c r="DY27" s="196"/>
      <c r="DZ27" s="196"/>
      <c r="EA27" s="196"/>
      <c r="EB27" s="196"/>
      <c r="EC27" s="196"/>
      <c r="ED27" s="196"/>
      <c r="EE27" s="196"/>
      <c r="EF27" s="196"/>
      <c r="EG27" s="196"/>
      <c r="EH27" s="196"/>
      <c r="EI27" s="196"/>
      <c r="EJ27" s="196"/>
      <c r="EK27" s="196"/>
      <c r="EL27" s="196"/>
      <c r="EM27" s="196"/>
      <c r="EN27" s="196"/>
      <c r="EO27" s="196"/>
      <c r="EP27" s="196"/>
      <c r="EQ27" s="196"/>
      <c r="ER27" s="196"/>
      <c r="ES27" s="196"/>
      <c r="ET27" s="196"/>
      <c r="EU27" s="196"/>
      <c r="EV27" s="196"/>
      <c r="EW27" s="196"/>
      <c r="EX27" s="196"/>
      <c r="EY27" s="196"/>
      <c r="EZ27" s="196"/>
      <c r="FA27" s="196"/>
      <c r="FB27" s="196"/>
      <c r="FC27" s="196"/>
      <c r="FD27" s="196"/>
      <c r="FE27" s="196"/>
      <c r="FF27" s="196"/>
      <c r="FG27" s="196"/>
      <c r="FH27" s="196"/>
      <c r="FI27" s="196"/>
      <c r="FJ27" s="196"/>
      <c r="FK27" s="196"/>
      <c r="FL27" s="196"/>
      <c r="FM27" s="196"/>
      <c r="FN27" s="196"/>
      <c r="FO27" s="196"/>
      <c r="FP27" s="196"/>
      <c r="FQ27" s="196"/>
      <c r="FR27" s="196"/>
      <c r="FS27" s="196"/>
      <c r="FT27" s="196"/>
      <c r="FU27" s="196"/>
      <c r="FV27" s="196"/>
      <c r="FW27" s="196"/>
      <c r="FX27" s="196"/>
      <c r="FY27" s="196"/>
      <c r="FZ27" s="196"/>
      <c r="GA27" s="196"/>
      <c r="GB27" s="196"/>
      <c r="GC27" s="196"/>
      <c r="GD27" s="196"/>
      <c r="GE27" s="196"/>
      <c r="GF27" s="196"/>
      <c r="GG27" s="196"/>
      <c r="GH27" s="196"/>
      <c r="GI27" s="196"/>
      <c r="GJ27" s="196"/>
      <c r="GK27" s="196"/>
      <c r="GL27" s="196"/>
      <c r="GM27" s="196"/>
      <c r="GN27" s="196"/>
      <c r="GO27" s="196"/>
      <c r="GP27" s="196"/>
      <c r="GQ27" s="196"/>
      <c r="GR27" s="196"/>
      <c r="GS27" s="196"/>
      <c r="GT27" s="196"/>
      <c r="GU27" s="196"/>
      <c r="GV27" s="196"/>
      <c r="GW27" s="196"/>
      <c r="GX27" s="196"/>
      <c r="GY27" s="196"/>
      <c r="GZ27" s="196"/>
      <c r="HA27" s="196"/>
      <c r="HB27" s="196"/>
      <c r="HC27" s="196"/>
      <c r="HD27" s="196"/>
      <c r="HE27" s="196"/>
      <c r="HF27" s="196"/>
      <c r="HG27" s="196"/>
      <c r="HH27" s="196"/>
      <c r="HI27" s="196"/>
      <c r="HJ27" s="196"/>
      <c r="HK27" s="196"/>
      <c r="HL27" s="196"/>
      <c r="HM27" s="196"/>
      <c r="HN27" s="196"/>
      <c r="HO27" s="196"/>
      <c r="HP27" s="196"/>
      <c r="HQ27" s="196"/>
      <c r="HR27" s="196"/>
      <c r="HS27" s="196"/>
      <c r="HT27" s="196"/>
      <c r="HU27" s="196"/>
      <c r="HV27" s="196"/>
      <c r="HW27" s="196"/>
      <c r="HX27" s="196"/>
      <c r="HY27" s="196"/>
      <c r="HZ27" s="196"/>
      <c r="IA27" s="196"/>
      <c r="IB27" s="196"/>
      <c r="IC27" s="196"/>
      <c r="ID27" s="196"/>
      <c r="IE27" s="196"/>
      <c r="IF27" s="196"/>
      <c r="IG27" s="196"/>
      <c r="IH27" s="196"/>
      <c r="II27" s="196"/>
      <c r="IJ27" s="196"/>
      <c r="IK27" s="196"/>
      <c r="IL27" s="196"/>
      <c r="IM27" s="196"/>
      <c r="IN27" s="196"/>
      <c r="IO27" s="196"/>
      <c r="IP27" s="196"/>
      <c r="IQ27" s="196"/>
      <c r="IR27" s="196"/>
      <c r="IS27" s="196"/>
      <c r="IT27" s="196"/>
    </row>
    <row r="28" spans="1:254" s="162" customFormat="1" ht="15" x14ac:dyDescent="0.25">
      <c r="A28" s="177" t="s">
        <v>85</v>
      </c>
      <c r="B28" s="189" t="s">
        <v>375</v>
      </c>
      <c r="C28" s="179" t="s">
        <v>74</v>
      </c>
      <c r="D28" s="179" t="s">
        <v>89</v>
      </c>
      <c r="E28" s="179"/>
      <c r="F28" s="179"/>
      <c r="G28" s="180">
        <f>SUM(G29)</f>
        <v>8994.8700000000008</v>
      </c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28"/>
      <c r="FF28" s="128"/>
      <c r="FG28" s="128"/>
      <c r="FH28" s="128"/>
      <c r="FI28" s="128"/>
      <c r="FJ28" s="128"/>
      <c r="FK28" s="128"/>
      <c r="FL28" s="128"/>
      <c r="FM28" s="128"/>
      <c r="FN28" s="128"/>
      <c r="FO28" s="128"/>
      <c r="FP28" s="128"/>
      <c r="FQ28" s="128"/>
      <c r="FR28" s="128"/>
      <c r="FS28" s="128"/>
      <c r="FT28" s="128"/>
      <c r="FU28" s="128"/>
      <c r="FV28" s="128"/>
      <c r="FW28" s="128"/>
      <c r="FX28" s="128"/>
      <c r="FY28" s="128"/>
      <c r="FZ28" s="128"/>
      <c r="GA28" s="128"/>
      <c r="GB28" s="128"/>
      <c r="GC28" s="128"/>
      <c r="GD28" s="128"/>
      <c r="GE28" s="128"/>
      <c r="GF28" s="128"/>
      <c r="GG28" s="128"/>
      <c r="GH28" s="128"/>
      <c r="GI28" s="128"/>
      <c r="GJ28" s="128"/>
      <c r="GK28" s="128"/>
      <c r="GL28" s="128"/>
      <c r="GM28" s="128"/>
      <c r="GN28" s="128"/>
      <c r="GO28" s="128"/>
      <c r="GP28" s="128"/>
      <c r="GQ28" s="128"/>
      <c r="GR28" s="128"/>
      <c r="GS28" s="128"/>
      <c r="GT28" s="128"/>
      <c r="GU28" s="128"/>
      <c r="GV28" s="128"/>
      <c r="GW28" s="128"/>
      <c r="GX28" s="128"/>
      <c r="GY28" s="128"/>
      <c r="GZ28" s="128"/>
      <c r="HA28" s="128"/>
      <c r="HB28" s="128"/>
      <c r="HC28" s="128"/>
      <c r="HD28" s="128"/>
      <c r="HE28" s="128"/>
      <c r="HF28" s="128"/>
      <c r="HG28" s="128"/>
      <c r="HH28" s="128"/>
      <c r="HI28" s="128"/>
      <c r="HJ28" s="128"/>
      <c r="HK28" s="128"/>
      <c r="HL28" s="128"/>
      <c r="HM28" s="128"/>
      <c r="HN28" s="128"/>
      <c r="HO28" s="128"/>
      <c r="HP28" s="128"/>
      <c r="HQ28" s="128"/>
      <c r="HR28" s="128"/>
      <c r="HS28" s="128"/>
      <c r="HT28" s="128"/>
      <c r="HU28" s="128"/>
      <c r="HV28" s="128"/>
      <c r="HW28" s="128"/>
      <c r="HX28" s="128"/>
      <c r="HY28" s="128"/>
      <c r="HZ28" s="128"/>
      <c r="IA28" s="128"/>
      <c r="IB28" s="128"/>
      <c r="IC28" s="128"/>
      <c r="ID28" s="128"/>
      <c r="IE28" s="128"/>
      <c r="IF28" s="128"/>
      <c r="IG28" s="128"/>
      <c r="IH28" s="128"/>
      <c r="II28" s="128"/>
      <c r="IJ28" s="128"/>
      <c r="IK28" s="128"/>
      <c r="IL28" s="128"/>
      <c r="IM28" s="128"/>
      <c r="IN28" s="128"/>
      <c r="IO28" s="128"/>
      <c r="IP28" s="128"/>
      <c r="IQ28" s="128"/>
      <c r="IR28" s="128"/>
      <c r="IS28" s="128"/>
      <c r="IT28" s="128"/>
    </row>
    <row r="29" spans="1:254" s="124" customFormat="1" ht="49.5" customHeight="1" x14ac:dyDescent="0.2">
      <c r="A29" s="177" t="s">
        <v>376</v>
      </c>
      <c r="B29" s="183" t="s">
        <v>375</v>
      </c>
      <c r="C29" s="179" t="s">
        <v>74</v>
      </c>
      <c r="D29" s="179" t="s">
        <v>89</v>
      </c>
      <c r="E29" s="179" t="s">
        <v>380</v>
      </c>
      <c r="F29" s="179" t="s">
        <v>81</v>
      </c>
      <c r="G29" s="180">
        <v>8994.8700000000008</v>
      </c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28"/>
      <c r="EL29" s="128"/>
      <c r="EM29" s="128"/>
      <c r="EN29" s="128"/>
      <c r="EO29" s="128"/>
      <c r="EP29" s="128"/>
      <c r="EQ29" s="128"/>
      <c r="ER29" s="128"/>
      <c r="ES29" s="128"/>
      <c r="ET29" s="128"/>
      <c r="EU29" s="128"/>
      <c r="EV29" s="128"/>
      <c r="EW29" s="128"/>
      <c r="EX29" s="128"/>
      <c r="EY29" s="128"/>
      <c r="EZ29" s="128"/>
      <c r="FA29" s="128"/>
      <c r="FB29" s="128"/>
      <c r="FC29" s="128"/>
      <c r="FD29" s="128"/>
      <c r="FE29" s="128"/>
      <c r="FF29" s="128"/>
      <c r="FG29" s="128"/>
      <c r="FH29" s="128"/>
      <c r="FI29" s="128"/>
      <c r="FJ29" s="128"/>
      <c r="FK29" s="128"/>
      <c r="FL29" s="128"/>
      <c r="FM29" s="128"/>
      <c r="FN29" s="128"/>
      <c r="FO29" s="128"/>
      <c r="FP29" s="128"/>
      <c r="FQ29" s="128"/>
      <c r="FR29" s="128"/>
      <c r="FS29" s="128"/>
      <c r="FT29" s="128"/>
      <c r="FU29" s="128"/>
      <c r="FV29" s="128"/>
      <c r="FW29" s="128"/>
      <c r="FX29" s="128"/>
      <c r="FY29" s="128"/>
      <c r="FZ29" s="128"/>
      <c r="GA29" s="128"/>
      <c r="GB29" s="128"/>
      <c r="GC29" s="128"/>
      <c r="GD29" s="128"/>
      <c r="GE29" s="128"/>
      <c r="GF29" s="128"/>
      <c r="GG29" s="128"/>
      <c r="GH29" s="128"/>
      <c r="GI29" s="128"/>
      <c r="GJ29" s="128"/>
      <c r="GK29" s="128"/>
      <c r="GL29" s="128"/>
      <c r="GM29" s="128"/>
      <c r="GN29" s="128"/>
      <c r="GO29" s="128"/>
      <c r="GP29" s="128"/>
      <c r="GQ29" s="128"/>
      <c r="GR29" s="128"/>
      <c r="GS29" s="128"/>
      <c r="GT29" s="128"/>
      <c r="GU29" s="128"/>
      <c r="GV29" s="128"/>
      <c r="GW29" s="128"/>
      <c r="GX29" s="128"/>
      <c r="GY29" s="128"/>
      <c r="GZ29" s="128"/>
      <c r="HA29" s="128"/>
      <c r="HB29" s="128"/>
      <c r="HC29" s="128"/>
      <c r="HD29" s="128"/>
      <c r="HE29" s="128"/>
      <c r="HF29" s="128"/>
      <c r="HG29" s="128"/>
      <c r="HH29" s="128"/>
      <c r="HI29" s="128"/>
      <c r="HJ29" s="128"/>
      <c r="HK29" s="128"/>
      <c r="HL29" s="128"/>
      <c r="HM29" s="128"/>
      <c r="HN29" s="128"/>
      <c r="HO29" s="128"/>
      <c r="HP29" s="128"/>
      <c r="HQ29" s="128"/>
      <c r="HR29" s="128"/>
      <c r="HS29" s="128"/>
      <c r="HT29" s="128"/>
      <c r="HU29" s="128"/>
      <c r="HV29" s="128"/>
      <c r="HW29" s="128"/>
      <c r="HX29" s="128"/>
      <c r="HY29" s="128"/>
      <c r="HZ29" s="128"/>
      <c r="IA29" s="128"/>
      <c r="IB29" s="128"/>
      <c r="IC29" s="128"/>
      <c r="ID29" s="128"/>
      <c r="IE29" s="128"/>
      <c r="IF29" s="128"/>
      <c r="IG29" s="128"/>
      <c r="IH29" s="128"/>
      <c r="II29" s="128"/>
      <c r="IJ29" s="128"/>
      <c r="IK29" s="128"/>
      <c r="IL29" s="128"/>
      <c r="IM29" s="128"/>
      <c r="IN29" s="128"/>
      <c r="IO29" s="128"/>
      <c r="IP29" s="128"/>
      <c r="IQ29" s="128"/>
      <c r="IR29" s="128"/>
      <c r="IS29" s="128"/>
      <c r="IT29" s="128"/>
    </row>
    <row r="30" spans="1:254" x14ac:dyDescent="0.2">
      <c r="A30" s="177" t="s">
        <v>85</v>
      </c>
      <c r="B30" s="189" t="s">
        <v>375</v>
      </c>
      <c r="C30" s="179" t="s">
        <v>74</v>
      </c>
      <c r="D30" s="179" t="s">
        <v>89</v>
      </c>
      <c r="E30" s="179"/>
      <c r="F30" s="179"/>
      <c r="G30" s="180">
        <f>SUM(G31+G32+G33)</f>
        <v>67498.45</v>
      </c>
    </row>
    <row r="31" spans="1:254" ht="55.5" customHeight="1" x14ac:dyDescent="0.2">
      <c r="A31" s="177" t="s">
        <v>376</v>
      </c>
      <c r="B31" s="183" t="s">
        <v>375</v>
      </c>
      <c r="C31" s="179" t="s">
        <v>74</v>
      </c>
      <c r="D31" s="179" t="s">
        <v>89</v>
      </c>
      <c r="E31" s="179" t="s">
        <v>84</v>
      </c>
      <c r="F31" s="179" t="s">
        <v>81</v>
      </c>
      <c r="G31" s="180">
        <v>60976.38</v>
      </c>
    </row>
    <row r="32" spans="1:254" ht="25.5" x14ac:dyDescent="0.2">
      <c r="A32" s="177" t="s">
        <v>377</v>
      </c>
      <c r="B32" s="189" t="s">
        <v>375</v>
      </c>
      <c r="C32" s="179" t="s">
        <v>74</v>
      </c>
      <c r="D32" s="179" t="s">
        <v>89</v>
      </c>
      <c r="E32" s="179" t="s">
        <v>84</v>
      </c>
      <c r="F32" s="179" t="s">
        <v>87</v>
      </c>
      <c r="G32" s="180">
        <v>6462.07</v>
      </c>
    </row>
    <row r="33" spans="1:254" ht="15" x14ac:dyDescent="0.25">
      <c r="A33" s="177" t="s">
        <v>95</v>
      </c>
      <c r="B33" s="189" t="s">
        <v>375</v>
      </c>
      <c r="C33" s="189" t="s">
        <v>74</v>
      </c>
      <c r="D33" s="189" t="s">
        <v>89</v>
      </c>
      <c r="E33" s="179" t="s">
        <v>84</v>
      </c>
      <c r="F33" s="189" t="s">
        <v>96</v>
      </c>
      <c r="G33" s="180">
        <v>60</v>
      </c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D33" s="197"/>
      <c r="DE33" s="197"/>
      <c r="DF33" s="197"/>
      <c r="DG33" s="197"/>
      <c r="DH33" s="197"/>
      <c r="DI33" s="197"/>
      <c r="DJ33" s="197"/>
      <c r="DK33" s="197"/>
      <c r="DL33" s="197"/>
      <c r="DM33" s="197"/>
      <c r="DN33" s="197"/>
      <c r="DO33" s="197"/>
      <c r="DP33" s="197"/>
      <c r="DQ33" s="197"/>
      <c r="DR33" s="197"/>
      <c r="DS33" s="197"/>
      <c r="DT33" s="197"/>
      <c r="DU33" s="197"/>
      <c r="DV33" s="197"/>
      <c r="DW33" s="197"/>
      <c r="DX33" s="197"/>
      <c r="DY33" s="197"/>
      <c r="DZ33" s="197"/>
      <c r="EA33" s="197"/>
      <c r="EB33" s="197"/>
      <c r="EC33" s="197"/>
      <c r="ED33" s="197"/>
      <c r="EE33" s="197"/>
      <c r="EF33" s="197"/>
      <c r="EG33" s="197"/>
      <c r="EH33" s="197"/>
      <c r="EI33" s="197"/>
      <c r="EJ33" s="197"/>
      <c r="EK33" s="197"/>
      <c r="EL33" s="197"/>
      <c r="EM33" s="197"/>
      <c r="EN33" s="197"/>
      <c r="EO33" s="197"/>
      <c r="EP33" s="197"/>
      <c r="EQ33" s="197"/>
      <c r="ER33" s="197"/>
      <c r="ES33" s="197"/>
      <c r="ET33" s="197"/>
      <c r="EU33" s="197"/>
      <c r="EV33" s="197"/>
      <c r="EW33" s="197"/>
      <c r="EX33" s="197"/>
      <c r="EY33" s="197"/>
      <c r="EZ33" s="197"/>
      <c r="FA33" s="197"/>
      <c r="FB33" s="197"/>
      <c r="FC33" s="197"/>
      <c r="FD33" s="197"/>
      <c r="FE33" s="197"/>
      <c r="FF33" s="197"/>
      <c r="FG33" s="197"/>
      <c r="FH33" s="197"/>
      <c r="FI33" s="197"/>
      <c r="FJ33" s="197"/>
      <c r="FK33" s="197"/>
      <c r="FL33" s="197"/>
      <c r="FM33" s="197"/>
      <c r="FN33" s="197"/>
      <c r="FO33" s="197"/>
      <c r="FP33" s="197"/>
      <c r="FQ33" s="197"/>
      <c r="FR33" s="197"/>
      <c r="FS33" s="197"/>
      <c r="FT33" s="197"/>
      <c r="FU33" s="197"/>
      <c r="FV33" s="197"/>
      <c r="FW33" s="197"/>
      <c r="FX33" s="197"/>
      <c r="FY33" s="197"/>
      <c r="FZ33" s="197"/>
      <c r="GA33" s="197"/>
      <c r="GB33" s="197"/>
      <c r="GC33" s="197"/>
      <c r="GD33" s="197"/>
      <c r="GE33" s="197"/>
      <c r="GF33" s="197"/>
      <c r="GG33" s="197"/>
      <c r="GH33" s="197"/>
      <c r="GI33" s="197"/>
      <c r="GJ33" s="197"/>
      <c r="GK33" s="197"/>
      <c r="GL33" s="197"/>
      <c r="GM33" s="197"/>
      <c r="GN33" s="197"/>
      <c r="GO33" s="197"/>
      <c r="GP33" s="197"/>
      <c r="GQ33" s="197"/>
      <c r="GR33" s="197"/>
      <c r="GS33" s="197"/>
      <c r="GT33" s="197"/>
      <c r="GU33" s="197"/>
      <c r="GV33" s="197"/>
      <c r="GW33" s="197"/>
      <c r="GX33" s="197"/>
      <c r="GY33" s="197"/>
      <c r="GZ33" s="197"/>
      <c r="HA33" s="197"/>
      <c r="HB33" s="197"/>
      <c r="HC33" s="197"/>
      <c r="HD33" s="197"/>
      <c r="HE33" s="197"/>
      <c r="HF33" s="197"/>
      <c r="HG33" s="197"/>
      <c r="HH33" s="197"/>
      <c r="HI33" s="197"/>
      <c r="HJ33" s="197"/>
      <c r="HK33" s="197"/>
      <c r="HL33" s="197"/>
      <c r="HM33" s="197"/>
      <c r="HN33" s="197"/>
      <c r="HO33" s="197"/>
      <c r="HP33" s="197"/>
      <c r="HQ33" s="197"/>
      <c r="HR33" s="197"/>
      <c r="HS33" s="197"/>
      <c r="HT33" s="197"/>
      <c r="HU33" s="197"/>
      <c r="HV33" s="197"/>
      <c r="HW33" s="197"/>
      <c r="HX33" s="197"/>
      <c r="HY33" s="197"/>
      <c r="HZ33" s="197"/>
      <c r="IA33" s="197"/>
      <c r="IB33" s="197"/>
      <c r="IC33" s="197"/>
      <c r="ID33" s="197"/>
      <c r="IE33" s="197"/>
      <c r="IF33" s="197"/>
      <c r="IG33" s="197"/>
      <c r="IH33" s="197"/>
      <c r="II33" s="197"/>
      <c r="IJ33" s="197"/>
      <c r="IK33" s="197"/>
      <c r="IL33" s="197"/>
      <c r="IM33" s="197"/>
      <c r="IN33" s="197"/>
      <c r="IO33" s="197"/>
      <c r="IP33" s="197"/>
      <c r="IQ33" s="197"/>
      <c r="IR33" s="197"/>
      <c r="IS33" s="197"/>
      <c r="IT33" s="197"/>
    </row>
    <row r="34" spans="1:254" ht="40.5" x14ac:dyDescent="0.25">
      <c r="A34" s="172" t="s">
        <v>90</v>
      </c>
      <c r="B34" s="187" t="s">
        <v>375</v>
      </c>
      <c r="C34" s="187" t="s">
        <v>74</v>
      </c>
      <c r="D34" s="187" t="s">
        <v>89</v>
      </c>
      <c r="E34" s="187" t="s">
        <v>91</v>
      </c>
      <c r="F34" s="187"/>
      <c r="G34" s="175">
        <f>SUM(G35)</f>
        <v>2515.46</v>
      </c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8"/>
      <c r="DG34" s="198"/>
      <c r="DH34" s="198"/>
      <c r="DI34" s="198"/>
      <c r="DJ34" s="198"/>
      <c r="DK34" s="198"/>
      <c r="DL34" s="198"/>
      <c r="DM34" s="198"/>
      <c r="DN34" s="198"/>
      <c r="DO34" s="198"/>
      <c r="DP34" s="198"/>
      <c r="DQ34" s="198"/>
      <c r="DR34" s="198"/>
      <c r="DS34" s="198"/>
      <c r="DT34" s="198"/>
      <c r="DU34" s="198"/>
      <c r="DV34" s="198"/>
      <c r="DW34" s="198"/>
      <c r="DX34" s="198"/>
      <c r="DY34" s="198"/>
      <c r="DZ34" s="198"/>
      <c r="EA34" s="198"/>
      <c r="EB34" s="198"/>
      <c r="EC34" s="198"/>
      <c r="ED34" s="198"/>
      <c r="EE34" s="198"/>
      <c r="EF34" s="198"/>
      <c r="EG34" s="198"/>
      <c r="EH34" s="198"/>
      <c r="EI34" s="198"/>
      <c r="EJ34" s="198"/>
      <c r="EK34" s="198"/>
      <c r="EL34" s="198"/>
      <c r="EM34" s="198"/>
      <c r="EN34" s="198"/>
      <c r="EO34" s="198"/>
      <c r="EP34" s="198"/>
      <c r="EQ34" s="198"/>
      <c r="ER34" s="198"/>
      <c r="ES34" s="198"/>
      <c r="ET34" s="198"/>
      <c r="EU34" s="198"/>
      <c r="EV34" s="198"/>
      <c r="EW34" s="198"/>
      <c r="EX34" s="198"/>
      <c r="EY34" s="198"/>
      <c r="EZ34" s="198"/>
      <c r="FA34" s="198"/>
      <c r="FB34" s="198"/>
      <c r="FC34" s="198"/>
      <c r="FD34" s="198"/>
      <c r="FE34" s="198"/>
      <c r="FF34" s="198"/>
      <c r="FG34" s="198"/>
      <c r="FH34" s="198"/>
      <c r="FI34" s="198"/>
      <c r="FJ34" s="198"/>
      <c r="FK34" s="198"/>
      <c r="FL34" s="198"/>
      <c r="FM34" s="198"/>
      <c r="FN34" s="198"/>
      <c r="FO34" s="198"/>
      <c r="FP34" s="198"/>
      <c r="FQ34" s="198"/>
      <c r="FR34" s="198"/>
      <c r="FS34" s="198"/>
      <c r="FT34" s="198"/>
      <c r="FU34" s="198"/>
      <c r="FV34" s="198"/>
      <c r="FW34" s="198"/>
      <c r="FX34" s="198"/>
      <c r="FY34" s="198"/>
      <c r="FZ34" s="198"/>
      <c r="GA34" s="198"/>
      <c r="GB34" s="198"/>
      <c r="GC34" s="198"/>
      <c r="GD34" s="198"/>
      <c r="GE34" s="198"/>
      <c r="GF34" s="198"/>
      <c r="GG34" s="198"/>
      <c r="GH34" s="198"/>
      <c r="GI34" s="198"/>
      <c r="GJ34" s="198"/>
      <c r="GK34" s="198"/>
      <c r="GL34" s="198"/>
      <c r="GM34" s="198"/>
      <c r="GN34" s="198"/>
      <c r="GO34" s="198"/>
      <c r="GP34" s="198"/>
      <c r="GQ34" s="198"/>
      <c r="GR34" s="198"/>
      <c r="GS34" s="198"/>
      <c r="GT34" s="198"/>
      <c r="GU34" s="198"/>
      <c r="GV34" s="198"/>
      <c r="GW34" s="198"/>
      <c r="GX34" s="198"/>
      <c r="GY34" s="198"/>
      <c r="GZ34" s="198"/>
      <c r="HA34" s="198"/>
      <c r="HB34" s="198"/>
      <c r="HC34" s="198"/>
      <c r="HD34" s="198"/>
      <c r="HE34" s="198"/>
      <c r="HF34" s="198"/>
      <c r="HG34" s="198"/>
      <c r="HH34" s="198"/>
      <c r="HI34" s="198"/>
      <c r="HJ34" s="198"/>
      <c r="HK34" s="198"/>
      <c r="HL34" s="198"/>
      <c r="HM34" s="198"/>
      <c r="HN34" s="198"/>
      <c r="HO34" s="198"/>
      <c r="HP34" s="198"/>
      <c r="HQ34" s="198"/>
      <c r="HR34" s="198"/>
      <c r="HS34" s="198"/>
      <c r="HT34" s="198"/>
      <c r="HU34" s="198"/>
      <c r="HV34" s="198"/>
      <c r="HW34" s="198"/>
      <c r="HX34" s="198"/>
      <c r="HY34" s="198"/>
      <c r="HZ34" s="198"/>
      <c r="IA34" s="198"/>
      <c r="IB34" s="198"/>
      <c r="IC34" s="198"/>
      <c r="ID34" s="198"/>
      <c r="IE34" s="198"/>
      <c r="IF34" s="198"/>
      <c r="IG34" s="198"/>
      <c r="IH34" s="198"/>
      <c r="II34" s="198"/>
      <c r="IJ34" s="198"/>
      <c r="IK34" s="198"/>
      <c r="IL34" s="198"/>
      <c r="IM34" s="198"/>
      <c r="IN34" s="198"/>
      <c r="IO34" s="198"/>
      <c r="IP34" s="198"/>
      <c r="IQ34" s="198"/>
      <c r="IR34" s="198"/>
      <c r="IS34" s="198"/>
      <c r="IT34" s="198"/>
    </row>
    <row r="35" spans="1:254" ht="53.25" customHeight="1" x14ac:dyDescent="0.2">
      <c r="A35" s="177" t="s">
        <v>376</v>
      </c>
      <c r="B35" s="183" t="s">
        <v>375</v>
      </c>
      <c r="C35" s="184" t="s">
        <v>74</v>
      </c>
      <c r="D35" s="184" t="s">
        <v>89</v>
      </c>
      <c r="E35" s="199" t="s">
        <v>91</v>
      </c>
      <c r="F35" s="184" t="s">
        <v>81</v>
      </c>
      <c r="G35" s="180">
        <v>2515.46</v>
      </c>
    </row>
    <row r="36" spans="1:254" s="197" customFormat="1" ht="15" x14ac:dyDescent="0.25">
      <c r="A36" s="186" t="s">
        <v>97</v>
      </c>
      <c r="B36" s="165" t="s">
        <v>375</v>
      </c>
      <c r="C36" s="193" t="s">
        <v>74</v>
      </c>
      <c r="D36" s="193" t="s">
        <v>98</v>
      </c>
      <c r="E36" s="165"/>
      <c r="F36" s="193"/>
      <c r="G36" s="166">
        <f>SUM(G37)</f>
        <v>32.700000000000003</v>
      </c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0"/>
      <c r="CL36" s="200"/>
      <c r="CM36" s="200"/>
      <c r="CN36" s="200"/>
      <c r="CO36" s="200"/>
      <c r="CP36" s="200"/>
      <c r="CQ36" s="200"/>
      <c r="CR36" s="200"/>
      <c r="CS36" s="200"/>
      <c r="CT36" s="200"/>
      <c r="CU36" s="200"/>
      <c r="CV36" s="200"/>
      <c r="CW36" s="200"/>
      <c r="CX36" s="200"/>
      <c r="CY36" s="200"/>
      <c r="CZ36" s="200"/>
      <c r="DA36" s="200"/>
      <c r="DB36" s="200"/>
      <c r="DC36" s="200"/>
      <c r="DD36" s="200"/>
      <c r="DE36" s="200"/>
      <c r="DF36" s="200"/>
      <c r="DG36" s="200"/>
      <c r="DH36" s="200"/>
      <c r="DI36" s="200"/>
      <c r="DJ36" s="200"/>
      <c r="DK36" s="200"/>
      <c r="DL36" s="200"/>
      <c r="DM36" s="200"/>
      <c r="DN36" s="200"/>
      <c r="DO36" s="200"/>
      <c r="DP36" s="200"/>
      <c r="DQ36" s="200"/>
      <c r="DR36" s="200"/>
      <c r="DS36" s="200"/>
      <c r="DT36" s="200"/>
      <c r="DU36" s="200"/>
      <c r="DV36" s="200"/>
      <c r="DW36" s="200"/>
      <c r="DX36" s="200"/>
      <c r="DY36" s="200"/>
      <c r="DZ36" s="200"/>
      <c r="EA36" s="200"/>
      <c r="EB36" s="200"/>
      <c r="EC36" s="200"/>
      <c r="ED36" s="200"/>
      <c r="EE36" s="200"/>
      <c r="EF36" s="200"/>
      <c r="EG36" s="200"/>
      <c r="EH36" s="200"/>
      <c r="EI36" s="200"/>
      <c r="EJ36" s="200"/>
      <c r="EK36" s="200"/>
      <c r="EL36" s="200"/>
      <c r="EM36" s="200"/>
      <c r="EN36" s="200"/>
      <c r="EO36" s="200"/>
      <c r="EP36" s="200"/>
      <c r="EQ36" s="200"/>
      <c r="ER36" s="200"/>
      <c r="ES36" s="200"/>
      <c r="ET36" s="200"/>
      <c r="EU36" s="200"/>
      <c r="EV36" s="200"/>
      <c r="EW36" s="200"/>
      <c r="EX36" s="200"/>
      <c r="EY36" s="200"/>
      <c r="EZ36" s="200"/>
      <c r="FA36" s="200"/>
      <c r="FB36" s="200"/>
      <c r="FC36" s="200"/>
      <c r="FD36" s="200"/>
      <c r="FE36" s="200"/>
      <c r="FF36" s="200"/>
      <c r="FG36" s="200"/>
      <c r="FH36" s="200"/>
      <c r="FI36" s="200"/>
      <c r="FJ36" s="200"/>
      <c r="FK36" s="200"/>
      <c r="FL36" s="200"/>
      <c r="FM36" s="200"/>
      <c r="FN36" s="200"/>
      <c r="FO36" s="200"/>
      <c r="FP36" s="200"/>
      <c r="FQ36" s="200"/>
      <c r="FR36" s="200"/>
      <c r="FS36" s="200"/>
      <c r="FT36" s="200"/>
      <c r="FU36" s="200"/>
      <c r="FV36" s="200"/>
      <c r="FW36" s="200"/>
      <c r="FX36" s="200"/>
      <c r="FY36" s="200"/>
      <c r="FZ36" s="200"/>
      <c r="GA36" s="200"/>
      <c r="GB36" s="200"/>
      <c r="GC36" s="200"/>
      <c r="GD36" s="200"/>
      <c r="GE36" s="200"/>
      <c r="GF36" s="200"/>
      <c r="GG36" s="200"/>
      <c r="GH36" s="200"/>
      <c r="GI36" s="200"/>
      <c r="GJ36" s="200"/>
      <c r="GK36" s="200"/>
      <c r="GL36" s="200"/>
      <c r="GM36" s="200"/>
      <c r="GN36" s="200"/>
      <c r="GO36" s="200"/>
      <c r="GP36" s="200"/>
      <c r="GQ36" s="200"/>
      <c r="GR36" s="200"/>
      <c r="GS36" s="200"/>
      <c r="GT36" s="200"/>
      <c r="GU36" s="200"/>
      <c r="GV36" s="200"/>
      <c r="GW36" s="200"/>
      <c r="GX36" s="200"/>
      <c r="GY36" s="200"/>
      <c r="GZ36" s="200"/>
      <c r="HA36" s="200"/>
      <c r="HB36" s="200"/>
      <c r="HC36" s="200"/>
      <c r="HD36" s="200"/>
      <c r="HE36" s="200"/>
      <c r="HF36" s="200"/>
      <c r="HG36" s="200"/>
      <c r="HH36" s="200"/>
      <c r="HI36" s="200"/>
      <c r="HJ36" s="200"/>
      <c r="HK36" s="200"/>
      <c r="HL36" s="200"/>
      <c r="HM36" s="200"/>
      <c r="HN36" s="200"/>
      <c r="HO36" s="200"/>
      <c r="HP36" s="200"/>
      <c r="HQ36" s="200"/>
      <c r="HR36" s="200"/>
      <c r="HS36" s="200"/>
      <c r="HT36" s="200"/>
      <c r="HU36" s="200"/>
      <c r="HV36" s="200"/>
      <c r="HW36" s="200"/>
      <c r="HX36" s="200"/>
      <c r="HY36" s="200"/>
      <c r="HZ36" s="200"/>
      <c r="IA36" s="200"/>
      <c r="IB36" s="200"/>
      <c r="IC36" s="200"/>
      <c r="ID36" s="200"/>
      <c r="IE36" s="200"/>
      <c r="IF36" s="200"/>
      <c r="IG36" s="200"/>
      <c r="IH36" s="200"/>
      <c r="II36" s="200"/>
      <c r="IJ36" s="200"/>
      <c r="IK36" s="200"/>
      <c r="IL36" s="200"/>
      <c r="IM36" s="200"/>
      <c r="IN36" s="200"/>
      <c r="IO36" s="200"/>
      <c r="IP36" s="200"/>
      <c r="IQ36" s="200"/>
      <c r="IR36" s="200"/>
      <c r="IS36" s="200"/>
      <c r="IT36" s="200"/>
    </row>
    <row r="37" spans="1:254" s="198" customFormat="1" ht="53.25" customHeight="1" x14ac:dyDescent="0.25">
      <c r="A37" s="172" t="s">
        <v>99</v>
      </c>
      <c r="B37" s="187" t="s">
        <v>375</v>
      </c>
      <c r="C37" s="174" t="s">
        <v>74</v>
      </c>
      <c r="D37" s="174" t="s">
        <v>98</v>
      </c>
      <c r="E37" s="187" t="s">
        <v>100</v>
      </c>
      <c r="F37" s="174"/>
      <c r="G37" s="175">
        <f>SUM(G38)</f>
        <v>32.700000000000003</v>
      </c>
    </row>
    <row r="38" spans="1:254" ht="25.5" x14ac:dyDescent="0.2">
      <c r="A38" s="177" t="s">
        <v>377</v>
      </c>
      <c r="B38" s="183" t="s">
        <v>375</v>
      </c>
      <c r="C38" s="184" t="s">
        <v>74</v>
      </c>
      <c r="D38" s="184" t="s">
        <v>98</v>
      </c>
      <c r="E38" s="199" t="s">
        <v>100</v>
      </c>
      <c r="F38" s="184" t="s">
        <v>87</v>
      </c>
      <c r="G38" s="180">
        <v>32.700000000000003</v>
      </c>
    </row>
    <row r="39" spans="1:254" s="200" customFormat="1" ht="28.5" x14ac:dyDescent="0.2">
      <c r="A39" s="186" t="s">
        <v>381</v>
      </c>
      <c r="B39" s="165" t="s">
        <v>375</v>
      </c>
      <c r="C39" s="193" t="s">
        <v>74</v>
      </c>
      <c r="D39" s="193" t="s">
        <v>103</v>
      </c>
      <c r="E39" s="165"/>
      <c r="F39" s="193"/>
      <c r="G39" s="166">
        <f>SUM(G40)</f>
        <v>2500</v>
      </c>
    </row>
    <row r="40" spans="1:254" s="198" customFormat="1" ht="13.5" x14ac:dyDescent="0.25">
      <c r="A40" s="172" t="s">
        <v>381</v>
      </c>
      <c r="B40" s="187" t="s">
        <v>375</v>
      </c>
      <c r="C40" s="174" t="s">
        <v>74</v>
      </c>
      <c r="D40" s="174" t="s">
        <v>103</v>
      </c>
      <c r="E40" s="187" t="s">
        <v>104</v>
      </c>
      <c r="F40" s="174"/>
      <c r="G40" s="175">
        <f>SUM(G41)</f>
        <v>2500</v>
      </c>
    </row>
    <row r="41" spans="1:254" s="181" customFormat="1" ht="25.5" x14ac:dyDescent="0.2">
      <c r="A41" s="177" t="s">
        <v>377</v>
      </c>
      <c r="B41" s="189" t="s">
        <v>375</v>
      </c>
      <c r="C41" s="179" t="s">
        <v>74</v>
      </c>
      <c r="D41" s="179" t="s">
        <v>103</v>
      </c>
      <c r="E41" s="189" t="s">
        <v>104</v>
      </c>
      <c r="F41" s="179" t="s">
        <v>87</v>
      </c>
      <c r="G41" s="180">
        <v>2500</v>
      </c>
    </row>
    <row r="42" spans="1:254" s="200" customFormat="1" ht="15" x14ac:dyDescent="0.25">
      <c r="A42" s="192" t="s">
        <v>105</v>
      </c>
      <c r="B42" s="201" t="s">
        <v>375</v>
      </c>
      <c r="C42" s="165" t="s">
        <v>74</v>
      </c>
      <c r="D42" s="165" t="s">
        <v>106</v>
      </c>
      <c r="E42" s="165"/>
      <c r="F42" s="165"/>
      <c r="G42" s="166">
        <f>SUM(G43)</f>
        <v>2500</v>
      </c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8"/>
      <c r="EQ42" s="128"/>
      <c r="ER42" s="128"/>
      <c r="ES42" s="128"/>
      <c r="ET42" s="128"/>
      <c r="EU42" s="128"/>
      <c r="EV42" s="128"/>
      <c r="EW42" s="128"/>
      <c r="EX42" s="128"/>
      <c r="EY42" s="128"/>
      <c r="EZ42" s="128"/>
      <c r="FA42" s="128"/>
      <c r="FB42" s="128"/>
      <c r="FC42" s="128"/>
      <c r="FD42" s="128"/>
      <c r="FE42" s="128"/>
      <c r="FF42" s="128"/>
      <c r="FG42" s="128"/>
      <c r="FH42" s="128"/>
      <c r="FI42" s="128"/>
      <c r="FJ42" s="128"/>
      <c r="FK42" s="128"/>
      <c r="FL42" s="128"/>
      <c r="FM42" s="128"/>
      <c r="FN42" s="128"/>
      <c r="FO42" s="128"/>
      <c r="FP42" s="128"/>
      <c r="FQ42" s="128"/>
      <c r="FR42" s="128"/>
      <c r="FS42" s="128"/>
      <c r="FT42" s="128"/>
      <c r="FU42" s="128"/>
      <c r="FV42" s="128"/>
      <c r="FW42" s="128"/>
      <c r="FX42" s="128"/>
      <c r="FY42" s="128"/>
      <c r="FZ42" s="128"/>
      <c r="GA42" s="128"/>
      <c r="GB42" s="128"/>
      <c r="GC42" s="128"/>
      <c r="GD42" s="128"/>
      <c r="GE42" s="128"/>
      <c r="GF42" s="128"/>
      <c r="GG42" s="128"/>
      <c r="GH42" s="128"/>
      <c r="GI42" s="128"/>
      <c r="GJ42" s="128"/>
      <c r="GK42" s="128"/>
      <c r="GL42" s="128"/>
      <c r="GM42" s="128"/>
      <c r="GN42" s="128"/>
      <c r="GO42" s="128"/>
      <c r="GP42" s="128"/>
      <c r="GQ42" s="128"/>
      <c r="GR42" s="128"/>
      <c r="GS42" s="128"/>
      <c r="GT42" s="128"/>
      <c r="GU42" s="128"/>
      <c r="GV42" s="128"/>
      <c r="GW42" s="128"/>
      <c r="GX42" s="128"/>
      <c r="GY42" s="128"/>
      <c r="GZ42" s="128"/>
      <c r="HA42" s="128"/>
      <c r="HB42" s="128"/>
      <c r="HC42" s="128"/>
      <c r="HD42" s="128"/>
      <c r="HE42" s="128"/>
      <c r="HF42" s="128"/>
      <c r="HG42" s="128"/>
      <c r="HH42" s="128"/>
      <c r="HI42" s="128"/>
      <c r="HJ42" s="128"/>
      <c r="HK42" s="128"/>
      <c r="HL42" s="128"/>
      <c r="HM42" s="128"/>
      <c r="HN42" s="128"/>
      <c r="HO42" s="128"/>
      <c r="HP42" s="128"/>
      <c r="HQ42" s="128"/>
      <c r="HR42" s="128"/>
      <c r="HS42" s="128"/>
      <c r="HT42" s="128"/>
      <c r="HU42" s="128"/>
      <c r="HV42" s="128"/>
      <c r="HW42" s="128"/>
      <c r="HX42" s="128"/>
      <c r="HY42" s="128"/>
      <c r="HZ42" s="128"/>
      <c r="IA42" s="128"/>
      <c r="IB42" s="128"/>
      <c r="IC42" s="128"/>
      <c r="ID42" s="128"/>
      <c r="IE42" s="128"/>
      <c r="IF42" s="128"/>
      <c r="IG42" s="128"/>
      <c r="IH42" s="128"/>
      <c r="II42" s="128"/>
      <c r="IJ42" s="128"/>
      <c r="IK42" s="128"/>
      <c r="IL42" s="128"/>
      <c r="IM42" s="128"/>
      <c r="IN42" s="128"/>
      <c r="IO42" s="128"/>
      <c r="IP42" s="128"/>
      <c r="IQ42" s="128"/>
      <c r="IR42" s="128"/>
      <c r="IS42" s="128"/>
      <c r="IT42" s="128"/>
    </row>
    <row r="43" spans="1:254" s="198" customFormat="1" ht="13.5" x14ac:dyDescent="0.25">
      <c r="A43" s="202" t="s">
        <v>105</v>
      </c>
      <c r="B43" s="169" t="s">
        <v>375</v>
      </c>
      <c r="C43" s="187" t="s">
        <v>74</v>
      </c>
      <c r="D43" s="187" t="s">
        <v>106</v>
      </c>
      <c r="E43" s="187" t="s">
        <v>382</v>
      </c>
      <c r="F43" s="187"/>
      <c r="G43" s="175">
        <f>SUM(G44)</f>
        <v>2500</v>
      </c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28"/>
      <c r="EL43" s="128"/>
      <c r="EM43" s="128"/>
      <c r="EN43" s="128"/>
      <c r="EO43" s="128"/>
      <c r="EP43" s="128"/>
      <c r="EQ43" s="128"/>
      <c r="ER43" s="128"/>
      <c r="ES43" s="128"/>
      <c r="ET43" s="128"/>
      <c r="EU43" s="128"/>
      <c r="EV43" s="128"/>
      <c r="EW43" s="128"/>
      <c r="EX43" s="128"/>
      <c r="EY43" s="128"/>
      <c r="EZ43" s="128"/>
      <c r="FA43" s="128"/>
      <c r="FB43" s="128"/>
      <c r="FC43" s="128"/>
      <c r="FD43" s="128"/>
      <c r="FE43" s="128"/>
      <c r="FF43" s="128"/>
      <c r="FG43" s="128"/>
      <c r="FH43" s="128"/>
      <c r="FI43" s="128"/>
      <c r="FJ43" s="128"/>
      <c r="FK43" s="128"/>
      <c r="FL43" s="128"/>
      <c r="FM43" s="128"/>
      <c r="FN43" s="128"/>
      <c r="FO43" s="128"/>
      <c r="FP43" s="128"/>
      <c r="FQ43" s="128"/>
      <c r="FR43" s="128"/>
      <c r="FS43" s="128"/>
      <c r="FT43" s="128"/>
      <c r="FU43" s="128"/>
      <c r="FV43" s="128"/>
      <c r="FW43" s="128"/>
      <c r="FX43" s="128"/>
      <c r="FY43" s="128"/>
      <c r="FZ43" s="128"/>
      <c r="GA43" s="128"/>
      <c r="GB43" s="128"/>
      <c r="GC43" s="128"/>
      <c r="GD43" s="128"/>
      <c r="GE43" s="128"/>
      <c r="GF43" s="128"/>
      <c r="GG43" s="128"/>
      <c r="GH43" s="128"/>
      <c r="GI43" s="128"/>
      <c r="GJ43" s="128"/>
      <c r="GK43" s="128"/>
      <c r="GL43" s="128"/>
      <c r="GM43" s="128"/>
      <c r="GN43" s="128"/>
      <c r="GO43" s="128"/>
      <c r="GP43" s="128"/>
      <c r="GQ43" s="128"/>
      <c r="GR43" s="128"/>
      <c r="GS43" s="128"/>
      <c r="GT43" s="128"/>
      <c r="GU43" s="128"/>
      <c r="GV43" s="128"/>
      <c r="GW43" s="128"/>
      <c r="GX43" s="128"/>
      <c r="GY43" s="128"/>
      <c r="GZ43" s="128"/>
      <c r="HA43" s="128"/>
      <c r="HB43" s="128"/>
      <c r="HC43" s="128"/>
      <c r="HD43" s="128"/>
      <c r="HE43" s="128"/>
      <c r="HF43" s="128"/>
      <c r="HG43" s="128"/>
      <c r="HH43" s="128"/>
      <c r="HI43" s="128"/>
      <c r="HJ43" s="128"/>
      <c r="HK43" s="128"/>
      <c r="HL43" s="128"/>
      <c r="HM43" s="128"/>
      <c r="HN43" s="128"/>
      <c r="HO43" s="128"/>
      <c r="HP43" s="128"/>
      <c r="HQ43" s="128"/>
      <c r="HR43" s="128"/>
      <c r="HS43" s="128"/>
      <c r="HT43" s="128"/>
      <c r="HU43" s="128"/>
      <c r="HV43" s="128"/>
      <c r="HW43" s="128"/>
      <c r="HX43" s="128"/>
      <c r="HY43" s="128"/>
      <c r="HZ43" s="128"/>
      <c r="IA43" s="128"/>
      <c r="IB43" s="128"/>
      <c r="IC43" s="128"/>
      <c r="ID43" s="128"/>
      <c r="IE43" s="128"/>
      <c r="IF43" s="128"/>
      <c r="IG43" s="128"/>
      <c r="IH43" s="128"/>
      <c r="II43" s="128"/>
      <c r="IJ43" s="128"/>
      <c r="IK43" s="128"/>
      <c r="IL43" s="128"/>
      <c r="IM43" s="128"/>
      <c r="IN43" s="128"/>
      <c r="IO43" s="128"/>
      <c r="IP43" s="128"/>
      <c r="IQ43" s="128"/>
      <c r="IR43" s="128"/>
      <c r="IS43" s="128"/>
      <c r="IT43" s="128"/>
    </row>
    <row r="44" spans="1:254" ht="25.5" x14ac:dyDescent="0.2">
      <c r="A44" s="177" t="s">
        <v>107</v>
      </c>
      <c r="B44" s="179" t="s">
        <v>375</v>
      </c>
      <c r="C44" s="189" t="s">
        <v>74</v>
      </c>
      <c r="D44" s="189" t="s">
        <v>106</v>
      </c>
      <c r="E44" s="189" t="s">
        <v>108</v>
      </c>
      <c r="F44" s="189"/>
      <c r="G44" s="180">
        <f>SUM(G45)</f>
        <v>2500</v>
      </c>
    </row>
    <row r="45" spans="1:254" x14ac:dyDescent="0.2">
      <c r="A45" s="182" t="s">
        <v>95</v>
      </c>
      <c r="B45" s="203" t="s">
        <v>375</v>
      </c>
      <c r="C45" s="199" t="s">
        <v>74</v>
      </c>
      <c r="D45" s="199" t="s">
        <v>106</v>
      </c>
      <c r="E45" s="199" t="s">
        <v>382</v>
      </c>
      <c r="F45" s="199" t="s">
        <v>96</v>
      </c>
      <c r="G45" s="185">
        <v>2500</v>
      </c>
    </row>
    <row r="46" spans="1:254" ht="14.25" x14ac:dyDescent="0.2">
      <c r="A46" s="192" t="s">
        <v>109</v>
      </c>
      <c r="B46" s="169" t="s">
        <v>375</v>
      </c>
      <c r="C46" s="165" t="s">
        <v>74</v>
      </c>
      <c r="D46" s="165" t="s">
        <v>110</v>
      </c>
      <c r="E46" s="165"/>
      <c r="F46" s="165"/>
      <c r="G46" s="166">
        <f>SUM(G47+G59+G64+G52+G57+G71)</f>
        <v>16338.069999999998</v>
      </c>
    </row>
    <row r="47" spans="1:254" ht="27" x14ac:dyDescent="0.25">
      <c r="A47" s="172" t="s">
        <v>77</v>
      </c>
      <c r="B47" s="173" t="s">
        <v>375</v>
      </c>
      <c r="C47" s="174" t="s">
        <v>74</v>
      </c>
      <c r="D47" s="174" t="s">
        <v>110</v>
      </c>
      <c r="E47" s="174" t="s">
        <v>111</v>
      </c>
      <c r="F47" s="174"/>
      <c r="G47" s="175">
        <f>SUM(G48)</f>
        <v>1610.8</v>
      </c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176"/>
      <c r="CW47" s="176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6"/>
      <c r="EK47" s="176"/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  <c r="EW47" s="176"/>
      <c r="EX47" s="176"/>
      <c r="EY47" s="176"/>
      <c r="EZ47" s="176"/>
      <c r="FA47" s="176"/>
      <c r="FB47" s="176"/>
      <c r="FC47" s="176"/>
      <c r="FD47" s="176"/>
      <c r="FE47" s="176"/>
      <c r="FF47" s="176"/>
      <c r="FG47" s="176"/>
      <c r="FH47" s="176"/>
      <c r="FI47" s="176"/>
      <c r="FJ47" s="176"/>
      <c r="FK47" s="176"/>
      <c r="FL47" s="176"/>
      <c r="FM47" s="176"/>
      <c r="FN47" s="176"/>
      <c r="FO47" s="176"/>
      <c r="FP47" s="176"/>
      <c r="FQ47" s="176"/>
      <c r="FR47" s="176"/>
      <c r="FS47" s="176"/>
      <c r="FT47" s="176"/>
      <c r="FU47" s="176"/>
      <c r="FV47" s="176"/>
      <c r="FW47" s="176"/>
      <c r="FX47" s="176"/>
      <c r="FY47" s="176"/>
      <c r="FZ47" s="176"/>
      <c r="GA47" s="176"/>
      <c r="GB47" s="176"/>
      <c r="GC47" s="176"/>
      <c r="GD47" s="176"/>
      <c r="GE47" s="176"/>
      <c r="GF47" s="176"/>
      <c r="GG47" s="176"/>
      <c r="GH47" s="176"/>
      <c r="GI47" s="176"/>
      <c r="GJ47" s="176"/>
      <c r="GK47" s="176"/>
      <c r="GL47" s="176"/>
      <c r="GM47" s="176"/>
      <c r="GN47" s="176"/>
      <c r="GO47" s="176"/>
      <c r="GP47" s="176"/>
      <c r="GQ47" s="176"/>
      <c r="GR47" s="176"/>
      <c r="GS47" s="176"/>
      <c r="GT47" s="176"/>
      <c r="GU47" s="176"/>
      <c r="GV47" s="176"/>
      <c r="GW47" s="176"/>
      <c r="GX47" s="176"/>
      <c r="GY47" s="176"/>
      <c r="GZ47" s="176"/>
      <c r="HA47" s="176"/>
      <c r="HB47" s="176"/>
      <c r="HC47" s="176"/>
      <c r="HD47" s="176"/>
      <c r="HE47" s="176"/>
      <c r="HF47" s="176"/>
      <c r="HG47" s="176"/>
      <c r="HH47" s="176"/>
      <c r="HI47" s="176"/>
      <c r="HJ47" s="176"/>
      <c r="HK47" s="176"/>
      <c r="HL47" s="176"/>
      <c r="HM47" s="176"/>
      <c r="HN47" s="176"/>
      <c r="HO47" s="176"/>
      <c r="HP47" s="176"/>
      <c r="HQ47" s="176"/>
      <c r="HR47" s="176"/>
      <c r="HS47" s="176"/>
      <c r="HT47" s="176"/>
      <c r="HU47" s="176"/>
      <c r="HV47" s="176"/>
      <c r="HW47" s="176"/>
      <c r="HX47" s="176"/>
      <c r="HY47" s="176"/>
      <c r="HZ47" s="176"/>
      <c r="IA47" s="176"/>
      <c r="IB47" s="176"/>
      <c r="IC47" s="176"/>
      <c r="ID47" s="176"/>
      <c r="IE47" s="176"/>
      <c r="IF47" s="176"/>
      <c r="IG47" s="176"/>
      <c r="IH47" s="176"/>
      <c r="II47" s="176"/>
      <c r="IJ47" s="176"/>
      <c r="IK47" s="176"/>
      <c r="IL47" s="176"/>
      <c r="IM47" s="176"/>
      <c r="IN47" s="176"/>
      <c r="IO47" s="176"/>
      <c r="IP47" s="176"/>
      <c r="IQ47" s="176"/>
      <c r="IR47" s="176"/>
      <c r="IS47" s="176"/>
      <c r="IT47" s="176"/>
    </row>
    <row r="48" spans="1:254" ht="25.5" x14ac:dyDescent="0.2">
      <c r="A48" s="182" t="s">
        <v>112</v>
      </c>
      <c r="B48" s="183" t="s">
        <v>375</v>
      </c>
      <c r="C48" s="184" t="s">
        <v>113</v>
      </c>
      <c r="D48" s="184" t="s">
        <v>110</v>
      </c>
      <c r="E48" s="184" t="s">
        <v>111</v>
      </c>
      <c r="F48" s="184"/>
      <c r="G48" s="185">
        <f>SUM(G49+G50+G51)</f>
        <v>1610.8</v>
      </c>
    </row>
    <row r="49" spans="1:254" ht="51" customHeight="1" x14ac:dyDescent="0.2">
      <c r="A49" s="177" t="s">
        <v>376</v>
      </c>
      <c r="B49" s="189" t="s">
        <v>375</v>
      </c>
      <c r="C49" s="179" t="s">
        <v>74</v>
      </c>
      <c r="D49" s="179" t="s">
        <v>110</v>
      </c>
      <c r="E49" s="179" t="s">
        <v>111</v>
      </c>
      <c r="F49" s="179" t="s">
        <v>81</v>
      </c>
      <c r="G49" s="180">
        <v>1188.3</v>
      </c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4"/>
      <c r="CZ49" s="204"/>
      <c r="DA49" s="204"/>
      <c r="DB49" s="204"/>
      <c r="DC49" s="204"/>
      <c r="DD49" s="204"/>
      <c r="DE49" s="204"/>
      <c r="DF49" s="204"/>
      <c r="DG49" s="204"/>
      <c r="DH49" s="204"/>
      <c r="DI49" s="204"/>
      <c r="DJ49" s="204"/>
      <c r="DK49" s="204"/>
      <c r="DL49" s="204"/>
      <c r="DM49" s="204"/>
      <c r="DN49" s="204"/>
      <c r="DO49" s="204"/>
      <c r="DP49" s="204"/>
      <c r="DQ49" s="204"/>
      <c r="DR49" s="204"/>
      <c r="DS49" s="204"/>
      <c r="DT49" s="204"/>
      <c r="DU49" s="204"/>
      <c r="DV49" s="204"/>
      <c r="DW49" s="204"/>
      <c r="DX49" s="204"/>
      <c r="DY49" s="204"/>
      <c r="DZ49" s="204"/>
      <c r="EA49" s="204"/>
      <c r="EB49" s="204"/>
      <c r="EC49" s="204"/>
      <c r="ED49" s="204"/>
      <c r="EE49" s="204"/>
      <c r="EF49" s="204"/>
      <c r="EG49" s="204"/>
      <c r="EH49" s="204"/>
      <c r="EI49" s="204"/>
      <c r="EJ49" s="204"/>
      <c r="EK49" s="204"/>
      <c r="EL49" s="204"/>
      <c r="EM49" s="204"/>
      <c r="EN49" s="204"/>
      <c r="EO49" s="204"/>
      <c r="EP49" s="204"/>
      <c r="EQ49" s="204"/>
      <c r="ER49" s="204"/>
      <c r="ES49" s="204"/>
      <c r="ET49" s="204"/>
      <c r="EU49" s="204"/>
      <c r="EV49" s="204"/>
      <c r="EW49" s="204"/>
      <c r="EX49" s="204"/>
      <c r="EY49" s="204"/>
      <c r="EZ49" s="204"/>
      <c r="FA49" s="204"/>
      <c r="FB49" s="204"/>
      <c r="FC49" s="204"/>
      <c r="FD49" s="204"/>
      <c r="FE49" s="204"/>
      <c r="FF49" s="204"/>
      <c r="FG49" s="204"/>
      <c r="FH49" s="204"/>
      <c r="FI49" s="204"/>
      <c r="FJ49" s="204"/>
      <c r="FK49" s="204"/>
      <c r="FL49" s="204"/>
      <c r="FM49" s="204"/>
      <c r="FN49" s="204"/>
      <c r="FO49" s="204"/>
      <c r="FP49" s="204"/>
      <c r="FQ49" s="204"/>
      <c r="FR49" s="204"/>
      <c r="FS49" s="204"/>
      <c r="FT49" s="204"/>
      <c r="FU49" s="204"/>
      <c r="FV49" s="204"/>
      <c r="FW49" s="204"/>
      <c r="FX49" s="204"/>
      <c r="FY49" s="204"/>
      <c r="FZ49" s="204"/>
      <c r="GA49" s="204"/>
      <c r="GB49" s="204"/>
      <c r="GC49" s="204"/>
      <c r="GD49" s="204"/>
      <c r="GE49" s="204"/>
      <c r="GF49" s="204"/>
      <c r="GG49" s="204"/>
      <c r="GH49" s="204"/>
      <c r="GI49" s="204"/>
      <c r="GJ49" s="204"/>
      <c r="GK49" s="204"/>
      <c r="GL49" s="204"/>
      <c r="GM49" s="204"/>
      <c r="GN49" s="204"/>
      <c r="GO49" s="204"/>
      <c r="GP49" s="204"/>
      <c r="GQ49" s="204"/>
      <c r="GR49" s="204"/>
      <c r="GS49" s="204"/>
      <c r="GT49" s="204"/>
      <c r="GU49" s="204"/>
      <c r="GV49" s="204"/>
      <c r="GW49" s="204"/>
      <c r="GX49" s="204"/>
      <c r="GY49" s="204"/>
      <c r="GZ49" s="204"/>
      <c r="HA49" s="204"/>
      <c r="HB49" s="204"/>
      <c r="HC49" s="204"/>
      <c r="HD49" s="204"/>
      <c r="HE49" s="204"/>
      <c r="HF49" s="204"/>
      <c r="HG49" s="204"/>
      <c r="HH49" s="204"/>
      <c r="HI49" s="204"/>
      <c r="HJ49" s="204"/>
      <c r="HK49" s="204"/>
      <c r="HL49" s="204"/>
      <c r="HM49" s="204"/>
      <c r="HN49" s="204"/>
      <c r="HO49" s="204"/>
      <c r="HP49" s="204"/>
      <c r="HQ49" s="204"/>
      <c r="HR49" s="204"/>
      <c r="HS49" s="204"/>
      <c r="HT49" s="204"/>
      <c r="HU49" s="204"/>
      <c r="HV49" s="204"/>
      <c r="HW49" s="204"/>
      <c r="HX49" s="204"/>
      <c r="HY49" s="204"/>
      <c r="HZ49" s="204"/>
      <c r="IA49" s="204"/>
      <c r="IB49" s="204"/>
      <c r="IC49" s="204"/>
      <c r="ID49" s="204"/>
      <c r="IE49" s="204"/>
      <c r="IF49" s="204"/>
      <c r="IG49" s="204"/>
      <c r="IH49" s="204"/>
      <c r="II49" s="204"/>
      <c r="IJ49" s="204"/>
      <c r="IK49" s="204"/>
      <c r="IL49" s="204"/>
      <c r="IM49" s="204"/>
      <c r="IN49" s="204"/>
      <c r="IO49" s="204"/>
      <c r="IP49" s="204"/>
      <c r="IQ49" s="204"/>
      <c r="IR49" s="204"/>
      <c r="IS49" s="204"/>
      <c r="IT49" s="204"/>
    </row>
    <row r="50" spans="1:254" s="176" customFormat="1" ht="26.25" x14ac:dyDescent="0.25">
      <c r="A50" s="177" t="s">
        <v>377</v>
      </c>
      <c r="B50" s="189" t="s">
        <v>375</v>
      </c>
      <c r="C50" s="179" t="s">
        <v>74</v>
      </c>
      <c r="D50" s="179" t="s">
        <v>110</v>
      </c>
      <c r="E50" s="179" t="s">
        <v>111</v>
      </c>
      <c r="F50" s="179" t="s">
        <v>87</v>
      </c>
      <c r="G50" s="180">
        <v>304.02</v>
      </c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1"/>
      <c r="DE50" s="181"/>
      <c r="DF50" s="181"/>
      <c r="DG50" s="181"/>
      <c r="DH50" s="181"/>
      <c r="DI50" s="181"/>
      <c r="DJ50" s="181"/>
      <c r="DK50" s="181"/>
      <c r="DL50" s="181"/>
      <c r="DM50" s="181"/>
      <c r="DN50" s="181"/>
      <c r="DO50" s="181"/>
      <c r="DP50" s="181"/>
      <c r="DQ50" s="181"/>
      <c r="DR50" s="181"/>
      <c r="DS50" s="181"/>
      <c r="DT50" s="181"/>
      <c r="DU50" s="181"/>
      <c r="DV50" s="181"/>
      <c r="DW50" s="181"/>
      <c r="DX50" s="181"/>
      <c r="DY50" s="181"/>
      <c r="DZ50" s="181"/>
      <c r="EA50" s="181"/>
      <c r="EB50" s="181"/>
      <c r="EC50" s="181"/>
      <c r="ED50" s="181"/>
      <c r="EE50" s="181"/>
      <c r="EF50" s="181"/>
      <c r="EG50" s="181"/>
      <c r="EH50" s="181"/>
      <c r="EI50" s="181"/>
      <c r="EJ50" s="181"/>
      <c r="EK50" s="181"/>
      <c r="EL50" s="181"/>
      <c r="EM50" s="181"/>
      <c r="EN50" s="181"/>
      <c r="EO50" s="181"/>
      <c r="EP50" s="181"/>
      <c r="EQ50" s="181"/>
      <c r="ER50" s="181"/>
      <c r="ES50" s="181"/>
      <c r="ET50" s="181"/>
      <c r="EU50" s="181"/>
      <c r="EV50" s="181"/>
      <c r="EW50" s="181"/>
      <c r="EX50" s="181"/>
      <c r="EY50" s="181"/>
      <c r="EZ50" s="181"/>
      <c r="FA50" s="181"/>
      <c r="FB50" s="181"/>
      <c r="FC50" s="181"/>
      <c r="FD50" s="181"/>
      <c r="FE50" s="181"/>
      <c r="FF50" s="181"/>
      <c r="FG50" s="181"/>
      <c r="FH50" s="181"/>
      <c r="FI50" s="181"/>
      <c r="FJ50" s="181"/>
      <c r="FK50" s="181"/>
      <c r="FL50" s="181"/>
      <c r="FM50" s="181"/>
      <c r="FN50" s="181"/>
      <c r="FO50" s="181"/>
      <c r="FP50" s="181"/>
      <c r="FQ50" s="181"/>
      <c r="FR50" s="181"/>
      <c r="FS50" s="181"/>
      <c r="FT50" s="181"/>
      <c r="FU50" s="181"/>
      <c r="FV50" s="181"/>
      <c r="FW50" s="181"/>
      <c r="FX50" s="181"/>
      <c r="FY50" s="181"/>
      <c r="FZ50" s="181"/>
      <c r="GA50" s="181"/>
      <c r="GB50" s="181"/>
      <c r="GC50" s="181"/>
      <c r="GD50" s="181"/>
      <c r="GE50" s="181"/>
      <c r="GF50" s="181"/>
      <c r="GG50" s="181"/>
      <c r="GH50" s="181"/>
      <c r="GI50" s="181"/>
      <c r="GJ50" s="181"/>
      <c r="GK50" s="181"/>
      <c r="GL50" s="181"/>
      <c r="GM50" s="181"/>
      <c r="GN50" s="181"/>
      <c r="GO50" s="181"/>
      <c r="GP50" s="181"/>
      <c r="GQ50" s="181"/>
      <c r="GR50" s="181"/>
      <c r="GS50" s="181"/>
      <c r="GT50" s="181"/>
      <c r="GU50" s="181"/>
      <c r="GV50" s="181"/>
      <c r="GW50" s="181"/>
      <c r="GX50" s="181"/>
      <c r="GY50" s="181"/>
      <c r="GZ50" s="181"/>
      <c r="HA50" s="181"/>
      <c r="HB50" s="181"/>
      <c r="HC50" s="181"/>
      <c r="HD50" s="181"/>
      <c r="HE50" s="181"/>
      <c r="HF50" s="181"/>
      <c r="HG50" s="181"/>
      <c r="HH50" s="181"/>
      <c r="HI50" s="181"/>
      <c r="HJ50" s="181"/>
      <c r="HK50" s="181"/>
      <c r="HL50" s="181"/>
      <c r="HM50" s="181"/>
      <c r="HN50" s="181"/>
      <c r="HO50" s="181"/>
      <c r="HP50" s="181"/>
      <c r="HQ50" s="181"/>
      <c r="HR50" s="181"/>
      <c r="HS50" s="181"/>
      <c r="HT50" s="181"/>
      <c r="HU50" s="181"/>
      <c r="HV50" s="181"/>
      <c r="HW50" s="181"/>
      <c r="HX50" s="181"/>
      <c r="HY50" s="181"/>
      <c r="HZ50" s="181"/>
      <c r="IA50" s="181"/>
      <c r="IB50" s="181"/>
      <c r="IC50" s="181"/>
      <c r="ID50" s="181"/>
      <c r="IE50" s="181"/>
      <c r="IF50" s="181"/>
      <c r="IG50" s="181"/>
      <c r="IH50" s="181"/>
      <c r="II50" s="181"/>
      <c r="IJ50" s="181"/>
      <c r="IK50" s="181"/>
      <c r="IL50" s="181"/>
      <c r="IM50" s="181"/>
      <c r="IN50" s="181"/>
      <c r="IO50" s="181"/>
      <c r="IP50" s="181"/>
      <c r="IQ50" s="181"/>
      <c r="IR50" s="181"/>
      <c r="IS50" s="181"/>
      <c r="IT50" s="181"/>
    </row>
    <row r="51" spans="1:254" ht="53.25" customHeight="1" x14ac:dyDescent="0.2">
      <c r="A51" s="177" t="s">
        <v>376</v>
      </c>
      <c r="B51" s="189" t="s">
        <v>375</v>
      </c>
      <c r="C51" s="179" t="s">
        <v>74</v>
      </c>
      <c r="D51" s="179" t="s">
        <v>110</v>
      </c>
      <c r="E51" s="179" t="s">
        <v>383</v>
      </c>
      <c r="F51" s="179" t="s">
        <v>81</v>
      </c>
      <c r="G51" s="180">
        <v>118.48</v>
      </c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1"/>
      <c r="BQ51" s="181"/>
      <c r="BR51" s="181"/>
      <c r="BS51" s="181"/>
      <c r="BT51" s="181"/>
      <c r="BU51" s="181"/>
      <c r="BV51" s="181"/>
      <c r="BW51" s="181"/>
      <c r="BX51" s="181"/>
      <c r="BY51" s="181"/>
      <c r="BZ51" s="181"/>
      <c r="CA51" s="181"/>
      <c r="CB51" s="181"/>
      <c r="CC51" s="181"/>
      <c r="CD51" s="181"/>
      <c r="CE51" s="181"/>
      <c r="CF51" s="181"/>
      <c r="CG51" s="181"/>
      <c r="CH51" s="181"/>
      <c r="CI51" s="181"/>
      <c r="CJ51" s="181"/>
      <c r="CK51" s="181"/>
      <c r="CL51" s="181"/>
      <c r="CM51" s="181"/>
      <c r="CN51" s="181"/>
      <c r="CO51" s="181"/>
      <c r="CP51" s="181"/>
      <c r="CQ51" s="181"/>
      <c r="CR51" s="181"/>
      <c r="CS51" s="181"/>
      <c r="CT51" s="181"/>
      <c r="CU51" s="181"/>
      <c r="CV51" s="181"/>
      <c r="CW51" s="181"/>
      <c r="CX51" s="181"/>
      <c r="CY51" s="181"/>
      <c r="CZ51" s="181"/>
      <c r="DA51" s="181"/>
      <c r="DB51" s="181"/>
      <c r="DC51" s="181"/>
      <c r="DD51" s="181"/>
      <c r="DE51" s="181"/>
      <c r="DF51" s="181"/>
      <c r="DG51" s="181"/>
      <c r="DH51" s="181"/>
      <c r="DI51" s="181"/>
      <c r="DJ51" s="181"/>
      <c r="DK51" s="181"/>
      <c r="DL51" s="181"/>
      <c r="DM51" s="181"/>
      <c r="DN51" s="181"/>
      <c r="DO51" s="181"/>
      <c r="DP51" s="181"/>
      <c r="DQ51" s="181"/>
      <c r="DR51" s="181"/>
      <c r="DS51" s="181"/>
      <c r="DT51" s="181"/>
      <c r="DU51" s="181"/>
      <c r="DV51" s="181"/>
      <c r="DW51" s="181"/>
      <c r="DX51" s="181"/>
      <c r="DY51" s="181"/>
      <c r="DZ51" s="181"/>
      <c r="EA51" s="181"/>
      <c r="EB51" s="181"/>
      <c r="EC51" s="181"/>
      <c r="ED51" s="181"/>
      <c r="EE51" s="181"/>
      <c r="EF51" s="181"/>
      <c r="EG51" s="181"/>
      <c r="EH51" s="181"/>
      <c r="EI51" s="181"/>
      <c r="EJ51" s="181"/>
      <c r="EK51" s="181"/>
      <c r="EL51" s="181"/>
      <c r="EM51" s="181"/>
      <c r="EN51" s="181"/>
      <c r="EO51" s="181"/>
      <c r="EP51" s="181"/>
      <c r="EQ51" s="181"/>
      <c r="ER51" s="181"/>
      <c r="ES51" s="181"/>
      <c r="ET51" s="181"/>
      <c r="EU51" s="181"/>
      <c r="EV51" s="181"/>
      <c r="EW51" s="181"/>
      <c r="EX51" s="181"/>
      <c r="EY51" s="181"/>
      <c r="EZ51" s="181"/>
      <c r="FA51" s="181"/>
      <c r="FB51" s="181"/>
      <c r="FC51" s="181"/>
      <c r="FD51" s="181"/>
      <c r="FE51" s="181"/>
      <c r="FF51" s="181"/>
      <c r="FG51" s="181"/>
      <c r="FH51" s="181"/>
      <c r="FI51" s="181"/>
      <c r="FJ51" s="181"/>
      <c r="FK51" s="181"/>
      <c r="FL51" s="181"/>
      <c r="FM51" s="181"/>
      <c r="FN51" s="181"/>
      <c r="FO51" s="181"/>
      <c r="FP51" s="181"/>
      <c r="FQ51" s="181"/>
      <c r="FR51" s="181"/>
      <c r="FS51" s="181"/>
      <c r="FT51" s="181"/>
      <c r="FU51" s="181"/>
      <c r="FV51" s="181"/>
      <c r="FW51" s="181"/>
      <c r="FX51" s="181"/>
      <c r="FY51" s="181"/>
      <c r="FZ51" s="181"/>
      <c r="GA51" s="181"/>
      <c r="GB51" s="181"/>
      <c r="GC51" s="181"/>
      <c r="GD51" s="181"/>
      <c r="GE51" s="181"/>
      <c r="GF51" s="181"/>
      <c r="GG51" s="181"/>
      <c r="GH51" s="181"/>
      <c r="GI51" s="181"/>
      <c r="GJ51" s="181"/>
      <c r="GK51" s="181"/>
      <c r="GL51" s="181"/>
      <c r="GM51" s="181"/>
      <c r="GN51" s="181"/>
      <c r="GO51" s="181"/>
      <c r="GP51" s="181"/>
      <c r="GQ51" s="181"/>
      <c r="GR51" s="181"/>
      <c r="GS51" s="181"/>
      <c r="GT51" s="181"/>
      <c r="GU51" s="181"/>
      <c r="GV51" s="181"/>
      <c r="GW51" s="181"/>
      <c r="GX51" s="181"/>
      <c r="GY51" s="181"/>
      <c r="GZ51" s="181"/>
      <c r="HA51" s="181"/>
      <c r="HB51" s="181"/>
      <c r="HC51" s="181"/>
      <c r="HD51" s="181"/>
      <c r="HE51" s="181"/>
      <c r="HF51" s="181"/>
      <c r="HG51" s="181"/>
      <c r="HH51" s="181"/>
      <c r="HI51" s="181"/>
      <c r="HJ51" s="181"/>
      <c r="HK51" s="181"/>
      <c r="HL51" s="181"/>
      <c r="HM51" s="181"/>
      <c r="HN51" s="181"/>
      <c r="HO51" s="181"/>
      <c r="HP51" s="181"/>
      <c r="HQ51" s="181"/>
      <c r="HR51" s="181"/>
      <c r="HS51" s="181"/>
      <c r="HT51" s="181"/>
      <c r="HU51" s="181"/>
      <c r="HV51" s="181"/>
      <c r="HW51" s="181"/>
      <c r="HX51" s="181"/>
      <c r="HY51" s="181"/>
      <c r="HZ51" s="181"/>
      <c r="IA51" s="181"/>
      <c r="IB51" s="181"/>
      <c r="IC51" s="181"/>
      <c r="ID51" s="181"/>
      <c r="IE51" s="181"/>
      <c r="IF51" s="181"/>
      <c r="IG51" s="181"/>
      <c r="IH51" s="181"/>
      <c r="II51" s="181"/>
      <c r="IJ51" s="181"/>
      <c r="IK51" s="181"/>
      <c r="IL51" s="181"/>
      <c r="IM51" s="181"/>
      <c r="IN51" s="181"/>
      <c r="IO51" s="181"/>
      <c r="IP51" s="181"/>
      <c r="IQ51" s="181"/>
      <c r="IR51" s="181"/>
      <c r="IS51" s="181"/>
      <c r="IT51" s="181"/>
    </row>
    <row r="52" spans="1:254" s="204" customFormat="1" ht="27" x14ac:dyDescent="0.25">
      <c r="A52" s="172" t="s">
        <v>115</v>
      </c>
      <c r="B52" s="187" t="s">
        <v>375</v>
      </c>
      <c r="C52" s="187" t="s">
        <v>74</v>
      </c>
      <c r="D52" s="187" t="s">
        <v>110</v>
      </c>
      <c r="E52" s="187" t="s">
        <v>116</v>
      </c>
      <c r="F52" s="187"/>
      <c r="G52" s="175">
        <f>SUM(G53)</f>
        <v>964</v>
      </c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  <c r="CX52" s="181"/>
      <c r="CY52" s="181"/>
      <c r="CZ52" s="181"/>
      <c r="DA52" s="181"/>
      <c r="DB52" s="181"/>
      <c r="DC52" s="181"/>
      <c r="DD52" s="181"/>
      <c r="DE52" s="181"/>
      <c r="DF52" s="181"/>
      <c r="DG52" s="181"/>
      <c r="DH52" s="181"/>
      <c r="DI52" s="181"/>
      <c r="DJ52" s="181"/>
      <c r="DK52" s="181"/>
      <c r="DL52" s="181"/>
      <c r="DM52" s="181"/>
      <c r="DN52" s="181"/>
      <c r="DO52" s="181"/>
      <c r="DP52" s="181"/>
      <c r="DQ52" s="181"/>
      <c r="DR52" s="181"/>
      <c r="DS52" s="181"/>
      <c r="DT52" s="181"/>
      <c r="DU52" s="181"/>
      <c r="DV52" s="181"/>
      <c r="DW52" s="181"/>
      <c r="DX52" s="181"/>
      <c r="DY52" s="181"/>
      <c r="DZ52" s="181"/>
      <c r="EA52" s="181"/>
      <c r="EB52" s="181"/>
      <c r="EC52" s="181"/>
      <c r="ED52" s="181"/>
      <c r="EE52" s="181"/>
      <c r="EF52" s="181"/>
      <c r="EG52" s="181"/>
      <c r="EH52" s="181"/>
      <c r="EI52" s="181"/>
      <c r="EJ52" s="181"/>
      <c r="EK52" s="181"/>
      <c r="EL52" s="181"/>
      <c r="EM52" s="181"/>
      <c r="EN52" s="181"/>
      <c r="EO52" s="181"/>
      <c r="EP52" s="181"/>
      <c r="EQ52" s="181"/>
      <c r="ER52" s="181"/>
      <c r="ES52" s="181"/>
      <c r="ET52" s="181"/>
      <c r="EU52" s="181"/>
      <c r="EV52" s="181"/>
      <c r="EW52" s="181"/>
      <c r="EX52" s="181"/>
      <c r="EY52" s="181"/>
      <c r="EZ52" s="181"/>
      <c r="FA52" s="181"/>
      <c r="FB52" s="181"/>
      <c r="FC52" s="181"/>
      <c r="FD52" s="181"/>
      <c r="FE52" s="181"/>
      <c r="FF52" s="181"/>
      <c r="FG52" s="181"/>
      <c r="FH52" s="181"/>
      <c r="FI52" s="181"/>
      <c r="FJ52" s="181"/>
      <c r="FK52" s="181"/>
      <c r="FL52" s="181"/>
      <c r="FM52" s="181"/>
      <c r="FN52" s="181"/>
      <c r="FO52" s="181"/>
      <c r="FP52" s="181"/>
      <c r="FQ52" s="181"/>
      <c r="FR52" s="181"/>
      <c r="FS52" s="181"/>
      <c r="FT52" s="181"/>
      <c r="FU52" s="181"/>
      <c r="FV52" s="181"/>
      <c r="FW52" s="181"/>
      <c r="FX52" s="181"/>
      <c r="FY52" s="181"/>
      <c r="FZ52" s="181"/>
      <c r="GA52" s="181"/>
      <c r="GB52" s="181"/>
      <c r="GC52" s="181"/>
      <c r="GD52" s="181"/>
      <c r="GE52" s="181"/>
      <c r="GF52" s="181"/>
      <c r="GG52" s="181"/>
      <c r="GH52" s="181"/>
      <c r="GI52" s="181"/>
      <c r="GJ52" s="181"/>
      <c r="GK52" s="181"/>
      <c r="GL52" s="181"/>
      <c r="GM52" s="181"/>
      <c r="GN52" s="181"/>
      <c r="GO52" s="181"/>
      <c r="GP52" s="181"/>
      <c r="GQ52" s="181"/>
      <c r="GR52" s="181"/>
      <c r="GS52" s="181"/>
      <c r="GT52" s="181"/>
      <c r="GU52" s="181"/>
      <c r="GV52" s="181"/>
      <c r="GW52" s="181"/>
      <c r="GX52" s="181"/>
      <c r="GY52" s="181"/>
      <c r="GZ52" s="181"/>
      <c r="HA52" s="181"/>
      <c r="HB52" s="181"/>
      <c r="HC52" s="181"/>
      <c r="HD52" s="181"/>
      <c r="HE52" s="181"/>
      <c r="HF52" s="181"/>
      <c r="HG52" s="181"/>
      <c r="HH52" s="181"/>
      <c r="HI52" s="181"/>
      <c r="HJ52" s="181"/>
      <c r="HK52" s="181"/>
      <c r="HL52" s="181"/>
      <c r="HM52" s="181"/>
      <c r="HN52" s="181"/>
      <c r="HO52" s="181"/>
      <c r="HP52" s="181"/>
      <c r="HQ52" s="181"/>
      <c r="HR52" s="181"/>
      <c r="HS52" s="181"/>
      <c r="HT52" s="181"/>
      <c r="HU52" s="181"/>
      <c r="HV52" s="181"/>
      <c r="HW52" s="181"/>
      <c r="HX52" s="181"/>
      <c r="HY52" s="181"/>
      <c r="HZ52" s="181"/>
      <c r="IA52" s="181"/>
      <c r="IB52" s="181"/>
      <c r="IC52" s="181"/>
      <c r="ID52" s="181"/>
      <c r="IE52" s="181"/>
      <c r="IF52" s="181"/>
      <c r="IG52" s="181"/>
      <c r="IH52" s="181"/>
      <c r="II52" s="181"/>
      <c r="IJ52" s="181"/>
      <c r="IK52" s="181"/>
      <c r="IL52" s="181"/>
      <c r="IM52" s="181"/>
      <c r="IN52" s="181"/>
      <c r="IO52" s="181"/>
      <c r="IP52" s="181"/>
      <c r="IQ52" s="181"/>
      <c r="IR52" s="181"/>
      <c r="IS52" s="181"/>
      <c r="IT52" s="181"/>
    </row>
    <row r="53" spans="1:254" s="181" customFormat="1" ht="38.25" x14ac:dyDescent="0.2">
      <c r="A53" s="205" t="s">
        <v>117</v>
      </c>
      <c r="B53" s="183" t="s">
        <v>375</v>
      </c>
      <c r="C53" s="189" t="s">
        <v>74</v>
      </c>
      <c r="D53" s="189" t="s">
        <v>110</v>
      </c>
      <c r="E53" s="189" t="s">
        <v>116</v>
      </c>
      <c r="F53" s="189"/>
      <c r="G53" s="180">
        <f>SUM(G54+G56+G55)</f>
        <v>964</v>
      </c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8"/>
      <c r="DS53" s="128"/>
      <c r="DT53" s="128"/>
      <c r="DU53" s="128"/>
      <c r="DV53" s="128"/>
      <c r="DW53" s="128"/>
      <c r="DX53" s="128"/>
      <c r="DY53" s="128"/>
      <c r="DZ53" s="128"/>
      <c r="EA53" s="128"/>
      <c r="EB53" s="128"/>
      <c r="EC53" s="128"/>
      <c r="ED53" s="128"/>
      <c r="EE53" s="128"/>
      <c r="EF53" s="128"/>
      <c r="EG53" s="128"/>
      <c r="EH53" s="128"/>
      <c r="EI53" s="128"/>
      <c r="EJ53" s="128"/>
      <c r="EK53" s="128"/>
      <c r="EL53" s="128"/>
      <c r="EM53" s="128"/>
      <c r="EN53" s="128"/>
      <c r="EO53" s="128"/>
      <c r="EP53" s="128"/>
      <c r="EQ53" s="128"/>
      <c r="ER53" s="128"/>
      <c r="ES53" s="128"/>
      <c r="ET53" s="128"/>
      <c r="EU53" s="128"/>
      <c r="EV53" s="128"/>
      <c r="EW53" s="128"/>
      <c r="EX53" s="128"/>
      <c r="EY53" s="128"/>
      <c r="EZ53" s="128"/>
      <c r="FA53" s="128"/>
      <c r="FB53" s="128"/>
      <c r="FC53" s="128"/>
      <c r="FD53" s="128"/>
      <c r="FE53" s="128"/>
      <c r="FF53" s="128"/>
      <c r="FG53" s="128"/>
      <c r="FH53" s="128"/>
      <c r="FI53" s="128"/>
      <c r="FJ53" s="128"/>
      <c r="FK53" s="128"/>
      <c r="FL53" s="128"/>
      <c r="FM53" s="128"/>
      <c r="FN53" s="128"/>
      <c r="FO53" s="128"/>
      <c r="FP53" s="128"/>
      <c r="FQ53" s="128"/>
      <c r="FR53" s="128"/>
      <c r="FS53" s="128"/>
      <c r="FT53" s="128"/>
      <c r="FU53" s="128"/>
      <c r="FV53" s="128"/>
      <c r="FW53" s="128"/>
      <c r="FX53" s="128"/>
      <c r="FY53" s="128"/>
      <c r="FZ53" s="128"/>
      <c r="GA53" s="128"/>
      <c r="GB53" s="128"/>
      <c r="GC53" s="128"/>
      <c r="GD53" s="128"/>
      <c r="GE53" s="128"/>
      <c r="GF53" s="128"/>
      <c r="GG53" s="128"/>
      <c r="GH53" s="128"/>
      <c r="GI53" s="128"/>
      <c r="GJ53" s="128"/>
      <c r="GK53" s="128"/>
      <c r="GL53" s="128"/>
      <c r="GM53" s="128"/>
      <c r="GN53" s="128"/>
      <c r="GO53" s="128"/>
      <c r="GP53" s="128"/>
      <c r="GQ53" s="128"/>
      <c r="GR53" s="128"/>
      <c r="GS53" s="128"/>
      <c r="GT53" s="128"/>
      <c r="GU53" s="128"/>
      <c r="GV53" s="128"/>
      <c r="GW53" s="128"/>
      <c r="GX53" s="128"/>
      <c r="GY53" s="128"/>
      <c r="GZ53" s="128"/>
      <c r="HA53" s="128"/>
      <c r="HB53" s="128"/>
      <c r="HC53" s="128"/>
      <c r="HD53" s="128"/>
      <c r="HE53" s="128"/>
      <c r="HF53" s="128"/>
      <c r="HG53" s="128"/>
      <c r="HH53" s="128"/>
      <c r="HI53" s="128"/>
      <c r="HJ53" s="128"/>
      <c r="HK53" s="128"/>
      <c r="HL53" s="128"/>
      <c r="HM53" s="128"/>
      <c r="HN53" s="128"/>
      <c r="HO53" s="128"/>
      <c r="HP53" s="128"/>
      <c r="HQ53" s="128"/>
      <c r="HR53" s="128"/>
      <c r="HS53" s="128"/>
      <c r="HT53" s="128"/>
      <c r="HU53" s="128"/>
      <c r="HV53" s="128"/>
      <c r="HW53" s="128"/>
      <c r="HX53" s="128"/>
      <c r="HY53" s="128"/>
      <c r="HZ53" s="128"/>
      <c r="IA53" s="128"/>
      <c r="IB53" s="128"/>
      <c r="IC53" s="128"/>
      <c r="ID53" s="128"/>
      <c r="IE53" s="128"/>
      <c r="IF53" s="128"/>
      <c r="IG53" s="128"/>
      <c r="IH53" s="128"/>
      <c r="II53" s="128"/>
      <c r="IJ53" s="128"/>
      <c r="IK53" s="128"/>
      <c r="IL53" s="128"/>
      <c r="IM53" s="128"/>
      <c r="IN53" s="128"/>
      <c r="IO53" s="128"/>
      <c r="IP53" s="128"/>
      <c r="IQ53" s="128"/>
      <c r="IR53" s="128"/>
      <c r="IS53" s="128"/>
      <c r="IT53" s="128"/>
    </row>
    <row r="54" spans="1:254" s="181" customFormat="1" ht="51" customHeight="1" x14ac:dyDescent="0.2">
      <c r="A54" s="182" t="s">
        <v>376</v>
      </c>
      <c r="B54" s="199" t="s">
        <v>375</v>
      </c>
      <c r="C54" s="184" t="s">
        <v>74</v>
      </c>
      <c r="D54" s="184" t="s">
        <v>110</v>
      </c>
      <c r="E54" s="199" t="s">
        <v>116</v>
      </c>
      <c r="F54" s="184" t="s">
        <v>81</v>
      </c>
      <c r="G54" s="185">
        <v>571.1</v>
      </c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  <c r="BZ54" s="198"/>
      <c r="CA54" s="198"/>
      <c r="CB54" s="198"/>
      <c r="CC54" s="198"/>
      <c r="CD54" s="198"/>
      <c r="CE54" s="198"/>
      <c r="CF54" s="198"/>
      <c r="CG54" s="198"/>
      <c r="CH54" s="198"/>
      <c r="CI54" s="198"/>
      <c r="CJ54" s="198"/>
      <c r="CK54" s="198"/>
      <c r="CL54" s="198"/>
      <c r="CM54" s="198"/>
      <c r="CN54" s="198"/>
      <c r="CO54" s="198"/>
      <c r="CP54" s="198"/>
      <c r="CQ54" s="198"/>
      <c r="CR54" s="198"/>
      <c r="CS54" s="198"/>
      <c r="CT54" s="198"/>
      <c r="CU54" s="198"/>
      <c r="CV54" s="198"/>
      <c r="CW54" s="198"/>
      <c r="CX54" s="198"/>
      <c r="CY54" s="198"/>
      <c r="CZ54" s="198"/>
      <c r="DA54" s="198"/>
      <c r="DB54" s="198"/>
      <c r="DC54" s="198"/>
      <c r="DD54" s="198"/>
      <c r="DE54" s="198"/>
      <c r="DF54" s="198"/>
      <c r="DG54" s="198"/>
      <c r="DH54" s="198"/>
      <c r="DI54" s="198"/>
      <c r="DJ54" s="198"/>
      <c r="DK54" s="198"/>
      <c r="DL54" s="198"/>
      <c r="DM54" s="198"/>
      <c r="DN54" s="198"/>
      <c r="DO54" s="198"/>
      <c r="DP54" s="198"/>
      <c r="DQ54" s="198"/>
      <c r="DR54" s="198"/>
      <c r="DS54" s="198"/>
      <c r="DT54" s="198"/>
      <c r="DU54" s="198"/>
      <c r="DV54" s="198"/>
      <c r="DW54" s="198"/>
      <c r="DX54" s="198"/>
      <c r="DY54" s="198"/>
      <c r="DZ54" s="198"/>
      <c r="EA54" s="198"/>
      <c r="EB54" s="198"/>
      <c r="EC54" s="198"/>
      <c r="ED54" s="198"/>
      <c r="EE54" s="198"/>
      <c r="EF54" s="198"/>
      <c r="EG54" s="198"/>
      <c r="EH54" s="198"/>
      <c r="EI54" s="198"/>
      <c r="EJ54" s="198"/>
      <c r="EK54" s="198"/>
      <c r="EL54" s="198"/>
      <c r="EM54" s="198"/>
      <c r="EN54" s="198"/>
      <c r="EO54" s="198"/>
      <c r="EP54" s="198"/>
      <c r="EQ54" s="198"/>
      <c r="ER54" s="198"/>
      <c r="ES54" s="198"/>
      <c r="ET54" s="198"/>
      <c r="EU54" s="198"/>
      <c r="EV54" s="198"/>
      <c r="EW54" s="198"/>
      <c r="EX54" s="198"/>
      <c r="EY54" s="198"/>
      <c r="EZ54" s="198"/>
      <c r="FA54" s="198"/>
      <c r="FB54" s="198"/>
      <c r="FC54" s="198"/>
      <c r="FD54" s="198"/>
      <c r="FE54" s="198"/>
      <c r="FF54" s="198"/>
      <c r="FG54" s="198"/>
      <c r="FH54" s="198"/>
      <c r="FI54" s="198"/>
      <c r="FJ54" s="198"/>
      <c r="FK54" s="198"/>
      <c r="FL54" s="198"/>
      <c r="FM54" s="198"/>
      <c r="FN54" s="198"/>
      <c r="FO54" s="198"/>
      <c r="FP54" s="198"/>
      <c r="FQ54" s="198"/>
      <c r="FR54" s="198"/>
      <c r="FS54" s="198"/>
      <c r="FT54" s="198"/>
      <c r="FU54" s="198"/>
      <c r="FV54" s="198"/>
      <c r="FW54" s="198"/>
      <c r="FX54" s="198"/>
      <c r="FY54" s="198"/>
      <c r="FZ54" s="198"/>
      <c r="GA54" s="198"/>
      <c r="GB54" s="198"/>
      <c r="GC54" s="198"/>
      <c r="GD54" s="198"/>
      <c r="GE54" s="198"/>
      <c r="GF54" s="198"/>
      <c r="GG54" s="198"/>
      <c r="GH54" s="198"/>
      <c r="GI54" s="198"/>
      <c r="GJ54" s="198"/>
      <c r="GK54" s="198"/>
      <c r="GL54" s="198"/>
      <c r="GM54" s="198"/>
      <c r="GN54" s="198"/>
      <c r="GO54" s="198"/>
      <c r="GP54" s="198"/>
      <c r="GQ54" s="198"/>
      <c r="GR54" s="198"/>
      <c r="GS54" s="198"/>
      <c r="GT54" s="198"/>
      <c r="GU54" s="198"/>
      <c r="GV54" s="198"/>
      <c r="GW54" s="198"/>
      <c r="GX54" s="198"/>
      <c r="GY54" s="198"/>
      <c r="GZ54" s="198"/>
      <c r="HA54" s="198"/>
      <c r="HB54" s="198"/>
      <c r="HC54" s="198"/>
      <c r="HD54" s="198"/>
      <c r="HE54" s="198"/>
      <c r="HF54" s="198"/>
      <c r="HG54" s="198"/>
      <c r="HH54" s="198"/>
      <c r="HI54" s="198"/>
      <c r="HJ54" s="198"/>
      <c r="HK54" s="198"/>
      <c r="HL54" s="198"/>
      <c r="HM54" s="198"/>
      <c r="HN54" s="198"/>
      <c r="HO54" s="198"/>
      <c r="HP54" s="198"/>
      <c r="HQ54" s="198"/>
      <c r="HR54" s="198"/>
      <c r="HS54" s="198"/>
      <c r="HT54" s="198"/>
      <c r="HU54" s="198"/>
      <c r="HV54" s="198"/>
      <c r="HW54" s="198"/>
      <c r="HX54" s="198"/>
      <c r="HY54" s="198"/>
      <c r="HZ54" s="198"/>
      <c r="IA54" s="198"/>
      <c r="IB54" s="198"/>
      <c r="IC54" s="198"/>
      <c r="ID54" s="198"/>
      <c r="IE54" s="198"/>
      <c r="IF54" s="198"/>
      <c r="IG54" s="198"/>
      <c r="IH54" s="198"/>
      <c r="II54" s="198"/>
      <c r="IJ54" s="198"/>
      <c r="IK54" s="198"/>
      <c r="IL54" s="198"/>
      <c r="IM54" s="198"/>
      <c r="IN54" s="198"/>
      <c r="IO54" s="198"/>
      <c r="IP54" s="198"/>
      <c r="IQ54" s="198"/>
      <c r="IR54" s="198"/>
      <c r="IS54" s="198"/>
      <c r="IT54" s="198"/>
    </row>
    <row r="55" spans="1:254" s="181" customFormat="1" ht="54" customHeight="1" x14ac:dyDescent="0.2">
      <c r="A55" s="182" t="s">
        <v>376</v>
      </c>
      <c r="B55" s="199" t="s">
        <v>375</v>
      </c>
      <c r="C55" s="184" t="s">
        <v>74</v>
      </c>
      <c r="D55" s="184" t="s">
        <v>110</v>
      </c>
      <c r="E55" s="184" t="s">
        <v>384</v>
      </c>
      <c r="F55" s="184" t="s">
        <v>81</v>
      </c>
      <c r="G55" s="185">
        <v>178.4</v>
      </c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4"/>
      <c r="DE55" s="124"/>
      <c r="DF55" s="124"/>
      <c r="DG55" s="124"/>
      <c r="DH55" s="124"/>
      <c r="DI55" s="124"/>
      <c r="DJ55" s="124"/>
      <c r="DK55" s="124"/>
      <c r="DL55" s="124"/>
      <c r="DM55" s="124"/>
      <c r="DN55" s="124"/>
      <c r="DO55" s="124"/>
      <c r="DP55" s="124"/>
      <c r="DQ55" s="124"/>
      <c r="DR55" s="124"/>
      <c r="DS55" s="124"/>
      <c r="DT55" s="124"/>
      <c r="DU55" s="124"/>
      <c r="DV55" s="124"/>
      <c r="DW55" s="124"/>
      <c r="DX55" s="124"/>
      <c r="DY55" s="124"/>
      <c r="DZ55" s="124"/>
      <c r="EA55" s="124"/>
      <c r="EB55" s="124"/>
      <c r="EC55" s="124"/>
      <c r="ED55" s="124"/>
      <c r="EE55" s="124"/>
      <c r="EF55" s="124"/>
      <c r="EG55" s="124"/>
      <c r="EH55" s="124"/>
      <c r="EI55" s="124"/>
      <c r="EJ55" s="124"/>
      <c r="EK55" s="124"/>
      <c r="EL55" s="124"/>
      <c r="EM55" s="124"/>
      <c r="EN55" s="124"/>
      <c r="EO55" s="124"/>
      <c r="EP55" s="124"/>
      <c r="EQ55" s="124"/>
      <c r="ER55" s="124"/>
      <c r="ES55" s="124"/>
      <c r="ET55" s="124"/>
      <c r="EU55" s="124"/>
      <c r="EV55" s="124"/>
      <c r="EW55" s="124"/>
      <c r="EX55" s="124"/>
      <c r="EY55" s="124"/>
      <c r="EZ55" s="124"/>
      <c r="FA55" s="124"/>
      <c r="FB55" s="124"/>
      <c r="FC55" s="124"/>
      <c r="FD55" s="124"/>
      <c r="FE55" s="124"/>
      <c r="FF55" s="124"/>
      <c r="FG55" s="124"/>
      <c r="FH55" s="124"/>
      <c r="FI55" s="124"/>
      <c r="FJ55" s="124"/>
      <c r="FK55" s="124"/>
      <c r="FL55" s="124"/>
      <c r="FM55" s="124"/>
      <c r="FN55" s="124"/>
      <c r="FO55" s="124"/>
      <c r="FP55" s="124"/>
      <c r="FQ55" s="124"/>
      <c r="FR55" s="124"/>
      <c r="FS55" s="124"/>
      <c r="FT55" s="124"/>
      <c r="FU55" s="124"/>
      <c r="FV55" s="124"/>
      <c r="FW55" s="124"/>
      <c r="FX55" s="124"/>
      <c r="FY55" s="124"/>
      <c r="FZ55" s="124"/>
      <c r="GA55" s="124"/>
      <c r="GB55" s="124"/>
      <c r="GC55" s="124"/>
      <c r="GD55" s="124"/>
      <c r="GE55" s="124"/>
      <c r="GF55" s="124"/>
      <c r="GG55" s="124"/>
      <c r="GH55" s="124"/>
      <c r="GI55" s="124"/>
      <c r="GJ55" s="124"/>
      <c r="GK55" s="124"/>
      <c r="GL55" s="124"/>
      <c r="GM55" s="124"/>
      <c r="GN55" s="124"/>
      <c r="GO55" s="124"/>
      <c r="GP55" s="124"/>
      <c r="GQ55" s="124"/>
      <c r="GR55" s="124"/>
      <c r="GS55" s="124"/>
      <c r="GT55" s="124"/>
      <c r="GU55" s="124"/>
      <c r="GV55" s="124"/>
      <c r="GW55" s="124"/>
      <c r="GX55" s="124"/>
      <c r="GY55" s="124"/>
      <c r="GZ55" s="124"/>
      <c r="HA55" s="124"/>
      <c r="HB55" s="124"/>
      <c r="HC55" s="124"/>
      <c r="HD55" s="124"/>
      <c r="HE55" s="124"/>
      <c r="HF55" s="124"/>
      <c r="HG55" s="124"/>
      <c r="HH55" s="124"/>
      <c r="HI55" s="124"/>
      <c r="HJ55" s="124"/>
      <c r="HK55" s="124"/>
      <c r="HL55" s="124"/>
      <c r="HM55" s="124"/>
      <c r="HN55" s="124"/>
      <c r="HO55" s="124"/>
      <c r="HP55" s="124"/>
      <c r="HQ55" s="124"/>
      <c r="HR55" s="124"/>
      <c r="HS55" s="124"/>
      <c r="HT55" s="124"/>
      <c r="HU55" s="124"/>
      <c r="HV55" s="124"/>
      <c r="HW55" s="124"/>
      <c r="HX55" s="124"/>
      <c r="HY55" s="124"/>
      <c r="HZ55" s="124"/>
      <c r="IA55" s="124"/>
      <c r="IB55" s="124"/>
      <c r="IC55" s="124"/>
      <c r="ID55" s="124"/>
      <c r="IE55" s="124"/>
      <c r="IF55" s="124"/>
      <c r="IG55" s="124"/>
      <c r="IH55" s="124"/>
      <c r="II55" s="124"/>
      <c r="IJ55" s="124"/>
      <c r="IK55" s="124"/>
      <c r="IL55" s="124"/>
      <c r="IM55" s="124"/>
      <c r="IN55" s="124"/>
      <c r="IO55" s="124"/>
      <c r="IP55" s="124"/>
      <c r="IQ55" s="124"/>
      <c r="IR55" s="124"/>
      <c r="IS55" s="124"/>
      <c r="IT55" s="124"/>
    </row>
    <row r="56" spans="1:254" ht="25.5" x14ac:dyDescent="0.2">
      <c r="A56" s="182" t="s">
        <v>377</v>
      </c>
      <c r="B56" s="199" t="s">
        <v>375</v>
      </c>
      <c r="C56" s="184" t="s">
        <v>74</v>
      </c>
      <c r="D56" s="184" t="s">
        <v>110</v>
      </c>
      <c r="E56" s="199" t="s">
        <v>116</v>
      </c>
      <c r="F56" s="184" t="s">
        <v>87</v>
      </c>
      <c r="G56" s="185">
        <v>214.5</v>
      </c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0"/>
      <c r="CC56" s="200"/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200"/>
      <c r="CS56" s="200"/>
      <c r="CT56" s="200"/>
      <c r="CU56" s="200"/>
      <c r="CV56" s="200"/>
      <c r="CW56" s="200"/>
      <c r="CX56" s="200"/>
      <c r="CY56" s="200"/>
      <c r="CZ56" s="200"/>
      <c r="DA56" s="200"/>
      <c r="DB56" s="200"/>
      <c r="DC56" s="200"/>
      <c r="DD56" s="200"/>
      <c r="DE56" s="200"/>
      <c r="DF56" s="200"/>
      <c r="DG56" s="200"/>
      <c r="DH56" s="200"/>
      <c r="DI56" s="200"/>
      <c r="DJ56" s="200"/>
      <c r="DK56" s="200"/>
      <c r="DL56" s="200"/>
      <c r="DM56" s="200"/>
      <c r="DN56" s="200"/>
      <c r="DO56" s="200"/>
      <c r="DP56" s="200"/>
      <c r="DQ56" s="200"/>
      <c r="DR56" s="200"/>
      <c r="DS56" s="200"/>
      <c r="DT56" s="200"/>
      <c r="DU56" s="200"/>
      <c r="DV56" s="200"/>
      <c r="DW56" s="200"/>
      <c r="DX56" s="200"/>
      <c r="DY56" s="200"/>
      <c r="DZ56" s="200"/>
      <c r="EA56" s="200"/>
      <c r="EB56" s="200"/>
      <c r="EC56" s="200"/>
      <c r="ED56" s="200"/>
      <c r="EE56" s="200"/>
      <c r="EF56" s="200"/>
      <c r="EG56" s="200"/>
      <c r="EH56" s="200"/>
      <c r="EI56" s="200"/>
      <c r="EJ56" s="200"/>
      <c r="EK56" s="200"/>
      <c r="EL56" s="200"/>
      <c r="EM56" s="200"/>
      <c r="EN56" s="200"/>
      <c r="EO56" s="200"/>
      <c r="EP56" s="200"/>
      <c r="EQ56" s="200"/>
      <c r="ER56" s="200"/>
      <c r="ES56" s="200"/>
      <c r="ET56" s="200"/>
      <c r="EU56" s="200"/>
      <c r="EV56" s="200"/>
      <c r="EW56" s="200"/>
      <c r="EX56" s="200"/>
      <c r="EY56" s="200"/>
      <c r="EZ56" s="200"/>
      <c r="FA56" s="200"/>
      <c r="FB56" s="200"/>
      <c r="FC56" s="200"/>
      <c r="FD56" s="200"/>
      <c r="FE56" s="200"/>
      <c r="FF56" s="200"/>
      <c r="FG56" s="200"/>
      <c r="FH56" s="200"/>
      <c r="FI56" s="200"/>
      <c r="FJ56" s="200"/>
      <c r="FK56" s="200"/>
      <c r="FL56" s="200"/>
      <c r="FM56" s="200"/>
      <c r="FN56" s="200"/>
      <c r="FO56" s="200"/>
      <c r="FP56" s="200"/>
      <c r="FQ56" s="200"/>
      <c r="FR56" s="200"/>
      <c r="FS56" s="200"/>
      <c r="FT56" s="200"/>
      <c r="FU56" s="200"/>
      <c r="FV56" s="200"/>
      <c r="FW56" s="200"/>
      <c r="FX56" s="200"/>
      <c r="FY56" s="200"/>
      <c r="FZ56" s="200"/>
      <c r="GA56" s="200"/>
      <c r="GB56" s="200"/>
      <c r="GC56" s="200"/>
      <c r="GD56" s="200"/>
      <c r="GE56" s="200"/>
      <c r="GF56" s="200"/>
      <c r="GG56" s="200"/>
      <c r="GH56" s="200"/>
      <c r="GI56" s="200"/>
      <c r="GJ56" s="200"/>
      <c r="GK56" s="200"/>
      <c r="GL56" s="200"/>
      <c r="GM56" s="200"/>
      <c r="GN56" s="200"/>
      <c r="GO56" s="200"/>
      <c r="GP56" s="200"/>
      <c r="GQ56" s="200"/>
      <c r="GR56" s="200"/>
      <c r="GS56" s="200"/>
      <c r="GT56" s="200"/>
      <c r="GU56" s="200"/>
      <c r="GV56" s="200"/>
      <c r="GW56" s="200"/>
      <c r="GX56" s="200"/>
      <c r="GY56" s="200"/>
      <c r="GZ56" s="200"/>
      <c r="HA56" s="200"/>
      <c r="HB56" s="200"/>
      <c r="HC56" s="200"/>
      <c r="HD56" s="200"/>
      <c r="HE56" s="200"/>
      <c r="HF56" s="200"/>
      <c r="HG56" s="200"/>
      <c r="HH56" s="200"/>
      <c r="HI56" s="200"/>
      <c r="HJ56" s="200"/>
      <c r="HK56" s="200"/>
      <c r="HL56" s="200"/>
      <c r="HM56" s="200"/>
      <c r="HN56" s="200"/>
      <c r="HO56" s="200"/>
      <c r="HP56" s="200"/>
      <c r="HQ56" s="200"/>
      <c r="HR56" s="200"/>
      <c r="HS56" s="200"/>
      <c r="HT56" s="200"/>
      <c r="HU56" s="200"/>
      <c r="HV56" s="200"/>
      <c r="HW56" s="200"/>
      <c r="HX56" s="200"/>
      <c r="HY56" s="200"/>
      <c r="HZ56" s="200"/>
      <c r="IA56" s="200"/>
      <c r="IB56" s="200"/>
      <c r="IC56" s="200"/>
      <c r="ID56" s="200"/>
      <c r="IE56" s="200"/>
      <c r="IF56" s="200"/>
      <c r="IG56" s="200"/>
      <c r="IH56" s="200"/>
      <c r="II56" s="200"/>
      <c r="IJ56" s="200"/>
      <c r="IK56" s="200"/>
      <c r="IL56" s="200"/>
      <c r="IM56" s="200"/>
      <c r="IN56" s="200"/>
      <c r="IO56" s="200"/>
      <c r="IP56" s="200"/>
      <c r="IQ56" s="200"/>
      <c r="IR56" s="200"/>
      <c r="IS56" s="200"/>
      <c r="IT56" s="200"/>
    </row>
    <row r="57" spans="1:254" s="198" customFormat="1" ht="54.75" customHeight="1" x14ac:dyDescent="0.25">
      <c r="A57" s="177" t="s">
        <v>119</v>
      </c>
      <c r="B57" s="189" t="s">
        <v>375</v>
      </c>
      <c r="C57" s="179" t="s">
        <v>74</v>
      </c>
      <c r="D57" s="179" t="s">
        <v>110</v>
      </c>
      <c r="E57" s="179" t="s">
        <v>120</v>
      </c>
      <c r="F57" s="179"/>
      <c r="G57" s="180">
        <f>SUM(G58)</f>
        <v>0.22</v>
      </c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  <c r="BO57" s="196"/>
      <c r="BP57" s="196"/>
      <c r="BQ57" s="196"/>
      <c r="BR57" s="196"/>
      <c r="BS57" s="196"/>
      <c r="BT57" s="196"/>
      <c r="BU57" s="196"/>
      <c r="BV57" s="196"/>
      <c r="BW57" s="196"/>
      <c r="BX57" s="196"/>
      <c r="BY57" s="196"/>
      <c r="BZ57" s="196"/>
      <c r="CA57" s="196"/>
      <c r="CB57" s="196"/>
      <c r="CC57" s="196"/>
      <c r="CD57" s="196"/>
      <c r="CE57" s="196"/>
      <c r="CF57" s="196"/>
      <c r="CG57" s="196"/>
      <c r="CH57" s="196"/>
      <c r="CI57" s="196"/>
      <c r="CJ57" s="196"/>
      <c r="CK57" s="196"/>
      <c r="CL57" s="196"/>
      <c r="CM57" s="196"/>
      <c r="CN57" s="196"/>
      <c r="CO57" s="196"/>
      <c r="CP57" s="196"/>
      <c r="CQ57" s="196"/>
      <c r="CR57" s="196"/>
      <c r="CS57" s="196"/>
      <c r="CT57" s="196"/>
      <c r="CU57" s="196"/>
      <c r="CV57" s="196"/>
      <c r="CW57" s="196"/>
      <c r="CX57" s="196"/>
      <c r="CY57" s="196"/>
      <c r="CZ57" s="196"/>
      <c r="DA57" s="196"/>
      <c r="DB57" s="196"/>
      <c r="DC57" s="196"/>
      <c r="DD57" s="196"/>
      <c r="DE57" s="196"/>
      <c r="DF57" s="196"/>
      <c r="DG57" s="196"/>
      <c r="DH57" s="196"/>
      <c r="DI57" s="196"/>
      <c r="DJ57" s="196"/>
      <c r="DK57" s="196"/>
      <c r="DL57" s="196"/>
      <c r="DM57" s="196"/>
      <c r="DN57" s="196"/>
      <c r="DO57" s="196"/>
      <c r="DP57" s="196"/>
      <c r="DQ57" s="196"/>
      <c r="DR57" s="196"/>
      <c r="DS57" s="196"/>
      <c r="DT57" s="196"/>
      <c r="DU57" s="196"/>
      <c r="DV57" s="196"/>
      <c r="DW57" s="196"/>
      <c r="DX57" s="196"/>
      <c r="DY57" s="196"/>
      <c r="DZ57" s="196"/>
      <c r="EA57" s="196"/>
      <c r="EB57" s="196"/>
      <c r="EC57" s="196"/>
      <c r="ED57" s="196"/>
      <c r="EE57" s="196"/>
      <c r="EF57" s="196"/>
      <c r="EG57" s="196"/>
      <c r="EH57" s="196"/>
      <c r="EI57" s="196"/>
      <c r="EJ57" s="196"/>
      <c r="EK57" s="196"/>
      <c r="EL57" s="196"/>
      <c r="EM57" s="196"/>
      <c r="EN57" s="196"/>
      <c r="EO57" s="196"/>
      <c r="EP57" s="196"/>
      <c r="EQ57" s="196"/>
      <c r="ER57" s="196"/>
      <c r="ES57" s="196"/>
      <c r="ET57" s="196"/>
      <c r="EU57" s="196"/>
      <c r="EV57" s="196"/>
      <c r="EW57" s="196"/>
      <c r="EX57" s="196"/>
      <c r="EY57" s="196"/>
      <c r="EZ57" s="196"/>
      <c r="FA57" s="196"/>
      <c r="FB57" s="196"/>
      <c r="FC57" s="196"/>
      <c r="FD57" s="196"/>
      <c r="FE57" s="196"/>
      <c r="FF57" s="196"/>
      <c r="FG57" s="196"/>
      <c r="FH57" s="196"/>
      <c r="FI57" s="196"/>
      <c r="FJ57" s="196"/>
      <c r="FK57" s="196"/>
      <c r="FL57" s="196"/>
      <c r="FM57" s="196"/>
      <c r="FN57" s="196"/>
      <c r="FO57" s="196"/>
      <c r="FP57" s="196"/>
      <c r="FQ57" s="196"/>
      <c r="FR57" s="196"/>
      <c r="FS57" s="196"/>
      <c r="FT57" s="196"/>
      <c r="FU57" s="196"/>
      <c r="FV57" s="196"/>
      <c r="FW57" s="196"/>
      <c r="FX57" s="196"/>
      <c r="FY57" s="196"/>
      <c r="FZ57" s="196"/>
      <c r="GA57" s="196"/>
      <c r="GB57" s="196"/>
      <c r="GC57" s="196"/>
      <c r="GD57" s="196"/>
      <c r="GE57" s="196"/>
      <c r="GF57" s="196"/>
      <c r="GG57" s="196"/>
      <c r="GH57" s="196"/>
      <c r="GI57" s="196"/>
      <c r="GJ57" s="196"/>
      <c r="GK57" s="196"/>
      <c r="GL57" s="196"/>
      <c r="GM57" s="196"/>
      <c r="GN57" s="196"/>
      <c r="GO57" s="196"/>
      <c r="GP57" s="196"/>
      <c r="GQ57" s="196"/>
      <c r="GR57" s="196"/>
      <c r="GS57" s="196"/>
      <c r="GT57" s="196"/>
      <c r="GU57" s="196"/>
      <c r="GV57" s="196"/>
      <c r="GW57" s="196"/>
      <c r="GX57" s="196"/>
      <c r="GY57" s="196"/>
      <c r="GZ57" s="196"/>
      <c r="HA57" s="196"/>
      <c r="HB57" s="196"/>
      <c r="HC57" s="196"/>
      <c r="HD57" s="196"/>
      <c r="HE57" s="196"/>
      <c r="HF57" s="196"/>
      <c r="HG57" s="196"/>
      <c r="HH57" s="196"/>
      <c r="HI57" s="196"/>
      <c r="HJ57" s="196"/>
      <c r="HK57" s="196"/>
      <c r="HL57" s="196"/>
      <c r="HM57" s="196"/>
      <c r="HN57" s="196"/>
      <c r="HO57" s="196"/>
      <c r="HP57" s="196"/>
      <c r="HQ57" s="196"/>
      <c r="HR57" s="196"/>
      <c r="HS57" s="196"/>
      <c r="HT57" s="196"/>
      <c r="HU57" s="196"/>
      <c r="HV57" s="196"/>
      <c r="HW57" s="196"/>
      <c r="HX57" s="196"/>
      <c r="HY57" s="196"/>
      <c r="HZ57" s="196"/>
      <c r="IA57" s="196"/>
      <c r="IB57" s="196"/>
      <c r="IC57" s="196"/>
      <c r="ID57" s="196"/>
      <c r="IE57" s="196"/>
      <c r="IF57" s="196"/>
      <c r="IG57" s="196"/>
      <c r="IH57" s="196"/>
      <c r="II57" s="196"/>
      <c r="IJ57" s="196"/>
      <c r="IK57" s="196"/>
      <c r="IL57" s="196"/>
      <c r="IM57" s="196"/>
      <c r="IN57" s="196"/>
      <c r="IO57" s="196"/>
      <c r="IP57" s="196"/>
      <c r="IQ57" s="196"/>
      <c r="IR57" s="196"/>
      <c r="IS57" s="196"/>
      <c r="IT57" s="196"/>
    </row>
    <row r="58" spans="1:254" s="124" customFormat="1" ht="52.5" customHeight="1" x14ac:dyDescent="0.2">
      <c r="A58" s="182" t="s">
        <v>376</v>
      </c>
      <c r="B58" s="199" t="s">
        <v>375</v>
      </c>
      <c r="C58" s="184" t="s">
        <v>74</v>
      </c>
      <c r="D58" s="184" t="s">
        <v>110</v>
      </c>
      <c r="E58" s="184" t="s">
        <v>120</v>
      </c>
      <c r="F58" s="184" t="s">
        <v>81</v>
      </c>
      <c r="G58" s="185">
        <v>0.22</v>
      </c>
    </row>
    <row r="59" spans="1:254" s="200" customFormat="1" ht="27" x14ac:dyDescent="0.25">
      <c r="A59" s="172" t="s">
        <v>385</v>
      </c>
      <c r="B59" s="187" t="s">
        <v>375</v>
      </c>
      <c r="C59" s="174" t="s">
        <v>74</v>
      </c>
      <c r="D59" s="174" t="s">
        <v>110</v>
      </c>
      <c r="E59" s="174"/>
      <c r="F59" s="174"/>
      <c r="G59" s="175">
        <f>SUM(G60)</f>
        <v>7050.6399999999994</v>
      </c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8"/>
      <c r="EF59" s="128"/>
      <c r="EG59" s="128"/>
      <c r="EH59" s="128"/>
      <c r="EI59" s="128"/>
      <c r="EJ59" s="128"/>
      <c r="EK59" s="128"/>
      <c r="EL59" s="128"/>
      <c r="EM59" s="128"/>
      <c r="EN59" s="128"/>
      <c r="EO59" s="128"/>
      <c r="EP59" s="128"/>
      <c r="EQ59" s="128"/>
      <c r="ER59" s="128"/>
      <c r="ES59" s="128"/>
      <c r="ET59" s="128"/>
      <c r="EU59" s="128"/>
      <c r="EV59" s="128"/>
      <c r="EW59" s="128"/>
      <c r="EX59" s="128"/>
      <c r="EY59" s="128"/>
      <c r="EZ59" s="128"/>
      <c r="FA59" s="128"/>
      <c r="FB59" s="128"/>
      <c r="FC59" s="128"/>
      <c r="FD59" s="128"/>
      <c r="FE59" s="128"/>
      <c r="FF59" s="128"/>
      <c r="FG59" s="128"/>
      <c r="FH59" s="128"/>
      <c r="FI59" s="128"/>
      <c r="FJ59" s="128"/>
      <c r="FK59" s="128"/>
      <c r="FL59" s="128"/>
      <c r="FM59" s="128"/>
      <c r="FN59" s="128"/>
      <c r="FO59" s="128"/>
      <c r="FP59" s="128"/>
      <c r="FQ59" s="128"/>
      <c r="FR59" s="128"/>
      <c r="FS59" s="128"/>
      <c r="FT59" s="128"/>
      <c r="FU59" s="128"/>
      <c r="FV59" s="128"/>
      <c r="FW59" s="128"/>
      <c r="FX59" s="128"/>
      <c r="FY59" s="128"/>
      <c r="FZ59" s="128"/>
      <c r="GA59" s="128"/>
      <c r="GB59" s="128"/>
      <c r="GC59" s="128"/>
      <c r="GD59" s="128"/>
      <c r="GE59" s="128"/>
      <c r="GF59" s="128"/>
      <c r="GG59" s="128"/>
      <c r="GH59" s="128"/>
      <c r="GI59" s="128"/>
      <c r="GJ59" s="128"/>
      <c r="GK59" s="128"/>
      <c r="GL59" s="128"/>
      <c r="GM59" s="128"/>
      <c r="GN59" s="128"/>
      <c r="GO59" s="128"/>
      <c r="GP59" s="128"/>
      <c r="GQ59" s="128"/>
      <c r="GR59" s="128"/>
      <c r="GS59" s="128"/>
      <c r="GT59" s="128"/>
      <c r="GU59" s="128"/>
      <c r="GV59" s="128"/>
      <c r="GW59" s="128"/>
      <c r="GX59" s="128"/>
      <c r="GY59" s="128"/>
      <c r="GZ59" s="128"/>
      <c r="HA59" s="128"/>
      <c r="HB59" s="128"/>
      <c r="HC59" s="128"/>
      <c r="HD59" s="128"/>
      <c r="HE59" s="128"/>
      <c r="HF59" s="128"/>
      <c r="HG59" s="128"/>
      <c r="HH59" s="128"/>
      <c r="HI59" s="128"/>
      <c r="HJ59" s="128"/>
      <c r="HK59" s="128"/>
      <c r="HL59" s="128"/>
      <c r="HM59" s="128"/>
      <c r="HN59" s="128"/>
      <c r="HO59" s="128"/>
      <c r="HP59" s="128"/>
      <c r="HQ59" s="128"/>
      <c r="HR59" s="128"/>
      <c r="HS59" s="128"/>
      <c r="HT59" s="128"/>
      <c r="HU59" s="128"/>
      <c r="HV59" s="128"/>
      <c r="HW59" s="128"/>
      <c r="HX59" s="128"/>
      <c r="HY59" s="128"/>
      <c r="HZ59" s="128"/>
      <c r="IA59" s="128"/>
      <c r="IB59" s="128"/>
      <c r="IC59" s="128"/>
      <c r="ID59" s="128"/>
      <c r="IE59" s="128"/>
      <c r="IF59" s="128"/>
      <c r="IG59" s="128"/>
      <c r="IH59" s="128"/>
      <c r="II59" s="128"/>
      <c r="IJ59" s="128"/>
      <c r="IK59" s="128"/>
      <c r="IL59" s="128"/>
      <c r="IM59" s="128"/>
      <c r="IN59" s="128"/>
      <c r="IO59" s="128"/>
      <c r="IP59" s="128"/>
      <c r="IQ59" s="128"/>
      <c r="IR59" s="128"/>
      <c r="IS59" s="128"/>
      <c r="IT59" s="128"/>
    </row>
    <row r="60" spans="1:254" s="196" customFormat="1" ht="15" x14ac:dyDescent="0.25">
      <c r="A60" s="206" t="s">
        <v>123</v>
      </c>
      <c r="B60" s="183" t="s">
        <v>375</v>
      </c>
      <c r="C60" s="184" t="s">
        <v>74</v>
      </c>
      <c r="D60" s="184" t="s">
        <v>110</v>
      </c>
      <c r="E60" s="184" t="s">
        <v>122</v>
      </c>
      <c r="F60" s="184"/>
      <c r="G60" s="185">
        <f>SUM(G61+G63+G62)</f>
        <v>7050.6399999999994</v>
      </c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4"/>
      <c r="CN60" s="204"/>
      <c r="CO60" s="204"/>
      <c r="CP60" s="204"/>
      <c r="CQ60" s="204"/>
      <c r="CR60" s="204"/>
      <c r="CS60" s="204"/>
      <c r="CT60" s="204"/>
      <c r="CU60" s="204"/>
      <c r="CV60" s="204"/>
      <c r="CW60" s="204"/>
      <c r="CX60" s="204"/>
      <c r="CY60" s="204"/>
      <c r="CZ60" s="204"/>
      <c r="DA60" s="204"/>
      <c r="DB60" s="204"/>
      <c r="DC60" s="204"/>
      <c r="DD60" s="204"/>
      <c r="DE60" s="204"/>
      <c r="DF60" s="204"/>
      <c r="DG60" s="204"/>
      <c r="DH60" s="204"/>
      <c r="DI60" s="204"/>
      <c r="DJ60" s="204"/>
      <c r="DK60" s="204"/>
      <c r="DL60" s="204"/>
      <c r="DM60" s="204"/>
      <c r="DN60" s="204"/>
      <c r="DO60" s="204"/>
      <c r="DP60" s="204"/>
      <c r="DQ60" s="204"/>
      <c r="DR60" s="204"/>
      <c r="DS60" s="204"/>
      <c r="DT60" s="204"/>
      <c r="DU60" s="204"/>
      <c r="DV60" s="204"/>
      <c r="DW60" s="204"/>
      <c r="DX60" s="204"/>
      <c r="DY60" s="204"/>
      <c r="DZ60" s="204"/>
      <c r="EA60" s="204"/>
      <c r="EB60" s="204"/>
      <c r="EC60" s="204"/>
      <c r="ED60" s="204"/>
      <c r="EE60" s="204"/>
      <c r="EF60" s="204"/>
      <c r="EG60" s="204"/>
      <c r="EH60" s="204"/>
      <c r="EI60" s="204"/>
      <c r="EJ60" s="204"/>
      <c r="EK60" s="204"/>
      <c r="EL60" s="204"/>
      <c r="EM60" s="204"/>
      <c r="EN60" s="204"/>
      <c r="EO60" s="204"/>
      <c r="EP60" s="204"/>
      <c r="EQ60" s="204"/>
      <c r="ER60" s="204"/>
      <c r="ES60" s="204"/>
      <c r="ET60" s="204"/>
      <c r="EU60" s="204"/>
      <c r="EV60" s="204"/>
      <c r="EW60" s="204"/>
      <c r="EX60" s="204"/>
      <c r="EY60" s="204"/>
      <c r="EZ60" s="204"/>
      <c r="FA60" s="204"/>
      <c r="FB60" s="204"/>
      <c r="FC60" s="204"/>
      <c r="FD60" s="204"/>
      <c r="FE60" s="204"/>
      <c r="FF60" s="204"/>
      <c r="FG60" s="204"/>
      <c r="FH60" s="204"/>
      <c r="FI60" s="204"/>
      <c r="FJ60" s="204"/>
      <c r="FK60" s="204"/>
      <c r="FL60" s="204"/>
      <c r="FM60" s="204"/>
      <c r="FN60" s="204"/>
      <c r="FO60" s="204"/>
      <c r="FP60" s="204"/>
      <c r="FQ60" s="204"/>
      <c r="FR60" s="204"/>
      <c r="FS60" s="204"/>
      <c r="FT60" s="204"/>
      <c r="FU60" s="204"/>
      <c r="FV60" s="204"/>
      <c r="FW60" s="204"/>
      <c r="FX60" s="204"/>
      <c r="FY60" s="204"/>
      <c r="FZ60" s="204"/>
      <c r="GA60" s="204"/>
      <c r="GB60" s="204"/>
      <c r="GC60" s="204"/>
      <c r="GD60" s="204"/>
      <c r="GE60" s="204"/>
      <c r="GF60" s="204"/>
      <c r="GG60" s="204"/>
      <c r="GH60" s="204"/>
      <c r="GI60" s="204"/>
      <c r="GJ60" s="204"/>
      <c r="GK60" s="204"/>
      <c r="GL60" s="204"/>
      <c r="GM60" s="204"/>
      <c r="GN60" s="204"/>
      <c r="GO60" s="204"/>
      <c r="GP60" s="204"/>
      <c r="GQ60" s="204"/>
      <c r="GR60" s="204"/>
      <c r="GS60" s="204"/>
      <c r="GT60" s="204"/>
      <c r="GU60" s="204"/>
      <c r="GV60" s="204"/>
      <c r="GW60" s="204"/>
      <c r="GX60" s="204"/>
      <c r="GY60" s="204"/>
      <c r="GZ60" s="204"/>
      <c r="HA60" s="204"/>
      <c r="HB60" s="204"/>
      <c r="HC60" s="204"/>
      <c r="HD60" s="204"/>
      <c r="HE60" s="204"/>
      <c r="HF60" s="204"/>
      <c r="HG60" s="204"/>
      <c r="HH60" s="204"/>
      <c r="HI60" s="204"/>
      <c r="HJ60" s="204"/>
      <c r="HK60" s="204"/>
      <c r="HL60" s="204"/>
      <c r="HM60" s="204"/>
      <c r="HN60" s="204"/>
      <c r="HO60" s="204"/>
      <c r="HP60" s="204"/>
      <c r="HQ60" s="204"/>
      <c r="HR60" s="204"/>
      <c r="HS60" s="204"/>
      <c r="HT60" s="204"/>
      <c r="HU60" s="204"/>
      <c r="HV60" s="204"/>
      <c r="HW60" s="204"/>
      <c r="HX60" s="204"/>
      <c r="HY60" s="204"/>
      <c r="HZ60" s="204"/>
      <c r="IA60" s="204"/>
      <c r="IB60" s="204"/>
      <c r="IC60" s="204"/>
      <c r="ID60" s="204"/>
      <c r="IE60" s="204"/>
      <c r="IF60" s="204"/>
      <c r="IG60" s="204"/>
      <c r="IH60" s="204"/>
      <c r="II60" s="204"/>
      <c r="IJ60" s="204"/>
      <c r="IK60" s="204"/>
      <c r="IL60" s="204"/>
      <c r="IM60" s="204"/>
      <c r="IN60" s="204"/>
      <c r="IO60" s="204"/>
      <c r="IP60" s="204"/>
      <c r="IQ60" s="204"/>
      <c r="IR60" s="204"/>
      <c r="IS60" s="204"/>
      <c r="IT60" s="204"/>
    </row>
    <row r="61" spans="1:254" s="124" customFormat="1" ht="26.25" x14ac:dyDescent="0.25">
      <c r="A61" s="177" t="s">
        <v>377</v>
      </c>
      <c r="B61" s="189" t="s">
        <v>375</v>
      </c>
      <c r="C61" s="179" t="s">
        <v>74</v>
      </c>
      <c r="D61" s="179" t="s">
        <v>110</v>
      </c>
      <c r="E61" s="179" t="s">
        <v>124</v>
      </c>
      <c r="F61" s="179" t="s">
        <v>87</v>
      </c>
      <c r="G61" s="180">
        <v>3600.14</v>
      </c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  <c r="BI61" s="207"/>
      <c r="BJ61" s="207"/>
      <c r="BK61" s="207"/>
      <c r="BL61" s="207"/>
      <c r="BM61" s="207"/>
      <c r="BN61" s="207"/>
      <c r="BO61" s="207"/>
      <c r="BP61" s="207"/>
      <c r="BQ61" s="207"/>
      <c r="BR61" s="207"/>
      <c r="BS61" s="207"/>
      <c r="BT61" s="207"/>
      <c r="BU61" s="207"/>
      <c r="BV61" s="207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H61" s="207"/>
      <c r="CI61" s="207"/>
      <c r="CJ61" s="207"/>
      <c r="CK61" s="207"/>
      <c r="CL61" s="207"/>
      <c r="CM61" s="207"/>
      <c r="CN61" s="207"/>
      <c r="CO61" s="207"/>
      <c r="CP61" s="207"/>
      <c r="CQ61" s="207"/>
      <c r="CR61" s="207"/>
      <c r="CS61" s="207"/>
      <c r="CT61" s="207"/>
      <c r="CU61" s="207"/>
      <c r="CV61" s="207"/>
      <c r="CW61" s="207"/>
      <c r="CX61" s="207"/>
      <c r="CY61" s="207"/>
      <c r="CZ61" s="207"/>
      <c r="DA61" s="207"/>
      <c r="DB61" s="207"/>
      <c r="DC61" s="207"/>
      <c r="DD61" s="207"/>
      <c r="DE61" s="207"/>
      <c r="DF61" s="207"/>
      <c r="DG61" s="207"/>
      <c r="DH61" s="207"/>
      <c r="DI61" s="207"/>
      <c r="DJ61" s="207"/>
      <c r="DK61" s="207"/>
      <c r="DL61" s="207"/>
      <c r="DM61" s="207"/>
      <c r="DN61" s="207"/>
      <c r="DO61" s="207"/>
      <c r="DP61" s="207"/>
      <c r="DQ61" s="207"/>
      <c r="DR61" s="207"/>
      <c r="DS61" s="207"/>
      <c r="DT61" s="207"/>
      <c r="DU61" s="207"/>
      <c r="DV61" s="207"/>
      <c r="DW61" s="207"/>
      <c r="DX61" s="207"/>
      <c r="DY61" s="207"/>
      <c r="DZ61" s="207"/>
      <c r="EA61" s="207"/>
      <c r="EB61" s="207"/>
      <c r="EC61" s="207"/>
      <c r="ED61" s="207"/>
      <c r="EE61" s="207"/>
      <c r="EF61" s="207"/>
      <c r="EG61" s="207"/>
      <c r="EH61" s="207"/>
      <c r="EI61" s="207"/>
      <c r="EJ61" s="207"/>
      <c r="EK61" s="207"/>
      <c r="EL61" s="207"/>
      <c r="EM61" s="207"/>
      <c r="EN61" s="207"/>
      <c r="EO61" s="207"/>
      <c r="EP61" s="207"/>
      <c r="EQ61" s="207"/>
      <c r="ER61" s="207"/>
      <c r="ES61" s="207"/>
      <c r="ET61" s="207"/>
      <c r="EU61" s="207"/>
      <c r="EV61" s="207"/>
      <c r="EW61" s="207"/>
      <c r="EX61" s="207"/>
      <c r="EY61" s="207"/>
      <c r="EZ61" s="207"/>
      <c r="FA61" s="207"/>
      <c r="FB61" s="207"/>
      <c r="FC61" s="207"/>
      <c r="FD61" s="207"/>
      <c r="FE61" s="207"/>
      <c r="FF61" s="207"/>
      <c r="FG61" s="207"/>
      <c r="FH61" s="207"/>
      <c r="FI61" s="207"/>
      <c r="FJ61" s="207"/>
      <c r="FK61" s="207"/>
      <c r="FL61" s="207"/>
      <c r="FM61" s="207"/>
      <c r="FN61" s="207"/>
      <c r="FO61" s="207"/>
      <c r="FP61" s="207"/>
      <c r="FQ61" s="207"/>
      <c r="FR61" s="207"/>
      <c r="FS61" s="207"/>
      <c r="FT61" s="207"/>
      <c r="FU61" s="207"/>
      <c r="FV61" s="207"/>
      <c r="FW61" s="207"/>
      <c r="FX61" s="207"/>
      <c r="FY61" s="207"/>
      <c r="FZ61" s="207"/>
      <c r="GA61" s="207"/>
      <c r="GB61" s="207"/>
      <c r="GC61" s="207"/>
      <c r="GD61" s="207"/>
      <c r="GE61" s="207"/>
      <c r="GF61" s="207"/>
      <c r="GG61" s="207"/>
      <c r="GH61" s="207"/>
      <c r="GI61" s="207"/>
      <c r="GJ61" s="207"/>
      <c r="GK61" s="207"/>
      <c r="GL61" s="207"/>
      <c r="GM61" s="207"/>
      <c r="GN61" s="207"/>
      <c r="GO61" s="207"/>
      <c r="GP61" s="207"/>
      <c r="GQ61" s="207"/>
      <c r="GR61" s="207"/>
      <c r="GS61" s="207"/>
      <c r="GT61" s="207"/>
      <c r="GU61" s="207"/>
      <c r="GV61" s="207"/>
      <c r="GW61" s="207"/>
      <c r="GX61" s="207"/>
      <c r="GY61" s="207"/>
      <c r="GZ61" s="207"/>
      <c r="HA61" s="207"/>
      <c r="HB61" s="207"/>
      <c r="HC61" s="207"/>
      <c r="HD61" s="207"/>
      <c r="HE61" s="207"/>
      <c r="HF61" s="207"/>
      <c r="HG61" s="207"/>
      <c r="HH61" s="207"/>
      <c r="HI61" s="207"/>
      <c r="HJ61" s="207"/>
      <c r="HK61" s="207"/>
      <c r="HL61" s="207"/>
      <c r="HM61" s="207"/>
      <c r="HN61" s="207"/>
      <c r="HO61" s="207"/>
      <c r="HP61" s="207"/>
      <c r="HQ61" s="207"/>
      <c r="HR61" s="207"/>
      <c r="HS61" s="207"/>
      <c r="HT61" s="207"/>
      <c r="HU61" s="207"/>
      <c r="HV61" s="207"/>
      <c r="HW61" s="207"/>
      <c r="HX61" s="207"/>
      <c r="HY61" s="207"/>
      <c r="HZ61" s="207"/>
      <c r="IA61" s="207"/>
      <c r="IB61" s="207"/>
      <c r="IC61" s="207"/>
      <c r="ID61" s="207"/>
      <c r="IE61" s="207"/>
      <c r="IF61" s="207"/>
      <c r="IG61" s="207"/>
      <c r="IH61" s="207"/>
      <c r="II61" s="207"/>
      <c r="IJ61" s="207"/>
      <c r="IK61" s="207"/>
      <c r="IL61" s="207"/>
      <c r="IM61" s="207"/>
      <c r="IN61" s="207"/>
      <c r="IO61" s="207"/>
      <c r="IP61" s="207"/>
      <c r="IQ61" s="207"/>
      <c r="IR61" s="207"/>
      <c r="IS61" s="207"/>
      <c r="IT61" s="207"/>
    </row>
    <row r="62" spans="1:254" ht="13.5" x14ac:dyDescent="0.25">
      <c r="A62" s="177" t="s">
        <v>95</v>
      </c>
      <c r="B62" s="189" t="s">
        <v>375</v>
      </c>
      <c r="C62" s="179" t="s">
        <v>74</v>
      </c>
      <c r="D62" s="179" t="s">
        <v>110</v>
      </c>
      <c r="E62" s="179" t="s">
        <v>124</v>
      </c>
      <c r="F62" s="179" t="s">
        <v>96</v>
      </c>
      <c r="G62" s="180">
        <v>200.5</v>
      </c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  <c r="BI62" s="207"/>
      <c r="BJ62" s="207"/>
      <c r="BK62" s="207"/>
      <c r="BL62" s="207"/>
      <c r="BM62" s="207"/>
      <c r="BN62" s="207"/>
      <c r="BO62" s="207"/>
      <c r="BP62" s="207"/>
      <c r="BQ62" s="207"/>
      <c r="BR62" s="207"/>
      <c r="BS62" s="207"/>
      <c r="BT62" s="207"/>
      <c r="BU62" s="207"/>
      <c r="BV62" s="207"/>
      <c r="BW62" s="207"/>
      <c r="BX62" s="207"/>
      <c r="BY62" s="207"/>
      <c r="BZ62" s="207"/>
      <c r="CA62" s="207"/>
      <c r="CB62" s="207"/>
      <c r="CC62" s="207"/>
      <c r="CD62" s="207"/>
      <c r="CE62" s="207"/>
      <c r="CF62" s="207"/>
      <c r="CG62" s="207"/>
      <c r="CH62" s="207"/>
      <c r="CI62" s="207"/>
      <c r="CJ62" s="207"/>
      <c r="CK62" s="207"/>
      <c r="CL62" s="207"/>
      <c r="CM62" s="207"/>
      <c r="CN62" s="207"/>
      <c r="CO62" s="207"/>
      <c r="CP62" s="207"/>
      <c r="CQ62" s="207"/>
      <c r="CR62" s="207"/>
      <c r="CS62" s="207"/>
      <c r="CT62" s="207"/>
      <c r="CU62" s="207"/>
      <c r="CV62" s="207"/>
      <c r="CW62" s="207"/>
      <c r="CX62" s="207"/>
      <c r="CY62" s="207"/>
      <c r="CZ62" s="207"/>
      <c r="DA62" s="207"/>
      <c r="DB62" s="207"/>
      <c r="DC62" s="207"/>
      <c r="DD62" s="207"/>
      <c r="DE62" s="207"/>
      <c r="DF62" s="207"/>
      <c r="DG62" s="207"/>
      <c r="DH62" s="207"/>
      <c r="DI62" s="207"/>
      <c r="DJ62" s="207"/>
      <c r="DK62" s="207"/>
      <c r="DL62" s="207"/>
      <c r="DM62" s="207"/>
      <c r="DN62" s="207"/>
      <c r="DO62" s="207"/>
      <c r="DP62" s="207"/>
      <c r="DQ62" s="207"/>
      <c r="DR62" s="207"/>
      <c r="DS62" s="207"/>
      <c r="DT62" s="207"/>
      <c r="DU62" s="207"/>
      <c r="DV62" s="207"/>
      <c r="DW62" s="207"/>
      <c r="DX62" s="207"/>
      <c r="DY62" s="207"/>
      <c r="DZ62" s="207"/>
      <c r="EA62" s="207"/>
      <c r="EB62" s="207"/>
      <c r="EC62" s="207"/>
      <c r="ED62" s="207"/>
      <c r="EE62" s="207"/>
      <c r="EF62" s="207"/>
      <c r="EG62" s="207"/>
      <c r="EH62" s="207"/>
      <c r="EI62" s="207"/>
      <c r="EJ62" s="207"/>
      <c r="EK62" s="207"/>
      <c r="EL62" s="207"/>
      <c r="EM62" s="207"/>
      <c r="EN62" s="207"/>
      <c r="EO62" s="207"/>
      <c r="EP62" s="207"/>
      <c r="EQ62" s="207"/>
      <c r="ER62" s="207"/>
      <c r="ES62" s="207"/>
      <c r="ET62" s="207"/>
      <c r="EU62" s="207"/>
      <c r="EV62" s="207"/>
      <c r="EW62" s="207"/>
      <c r="EX62" s="207"/>
      <c r="EY62" s="207"/>
      <c r="EZ62" s="207"/>
      <c r="FA62" s="207"/>
      <c r="FB62" s="207"/>
      <c r="FC62" s="207"/>
      <c r="FD62" s="207"/>
      <c r="FE62" s="207"/>
      <c r="FF62" s="207"/>
      <c r="FG62" s="207"/>
      <c r="FH62" s="207"/>
      <c r="FI62" s="207"/>
      <c r="FJ62" s="207"/>
      <c r="FK62" s="207"/>
      <c r="FL62" s="207"/>
      <c r="FM62" s="207"/>
      <c r="FN62" s="207"/>
      <c r="FO62" s="207"/>
      <c r="FP62" s="207"/>
      <c r="FQ62" s="207"/>
      <c r="FR62" s="207"/>
      <c r="FS62" s="207"/>
      <c r="FT62" s="207"/>
      <c r="FU62" s="207"/>
      <c r="FV62" s="207"/>
      <c r="FW62" s="207"/>
      <c r="FX62" s="207"/>
      <c r="FY62" s="207"/>
      <c r="FZ62" s="207"/>
      <c r="GA62" s="207"/>
      <c r="GB62" s="207"/>
      <c r="GC62" s="207"/>
      <c r="GD62" s="207"/>
      <c r="GE62" s="207"/>
      <c r="GF62" s="207"/>
      <c r="GG62" s="207"/>
      <c r="GH62" s="207"/>
      <c r="GI62" s="207"/>
      <c r="GJ62" s="207"/>
      <c r="GK62" s="207"/>
      <c r="GL62" s="207"/>
      <c r="GM62" s="207"/>
      <c r="GN62" s="207"/>
      <c r="GO62" s="207"/>
      <c r="GP62" s="207"/>
      <c r="GQ62" s="207"/>
      <c r="GR62" s="207"/>
      <c r="GS62" s="207"/>
      <c r="GT62" s="207"/>
      <c r="GU62" s="207"/>
      <c r="GV62" s="207"/>
      <c r="GW62" s="207"/>
      <c r="GX62" s="207"/>
      <c r="GY62" s="207"/>
      <c r="GZ62" s="207"/>
      <c r="HA62" s="207"/>
      <c r="HB62" s="207"/>
      <c r="HC62" s="207"/>
      <c r="HD62" s="207"/>
      <c r="HE62" s="207"/>
      <c r="HF62" s="207"/>
      <c r="HG62" s="207"/>
      <c r="HH62" s="207"/>
      <c r="HI62" s="207"/>
      <c r="HJ62" s="207"/>
      <c r="HK62" s="207"/>
      <c r="HL62" s="207"/>
      <c r="HM62" s="207"/>
      <c r="HN62" s="207"/>
      <c r="HO62" s="207"/>
      <c r="HP62" s="207"/>
      <c r="HQ62" s="207"/>
      <c r="HR62" s="207"/>
      <c r="HS62" s="207"/>
      <c r="HT62" s="207"/>
      <c r="HU62" s="207"/>
      <c r="HV62" s="207"/>
      <c r="HW62" s="207"/>
      <c r="HX62" s="207"/>
      <c r="HY62" s="207"/>
      <c r="HZ62" s="207"/>
      <c r="IA62" s="207"/>
      <c r="IB62" s="207"/>
      <c r="IC62" s="207"/>
      <c r="ID62" s="207"/>
      <c r="IE62" s="207"/>
      <c r="IF62" s="207"/>
      <c r="IG62" s="207"/>
      <c r="IH62" s="207"/>
      <c r="II62" s="207"/>
      <c r="IJ62" s="207"/>
      <c r="IK62" s="207"/>
      <c r="IL62" s="207"/>
      <c r="IM62" s="207"/>
      <c r="IN62" s="207"/>
      <c r="IO62" s="207"/>
      <c r="IP62" s="207"/>
      <c r="IQ62" s="207"/>
      <c r="IR62" s="207"/>
      <c r="IS62" s="207"/>
      <c r="IT62" s="207"/>
    </row>
    <row r="63" spans="1:254" s="204" customFormat="1" ht="13.5" x14ac:dyDescent="0.25">
      <c r="A63" s="177" t="s">
        <v>95</v>
      </c>
      <c r="B63" s="189" t="s">
        <v>375</v>
      </c>
      <c r="C63" s="179" t="s">
        <v>74</v>
      </c>
      <c r="D63" s="179" t="s">
        <v>110</v>
      </c>
      <c r="E63" s="179" t="s">
        <v>125</v>
      </c>
      <c r="F63" s="179" t="s">
        <v>96</v>
      </c>
      <c r="G63" s="180">
        <v>3250</v>
      </c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  <c r="BI63" s="207"/>
      <c r="BJ63" s="207"/>
      <c r="BK63" s="207"/>
      <c r="BL63" s="207"/>
      <c r="BM63" s="207"/>
      <c r="BN63" s="207"/>
      <c r="BO63" s="207"/>
      <c r="BP63" s="207"/>
      <c r="BQ63" s="207"/>
      <c r="BR63" s="207"/>
      <c r="BS63" s="207"/>
      <c r="BT63" s="207"/>
      <c r="BU63" s="207"/>
      <c r="BV63" s="207"/>
      <c r="BW63" s="207"/>
      <c r="BX63" s="207"/>
      <c r="BY63" s="207"/>
      <c r="BZ63" s="207"/>
      <c r="CA63" s="207"/>
      <c r="CB63" s="207"/>
      <c r="CC63" s="207"/>
      <c r="CD63" s="207"/>
      <c r="CE63" s="207"/>
      <c r="CF63" s="207"/>
      <c r="CG63" s="207"/>
      <c r="CH63" s="207"/>
      <c r="CI63" s="207"/>
      <c r="CJ63" s="207"/>
      <c r="CK63" s="207"/>
      <c r="CL63" s="207"/>
      <c r="CM63" s="207"/>
      <c r="CN63" s="207"/>
      <c r="CO63" s="207"/>
      <c r="CP63" s="207"/>
      <c r="CQ63" s="207"/>
      <c r="CR63" s="207"/>
      <c r="CS63" s="207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7"/>
      <c r="DE63" s="207"/>
      <c r="DF63" s="207"/>
      <c r="DG63" s="207"/>
      <c r="DH63" s="207"/>
      <c r="DI63" s="207"/>
      <c r="DJ63" s="207"/>
      <c r="DK63" s="207"/>
      <c r="DL63" s="207"/>
      <c r="DM63" s="207"/>
      <c r="DN63" s="207"/>
      <c r="DO63" s="207"/>
      <c r="DP63" s="207"/>
      <c r="DQ63" s="207"/>
      <c r="DR63" s="207"/>
      <c r="DS63" s="207"/>
      <c r="DT63" s="207"/>
      <c r="DU63" s="207"/>
      <c r="DV63" s="207"/>
      <c r="DW63" s="207"/>
      <c r="DX63" s="207"/>
      <c r="DY63" s="207"/>
      <c r="DZ63" s="207"/>
      <c r="EA63" s="207"/>
      <c r="EB63" s="207"/>
      <c r="EC63" s="207"/>
      <c r="ED63" s="207"/>
      <c r="EE63" s="207"/>
      <c r="EF63" s="207"/>
      <c r="EG63" s="207"/>
      <c r="EH63" s="207"/>
      <c r="EI63" s="207"/>
      <c r="EJ63" s="207"/>
      <c r="EK63" s="207"/>
      <c r="EL63" s="207"/>
      <c r="EM63" s="207"/>
      <c r="EN63" s="207"/>
      <c r="EO63" s="207"/>
      <c r="EP63" s="207"/>
      <c r="EQ63" s="207"/>
      <c r="ER63" s="207"/>
      <c r="ES63" s="207"/>
      <c r="ET63" s="207"/>
      <c r="EU63" s="207"/>
      <c r="EV63" s="207"/>
      <c r="EW63" s="207"/>
      <c r="EX63" s="207"/>
      <c r="EY63" s="207"/>
      <c r="EZ63" s="207"/>
      <c r="FA63" s="207"/>
      <c r="FB63" s="207"/>
      <c r="FC63" s="207"/>
      <c r="FD63" s="207"/>
      <c r="FE63" s="207"/>
      <c r="FF63" s="207"/>
      <c r="FG63" s="207"/>
      <c r="FH63" s="207"/>
      <c r="FI63" s="207"/>
      <c r="FJ63" s="207"/>
      <c r="FK63" s="207"/>
      <c r="FL63" s="207"/>
      <c r="FM63" s="207"/>
      <c r="FN63" s="207"/>
      <c r="FO63" s="207"/>
      <c r="FP63" s="207"/>
      <c r="FQ63" s="207"/>
      <c r="FR63" s="207"/>
      <c r="FS63" s="207"/>
      <c r="FT63" s="207"/>
      <c r="FU63" s="207"/>
      <c r="FV63" s="207"/>
      <c r="FW63" s="207"/>
      <c r="FX63" s="207"/>
      <c r="FY63" s="207"/>
      <c r="FZ63" s="207"/>
      <c r="GA63" s="207"/>
      <c r="GB63" s="207"/>
      <c r="GC63" s="207"/>
      <c r="GD63" s="207"/>
      <c r="GE63" s="207"/>
      <c r="GF63" s="207"/>
      <c r="GG63" s="207"/>
      <c r="GH63" s="207"/>
      <c r="GI63" s="207"/>
      <c r="GJ63" s="207"/>
      <c r="GK63" s="207"/>
      <c r="GL63" s="207"/>
      <c r="GM63" s="207"/>
      <c r="GN63" s="207"/>
      <c r="GO63" s="207"/>
      <c r="GP63" s="207"/>
      <c r="GQ63" s="207"/>
      <c r="GR63" s="207"/>
      <c r="GS63" s="207"/>
      <c r="GT63" s="207"/>
      <c r="GU63" s="207"/>
      <c r="GV63" s="207"/>
      <c r="GW63" s="207"/>
      <c r="GX63" s="207"/>
      <c r="GY63" s="207"/>
      <c r="GZ63" s="207"/>
      <c r="HA63" s="207"/>
      <c r="HB63" s="207"/>
      <c r="HC63" s="207"/>
      <c r="HD63" s="207"/>
      <c r="HE63" s="207"/>
      <c r="HF63" s="207"/>
      <c r="HG63" s="207"/>
      <c r="HH63" s="207"/>
      <c r="HI63" s="207"/>
      <c r="HJ63" s="207"/>
      <c r="HK63" s="207"/>
      <c r="HL63" s="207"/>
      <c r="HM63" s="207"/>
      <c r="HN63" s="207"/>
      <c r="HO63" s="207"/>
      <c r="HP63" s="207"/>
      <c r="HQ63" s="207"/>
      <c r="HR63" s="207"/>
      <c r="HS63" s="207"/>
      <c r="HT63" s="207"/>
      <c r="HU63" s="207"/>
      <c r="HV63" s="207"/>
      <c r="HW63" s="207"/>
      <c r="HX63" s="207"/>
      <c r="HY63" s="207"/>
      <c r="HZ63" s="207"/>
      <c r="IA63" s="207"/>
      <c r="IB63" s="207"/>
      <c r="IC63" s="207"/>
      <c r="ID63" s="207"/>
      <c r="IE63" s="207"/>
      <c r="IF63" s="207"/>
      <c r="IG63" s="207"/>
      <c r="IH63" s="207"/>
      <c r="II63" s="207"/>
      <c r="IJ63" s="207"/>
      <c r="IK63" s="207"/>
      <c r="IL63" s="207"/>
      <c r="IM63" s="207"/>
      <c r="IN63" s="207"/>
      <c r="IO63" s="207"/>
      <c r="IP63" s="207"/>
      <c r="IQ63" s="207"/>
      <c r="IR63" s="207"/>
      <c r="IS63" s="207"/>
      <c r="IT63" s="207"/>
    </row>
    <row r="64" spans="1:254" s="207" customFormat="1" ht="13.5" x14ac:dyDescent="0.25">
      <c r="A64" s="172" t="s">
        <v>131</v>
      </c>
      <c r="B64" s="187" t="s">
        <v>375</v>
      </c>
      <c r="C64" s="187" t="s">
        <v>74</v>
      </c>
      <c r="D64" s="187" t="s">
        <v>110</v>
      </c>
      <c r="E64" s="187" t="s">
        <v>132</v>
      </c>
      <c r="F64" s="174"/>
      <c r="G64" s="175">
        <f>SUM(G65+G67+G69)</f>
        <v>6232</v>
      </c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  <c r="EG64" s="128"/>
      <c r="EH64" s="128"/>
      <c r="EI64" s="128"/>
      <c r="EJ64" s="128"/>
      <c r="EK64" s="128"/>
      <c r="EL64" s="128"/>
      <c r="EM64" s="128"/>
      <c r="EN64" s="128"/>
      <c r="EO64" s="128"/>
      <c r="EP64" s="128"/>
      <c r="EQ64" s="128"/>
      <c r="ER64" s="128"/>
      <c r="ES64" s="128"/>
      <c r="ET64" s="128"/>
      <c r="EU64" s="128"/>
      <c r="EV64" s="128"/>
      <c r="EW64" s="128"/>
      <c r="EX64" s="128"/>
      <c r="EY64" s="128"/>
      <c r="EZ64" s="128"/>
      <c r="FA64" s="128"/>
      <c r="FB64" s="128"/>
      <c r="FC64" s="128"/>
      <c r="FD64" s="128"/>
      <c r="FE64" s="128"/>
      <c r="FF64" s="128"/>
      <c r="FG64" s="128"/>
      <c r="FH64" s="128"/>
      <c r="FI64" s="128"/>
      <c r="FJ64" s="128"/>
      <c r="FK64" s="128"/>
      <c r="FL64" s="128"/>
      <c r="FM64" s="128"/>
      <c r="FN64" s="128"/>
      <c r="FO64" s="128"/>
      <c r="FP64" s="128"/>
      <c r="FQ64" s="128"/>
      <c r="FR64" s="128"/>
      <c r="FS64" s="128"/>
      <c r="FT64" s="128"/>
      <c r="FU64" s="128"/>
      <c r="FV64" s="128"/>
      <c r="FW64" s="128"/>
      <c r="FX64" s="128"/>
      <c r="FY64" s="128"/>
      <c r="FZ64" s="128"/>
      <c r="GA64" s="128"/>
      <c r="GB64" s="128"/>
      <c r="GC64" s="128"/>
      <c r="GD64" s="128"/>
      <c r="GE64" s="128"/>
      <c r="GF64" s="128"/>
      <c r="GG64" s="128"/>
      <c r="GH64" s="128"/>
      <c r="GI64" s="128"/>
      <c r="GJ64" s="128"/>
      <c r="GK64" s="128"/>
      <c r="GL64" s="128"/>
      <c r="GM64" s="128"/>
      <c r="GN64" s="128"/>
      <c r="GO64" s="128"/>
      <c r="GP64" s="128"/>
      <c r="GQ64" s="128"/>
      <c r="GR64" s="128"/>
      <c r="GS64" s="128"/>
      <c r="GT64" s="128"/>
      <c r="GU64" s="128"/>
      <c r="GV64" s="128"/>
      <c r="GW64" s="128"/>
      <c r="GX64" s="128"/>
      <c r="GY64" s="128"/>
      <c r="GZ64" s="128"/>
      <c r="HA64" s="128"/>
      <c r="HB64" s="128"/>
      <c r="HC64" s="128"/>
      <c r="HD64" s="128"/>
      <c r="HE64" s="128"/>
      <c r="HF64" s="128"/>
      <c r="HG64" s="128"/>
      <c r="HH64" s="128"/>
      <c r="HI64" s="128"/>
      <c r="HJ64" s="128"/>
      <c r="HK64" s="128"/>
      <c r="HL64" s="128"/>
      <c r="HM64" s="128"/>
      <c r="HN64" s="128"/>
      <c r="HO64" s="128"/>
      <c r="HP64" s="128"/>
      <c r="HQ64" s="128"/>
      <c r="HR64" s="128"/>
      <c r="HS64" s="128"/>
      <c r="HT64" s="128"/>
      <c r="HU64" s="128"/>
      <c r="HV64" s="128"/>
      <c r="HW64" s="128"/>
      <c r="HX64" s="128"/>
      <c r="HY64" s="128"/>
      <c r="HZ64" s="128"/>
      <c r="IA64" s="128"/>
      <c r="IB64" s="128"/>
      <c r="IC64" s="128"/>
      <c r="ID64" s="128"/>
      <c r="IE64" s="128"/>
      <c r="IF64" s="128"/>
      <c r="IG64" s="128"/>
      <c r="IH64" s="128"/>
      <c r="II64" s="128"/>
      <c r="IJ64" s="128"/>
      <c r="IK64" s="128"/>
      <c r="IL64" s="128"/>
      <c r="IM64" s="128"/>
      <c r="IN64" s="128"/>
      <c r="IO64" s="128"/>
      <c r="IP64" s="128"/>
      <c r="IQ64" s="128"/>
      <c r="IR64" s="128"/>
      <c r="IS64" s="128"/>
      <c r="IT64" s="128"/>
    </row>
    <row r="65" spans="1:254" s="207" customFormat="1" ht="39" x14ac:dyDescent="0.25">
      <c r="A65" s="182" t="s">
        <v>386</v>
      </c>
      <c r="B65" s="183" t="s">
        <v>375</v>
      </c>
      <c r="C65" s="199" t="s">
        <v>74</v>
      </c>
      <c r="D65" s="199" t="s">
        <v>110</v>
      </c>
      <c r="E65" s="199" t="s">
        <v>387</v>
      </c>
      <c r="F65" s="199"/>
      <c r="G65" s="185">
        <f>SUM(G66)</f>
        <v>92</v>
      </c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28"/>
      <c r="EL65" s="128"/>
      <c r="EM65" s="128"/>
      <c r="EN65" s="128"/>
      <c r="EO65" s="128"/>
      <c r="EP65" s="128"/>
      <c r="EQ65" s="128"/>
      <c r="ER65" s="128"/>
      <c r="ES65" s="128"/>
      <c r="ET65" s="128"/>
      <c r="EU65" s="128"/>
      <c r="EV65" s="128"/>
      <c r="EW65" s="128"/>
      <c r="EX65" s="128"/>
      <c r="EY65" s="128"/>
      <c r="EZ65" s="128"/>
      <c r="FA65" s="128"/>
      <c r="FB65" s="128"/>
      <c r="FC65" s="128"/>
      <c r="FD65" s="128"/>
      <c r="FE65" s="128"/>
      <c r="FF65" s="128"/>
      <c r="FG65" s="128"/>
      <c r="FH65" s="128"/>
      <c r="FI65" s="128"/>
      <c r="FJ65" s="128"/>
      <c r="FK65" s="128"/>
      <c r="FL65" s="128"/>
      <c r="FM65" s="128"/>
      <c r="FN65" s="128"/>
      <c r="FO65" s="128"/>
      <c r="FP65" s="128"/>
      <c r="FQ65" s="128"/>
      <c r="FR65" s="128"/>
      <c r="FS65" s="128"/>
      <c r="FT65" s="128"/>
      <c r="FU65" s="128"/>
      <c r="FV65" s="128"/>
      <c r="FW65" s="128"/>
      <c r="FX65" s="128"/>
      <c r="FY65" s="128"/>
      <c r="FZ65" s="128"/>
      <c r="GA65" s="128"/>
      <c r="GB65" s="128"/>
      <c r="GC65" s="128"/>
      <c r="GD65" s="128"/>
      <c r="GE65" s="128"/>
      <c r="GF65" s="128"/>
      <c r="GG65" s="128"/>
      <c r="GH65" s="128"/>
      <c r="GI65" s="128"/>
      <c r="GJ65" s="128"/>
      <c r="GK65" s="128"/>
      <c r="GL65" s="128"/>
      <c r="GM65" s="128"/>
      <c r="GN65" s="128"/>
      <c r="GO65" s="128"/>
      <c r="GP65" s="128"/>
      <c r="GQ65" s="128"/>
      <c r="GR65" s="128"/>
      <c r="GS65" s="128"/>
      <c r="GT65" s="128"/>
      <c r="GU65" s="128"/>
      <c r="GV65" s="128"/>
      <c r="GW65" s="128"/>
      <c r="GX65" s="128"/>
      <c r="GY65" s="128"/>
      <c r="GZ65" s="128"/>
      <c r="HA65" s="128"/>
      <c r="HB65" s="128"/>
      <c r="HC65" s="128"/>
      <c r="HD65" s="128"/>
      <c r="HE65" s="128"/>
      <c r="HF65" s="128"/>
      <c r="HG65" s="128"/>
      <c r="HH65" s="128"/>
      <c r="HI65" s="128"/>
      <c r="HJ65" s="128"/>
      <c r="HK65" s="128"/>
      <c r="HL65" s="128"/>
      <c r="HM65" s="128"/>
      <c r="HN65" s="128"/>
      <c r="HO65" s="128"/>
      <c r="HP65" s="128"/>
      <c r="HQ65" s="128"/>
      <c r="HR65" s="128"/>
      <c r="HS65" s="128"/>
      <c r="HT65" s="128"/>
      <c r="HU65" s="128"/>
      <c r="HV65" s="128"/>
      <c r="HW65" s="128"/>
      <c r="HX65" s="128"/>
      <c r="HY65" s="128"/>
      <c r="HZ65" s="128"/>
      <c r="IA65" s="128"/>
      <c r="IB65" s="128"/>
      <c r="IC65" s="128"/>
      <c r="ID65" s="128"/>
      <c r="IE65" s="128"/>
      <c r="IF65" s="128"/>
      <c r="IG65" s="128"/>
      <c r="IH65" s="128"/>
      <c r="II65" s="128"/>
      <c r="IJ65" s="128"/>
      <c r="IK65" s="128"/>
      <c r="IL65" s="128"/>
      <c r="IM65" s="128"/>
      <c r="IN65" s="128"/>
      <c r="IO65" s="128"/>
      <c r="IP65" s="128"/>
      <c r="IQ65" s="128"/>
      <c r="IR65" s="128"/>
      <c r="IS65" s="128"/>
      <c r="IT65" s="128"/>
    </row>
    <row r="66" spans="1:254" s="207" customFormat="1" ht="26.25" x14ac:dyDescent="0.25">
      <c r="A66" s="177" t="s">
        <v>377</v>
      </c>
      <c r="B66" s="183" t="s">
        <v>375</v>
      </c>
      <c r="C66" s="189" t="s">
        <v>74</v>
      </c>
      <c r="D66" s="189" t="s">
        <v>110</v>
      </c>
      <c r="E66" s="189" t="s">
        <v>387</v>
      </c>
      <c r="F66" s="189" t="s">
        <v>87</v>
      </c>
      <c r="G66" s="180">
        <v>92</v>
      </c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28"/>
      <c r="EL66" s="128"/>
      <c r="EM66" s="128"/>
      <c r="EN66" s="128"/>
      <c r="EO66" s="128"/>
      <c r="EP66" s="128"/>
      <c r="EQ66" s="128"/>
      <c r="ER66" s="128"/>
      <c r="ES66" s="128"/>
      <c r="ET66" s="128"/>
      <c r="EU66" s="128"/>
      <c r="EV66" s="128"/>
      <c r="EW66" s="128"/>
      <c r="EX66" s="128"/>
      <c r="EY66" s="128"/>
      <c r="EZ66" s="128"/>
      <c r="FA66" s="128"/>
      <c r="FB66" s="128"/>
      <c r="FC66" s="128"/>
      <c r="FD66" s="128"/>
      <c r="FE66" s="128"/>
      <c r="FF66" s="128"/>
      <c r="FG66" s="128"/>
      <c r="FH66" s="128"/>
      <c r="FI66" s="128"/>
      <c r="FJ66" s="128"/>
      <c r="FK66" s="128"/>
      <c r="FL66" s="128"/>
      <c r="FM66" s="128"/>
      <c r="FN66" s="128"/>
      <c r="FO66" s="128"/>
      <c r="FP66" s="128"/>
      <c r="FQ66" s="128"/>
      <c r="FR66" s="128"/>
      <c r="FS66" s="128"/>
      <c r="FT66" s="128"/>
      <c r="FU66" s="128"/>
      <c r="FV66" s="128"/>
      <c r="FW66" s="128"/>
      <c r="FX66" s="128"/>
      <c r="FY66" s="128"/>
      <c r="FZ66" s="128"/>
      <c r="GA66" s="128"/>
      <c r="GB66" s="128"/>
      <c r="GC66" s="128"/>
      <c r="GD66" s="128"/>
      <c r="GE66" s="128"/>
      <c r="GF66" s="128"/>
      <c r="GG66" s="128"/>
      <c r="GH66" s="128"/>
      <c r="GI66" s="128"/>
      <c r="GJ66" s="128"/>
      <c r="GK66" s="128"/>
      <c r="GL66" s="128"/>
      <c r="GM66" s="128"/>
      <c r="GN66" s="128"/>
      <c r="GO66" s="128"/>
      <c r="GP66" s="128"/>
      <c r="GQ66" s="128"/>
      <c r="GR66" s="128"/>
      <c r="GS66" s="128"/>
      <c r="GT66" s="128"/>
      <c r="GU66" s="128"/>
      <c r="GV66" s="128"/>
      <c r="GW66" s="128"/>
      <c r="GX66" s="128"/>
      <c r="GY66" s="128"/>
      <c r="GZ66" s="128"/>
      <c r="HA66" s="128"/>
      <c r="HB66" s="128"/>
      <c r="HC66" s="128"/>
      <c r="HD66" s="128"/>
      <c r="HE66" s="128"/>
      <c r="HF66" s="128"/>
      <c r="HG66" s="128"/>
      <c r="HH66" s="128"/>
      <c r="HI66" s="128"/>
      <c r="HJ66" s="128"/>
      <c r="HK66" s="128"/>
      <c r="HL66" s="128"/>
      <c r="HM66" s="128"/>
      <c r="HN66" s="128"/>
      <c r="HO66" s="128"/>
      <c r="HP66" s="128"/>
      <c r="HQ66" s="128"/>
      <c r="HR66" s="128"/>
      <c r="HS66" s="128"/>
      <c r="HT66" s="128"/>
      <c r="HU66" s="128"/>
      <c r="HV66" s="128"/>
      <c r="HW66" s="128"/>
      <c r="HX66" s="128"/>
      <c r="HY66" s="128"/>
      <c r="HZ66" s="128"/>
      <c r="IA66" s="128"/>
      <c r="IB66" s="128"/>
      <c r="IC66" s="128"/>
      <c r="ID66" s="128"/>
      <c r="IE66" s="128"/>
      <c r="IF66" s="128"/>
      <c r="IG66" s="128"/>
      <c r="IH66" s="128"/>
      <c r="II66" s="128"/>
      <c r="IJ66" s="128"/>
      <c r="IK66" s="128"/>
      <c r="IL66" s="128"/>
      <c r="IM66" s="128"/>
      <c r="IN66" s="128"/>
      <c r="IO66" s="128"/>
      <c r="IP66" s="128"/>
      <c r="IQ66" s="128"/>
      <c r="IR66" s="128"/>
      <c r="IS66" s="128"/>
      <c r="IT66" s="128"/>
    </row>
    <row r="67" spans="1:254" ht="38.25" x14ac:dyDescent="0.2">
      <c r="A67" s="182" t="s">
        <v>135</v>
      </c>
      <c r="B67" s="199" t="s">
        <v>375</v>
      </c>
      <c r="C67" s="199" t="s">
        <v>74</v>
      </c>
      <c r="D67" s="199" t="s">
        <v>110</v>
      </c>
      <c r="E67" s="199" t="s">
        <v>137</v>
      </c>
      <c r="F67" s="199"/>
      <c r="G67" s="185">
        <f>SUM(G68)</f>
        <v>6050</v>
      </c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4"/>
      <c r="CX67" s="124"/>
      <c r="CY67" s="124"/>
      <c r="CZ67" s="124"/>
      <c r="DA67" s="124"/>
      <c r="DB67" s="124"/>
      <c r="DC67" s="124"/>
      <c r="DD67" s="124"/>
      <c r="DE67" s="124"/>
      <c r="DF67" s="124"/>
      <c r="DG67" s="124"/>
      <c r="DH67" s="124"/>
      <c r="DI67" s="124"/>
      <c r="DJ67" s="124"/>
      <c r="DK67" s="124"/>
      <c r="DL67" s="124"/>
      <c r="DM67" s="124"/>
      <c r="DN67" s="124"/>
      <c r="DO67" s="124"/>
      <c r="DP67" s="124"/>
      <c r="DQ67" s="124"/>
      <c r="DR67" s="124"/>
      <c r="DS67" s="124"/>
      <c r="DT67" s="124"/>
      <c r="DU67" s="124"/>
      <c r="DV67" s="124"/>
      <c r="DW67" s="124"/>
      <c r="DX67" s="124"/>
      <c r="DY67" s="124"/>
      <c r="DZ67" s="124"/>
      <c r="EA67" s="124"/>
      <c r="EB67" s="124"/>
      <c r="EC67" s="124"/>
      <c r="ED67" s="124"/>
      <c r="EE67" s="124"/>
      <c r="EF67" s="124"/>
      <c r="EG67" s="124"/>
      <c r="EH67" s="124"/>
      <c r="EI67" s="124"/>
      <c r="EJ67" s="124"/>
      <c r="EK67" s="124"/>
      <c r="EL67" s="124"/>
      <c r="EM67" s="124"/>
      <c r="EN67" s="124"/>
      <c r="EO67" s="124"/>
      <c r="EP67" s="124"/>
      <c r="EQ67" s="124"/>
      <c r="ER67" s="124"/>
      <c r="ES67" s="124"/>
      <c r="ET67" s="124"/>
      <c r="EU67" s="124"/>
      <c r="EV67" s="124"/>
      <c r="EW67" s="124"/>
      <c r="EX67" s="124"/>
      <c r="EY67" s="124"/>
      <c r="EZ67" s="124"/>
      <c r="FA67" s="124"/>
      <c r="FB67" s="124"/>
      <c r="FC67" s="124"/>
      <c r="FD67" s="124"/>
      <c r="FE67" s="124"/>
      <c r="FF67" s="124"/>
      <c r="FG67" s="124"/>
      <c r="FH67" s="124"/>
      <c r="FI67" s="124"/>
      <c r="FJ67" s="124"/>
      <c r="FK67" s="124"/>
      <c r="FL67" s="124"/>
      <c r="FM67" s="124"/>
      <c r="FN67" s="124"/>
      <c r="FO67" s="124"/>
      <c r="FP67" s="124"/>
      <c r="FQ67" s="124"/>
      <c r="FR67" s="124"/>
      <c r="FS67" s="124"/>
      <c r="FT67" s="124"/>
      <c r="FU67" s="124"/>
      <c r="FV67" s="124"/>
      <c r="FW67" s="124"/>
      <c r="FX67" s="124"/>
      <c r="FY67" s="124"/>
      <c r="FZ67" s="124"/>
      <c r="GA67" s="124"/>
      <c r="GB67" s="124"/>
      <c r="GC67" s="124"/>
      <c r="GD67" s="124"/>
      <c r="GE67" s="124"/>
      <c r="GF67" s="124"/>
      <c r="GG67" s="124"/>
      <c r="GH67" s="124"/>
      <c r="GI67" s="124"/>
      <c r="GJ67" s="124"/>
      <c r="GK67" s="124"/>
      <c r="GL67" s="124"/>
      <c r="GM67" s="124"/>
      <c r="GN67" s="124"/>
      <c r="GO67" s="124"/>
      <c r="GP67" s="124"/>
      <c r="GQ67" s="124"/>
      <c r="GR67" s="124"/>
      <c r="GS67" s="124"/>
      <c r="GT67" s="124"/>
      <c r="GU67" s="124"/>
      <c r="GV67" s="124"/>
      <c r="GW67" s="124"/>
      <c r="GX67" s="124"/>
      <c r="GY67" s="124"/>
      <c r="GZ67" s="124"/>
      <c r="HA67" s="124"/>
      <c r="HB67" s="124"/>
      <c r="HC67" s="124"/>
      <c r="HD67" s="124"/>
      <c r="HE67" s="124"/>
      <c r="HF67" s="124"/>
      <c r="HG67" s="124"/>
      <c r="HH67" s="124"/>
      <c r="HI67" s="124"/>
      <c r="HJ67" s="124"/>
      <c r="HK67" s="124"/>
      <c r="HL67" s="124"/>
      <c r="HM67" s="124"/>
      <c r="HN67" s="124"/>
      <c r="HO67" s="124"/>
      <c r="HP67" s="124"/>
      <c r="HQ67" s="124"/>
      <c r="HR67" s="124"/>
      <c r="HS67" s="124"/>
      <c r="HT67" s="124"/>
      <c r="HU67" s="124"/>
      <c r="HV67" s="124"/>
      <c r="HW67" s="124"/>
      <c r="HX67" s="124"/>
      <c r="HY67" s="124"/>
      <c r="HZ67" s="124"/>
      <c r="IA67" s="124"/>
      <c r="IB67" s="124"/>
      <c r="IC67" s="124"/>
      <c r="ID67" s="124"/>
      <c r="IE67" s="124"/>
      <c r="IF67" s="124"/>
      <c r="IG67" s="124"/>
      <c r="IH67" s="124"/>
      <c r="II67" s="124"/>
      <c r="IJ67" s="124"/>
      <c r="IK67" s="124"/>
      <c r="IL67" s="124"/>
      <c r="IM67" s="124"/>
      <c r="IN67" s="124"/>
      <c r="IO67" s="124"/>
      <c r="IP67" s="124"/>
      <c r="IQ67" s="124"/>
      <c r="IR67" s="124"/>
      <c r="IS67" s="124"/>
      <c r="IT67" s="124"/>
    </row>
    <row r="68" spans="1:254" ht="25.5" x14ac:dyDescent="0.2">
      <c r="A68" s="177" t="s">
        <v>377</v>
      </c>
      <c r="B68" s="183" t="s">
        <v>375</v>
      </c>
      <c r="C68" s="189" t="s">
        <v>74</v>
      </c>
      <c r="D68" s="189" t="s">
        <v>110</v>
      </c>
      <c r="E68" s="189" t="s">
        <v>137</v>
      </c>
      <c r="F68" s="189" t="s">
        <v>87</v>
      </c>
      <c r="G68" s="180">
        <v>6050</v>
      </c>
    </row>
    <row r="69" spans="1:254" s="124" customFormat="1" ht="38.25" x14ac:dyDescent="0.2">
      <c r="A69" s="182" t="s">
        <v>388</v>
      </c>
      <c r="B69" s="199" t="s">
        <v>375</v>
      </c>
      <c r="C69" s="199" t="s">
        <v>74</v>
      </c>
      <c r="D69" s="199" t="s">
        <v>110</v>
      </c>
      <c r="E69" s="199" t="s">
        <v>139</v>
      </c>
      <c r="F69" s="199"/>
      <c r="G69" s="185">
        <f>SUM(G70)</f>
        <v>90</v>
      </c>
    </row>
    <row r="70" spans="1:254" s="181" customFormat="1" ht="25.5" x14ac:dyDescent="0.2">
      <c r="A70" s="177" t="s">
        <v>377</v>
      </c>
      <c r="B70" s="189" t="s">
        <v>375</v>
      </c>
      <c r="C70" s="189" t="s">
        <v>74</v>
      </c>
      <c r="D70" s="189" t="s">
        <v>110</v>
      </c>
      <c r="E70" s="189" t="s">
        <v>139</v>
      </c>
      <c r="F70" s="189" t="s">
        <v>87</v>
      </c>
      <c r="G70" s="180">
        <v>90</v>
      </c>
    </row>
    <row r="71" spans="1:254" s="198" customFormat="1" ht="25.5" x14ac:dyDescent="0.2">
      <c r="A71" s="167" t="s">
        <v>352</v>
      </c>
      <c r="B71" s="168" t="s">
        <v>375</v>
      </c>
      <c r="C71" s="168" t="s">
        <v>74</v>
      </c>
      <c r="D71" s="168" t="s">
        <v>110</v>
      </c>
      <c r="E71" s="168" t="s">
        <v>353</v>
      </c>
      <c r="F71" s="168"/>
      <c r="G71" s="170">
        <f>SUM(G72)</f>
        <v>480.41</v>
      </c>
    </row>
    <row r="72" spans="1:254" s="181" customFormat="1" ht="25.5" x14ac:dyDescent="0.2">
      <c r="A72" s="177" t="s">
        <v>377</v>
      </c>
      <c r="B72" s="189" t="s">
        <v>375</v>
      </c>
      <c r="C72" s="189" t="s">
        <v>74</v>
      </c>
      <c r="D72" s="189" t="s">
        <v>110</v>
      </c>
      <c r="E72" s="189" t="s">
        <v>353</v>
      </c>
      <c r="F72" s="189" t="s">
        <v>87</v>
      </c>
      <c r="G72" s="180">
        <v>480.41</v>
      </c>
    </row>
    <row r="73" spans="1:254" ht="15.75" x14ac:dyDescent="0.25">
      <c r="A73" s="208" t="s">
        <v>140</v>
      </c>
      <c r="B73" s="209" t="s">
        <v>375</v>
      </c>
      <c r="C73" s="209" t="s">
        <v>76</v>
      </c>
      <c r="D73" s="209"/>
      <c r="E73" s="209"/>
      <c r="F73" s="209"/>
      <c r="G73" s="210">
        <f>SUM(G74)</f>
        <v>50</v>
      </c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  <c r="BI73" s="211"/>
      <c r="BJ73" s="211"/>
      <c r="BK73" s="211"/>
      <c r="BL73" s="211"/>
      <c r="BM73" s="211"/>
      <c r="BN73" s="211"/>
      <c r="BO73" s="211"/>
      <c r="BP73" s="211"/>
      <c r="BQ73" s="211"/>
      <c r="BR73" s="211"/>
      <c r="BS73" s="211"/>
      <c r="BT73" s="211"/>
      <c r="BU73" s="211"/>
      <c r="BV73" s="211"/>
      <c r="BW73" s="211"/>
      <c r="BX73" s="211"/>
      <c r="BY73" s="211"/>
      <c r="BZ73" s="211"/>
      <c r="CA73" s="211"/>
      <c r="CB73" s="211"/>
      <c r="CC73" s="211"/>
      <c r="CD73" s="211"/>
      <c r="CE73" s="211"/>
      <c r="CF73" s="211"/>
      <c r="CG73" s="211"/>
      <c r="CH73" s="211"/>
      <c r="CI73" s="211"/>
      <c r="CJ73" s="211"/>
      <c r="CK73" s="211"/>
      <c r="CL73" s="211"/>
      <c r="CM73" s="211"/>
      <c r="CN73" s="211"/>
      <c r="CO73" s="211"/>
      <c r="CP73" s="211"/>
      <c r="CQ73" s="211"/>
      <c r="CR73" s="211"/>
      <c r="CS73" s="211"/>
      <c r="CT73" s="211"/>
      <c r="CU73" s="211"/>
      <c r="CV73" s="211"/>
      <c r="CW73" s="211"/>
      <c r="CX73" s="211"/>
      <c r="CY73" s="211"/>
      <c r="CZ73" s="211"/>
      <c r="DA73" s="211"/>
      <c r="DB73" s="211"/>
      <c r="DC73" s="211"/>
      <c r="DD73" s="211"/>
      <c r="DE73" s="211"/>
      <c r="DF73" s="211"/>
      <c r="DG73" s="211"/>
      <c r="DH73" s="211"/>
      <c r="DI73" s="211"/>
      <c r="DJ73" s="211"/>
      <c r="DK73" s="211"/>
      <c r="DL73" s="211"/>
      <c r="DM73" s="211"/>
      <c r="DN73" s="211"/>
      <c r="DO73" s="211"/>
      <c r="DP73" s="211"/>
      <c r="DQ73" s="211"/>
      <c r="DR73" s="211"/>
      <c r="DS73" s="211"/>
      <c r="DT73" s="211"/>
      <c r="DU73" s="211"/>
      <c r="DV73" s="211"/>
      <c r="DW73" s="211"/>
      <c r="DX73" s="211"/>
      <c r="DY73" s="211"/>
      <c r="DZ73" s="211"/>
      <c r="EA73" s="211"/>
      <c r="EB73" s="211"/>
      <c r="EC73" s="211"/>
      <c r="ED73" s="211"/>
      <c r="EE73" s="211"/>
      <c r="EF73" s="211"/>
      <c r="EG73" s="211"/>
      <c r="EH73" s="211"/>
      <c r="EI73" s="211"/>
      <c r="EJ73" s="211"/>
      <c r="EK73" s="211"/>
      <c r="EL73" s="211"/>
      <c r="EM73" s="211"/>
      <c r="EN73" s="211"/>
      <c r="EO73" s="211"/>
      <c r="EP73" s="211"/>
      <c r="EQ73" s="211"/>
      <c r="ER73" s="211"/>
      <c r="ES73" s="211"/>
      <c r="ET73" s="211"/>
      <c r="EU73" s="211"/>
      <c r="EV73" s="211"/>
      <c r="EW73" s="211"/>
      <c r="EX73" s="211"/>
      <c r="EY73" s="211"/>
      <c r="EZ73" s="211"/>
      <c r="FA73" s="211"/>
      <c r="FB73" s="211"/>
      <c r="FC73" s="211"/>
      <c r="FD73" s="211"/>
      <c r="FE73" s="211"/>
      <c r="FF73" s="211"/>
      <c r="FG73" s="211"/>
      <c r="FH73" s="211"/>
      <c r="FI73" s="211"/>
      <c r="FJ73" s="211"/>
      <c r="FK73" s="211"/>
      <c r="FL73" s="211"/>
      <c r="FM73" s="211"/>
      <c r="FN73" s="211"/>
      <c r="FO73" s="211"/>
      <c r="FP73" s="211"/>
      <c r="FQ73" s="211"/>
      <c r="FR73" s="211"/>
      <c r="FS73" s="211"/>
      <c r="FT73" s="211"/>
      <c r="FU73" s="211"/>
      <c r="FV73" s="211"/>
      <c r="FW73" s="211"/>
      <c r="FX73" s="211"/>
      <c r="FY73" s="211"/>
      <c r="FZ73" s="211"/>
      <c r="GA73" s="211"/>
      <c r="GB73" s="211"/>
      <c r="GC73" s="211"/>
      <c r="GD73" s="211"/>
      <c r="GE73" s="211"/>
      <c r="GF73" s="211"/>
      <c r="GG73" s="211"/>
      <c r="GH73" s="211"/>
      <c r="GI73" s="211"/>
      <c r="GJ73" s="211"/>
      <c r="GK73" s="211"/>
      <c r="GL73" s="211"/>
      <c r="GM73" s="211"/>
      <c r="GN73" s="211"/>
      <c r="GO73" s="211"/>
      <c r="GP73" s="211"/>
      <c r="GQ73" s="211"/>
      <c r="GR73" s="211"/>
      <c r="GS73" s="211"/>
      <c r="GT73" s="211"/>
      <c r="GU73" s="211"/>
      <c r="GV73" s="211"/>
      <c r="GW73" s="211"/>
      <c r="GX73" s="211"/>
      <c r="GY73" s="211"/>
      <c r="GZ73" s="211"/>
      <c r="HA73" s="211"/>
      <c r="HB73" s="211"/>
      <c r="HC73" s="211"/>
      <c r="HD73" s="211"/>
      <c r="HE73" s="211"/>
      <c r="HF73" s="211"/>
      <c r="HG73" s="211"/>
      <c r="HH73" s="211"/>
      <c r="HI73" s="211"/>
      <c r="HJ73" s="211"/>
      <c r="HK73" s="211"/>
      <c r="HL73" s="211"/>
      <c r="HM73" s="211"/>
      <c r="HN73" s="211"/>
      <c r="HO73" s="211"/>
      <c r="HP73" s="211"/>
      <c r="HQ73" s="211"/>
      <c r="HR73" s="211"/>
      <c r="HS73" s="211"/>
      <c r="HT73" s="211"/>
      <c r="HU73" s="211"/>
      <c r="HV73" s="211"/>
      <c r="HW73" s="211"/>
      <c r="HX73" s="211"/>
      <c r="HY73" s="211"/>
      <c r="HZ73" s="211"/>
      <c r="IA73" s="211"/>
      <c r="IB73" s="211"/>
      <c r="IC73" s="211"/>
      <c r="ID73" s="211"/>
      <c r="IE73" s="211"/>
      <c r="IF73" s="211"/>
      <c r="IG73" s="211"/>
      <c r="IH73" s="211"/>
      <c r="II73" s="211"/>
      <c r="IJ73" s="211"/>
      <c r="IK73" s="211"/>
      <c r="IL73" s="211"/>
      <c r="IM73" s="211"/>
      <c r="IN73" s="211"/>
      <c r="IO73" s="211"/>
      <c r="IP73" s="211"/>
      <c r="IQ73" s="211"/>
      <c r="IR73" s="211"/>
      <c r="IS73" s="211"/>
      <c r="IT73" s="211"/>
    </row>
    <row r="74" spans="1:254" s="124" customFormat="1" ht="13.5" x14ac:dyDescent="0.25">
      <c r="A74" s="212" t="s">
        <v>141</v>
      </c>
      <c r="B74" s="187" t="s">
        <v>375</v>
      </c>
      <c r="C74" s="187" t="s">
        <v>76</v>
      </c>
      <c r="D74" s="187" t="s">
        <v>89</v>
      </c>
      <c r="E74" s="187"/>
      <c r="F74" s="187"/>
      <c r="G74" s="175">
        <f>SUM(G75)</f>
        <v>50</v>
      </c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  <c r="AM74" s="198"/>
      <c r="AN74" s="198"/>
      <c r="AO74" s="198"/>
      <c r="AP74" s="198"/>
      <c r="AQ74" s="198"/>
      <c r="AR74" s="198"/>
      <c r="AS74" s="198"/>
      <c r="AT74" s="198"/>
      <c r="AU74" s="198"/>
      <c r="AV74" s="198"/>
      <c r="AW74" s="198"/>
      <c r="AX74" s="198"/>
      <c r="AY74" s="198"/>
      <c r="AZ74" s="19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  <c r="BZ74" s="198"/>
      <c r="CA74" s="198"/>
      <c r="CB74" s="198"/>
      <c r="CC74" s="198"/>
      <c r="CD74" s="198"/>
      <c r="CE74" s="198"/>
      <c r="CF74" s="198"/>
      <c r="CG74" s="198"/>
      <c r="CH74" s="198"/>
      <c r="CI74" s="198"/>
      <c r="CJ74" s="198"/>
      <c r="CK74" s="198"/>
      <c r="CL74" s="198"/>
      <c r="CM74" s="198"/>
      <c r="CN74" s="198"/>
      <c r="CO74" s="198"/>
      <c r="CP74" s="198"/>
      <c r="CQ74" s="198"/>
      <c r="CR74" s="198"/>
      <c r="CS74" s="198"/>
      <c r="CT74" s="198"/>
      <c r="CU74" s="198"/>
      <c r="CV74" s="198"/>
      <c r="CW74" s="198"/>
      <c r="CX74" s="198"/>
      <c r="CY74" s="198"/>
      <c r="CZ74" s="198"/>
      <c r="DA74" s="198"/>
      <c r="DB74" s="198"/>
      <c r="DC74" s="198"/>
      <c r="DD74" s="198"/>
      <c r="DE74" s="198"/>
      <c r="DF74" s="198"/>
      <c r="DG74" s="198"/>
      <c r="DH74" s="198"/>
      <c r="DI74" s="198"/>
      <c r="DJ74" s="198"/>
      <c r="DK74" s="198"/>
      <c r="DL74" s="198"/>
      <c r="DM74" s="198"/>
      <c r="DN74" s="198"/>
      <c r="DO74" s="198"/>
      <c r="DP74" s="198"/>
      <c r="DQ74" s="198"/>
      <c r="DR74" s="198"/>
      <c r="DS74" s="198"/>
      <c r="DT74" s="198"/>
      <c r="DU74" s="198"/>
      <c r="DV74" s="198"/>
      <c r="DW74" s="198"/>
      <c r="DX74" s="198"/>
      <c r="DY74" s="198"/>
      <c r="DZ74" s="198"/>
      <c r="EA74" s="198"/>
      <c r="EB74" s="198"/>
      <c r="EC74" s="198"/>
      <c r="ED74" s="198"/>
      <c r="EE74" s="198"/>
      <c r="EF74" s="198"/>
      <c r="EG74" s="198"/>
      <c r="EH74" s="198"/>
      <c r="EI74" s="198"/>
      <c r="EJ74" s="198"/>
      <c r="EK74" s="198"/>
      <c r="EL74" s="198"/>
      <c r="EM74" s="198"/>
      <c r="EN74" s="198"/>
      <c r="EO74" s="198"/>
      <c r="EP74" s="198"/>
      <c r="EQ74" s="198"/>
      <c r="ER74" s="198"/>
      <c r="ES74" s="198"/>
      <c r="ET74" s="198"/>
      <c r="EU74" s="198"/>
      <c r="EV74" s="198"/>
      <c r="EW74" s="198"/>
      <c r="EX74" s="198"/>
      <c r="EY74" s="198"/>
      <c r="EZ74" s="198"/>
      <c r="FA74" s="198"/>
      <c r="FB74" s="198"/>
      <c r="FC74" s="198"/>
      <c r="FD74" s="198"/>
      <c r="FE74" s="198"/>
      <c r="FF74" s="198"/>
      <c r="FG74" s="198"/>
      <c r="FH74" s="198"/>
      <c r="FI74" s="198"/>
      <c r="FJ74" s="198"/>
      <c r="FK74" s="198"/>
      <c r="FL74" s="198"/>
      <c r="FM74" s="198"/>
      <c r="FN74" s="198"/>
      <c r="FO74" s="198"/>
      <c r="FP74" s="198"/>
      <c r="FQ74" s="198"/>
      <c r="FR74" s="198"/>
      <c r="FS74" s="198"/>
      <c r="FT74" s="198"/>
      <c r="FU74" s="198"/>
      <c r="FV74" s="198"/>
      <c r="FW74" s="198"/>
      <c r="FX74" s="198"/>
      <c r="FY74" s="198"/>
      <c r="FZ74" s="198"/>
      <c r="GA74" s="198"/>
      <c r="GB74" s="198"/>
      <c r="GC74" s="198"/>
      <c r="GD74" s="198"/>
      <c r="GE74" s="198"/>
      <c r="GF74" s="198"/>
      <c r="GG74" s="198"/>
      <c r="GH74" s="198"/>
      <c r="GI74" s="198"/>
      <c r="GJ74" s="198"/>
      <c r="GK74" s="198"/>
      <c r="GL74" s="198"/>
      <c r="GM74" s="198"/>
      <c r="GN74" s="198"/>
      <c r="GO74" s="198"/>
      <c r="GP74" s="198"/>
      <c r="GQ74" s="198"/>
      <c r="GR74" s="198"/>
      <c r="GS74" s="198"/>
      <c r="GT74" s="198"/>
      <c r="GU74" s="198"/>
      <c r="GV74" s="198"/>
      <c r="GW74" s="198"/>
      <c r="GX74" s="198"/>
      <c r="GY74" s="198"/>
      <c r="GZ74" s="198"/>
      <c r="HA74" s="198"/>
      <c r="HB74" s="198"/>
      <c r="HC74" s="198"/>
      <c r="HD74" s="198"/>
      <c r="HE74" s="198"/>
      <c r="HF74" s="198"/>
      <c r="HG74" s="198"/>
      <c r="HH74" s="198"/>
      <c r="HI74" s="198"/>
      <c r="HJ74" s="198"/>
      <c r="HK74" s="198"/>
      <c r="HL74" s="198"/>
      <c r="HM74" s="198"/>
      <c r="HN74" s="198"/>
      <c r="HO74" s="198"/>
      <c r="HP74" s="198"/>
      <c r="HQ74" s="198"/>
      <c r="HR74" s="198"/>
      <c r="HS74" s="198"/>
      <c r="HT74" s="198"/>
      <c r="HU74" s="198"/>
      <c r="HV74" s="198"/>
      <c r="HW74" s="198"/>
      <c r="HX74" s="198"/>
      <c r="HY74" s="198"/>
      <c r="HZ74" s="198"/>
      <c r="IA74" s="198"/>
      <c r="IB74" s="198"/>
      <c r="IC74" s="198"/>
      <c r="ID74" s="198"/>
      <c r="IE74" s="198"/>
      <c r="IF74" s="198"/>
      <c r="IG74" s="198"/>
      <c r="IH74" s="198"/>
      <c r="II74" s="198"/>
      <c r="IJ74" s="198"/>
      <c r="IK74" s="198"/>
      <c r="IL74" s="198"/>
      <c r="IM74" s="198"/>
      <c r="IN74" s="198"/>
      <c r="IO74" s="198"/>
      <c r="IP74" s="198"/>
      <c r="IQ74" s="198"/>
      <c r="IR74" s="198"/>
      <c r="IS74" s="198"/>
      <c r="IT74" s="198"/>
    </row>
    <row r="75" spans="1:254" s="211" customFormat="1" ht="40.5" x14ac:dyDescent="0.25">
      <c r="A75" s="172" t="s">
        <v>386</v>
      </c>
      <c r="B75" s="187" t="s">
        <v>375</v>
      </c>
      <c r="C75" s="187" t="s">
        <v>76</v>
      </c>
      <c r="D75" s="187" t="s">
        <v>89</v>
      </c>
      <c r="E75" s="187" t="s">
        <v>134</v>
      </c>
      <c r="F75" s="187"/>
      <c r="G75" s="175">
        <f>SUM(G76)</f>
        <v>50</v>
      </c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  <c r="AM75" s="198"/>
      <c r="AN75" s="198"/>
      <c r="AO75" s="198"/>
      <c r="AP75" s="198"/>
      <c r="AQ75" s="198"/>
      <c r="AR75" s="198"/>
      <c r="AS75" s="198"/>
      <c r="AT75" s="198"/>
      <c r="AU75" s="198"/>
      <c r="AV75" s="198"/>
      <c r="AW75" s="198"/>
      <c r="AX75" s="198"/>
      <c r="AY75" s="198"/>
      <c r="AZ75" s="19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  <c r="BZ75" s="198"/>
      <c r="CA75" s="198"/>
      <c r="CB75" s="198"/>
      <c r="CC75" s="198"/>
      <c r="CD75" s="198"/>
      <c r="CE75" s="198"/>
      <c r="CF75" s="198"/>
      <c r="CG75" s="198"/>
      <c r="CH75" s="198"/>
      <c r="CI75" s="198"/>
      <c r="CJ75" s="198"/>
      <c r="CK75" s="198"/>
      <c r="CL75" s="198"/>
      <c r="CM75" s="198"/>
      <c r="CN75" s="198"/>
      <c r="CO75" s="198"/>
      <c r="CP75" s="198"/>
      <c r="CQ75" s="198"/>
      <c r="CR75" s="198"/>
      <c r="CS75" s="198"/>
      <c r="CT75" s="198"/>
      <c r="CU75" s="198"/>
      <c r="CV75" s="198"/>
      <c r="CW75" s="198"/>
      <c r="CX75" s="198"/>
      <c r="CY75" s="198"/>
      <c r="CZ75" s="198"/>
      <c r="DA75" s="198"/>
      <c r="DB75" s="198"/>
      <c r="DC75" s="198"/>
      <c r="DD75" s="198"/>
      <c r="DE75" s="198"/>
      <c r="DF75" s="198"/>
      <c r="DG75" s="198"/>
      <c r="DH75" s="198"/>
      <c r="DI75" s="198"/>
      <c r="DJ75" s="198"/>
      <c r="DK75" s="198"/>
      <c r="DL75" s="198"/>
      <c r="DM75" s="198"/>
      <c r="DN75" s="198"/>
      <c r="DO75" s="198"/>
      <c r="DP75" s="198"/>
      <c r="DQ75" s="198"/>
      <c r="DR75" s="198"/>
      <c r="DS75" s="198"/>
      <c r="DT75" s="198"/>
      <c r="DU75" s="198"/>
      <c r="DV75" s="198"/>
      <c r="DW75" s="198"/>
      <c r="DX75" s="198"/>
      <c r="DY75" s="198"/>
      <c r="DZ75" s="198"/>
      <c r="EA75" s="198"/>
      <c r="EB75" s="198"/>
      <c r="EC75" s="198"/>
      <c r="ED75" s="198"/>
      <c r="EE75" s="198"/>
      <c r="EF75" s="198"/>
      <c r="EG75" s="198"/>
      <c r="EH75" s="198"/>
      <c r="EI75" s="198"/>
      <c r="EJ75" s="198"/>
      <c r="EK75" s="198"/>
      <c r="EL75" s="198"/>
      <c r="EM75" s="198"/>
      <c r="EN75" s="198"/>
      <c r="EO75" s="198"/>
      <c r="EP75" s="198"/>
      <c r="EQ75" s="198"/>
      <c r="ER75" s="198"/>
      <c r="ES75" s="198"/>
      <c r="ET75" s="198"/>
      <c r="EU75" s="198"/>
      <c r="EV75" s="198"/>
      <c r="EW75" s="198"/>
      <c r="EX75" s="198"/>
      <c r="EY75" s="198"/>
      <c r="EZ75" s="198"/>
      <c r="FA75" s="198"/>
      <c r="FB75" s="198"/>
      <c r="FC75" s="198"/>
      <c r="FD75" s="198"/>
      <c r="FE75" s="198"/>
      <c r="FF75" s="198"/>
      <c r="FG75" s="198"/>
      <c r="FH75" s="198"/>
      <c r="FI75" s="198"/>
      <c r="FJ75" s="198"/>
      <c r="FK75" s="198"/>
      <c r="FL75" s="198"/>
      <c r="FM75" s="198"/>
      <c r="FN75" s="198"/>
      <c r="FO75" s="198"/>
      <c r="FP75" s="198"/>
      <c r="FQ75" s="198"/>
      <c r="FR75" s="198"/>
      <c r="FS75" s="198"/>
      <c r="FT75" s="198"/>
      <c r="FU75" s="198"/>
      <c r="FV75" s="198"/>
      <c r="FW75" s="198"/>
      <c r="FX75" s="198"/>
      <c r="FY75" s="198"/>
      <c r="FZ75" s="198"/>
      <c r="GA75" s="198"/>
      <c r="GB75" s="198"/>
      <c r="GC75" s="198"/>
      <c r="GD75" s="198"/>
      <c r="GE75" s="198"/>
      <c r="GF75" s="198"/>
      <c r="GG75" s="198"/>
      <c r="GH75" s="198"/>
      <c r="GI75" s="198"/>
      <c r="GJ75" s="198"/>
      <c r="GK75" s="198"/>
      <c r="GL75" s="198"/>
      <c r="GM75" s="198"/>
      <c r="GN75" s="198"/>
      <c r="GO75" s="198"/>
      <c r="GP75" s="198"/>
      <c r="GQ75" s="198"/>
      <c r="GR75" s="198"/>
      <c r="GS75" s="198"/>
      <c r="GT75" s="198"/>
      <c r="GU75" s="198"/>
      <c r="GV75" s="198"/>
      <c r="GW75" s="198"/>
      <c r="GX75" s="198"/>
      <c r="GY75" s="198"/>
      <c r="GZ75" s="198"/>
      <c r="HA75" s="198"/>
      <c r="HB75" s="198"/>
      <c r="HC75" s="198"/>
      <c r="HD75" s="198"/>
      <c r="HE75" s="198"/>
      <c r="HF75" s="198"/>
      <c r="HG75" s="198"/>
      <c r="HH75" s="198"/>
      <c r="HI75" s="198"/>
      <c r="HJ75" s="198"/>
      <c r="HK75" s="198"/>
      <c r="HL75" s="198"/>
      <c r="HM75" s="198"/>
      <c r="HN75" s="198"/>
      <c r="HO75" s="198"/>
      <c r="HP75" s="198"/>
      <c r="HQ75" s="198"/>
      <c r="HR75" s="198"/>
      <c r="HS75" s="198"/>
      <c r="HT75" s="198"/>
      <c r="HU75" s="198"/>
      <c r="HV75" s="198"/>
      <c r="HW75" s="198"/>
      <c r="HX75" s="198"/>
      <c r="HY75" s="198"/>
      <c r="HZ75" s="198"/>
      <c r="IA75" s="198"/>
      <c r="IB75" s="198"/>
      <c r="IC75" s="198"/>
      <c r="ID75" s="198"/>
      <c r="IE75" s="198"/>
      <c r="IF75" s="198"/>
      <c r="IG75" s="198"/>
      <c r="IH75" s="198"/>
      <c r="II75" s="198"/>
      <c r="IJ75" s="198"/>
      <c r="IK75" s="198"/>
      <c r="IL75" s="198"/>
      <c r="IM75" s="198"/>
      <c r="IN75" s="198"/>
      <c r="IO75" s="198"/>
      <c r="IP75" s="198"/>
      <c r="IQ75" s="198"/>
      <c r="IR75" s="198"/>
      <c r="IS75" s="198"/>
      <c r="IT75" s="198"/>
    </row>
    <row r="76" spans="1:254" s="198" customFormat="1" ht="25.5" x14ac:dyDescent="0.2">
      <c r="A76" s="177" t="s">
        <v>377</v>
      </c>
      <c r="B76" s="189" t="s">
        <v>375</v>
      </c>
      <c r="C76" s="189" t="s">
        <v>76</v>
      </c>
      <c r="D76" s="189" t="s">
        <v>89</v>
      </c>
      <c r="E76" s="189" t="s">
        <v>134</v>
      </c>
      <c r="F76" s="189" t="s">
        <v>87</v>
      </c>
      <c r="G76" s="180">
        <v>50</v>
      </c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8"/>
      <c r="FX76" s="128"/>
      <c r="FY76" s="128"/>
      <c r="FZ76" s="128"/>
      <c r="GA76" s="128"/>
      <c r="GB76" s="128"/>
      <c r="GC76" s="128"/>
      <c r="GD76" s="128"/>
      <c r="GE76" s="128"/>
      <c r="GF76" s="128"/>
      <c r="GG76" s="128"/>
      <c r="GH76" s="128"/>
      <c r="GI76" s="128"/>
      <c r="GJ76" s="128"/>
      <c r="GK76" s="128"/>
      <c r="GL76" s="128"/>
      <c r="GM76" s="128"/>
      <c r="GN76" s="128"/>
      <c r="GO76" s="128"/>
      <c r="GP76" s="128"/>
      <c r="GQ76" s="128"/>
      <c r="GR76" s="128"/>
      <c r="GS76" s="128"/>
      <c r="GT76" s="128"/>
      <c r="GU76" s="128"/>
      <c r="GV76" s="128"/>
      <c r="GW76" s="128"/>
      <c r="GX76" s="128"/>
      <c r="GY76" s="128"/>
      <c r="GZ76" s="128"/>
      <c r="HA76" s="128"/>
      <c r="HB76" s="128"/>
      <c r="HC76" s="128"/>
      <c r="HD76" s="128"/>
      <c r="HE76" s="128"/>
      <c r="HF76" s="128"/>
      <c r="HG76" s="128"/>
      <c r="HH76" s="128"/>
      <c r="HI76" s="128"/>
      <c r="HJ76" s="128"/>
      <c r="HK76" s="128"/>
      <c r="HL76" s="128"/>
      <c r="HM76" s="128"/>
      <c r="HN76" s="128"/>
      <c r="HO76" s="128"/>
      <c r="HP76" s="128"/>
      <c r="HQ76" s="128"/>
      <c r="HR76" s="128"/>
      <c r="HS76" s="128"/>
      <c r="HT76" s="128"/>
      <c r="HU76" s="128"/>
      <c r="HV76" s="128"/>
      <c r="HW76" s="128"/>
      <c r="HX76" s="128"/>
      <c r="HY76" s="128"/>
      <c r="HZ76" s="128"/>
      <c r="IA76" s="128"/>
      <c r="IB76" s="128"/>
      <c r="IC76" s="128"/>
      <c r="ID76" s="128"/>
      <c r="IE76" s="128"/>
      <c r="IF76" s="128"/>
      <c r="IG76" s="128"/>
      <c r="IH76" s="128"/>
      <c r="II76" s="128"/>
      <c r="IJ76" s="128"/>
      <c r="IK76" s="128"/>
      <c r="IL76" s="128"/>
      <c r="IM76" s="128"/>
      <c r="IN76" s="128"/>
      <c r="IO76" s="128"/>
      <c r="IP76" s="128"/>
      <c r="IQ76" s="128"/>
      <c r="IR76" s="128"/>
      <c r="IS76" s="128"/>
      <c r="IT76" s="128"/>
    </row>
    <row r="77" spans="1:254" s="198" customFormat="1" ht="31.5" x14ac:dyDescent="0.25">
      <c r="A77" s="213" t="s">
        <v>142</v>
      </c>
      <c r="B77" s="165" t="s">
        <v>375</v>
      </c>
      <c r="C77" s="214" t="s">
        <v>83</v>
      </c>
      <c r="D77" s="214"/>
      <c r="E77" s="214"/>
      <c r="F77" s="214"/>
      <c r="G77" s="210">
        <f>SUM(G78)</f>
        <v>550</v>
      </c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8"/>
      <c r="DN77" s="128"/>
      <c r="DO77" s="128"/>
      <c r="DP77" s="128"/>
      <c r="DQ77" s="128"/>
      <c r="DR77" s="128"/>
      <c r="DS77" s="128"/>
      <c r="DT77" s="128"/>
      <c r="DU77" s="128"/>
      <c r="DV77" s="128"/>
      <c r="DW77" s="128"/>
      <c r="DX77" s="128"/>
      <c r="DY77" s="128"/>
      <c r="DZ77" s="128"/>
      <c r="EA77" s="128"/>
      <c r="EB77" s="128"/>
      <c r="EC77" s="128"/>
      <c r="ED77" s="128"/>
      <c r="EE77" s="128"/>
      <c r="EF77" s="128"/>
      <c r="EG77" s="128"/>
      <c r="EH77" s="128"/>
      <c r="EI77" s="128"/>
      <c r="EJ77" s="128"/>
      <c r="EK77" s="128"/>
      <c r="EL77" s="128"/>
      <c r="EM77" s="128"/>
      <c r="EN77" s="128"/>
      <c r="EO77" s="128"/>
      <c r="EP77" s="128"/>
      <c r="EQ77" s="128"/>
      <c r="ER77" s="128"/>
      <c r="ES77" s="128"/>
      <c r="ET77" s="128"/>
      <c r="EU77" s="128"/>
      <c r="EV77" s="128"/>
      <c r="EW77" s="128"/>
      <c r="EX77" s="128"/>
      <c r="EY77" s="128"/>
      <c r="EZ77" s="128"/>
      <c r="FA77" s="128"/>
      <c r="FB77" s="128"/>
      <c r="FC77" s="128"/>
      <c r="FD77" s="128"/>
      <c r="FE77" s="128"/>
      <c r="FF77" s="128"/>
      <c r="FG77" s="128"/>
      <c r="FH77" s="128"/>
      <c r="FI77" s="128"/>
      <c r="FJ77" s="128"/>
      <c r="FK77" s="128"/>
      <c r="FL77" s="128"/>
      <c r="FM77" s="128"/>
      <c r="FN77" s="128"/>
      <c r="FO77" s="128"/>
      <c r="FP77" s="128"/>
      <c r="FQ77" s="128"/>
      <c r="FR77" s="128"/>
      <c r="FS77" s="128"/>
      <c r="FT77" s="128"/>
      <c r="FU77" s="128"/>
      <c r="FV77" s="128"/>
      <c r="FW77" s="128"/>
      <c r="FX77" s="128"/>
      <c r="FY77" s="128"/>
      <c r="FZ77" s="128"/>
      <c r="GA77" s="128"/>
      <c r="GB77" s="128"/>
      <c r="GC77" s="128"/>
      <c r="GD77" s="128"/>
      <c r="GE77" s="128"/>
      <c r="GF77" s="128"/>
      <c r="GG77" s="128"/>
      <c r="GH77" s="128"/>
      <c r="GI77" s="128"/>
      <c r="GJ77" s="128"/>
      <c r="GK77" s="128"/>
      <c r="GL77" s="128"/>
      <c r="GM77" s="128"/>
      <c r="GN77" s="128"/>
      <c r="GO77" s="128"/>
      <c r="GP77" s="128"/>
      <c r="GQ77" s="128"/>
      <c r="GR77" s="128"/>
      <c r="GS77" s="128"/>
      <c r="GT77" s="128"/>
      <c r="GU77" s="128"/>
      <c r="GV77" s="128"/>
      <c r="GW77" s="128"/>
      <c r="GX77" s="128"/>
      <c r="GY77" s="128"/>
      <c r="GZ77" s="128"/>
      <c r="HA77" s="128"/>
      <c r="HB77" s="128"/>
      <c r="HC77" s="128"/>
      <c r="HD77" s="128"/>
      <c r="HE77" s="128"/>
      <c r="HF77" s="128"/>
      <c r="HG77" s="128"/>
      <c r="HH77" s="128"/>
      <c r="HI77" s="128"/>
      <c r="HJ77" s="128"/>
      <c r="HK77" s="128"/>
      <c r="HL77" s="128"/>
      <c r="HM77" s="128"/>
      <c r="HN77" s="128"/>
      <c r="HO77" s="128"/>
      <c r="HP77" s="128"/>
      <c r="HQ77" s="128"/>
      <c r="HR77" s="128"/>
      <c r="HS77" s="128"/>
      <c r="HT77" s="128"/>
      <c r="HU77" s="128"/>
      <c r="HV77" s="128"/>
      <c r="HW77" s="128"/>
      <c r="HX77" s="128"/>
      <c r="HY77" s="128"/>
      <c r="HZ77" s="128"/>
      <c r="IA77" s="128"/>
      <c r="IB77" s="128"/>
      <c r="IC77" s="128"/>
      <c r="ID77" s="128"/>
      <c r="IE77" s="128"/>
      <c r="IF77" s="128"/>
      <c r="IG77" s="128"/>
      <c r="IH77" s="128"/>
      <c r="II77" s="128"/>
      <c r="IJ77" s="128"/>
      <c r="IK77" s="128"/>
      <c r="IL77" s="128"/>
      <c r="IM77" s="128"/>
      <c r="IN77" s="128"/>
      <c r="IO77" s="128"/>
      <c r="IP77" s="128"/>
      <c r="IQ77" s="128"/>
      <c r="IR77" s="128"/>
      <c r="IS77" s="128"/>
      <c r="IT77" s="128"/>
    </row>
    <row r="78" spans="1:254" ht="27" x14ac:dyDescent="0.25">
      <c r="A78" s="172" t="s">
        <v>143</v>
      </c>
      <c r="B78" s="187" t="s">
        <v>375</v>
      </c>
      <c r="C78" s="174" t="s">
        <v>83</v>
      </c>
      <c r="D78" s="174" t="s">
        <v>144</v>
      </c>
      <c r="E78" s="174"/>
      <c r="F78" s="174"/>
      <c r="G78" s="175">
        <f>SUM(G79)</f>
        <v>550</v>
      </c>
    </row>
    <row r="79" spans="1:254" ht="13.5" x14ac:dyDescent="0.25">
      <c r="A79" s="172" t="s">
        <v>389</v>
      </c>
      <c r="B79" s="187" t="s">
        <v>375</v>
      </c>
      <c r="C79" s="174" t="s">
        <v>83</v>
      </c>
      <c r="D79" s="174" t="s">
        <v>144</v>
      </c>
      <c r="E79" s="174" t="s">
        <v>132</v>
      </c>
      <c r="F79" s="174"/>
      <c r="G79" s="175">
        <f>SUM(G80)</f>
        <v>550</v>
      </c>
    </row>
    <row r="80" spans="1:254" ht="40.5" x14ac:dyDescent="0.25">
      <c r="A80" s="172" t="s">
        <v>386</v>
      </c>
      <c r="B80" s="168" t="s">
        <v>375</v>
      </c>
      <c r="C80" s="169" t="s">
        <v>83</v>
      </c>
      <c r="D80" s="169" t="s">
        <v>144</v>
      </c>
      <c r="E80" s="169" t="s">
        <v>134</v>
      </c>
      <c r="F80" s="169"/>
      <c r="G80" s="170">
        <f>SUM(G83+G81)</f>
        <v>550</v>
      </c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8"/>
      <c r="AN80" s="198"/>
      <c r="AO80" s="198"/>
      <c r="AP80" s="198"/>
      <c r="AQ80" s="198"/>
      <c r="AR80" s="198"/>
      <c r="AS80" s="198"/>
      <c r="AT80" s="198"/>
      <c r="AU80" s="198"/>
      <c r="AV80" s="198"/>
      <c r="AW80" s="198"/>
      <c r="AX80" s="198"/>
      <c r="AY80" s="198"/>
      <c r="AZ80" s="19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  <c r="BZ80" s="198"/>
      <c r="CA80" s="198"/>
      <c r="CB80" s="198"/>
      <c r="CC80" s="198"/>
      <c r="CD80" s="198"/>
      <c r="CE80" s="198"/>
      <c r="CF80" s="198"/>
      <c r="CG80" s="198"/>
      <c r="CH80" s="198"/>
      <c r="CI80" s="198"/>
      <c r="CJ80" s="198"/>
      <c r="CK80" s="198"/>
      <c r="CL80" s="198"/>
      <c r="CM80" s="198"/>
      <c r="CN80" s="198"/>
      <c r="CO80" s="198"/>
      <c r="CP80" s="198"/>
      <c r="CQ80" s="198"/>
      <c r="CR80" s="198"/>
      <c r="CS80" s="198"/>
      <c r="CT80" s="198"/>
      <c r="CU80" s="198"/>
      <c r="CV80" s="198"/>
      <c r="CW80" s="198"/>
      <c r="CX80" s="198"/>
      <c r="CY80" s="198"/>
      <c r="CZ80" s="198"/>
      <c r="DA80" s="198"/>
      <c r="DB80" s="198"/>
      <c r="DC80" s="198"/>
      <c r="DD80" s="198"/>
      <c r="DE80" s="198"/>
      <c r="DF80" s="198"/>
      <c r="DG80" s="198"/>
      <c r="DH80" s="198"/>
      <c r="DI80" s="198"/>
      <c r="DJ80" s="198"/>
      <c r="DK80" s="198"/>
      <c r="DL80" s="198"/>
      <c r="DM80" s="198"/>
      <c r="DN80" s="198"/>
      <c r="DO80" s="198"/>
      <c r="DP80" s="198"/>
      <c r="DQ80" s="198"/>
      <c r="DR80" s="198"/>
      <c r="DS80" s="198"/>
      <c r="DT80" s="198"/>
      <c r="DU80" s="198"/>
      <c r="DV80" s="198"/>
      <c r="DW80" s="198"/>
      <c r="DX80" s="198"/>
      <c r="DY80" s="198"/>
      <c r="DZ80" s="198"/>
      <c r="EA80" s="198"/>
      <c r="EB80" s="198"/>
      <c r="EC80" s="198"/>
      <c r="ED80" s="198"/>
      <c r="EE80" s="198"/>
      <c r="EF80" s="198"/>
      <c r="EG80" s="198"/>
      <c r="EH80" s="198"/>
      <c r="EI80" s="198"/>
      <c r="EJ80" s="198"/>
      <c r="EK80" s="198"/>
      <c r="EL80" s="198"/>
      <c r="EM80" s="198"/>
      <c r="EN80" s="198"/>
      <c r="EO80" s="198"/>
      <c r="EP80" s="198"/>
      <c r="EQ80" s="198"/>
      <c r="ER80" s="198"/>
      <c r="ES80" s="198"/>
      <c r="ET80" s="198"/>
      <c r="EU80" s="198"/>
      <c r="EV80" s="198"/>
      <c r="EW80" s="198"/>
      <c r="EX80" s="198"/>
      <c r="EY80" s="198"/>
      <c r="EZ80" s="198"/>
      <c r="FA80" s="198"/>
      <c r="FB80" s="198"/>
      <c r="FC80" s="198"/>
      <c r="FD80" s="198"/>
      <c r="FE80" s="198"/>
      <c r="FF80" s="198"/>
      <c r="FG80" s="198"/>
      <c r="FH80" s="198"/>
      <c r="FI80" s="198"/>
      <c r="FJ80" s="198"/>
      <c r="FK80" s="198"/>
      <c r="FL80" s="198"/>
      <c r="FM80" s="198"/>
      <c r="FN80" s="198"/>
      <c r="FO80" s="198"/>
      <c r="FP80" s="198"/>
      <c r="FQ80" s="198"/>
      <c r="FR80" s="198"/>
      <c r="FS80" s="198"/>
      <c r="FT80" s="198"/>
      <c r="FU80" s="198"/>
      <c r="FV80" s="198"/>
      <c r="FW80" s="198"/>
      <c r="FX80" s="198"/>
      <c r="FY80" s="198"/>
      <c r="FZ80" s="198"/>
      <c r="GA80" s="198"/>
      <c r="GB80" s="198"/>
      <c r="GC80" s="198"/>
      <c r="GD80" s="198"/>
      <c r="GE80" s="198"/>
      <c r="GF80" s="198"/>
      <c r="GG80" s="198"/>
      <c r="GH80" s="198"/>
      <c r="GI80" s="198"/>
      <c r="GJ80" s="198"/>
      <c r="GK80" s="198"/>
      <c r="GL80" s="198"/>
      <c r="GM80" s="198"/>
      <c r="GN80" s="198"/>
      <c r="GO80" s="198"/>
      <c r="GP80" s="198"/>
      <c r="GQ80" s="198"/>
      <c r="GR80" s="198"/>
      <c r="GS80" s="198"/>
      <c r="GT80" s="198"/>
      <c r="GU80" s="198"/>
      <c r="GV80" s="198"/>
      <c r="GW80" s="198"/>
      <c r="GX80" s="198"/>
      <c r="GY80" s="198"/>
      <c r="GZ80" s="198"/>
      <c r="HA80" s="198"/>
      <c r="HB80" s="198"/>
      <c r="HC80" s="198"/>
      <c r="HD80" s="198"/>
      <c r="HE80" s="198"/>
      <c r="HF80" s="198"/>
      <c r="HG80" s="198"/>
      <c r="HH80" s="198"/>
      <c r="HI80" s="198"/>
      <c r="HJ80" s="198"/>
      <c r="HK80" s="198"/>
      <c r="HL80" s="198"/>
      <c r="HM80" s="198"/>
      <c r="HN80" s="198"/>
      <c r="HO80" s="198"/>
      <c r="HP80" s="198"/>
      <c r="HQ80" s="198"/>
      <c r="HR80" s="198"/>
      <c r="HS80" s="198"/>
      <c r="HT80" s="198"/>
      <c r="HU80" s="198"/>
      <c r="HV80" s="198"/>
      <c r="HW80" s="198"/>
      <c r="HX80" s="198"/>
      <c r="HY80" s="198"/>
      <c r="HZ80" s="198"/>
      <c r="IA80" s="198"/>
      <c r="IB80" s="198"/>
      <c r="IC80" s="198"/>
      <c r="ID80" s="198"/>
      <c r="IE80" s="198"/>
      <c r="IF80" s="198"/>
      <c r="IG80" s="198"/>
      <c r="IH80" s="198"/>
      <c r="II80" s="198"/>
      <c r="IJ80" s="198"/>
      <c r="IK80" s="198"/>
      <c r="IL80" s="198"/>
      <c r="IM80" s="198"/>
      <c r="IN80" s="198"/>
      <c r="IO80" s="198"/>
      <c r="IP80" s="198"/>
      <c r="IQ80" s="198"/>
      <c r="IR80" s="198"/>
      <c r="IS80" s="198"/>
      <c r="IT80" s="198"/>
    </row>
    <row r="81" spans="1:254" x14ac:dyDescent="0.2">
      <c r="A81" s="182" t="s">
        <v>145</v>
      </c>
      <c r="B81" s="183" t="s">
        <v>375</v>
      </c>
      <c r="C81" s="184" t="s">
        <v>83</v>
      </c>
      <c r="D81" s="184" t="s">
        <v>144</v>
      </c>
      <c r="E81" s="184" t="s">
        <v>134</v>
      </c>
      <c r="F81" s="184"/>
      <c r="G81" s="185">
        <f>SUM(G82)</f>
        <v>350</v>
      </c>
    </row>
    <row r="82" spans="1:254" s="198" customFormat="1" ht="55.5" customHeight="1" x14ac:dyDescent="0.2">
      <c r="A82" s="177" t="s">
        <v>376</v>
      </c>
      <c r="B82" s="189" t="s">
        <v>375</v>
      </c>
      <c r="C82" s="179" t="s">
        <v>83</v>
      </c>
      <c r="D82" s="179" t="s">
        <v>144</v>
      </c>
      <c r="E82" s="179" t="s">
        <v>134</v>
      </c>
      <c r="F82" s="179" t="s">
        <v>81</v>
      </c>
      <c r="G82" s="185">
        <v>350</v>
      </c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8"/>
      <c r="DO82" s="128"/>
      <c r="DP82" s="128"/>
      <c r="DQ82" s="128"/>
      <c r="DR82" s="128"/>
      <c r="DS82" s="128"/>
      <c r="DT82" s="128"/>
      <c r="DU82" s="128"/>
      <c r="DV82" s="128"/>
      <c r="DW82" s="128"/>
      <c r="DX82" s="128"/>
      <c r="DY82" s="128"/>
      <c r="DZ82" s="128"/>
      <c r="EA82" s="128"/>
      <c r="EB82" s="128"/>
      <c r="EC82" s="128"/>
      <c r="ED82" s="128"/>
      <c r="EE82" s="128"/>
      <c r="EF82" s="128"/>
      <c r="EG82" s="128"/>
      <c r="EH82" s="128"/>
      <c r="EI82" s="128"/>
      <c r="EJ82" s="128"/>
      <c r="EK82" s="128"/>
      <c r="EL82" s="128"/>
      <c r="EM82" s="128"/>
      <c r="EN82" s="128"/>
      <c r="EO82" s="128"/>
      <c r="EP82" s="128"/>
      <c r="EQ82" s="128"/>
      <c r="ER82" s="128"/>
      <c r="ES82" s="128"/>
      <c r="ET82" s="128"/>
      <c r="EU82" s="128"/>
      <c r="EV82" s="128"/>
      <c r="EW82" s="128"/>
      <c r="EX82" s="128"/>
      <c r="EY82" s="128"/>
      <c r="EZ82" s="128"/>
      <c r="FA82" s="128"/>
      <c r="FB82" s="128"/>
      <c r="FC82" s="128"/>
      <c r="FD82" s="128"/>
      <c r="FE82" s="128"/>
      <c r="FF82" s="128"/>
      <c r="FG82" s="128"/>
      <c r="FH82" s="128"/>
      <c r="FI82" s="128"/>
      <c r="FJ82" s="128"/>
      <c r="FK82" s="128"/>
      <c r="FL82" s="128"/>
      <c r="FM82" s="128"/>
      <c r="FN82" s="128"/>
      <c r="FO82" s="128"/>
      <c r="FP82" s="128"/>
      <c r="FQ82" s="128"/>
      <c r="FR82" s="128"/>
      <c r="FS82" s="128"/>
      <c r="FT82" s="128"/>
      <c r="FU82" s="128"/>
      <c r="FV82" s="128"/>
      <c r="FW82" s="128"/>
      <c r="FX82" s="128"/>
      <c r="FY82" s="128"/>
      <c r="FZ82" s="128"/>
      <c r="GA82" s="128"/>
      <c r="GB82" s="128"/>
      <c r="GC82" s="128"/>
      <c r="GD82" s="128"/>
      <c r="GE82" s="128"/>
      <c r="GF82" s="128"/>
      <c r="GG82" s="128"/>
      <c r="GH82" s="128"/>
      <c r="GI82" s="128"/>
      <c r="GJ82" s="128"/>
      <c r="GK82" s="128"/>
      <c r="GL82" s="128"/>
      <c r="GM82" s="128"/>
      <c r="GN82" s="128"/>
      <c r="GO82" s="128"/>
      <c r="GP82" s="128"/>
      <c r="GQ82" s="128"/>
      <c r="GR82" s="128"/>
      <c r="GS82" s="128"/>
      <c r="GT82" s="128"/>
      <c r="GU82" s="128"/>
      <c r="GV82" s="128"/>
      <c r="GW82" s="128"/>
      <c r="GX82" s="128"/>
      <c r="GY82" s="128"/>
      <c r="GZ82" s="128"/>
      <c r="HA82" s="128"/>
      <c r="HB82" s="128"/>
      <c r="HC82" s="128"/>
      <c r="HD82" s="128"/>
      <c r="HE82" s="128"/>
      <c r="HF82" s="128"/>
      <c r="HG82" s="128"/>
      <c r="HH82" s="128"/>
      <c r="HI82" s="128"/>
      <c r="HJ82" s="128"/>
      <c r="HK82" s="128"/>
      <c r="HL82" s="128"/>
      <c r="HM82" s="128"/>
      <c r="HN82" s="128"/>
      <c r="HO82" s="128"/>
      <c r="HP82" s="128"/>
      <c r="HQ82" s="128"/>
      <c r="HR82" s="128"/>
      <c r="HS82" s="128"/>
      <c r="HT82" s="128"/>
      <c r="HU82" s="128"/>
      <c r="HV82" s="128"/>
      <c r="HW82" s="128"/>
      <c r="HX82" s="128"/>
      <c r="HY82" s="128"/>
      <c r="HZ82" s="128"/>
      <c r="IA82" s="128"/>
      <c r="IB82" s="128"/>
      <c r="IC82" s="128"/>
      <c r="ID82" s="128"/>
      <c r="IE82" s="128"/>
      <c r="IF82" s="128"/>
      <c r="IG82" s="128"/>
      <c r="IH82" s="128"/>
      <c r="II82" s="128"/>
      <c r="IJ82" s="128"/>
      <c r="IK82" s="128"/>
      <c r="IL82" s="128"/>
      <c r="IM82" s="128"/>
      <c r="IN82" s="128"/>
      <c r="IO82" s="128"/>
      <c r="IP82" s="128"/>
      <c r="IQ82" s="128"/>
      <c r="IR82" s="128"/>
      <c r="IS82" s="128"/>
      <c r="IT82" s="128"/>
    </row>
    <row r="83" spans="1:254" ht="38.25" x14ac:dyDescent="0.2">
      <c r="A83" s="182" t="s">
        <v>146</v>
      </c>
      <c r="B83" s="183" t="s">
        <v>375</v>
      </c>
      <c r="C83" s="184" t="s">
        <v>83</v>
      </c>
      <c r="D83" s="184" t="s">
        <v>144</v>
      </c>
      <c r="E83" s="184" t="s">
        <v>134</v>
      </c>
      <c r="F83" s="184"/>
      <c r="G83" s="185">
        <f>SUM(G84)</f>
        <v>200</v>
      </c>
    </row>
    <row r="84" spans="1:254" ht="25.5" x14ac:dyDescent="0.2">
      <c r="A84" s="177" t="s">
        <v>147</v>
      </c>
      <c r="B84" s="189" t="s">
        <v>375</v>
      </c>
      <c r="C84" s="179" t="s">
        <v>83</v>
      </c>
      <c r="D84" s="179" t="s">
        <v>144</v>
      </c>
      <c r="E84" s="179" t="s">
        <v>134</v>
      </c>
      <c r="F84" s="179" t="s">
        <v>148</v>
      </c>
      <c r="G84" s="180">
        <v>200</v>
      </c>
    </row>
    <row r="85" spans="1:254" ht="15.75" x14ac:dyDescent="0.25">
      <c r="A85" s="163" t="s">
        <v>149</v>
      </c>
      <c r="B85" s="165" t="s">
        <v>375</v>
      </c>
      <c r="C85" s="209" t="s">
        <v>89</v>
      </c>
      <c r="D85" s="209"/>
      <c r="E85" s="209"/>
      <c r="F85" s="209"/>
      <c r="G85" s="210">
        <f>SUM(G96+G91+G86)</f>
        <v>17267.129999999997</v>
      </c>
    </row>
    <row r="86" spans="1:254" s="176" customFormat="1" ht="15" x14ac:dyDescent="0.25">
      <c r="A86" s="167" t="s">
        <v>150</v>
      </c>
      <c r="B86" s="168" t="s">
        <v>375</v>
      </c>
      <c r="C86" s="168" t="s">
        <v>89</v>
      </c>
      <c r="D86" s="168" t="s">
        <v>151</v>
      </c>
      <c r="E86" s="168"/>
      <c r="F86" s="168"/>
      <c r="G86" s="170">
        <f>SUM(G89+G87)</f>
        <v>8009.49</v>
      </c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  <c r="AM86" s="198"/>
      <c r="AN86" s="198"/>
      <c r="AO86" s="198"/>
      <c r="AP86" s="198"/>
      <c r="AQ86" s="198"/>
      <c r="AR86" s="198"/>
      <c r="AS86" s="198"/>
      <c r="AT86" s="198"/>
      <c r="AU86" s="198"/>
      <c r="AV86" s="198"/>
      <c r="AW86" s="198"/>
      <c r="AX86" s="198"/>
      <c r="AY86" s="198"/>
      <c r="AZ86" s="19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  <c r="BZ86" s="198"/>
      <c r="CA86" s="198"/>
      <c r="CB86" s="198"/>
      <c r="CC86" s="198"/>
      <c r="CD86" s="198"/>
      <c r="CE86" s="198"/>
      <c r="CF86" s="198"/>
      <c r="CG86" s="198"/>
      <c r="CH86" s="198"/>
      <c r="CI86" s="198"/>
      <c r="CJ86" s="198"/>
      <c r="CK86" s="198"/>
      <c r="CL86" s="198"/>
      <c r="CM86" s="198"/>
      <c r="CN86" s="198"/>
      <c r="CO86" s="198"/>
      <c r="CP86" s="198"/>
      <c r="CQ86" s="198"/>
      <c r="CR86" s="198"/>
      <c r="CS86" s="198"/>
      <c r="CT86" s="198"/>
      <c r="CU86" s="198"/>
      <c r="CV86" s="198"/>
      <c r="CW86" s="198"/>
      <c r="CX86" s="198"/>
      <c r="CY86" s="198"/>
      <c r="CZ86" s="198"/>
      <c r="DA86" s="198"/>
      <c r="DB86" s="198"/>
      <c r="DC86" s="198"/>
      <c r="DD86" s="198"/>
      <c r="DE86" s="198"/>
      <c r="DF86" s="198"/>
      <c r="DG86" s="198"/>
      <c r="DH86" s="198"/>
      <c r="DI86" s="198"/>
      <c r="DJ86" s="198"/>
      <c r="DK86" s="198"/>
      <c r="DL86" s="198"/>
      <c r="DM86" s="198"/>
      <c r="DN86" s="198"/>
      <c r="DO86" s="198"/>
      <c r="DP86" s="198"/>
      <c r="DQ86" s="198"/>
      <c r="DR86" s="198"/>
      <c r="DS86" s="198"/>
      <c r="DT86" s="198"/>
      <c r="DU86" s="198"/>
      <c r="DV86" s="198"/>
      <c r="DW86" s="198"/>
      <c r="DX86" s="198"/>
      <c r="DY86" s="198"/>
      <c r="DZ86" s="198"/>
      <c r="EA86" s="198"/>
      <c r="EB86" s="198"/>
      <c r="EC86" s="198"/>
      <c r="ED86" s="198"/>
      <c r="EE86" s="198"/>
      <c r="EF86" s="198"/>
      <c r="EG86" s="198"/>
      <c r="EH86" s="198"/>
      <c r="EI86" s="198"/>
      <c r="EJ86" s="198"/>
      <c r="EK86" s="198"/>
      <c r="EL86" s="198"/>
      <c r="EM86" s="198"/>
      <c r="EN86" s="198"/>
      <c r="EO86" s="198"/>
      <c r="EP86" s="198"/>
      <c r="EQ86" s="198"/>
      <c r="ER86" s="198"/>
      <c r="ES86" s="198"/>
      <c r="ET86" s="198"/>
      <c r="EU86" s="198"/>
      <c r="EV86" s="198"/>
      <c r="EW86" s="198"/>
      <c r="EX86" s="198"/>
      <c r="EY86" s="198"/>
      <c r="EZ86" s="198"/>
      <c r="FA86" s="198"/>
      <c r="FB86" s="198"/>
      <c r="FC86" s="198"/>
      <c r="FD86" s="198"/>
      <c r="FE86" s="198"/>
      <c r="FF86" s="198"/>
      <c r="FG86" s="198"/>
      <c r="FH86" s="198"/>
      <c r="FI86" s="198"/>
      <c r="FJ86" s="198"/>
      <c r="FK86" s="198"/>
      <c r="FL86" s="198"/>
      <c r="FM86" s="198"/>
      <c r="FN86" s="198"/>
      <c r="FO86" s="198"/>
      <c r="FP86" s="198"/>
      <c r="FQ86" s="198"/>
      <c r="FR86" s="198"/>
      <c r="FS86" s="198"/>
      <c r="FT86" s="198"/>
      <c r="FU86" s="198"/>
      <c r="FV86" s="198"/>
      <c r="FW86" s="198"/>
      <c r="FX86" s="198"/>
      <c r="FY86" s="198"/>
      <c r="FZ86" s="198"/>
      <c r="GA86" s="198"/>
      <c r="GB86" s="198"/>
      <c r="GC86" s="198"/>
      <c r="GD86" s="198"/>
      <c r="GE86" s="198"/>
      <c r="GF86" s="198"/>
      <c r="GG86" s="198"/>
      <c r="GH86" s="198"/>
      <c r="GI86" s="198"/>
      <c r="GJ86" s="198"/>
      <c r="GK86" s="198"/>
      <c r="GL86" s="198"/>
      <c r="GM86" s="198"/>
      <c r="GN86" s="198"/>
      <c r="GO86" s="198"/>
      <c r="GP86" s="198"/>
      <c r="GQ86" s="198"/>
      <c r="GR86" s="198"/>
      <c r="GS86" s="198"/>
      <c r="GT86" s="198"/>
      <c r="GU86" s="198"/>
      <c r="GV86" s="198"/>
      <c r="GW86" s="198"/>
      <c r="GX86" s="198"/>
      <c r="GY86" s="198"/>
      <c r="GZ86" s="198"/>
      <c r="HA86" s="198"/>
      <c r="HB86" s="198"/>
      <c r="HC86" s="198"/>
      <c r="HD86" s="198"/>
      <c r="HE86" s="198"/>
      <c r="HF86" s="198"/>
      <c r="HG86" s="198"/>
      <c r="HH86" s="198"/>
      <c r="HI86" s="198"/>
      <c r="HJ86" s="198"/>
      <c r="HK86" s="198"/>
      <c r="HL86" s="198"/>
      <c r="HM86" s="198"/>
      <c r="HN86" s="198"/>
      <c r="HO86" s="198"/>
      <c r="HP86" s="198"/>
      <c r="HQ86" s="198"/>
      <c r="HR86" s="198"/>
      <c r="HS86" s="198"/>
      <c r="HT86" s="198"/>
      <c r="HU86" s="198"/>
      <c r="HV86" s="198"/>
      <c r="HW86" s="198"/>
      <c r="HX86" s="198"/>
      <c r="HY86" s="198"/>
      <c r="HZ86" s="198"/>
      <c r="IA86" s="198"/>
      <c r="IB86" s="198"/>
      <c r="IC86" s="198"/>
      <c r="ID86" s="198"/>
      <c r="IE86" s="198"/>
      <c r="IF86" s="198"/>
      <c r="IG86" s="198"/>
      <c r="IH86" s="198"/>
      <c r="II86" s="198"/>
      <c r="IJ86" s="198"/>
      <c r="IK86" s="198"/>
      <c r="IL86" s="198"/>
      <c r="IM86" s="198"/>
      <c r="IN86" s="198"/>
      <c r="IO86" s="198"/>
      <c r="IP86" s="198"/>
      <c r="IQ86" s="198"/>
      <c r="IR86" s="198"/>
      <c r="IS86" s="198"/>
      <c r="IT86" s="198"/>
    </row>
    <row r="87" spans="1:254" s="176" customFormat="1" ht="26.25" x14ac:dyDescent="0.25">
      <c r="A87" s="182" t="s">
        <v>152</v>
      </c>
      <c r="B87" s="199" t="s">
        <v>375</v>
      </c>
      <c r="C87" s="199" t="s">
        <v>89</v>
      </c>
      <c r="D87" s="199" t="s">
        <v>151</v>
      </c>
      <c r="E87" s="199" t="s">
        <v>124</v>
      </c>
      <c r="F87" s="199"/>
      <c r="G87" s="185">
        <f>SUM(G88)</f>
        <v>8000</v>
      </c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8"/>
      <c r="AS87" s="198"/>
      <c r="AT87" s="198"/>
      <c r="AU87" s="198"/>
      <c r="AV87" s="198"/>
      <c r="AW87" s="198"/>
      <c r="AX87" s="198"/>
      <c r="AY87" s="198"/>
      <c r="AZ87" s="19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  <c r="BZ87" s="198"/>
      <c r="CA87" s="198"/>
      <c r="CB87" s="198"/>
      <c r="CC87" s="198"/>
      <c r="CD87" s="198"/>
      <c r="CE87" s="198"/>
      <c r="CF87" s="198"/>
      <c r="CG87" s="198"/>
      <c r="CH87" s="198"/>
      <c r="CI87" s="198"/>
      <c r="CJ87" s="198"/>
      <c r="CK87" s="198"/>
      <c r="CL87" s="198"/>
      <c r="CM87" s="198"/>
      <c r="CN87" s="198"/>
      <c r="CO87" s="198"/>
      <c r="CP87" s="198"/>
      <c r="CQ87" s="198"/>
      <c r="CR87" s="198"/>
      <c r="CS87" s="198"/>
      <c r="CT87" s="198"/>
      <c r="CU87" s="198"/>
      <c r="CV87" s="198"/>
      <c r="CW87" s="198"/>
      <c r="CX87" s="198"/>
      <c r="CY87" s="198"/>
      <c r="CZ87" s="198"/>
      <c r="DA87" s="198"/>
      <c r="DB87" s="198"/>
      <c r="DC87" s="198"/>
      <c r="DD87" s="198"/>
      <c r="DE87" s="198"/>
      <c r="DF87" s="198"/>
      <c r="DG87" s="198"/>
      <c r="DH87" s="198"/>
      <c r="DI87" s="198"/>
      <c r="DJ87" s="198"/>
      <c r="DK87" s="198"/>
      <c r="DL87" s="198"/>
      <c r="DM87" s="198"/>
      <c r="DN87" s="198"/>
      <c r="DO87" s="198"/>
      <c r="DP87" s="198"/>
      <c r="DQ87" s="198"/>
      <c r="DR87" s="198"/>
      <c r="DS87" s="198"/>
      <c r="DT87" s="198"/>
      <c r="DU87" s="198"/>
      <c r="DV87" s="198"/>
      <c r="DW87" s="198"/>
      <c r="DX87" s="198"/>
      <c r="DY87" s="198"/>
      <c r="DZ87" s="198"/>
      <c r="EA87" s="198"/>
      <c r="EB87" s="198"/>
      <c r="EC87" s="198"/>
      <c r="ED87" s="198"/>
      <c r="EE87" s="198"/>
      <c r="EF87" s="198"/>
      <c r="EG87" s="198"/>
      <c r="EH87" s="198"/>
      <c r="EI87" s="198"/>
      <c r="EJ87" s="198"/>
      <c r="EK87" s="198"/>
      <c r="EL87" s="198"/>
      <c r="EM87" s="198"/>
      <c r="EN87" s="198"/>
      <c r="EO87" s="198"/>
      <c r="EP87" s="198"/>
      <c r="EQ87" s="198"/>
      <c r="ER87" s="198"/>
      <c r="ES87" s="198"/>
      <c r="ET87" s="198"/>
      <c r="EU87" s="198"/>
      <c r="EV87" s="198"/>
      <c r="EW87" s="198"/>
      <c r="EX87" s="198"/>
      <c r="EY87" s="198"/>
      <c r="EZ87" s="198"/>
      <c r="FA87" s="198"/>
      <c r="FB87" s="198"/>
      <c r="FC87" s="198"/>
      <c r="FD87" s="198"/>
      <c r="FE87" s="198"/>
      <c r="FF87" s="198"/>
      <c r="FG87" s="198"/>
      <c r="FH87" s="198"/>
      <c r="FI87" s="198"/>
      <c r="FJ87" s="198"/>
      <c r="FK87" s="198"/>
      <c r="FL87" s="198"/>
      <c r="FM87" s="198"/>
      <c r="FN87" s="198"/>
      <c r="FO87" s="198"/>
      <c r="FP87" s="198"/>
      <c r="FQ87" s="198"/>
      <c r="FR87" s="198"/>
      <c r="FS87" s="198"/>
      <c r="FT87" s="198"/>
      <c r="FU87" s="198"/>
      <c r="FV87" s="198"/>
      <c r="FW87" s="198"/>
      <c r="FX87" s="198"/>
      <c r="FY87" s="198"/>
      <c r="FZ87" s="198"/>
      <c r="GA87" s="198"/>
      <c r="GB87" s="198"/>
      <c r="GC87" s="198"/>
      <c r="GD87" s="198"/>
      <c r="GE87" s="198"/>
      <c r="GF87" s="198"/>
      <c r="GG87" s="198"/>
      <c r="GH87" s="198"/>
      <c r="GI87" s="198"/>
      <c r="GJ87" s="198"/>
      <c r="GK87" s="198"/>
      <c r="GL87" s="198"/>
      <c r="GM87" s="198"/>
      <c r="GN87" s="198"/>
      <c r="GO87" s="198"/>
      <c r="GP87" s="198"/>
      <c r="GQ87" s="198"/>
      <c r="GR87" s="198"/>
      <c r="GS87" s="198"/>
      <c r="GT87" s="198"/>
      <c r="GU87" s="198"/>
      <c r="GV87" s="198"/>
      <c r="GW87" s="198"/>
      <c r="GX87" s="198"/>
      <c r="GY87" s="198"/>
      <c r="GZ87" s="198"/>
      <c r="HA87" s="198"/>
      <c r="HB87" s="198"/>
      <c r="HC87" s="198"/>
      <c r="HD87" s="198"/>
      <c r="HE87" s="198"/>
      <c r="HF87" s="198"/>
      <c r="HG87" s="198"/>
      <c r="HH87" s="198"/>
      <c r="HI87" s="198"/>
      <c r="HJ87" s="198"/>
      <c r="HK87" s="198"/>
      <c r="HL87" s="198"/>
      <c r="HM87" s="198"/>
      <c r="HN87" s="198"/>
      <c r="HO87" s="198"/>
      <c r="HP87" s="198"/>
      <c r="HQ87" s="198"/>
      <c r="HR87" s="198"/>
      <c r="HS87" s="198"/>
      <c r="HT87" s="198"/>
      <c r="HU87" s="198"/>
      <c r="HV87" s="198"/>
      <c r="HW87" s="198"/>
      <c r="HX87" s="198"/>
      <c r="HY87" s="198"/>
      <c r="HZ87" s="198"/>
      <c r="IA87" s="198"/>
      <c r="IB87" s="198"/>
      <c r="IC87" s="198"/>
      <c r="ID87" s="198"/>
      <c r="IE87" s="198"/>
      <c r="IF87" s="198"/>
      <c r="IG87" s="198"/>
      <c r="IH87" s="198"/>
      <c r="II87" s="198"/>
      <c r="IJ87" s="198"/>
      <c r="IK87" s="198"/>
      <c r="IL87" s="198"/>
      <c r="IM87" s="198"/>
      <c r="IN87" s="198"/>
      <c r="IO87" s="198"/>
      <c r="IP87" s="198"/>
      <c r="IQ87" s="198"/>
      <c r="IR87" s="198"/>
      <c r="IS87" s="198"/>
      <c r="IT87" s="198"/>
    </row>
    <row r="88" spans="1:254" s="176" customFormat="1" ht="15" x14ac:dyDescent="0.25">
      <c r="A88" s="177" t="s">
        <v>95</v>
      </c>
      <c r="B88" s="189" t="s">
        <v>375</v>
      </c>
      <c r="C88" s="189" t="s">
        <v>89</v>
      </c>
      <c r="D88" s="189" t="s">
        <v>151</v>
      </c>
      <c r="E88" s="189" t="s">
        <v>124</v>
      </c>
      <c r="F88" s="189" t="s">
        <v>96</v>
      </c>
      <c r="G88" s="180">
        <v>8000</v>
      </c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  <c r="AO88" s="198"/>
      <c r="AP88" s="198"/>
      <c r="AQ88" s="198"/>
      <c r="AR88" s="198"/>
      <c r="AS88" s="198"/>
      <c r="AT88" s="198"/>
      <c r="AU88" s="198"/>
      <c r="AV88" s="198"/>
      <c r="AW88" s="198"/>
      <c r="AX88" s="198"/>
      <c r="AY88" s="198"/>
      <c r="AZ88" s="19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  <c r="BZ88" s="198"/>
      <c r="CA88" s="198"/>
      <c r="CB88" s="198"/>
      <c r="CC88" s="198"/>
      <c r="CD88" s="198"/>
      <c r="CE88" s="198"/>
      <c r="CF88" s="198"/>
      <c r="CG88" s="198"/>
      <c r="CH88" s="198"/>
      <c r="CI88" s="198"/>
      <c r="CJ88" s="198"/>
      <c r="CK88" s="198"/>
      <c r="CL88" s="198"/>
      <c r="CM88" s="198"/>
      <c r="CN88" s="198"/>
      <c r="CO88" s="198"/>
      <c r="CP88" s="198"/>
      <c r="CQ88" s="198"/>
      <c r="CR88" s="198"/>
      <c r="CS88" s="198"/>
      <c r="CT88" s="198"/>
      <c r="CU88" s="198"/>
      <c r="CV88" s="198"/>
      <c r="CW88" s="198"/>
      <c r="CX88" s="198"/>
      <c r="CY88" s="198"/>
      <c r="CZ88" s="198"/>
      <c r="DA88" s="198"/>
      <c r="DB88" s="198"/>
      <c r="DC88" s="198"/>
      <c r="DD88" s="198"/>
      <c r="DE88" s="198"/>
      <c r="DF88" s="198"/>
      <c r="DG88" s="198"/>
      <c r="DH88" s="198"/>
      <c r="DI88" s="198"/>
      <c r="DJ88" s="198"/>
      <c r="DK88" s="198"/>
      <c r="DL88" s="198"/>
      <c r="DM88" s="198"/>
      <c r="DN88" s="198"/>
      <c r="DO88" s="198"/>
      <c r="DP88" s="198"/>
      <c r="DQ88" s="198"/>
      <c r="DR88" s="198"/>
      <c r="DS88" s="198"/>
      <c r="DT88" s="198"/>
      <c r="DU88" s="198"/>
      <c r="DV88" s="198"/>
      <c r="DW88" s="198"/>
      <c r="DX88" s="198"/>
      <c r="DY88" s="198"/>
      <c r="DZ88" s="198"/>
      <c r="EA88" s="198"/>
      <c r="EB88" s="198"/>
      <c r="EC88" s="198"/>
      <c r="ED88" s="198"/>
      <c r="EE88" s="198"/>
      <c r="EF88" s="198"/>
      <c r="EG88" s="198"/>
      <c r="EH88" s="198"/>
      <c r="EI88" s="198"/>
      <c r="EJ88" s="198"/>
      <c r="EK88" s="198"/>
      <c r="EL88" s="198"/>
      <c r="EM88" s="198"/>
      <c r="EN88" s="198"/>
      <c r="EO88" s="198"/>
      <c r="EP88" s="198"/>
      <c r="EQ88" s="198"/>
      <c r="ER88" s="198"/>
      <c r="ES88" s="198"/>
      <c r="ET88" s="198"/>
      <c r="EU88" s="198"/>
      <c r="EV88" s="198"/>
      <c r="EW88" s="198"/>
      <c r="EX88" s="198"/>
      <c r="EY88" s="198"/>
      <c r="EZ88" s="198"/>
      <c r="FA88" s="198"/>
      <c r="FB88" s="198"/>
      <c r="FC88" s="198"/>
      <c r="FD88" s="198"/>
      <c r="FE88" s="198"/>
      <c r="FF88" s="198"/>
      <c r="FG88" s="198"/>
      <c r="FH88" s="198"/>
      <c r="FI88" s="198"/>
      <c r="FJ88" s="198"/>
      <c r="FK88" s="198"/>
      <c r="FL88" s="198"/>
      <c r="FM88" s="198"/>
      <c r="FN88" s="198"/>
      <c r="FO88" s="198"/>
      <c r="FP88" s="198"/>
      <c r="FQ88" s="198"/>
      <c r="FR88" s="198"/>
      <c r="FS88" s="198"/>
      <c r="FT88" s="198"/>
      <c r="FU88" s="198"/>
      <c r="FV88" s="198"/>
      <c r="FW88" s="198"/>
      <c r="FX88" s="198"/>
      <c r="FY88" s="198"/>
      <c r="FZ88" s="198"/>
      <c r="GA88" s="198"/>
      <c r="GB88" s="198"/>
      <c r="GC88" s="198"/>
      <c r="GD88" s="198"/>
      <c r="GE88" s="198"/>
      <c r="GF88" s="198"/>
      <c r="GG88" s="198"/>
      <c r="GH88" s="198"/>
      <c r="GI88" s="198"/>
      <c r="GJ88" s="198"/>
      <c r="GK88" s="198"/>
      <c r="GL88" s="198"/>
      <c r="GM88" s="198"/>
      <c r="GN88" s="198"/>
      <c r="GO88" s="198"/>
      <c r="GP88" s="198"/>
      <c r="GQ88" s="198"/>
      <c r="GR88" s="198"/>
      <c r="GS88" s="198"/>
      <c r="GT88" s="198"/>
      <c r="GU88" s="198"/>
      <c r="GV88" s="198"/>
      <c r="GW88" s="198"/>
      <c r="GX88" s="198"/>
      <c r="GY88" s="198"/>
      <c r="GZ88" s="198"/>
      <c r="HA88" s="198"/>
      <c r="HB88" s="198"/>
      <c r="HC88" s="198"/>
      <c r="HD88" s="198"/>
      <c r="HE88" s="198"/>
      <c r="HF88" s="198"/>
      <c r="HG88" s="198"/>
      <c r="HH88" s="198"/>
      <c r="HI88" s="198"/>
      <c r="HJ88" s="198"/>
      <c r="HK88" s="198"/>
      <c r="HL88" s="198"/>
      <c r="HM88" s="198"/>
      <c r="HN88" s="198"/>
      <c r="HO88" s="198"/>
      <c r="HP88" s="198"/>
      <c r="HQ88" s="198"/>
      <c r="HR88" s="198"/>
      <c r="HS88" s="198"/>
      <c r="HT88" s="198"/>
      <c r="HU88" s="198"/>
      <c r="HV88" s="198"/>
      <c r="HW88" s="198"/>
      <c r="HX88" s="198"/>
      <c r="HY88" s="198"/>
      <c r="HZ88" s="198"/>
      <c r="IA88" s="198"/>
      <c r="IB88" s="198"/>
      <c r="IC88" s="198"/>
      <c r="ID88" s="198"/>
      <c r="IE88" s="198"/>
      <c r="IF88" s="198"/>
      <c r="IG88" s="198"/>
      <c r="IH88" s="198"/>
      <c r="II88" s="198"/>
      <c r="IJ88" s="198"/>
      <c r="IK88" s="198"/>
      <c r="IL88" s="198"/>
      <c r="IM88" s="198"/>
      <c r="IN88" s="198"/>
      <c r="IO88" s="198"/>
      <c r="IP88" s="198"/>
      <c r="IQ88" s="198"/>
      <c r="IR88" s="198"/>
      <c r="IS88" s="198"/>
      <c r="IT88" s="198"/>
    </row>
    <row r="89" spans="1:254" s="176" customFormat="1" ht="39" x14ac:dyDescent="0.25">
      <c r="A89" s="182" t="s">
        <v>390</v>
      </c>
      <c r="B89" s="199" t="s">
        <v>375</v>
      </c>
      <c r="C89" s="199" t="s">
        <v>89</v>
      </c>
      <c r="D89" s="199" t="s">
        <v>151</v>
      </c>
      <c r="E89" s="199" t="s">
        <v>391</v>
      </c>
      <c r="F89" s="199"/>
      <c r="G89" s="185">
        <f>SUM(G90)</f>
        <v>9.49</v>
      </c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200"/>
      <c r="BY89" s="200"/>
      <c r="BZ89" s="200"/>
      <c r="CA89" s="200"/>
      <c r="CB89" s="200"/>
      <c r="CC89" s="200"/>
      <c r="CD89" s="200"/>
      <c r="CE89" s="200"/>
      <c r="CF89" s="200"/>
      <c r="CG89" s="200"/>
      <c r="CH89" s="200"/>
      <c r="CI89" s="200"/>
      <c r="CJ89" s="200"/>
      <c r="CK89" s="200"/>
      <c r="CL89" s="200"/>
      <c r="CM89" s="200"/>
      <c r="CN89" s="200"/>
      <c r="CO89" s="200"/>
      <c r="CP89" s="200"/>
      <c r="CQ89" s="200"/>
      <c r="CR89" s="200"/>
      <c r="CS89" s="200"/>
      <c r="CT89" s="200"/>
      <c r="CU89" s="200"/>
      <c r="CV89" s="200"/>
      <c r="CW89" s="200"/>
      <c r="CX89" s="200"/>
      <c r="CY89" s="200"/>
      <c r="CZ89" s="200"/>
      <c r="DA89" s="200"/>
      <c r="DB89" s="200"/>
      <c r="DC89" s="200"/>
      <c r="DD89" s="200"/>
      <c r="DE89" s="200"/>
      <c r="DF89" s="200"/>
      <c r="DG89" s="200"/>
      <c r="DH89" s="200"/>
      <c r="DI89" s="200"/>
      <c r="DJ89" s="200"/>
      <c r="DK89" s="200"/>
      <c r="DL89" s="200"/>
      <c r="DM89" s="200"/>
      <c r="DN89" s="200"/>
      <c r="DO89" s="200"/>
      <c r="DP89" s="200"/>
      <c r="DQ89" s="200"/>
      <c r="DR89" s="200"/>
      <c r="DS89" s="200"/>
      <c r="DT89" s="200"/>
      <c r="DU89" s="200"/>
      <c r="DV89" s="200"/>
      <c r="DW89" s="200"/>
      <c r="DX89" s="200"/>
      <c r="DY89" s="200"/>
      <c r="DZ89" s="200"/>
      <c r="EA89" s="200"/>
      <c r="EB89" s="200"/>
      <c r="EC89" s="200"/>
      <c r="ED89" s="200"/>
      <c r="EE89" s="200"/>
      <c r="EF89" s="200"/>
      <c r="EG89" s="200"/>
      <c r="EH89" s="200"/>
      <c r="EI89" s="200"/>
      <c r="EJ89" s="200"/>
      <c r="EK89" s="200"/>
      <c r="EL89" s="200"/>
      <c r="EM89" s="200"/>
      <c r="EN89" s="200"/>
      <c r="EO89" s="200"/>
      <c r="EP89" s="200"/>
      <c r="EQ89" s="200"/>
      <c r="ER89" s="200"/>
      <c r="ES89" s="200"/>
      <c r="ET89" s="200"/>
      <c r="EU89" s="200"/>
      <c r="EV89" s="200"/>
      <c r="EW89" s="200"/>
      <c r="EX89" s="200"/>
      <c r="EY89" s="200"/>
      <c r="EZ89" s="200"/>
      <c r="FA89" s="200"/>
      <c r="FB89" s="200"/>
      <c r="FC89" s="200"/>
      <c r="FD89" s="200"/>
      <c r="FE89" s="200"/>
      <c r="FF89" s="200"/>
      <c r="FG89" s="200"/>
      <c r="FH89" s="200"/>
      <c r="FI89" s="200"/>
      <c r="FJ89" s="200"/>
      <c r="FK89" s="200"/>
      <c r="FL89" s="200"/>
      <c r="FM89" s="200"/>
      <c r="FN89" s="200"/>
      <c r="FO89" s="200"/>
      <c r="FP89" s="200"/>
      <c r="FQ89" s="200"/>
      <c r="FR89" s="200"/>
      <c r="FS89" s="200"/>
      <c r="FT89" s="200"/>
      <c r="FU89" s="200"/>
      <c r="FV89" s="200"/>
      <c r="FW89" s="200"/>
      <c r="FX89" s="200"/>
      <c r="FY89" s="200"/>
      <c r="FZ89" s="200"/>
      <c r="GA89" s="200"/>
      <c r="GB89" s="200"/>
      <c r="GC89" s="200"/>
      <c r="GD89" s="200"/>
      <c r="GE89" s="200"/>
      <c r="GF89" s="200"/>
      <c r="GG89" s="200"/>
      <c r="GH89" s="200"/>
      <c r="GI89" s="200"/>
      <c r="GJ89" s="200"/>
      <c r="GK89" s="200"/>
      <c r="GL89" s="200"/>
      <c r="GM89" s="200"/>
      <c r="GN89" s="200"/>
      <c r="GO89" s="200"/>
      <c r="GP89" s="200"/>
      <c r="GQ89" s="200"/>
      <c r="GR89" s="200"/>
      <c r="GS89" s="200"/>
      <c r="GT89" s="200"/>
      <c r="GU89" s="200"/>
      <c r="GV89" s="200"/>
      <c r="GW89" s="200"/>
      <c r="GX89" s="200"/>
      <c r="GY89" s="200"/>
      <c r="GZ89" s="200"/>
      <c r="HA89" s="200"/>
      <c r="HB89" s="200"/>
      <c r="HC89" s="200"/>
      <c r="HD89" s="200"/>
      <c r="HE89" s="200"/>
      <c r="HF89" s="200"/>
      <c r="HG89" s="200"/>
      <c r="HH89" s="200"/>
      <c r="HI89" s="200"/>
      <c r="HJ89" s="200"/>
      <c r="HK89" s="200"/>
      <c r="HL89" s="200"/>
      <c r="HM89" s="200"/>
      <c r="HN89" s="200"/>
      <c r="HO89" s="200"/>
      <c r="HP89" s="200"/>
      <c r="HQ89" s="200"/>
      <c r="HR89" s="200"/>
      <c r="HS89" s="200"/>
      <c r="HT89" s="200"/>
      <c r="HU89" s="200"/>
      <c r="HV89" s="200"/>
      <c r="HW89" s="200"/>
      <c r="HX89" s="200"/>
      <c r="HY89" s="200"/>
      <c r="HZ89" s="200"/>
      <c r="IA89" s="200"/>
      <c r="IB89" s="200"/>
      <c r="IC89" s="200"/>
      <c r="ID89" s="200"/>
      <c r="IE89" s="200"/>
      <c r="IF89" s="200"/>
      <c r="IG89" s="200"/>
      <c r="IH89" s="200"/>
      <c r="II89" s="200"/>
      <c r="IJ89" s="200"/>
      <c r="IK89" s="200"/>
      <c r="IL89" s="200"/>
      <c r="IM89" s="200"/>
      <c r="IN89" s="200"/>
      <c r="IO89" s="200"/>
      <c r="IP89" s="200"/>
      <c r="IQ89" s="200"/>
      <c r="IR89" s="200"/>
      <c r="IS89" s="200"/>
      <c r="IT89" s="200"/>
    </row>
    <row r="90" spans="1:254" s="198" customFormat="1" ht="26.25" x14ac:dyDescent="0.25">
      <c r="A90" s="177" t="s">
        <v>377</v>
      </c>
      <c r="B90" s="189" t="s">
        <v>375</v>
      </c>
      <c r="C90" s="189" t="s">
        <v>89</v>
      </c>
      <c r="D90" s="189" t="s">
        <v>151</v>
      </c>
      <c r="E90" s="189" t="s">
        <v>391</v>
      </c>
      <c r="F90" s="189" t="s">
        <v>87</v>
      </c>
      <c r="G90" s="180">
        <v>9.49</v>
      </c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</row>
    <row r="91" spans="1:254" s="200" customFormat="1" ht="14.25" x14ac:dyDescent="0.2">
      <c r="A91" s="167" t="s">
        <v>155</v>
      </c>
      <c r="B91" s="168" t="s">
        <v>375</v>
      </c>
      <c r="C91" s="169" t="s">
        <v>89</v>
      </c>
      <c r="D91" s="169" t="s">
        <v>156</v>
      </c>
      <c r="E91" s="169"/>
      <c r="F91" s="169"/>
      <c r="G91" s="170">
        <f>SUM(G92)</f>
        <v>8807.64</v>
      </c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  <c r="CL91" s="128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8"/>
      <c r="DE91" s="128"/>
      <c r="DF91" s="128"/>
      <c r="DG91" s="128"/>
      <c r="DH91" s="128"/>
      <c r="DI91" s="128"/>
      <c r="DJ91" s="128"/>
      <c r="DK91" s="128"/>
      <c r="DL91" s="128"/>
      <c r="DM91" s="128"/>
      <c r="DN91" s="128"/>
      <c r="DO91" s="128"/>
      <c r="DP91" s="128"/>
      <c r="DQ91" s="128"/>
      <c r="DR91" s="128"/>
      <c r="DS91" s="128"/>
      <c r="DT91" s="128"/>
      <c r="DU91" s="128"/>
      <c r="DV91" s="128"/>
      <c r="DW91" s="128"/>
      <c r="DX91" s="128"/>
      <c r="DY91" s="128"/>
      <c r="DZ91" s="128"/>
      <c r="EA91" s="128"/>
      <c r="EB91" s="128"/>
      <c r="EC91" s="128"/>
      <c r="ED91" s="128"/>
      <c r="EE91" s="128"/>
      <c r="EF91" s="128"/>
      <c r="EG91" s="128"/>
      <c r="EH91" s="128"/>
      <c r="EI91" s="128"/>
      <c r="EJ91" s="128"/>
      <c r="EK91" s="128"/>
      <c r="EL91" s="128"/>
      <c r="EM91" s="128"/>
      <c r="EN91" s="128"/>
      <c r="EO91" s="128"/>
      <c r="EP91" s="128"/>
      <c r="EQ91" s="128"/>
      <c r="ER91" s="128"/>
      <c r="ES91" s="128"/>
      <c r="ET91" s="128"/>
      <c r="EU91" s="128"/>
      <c r="EV91" s="128"/>
      <c r="EW91" s="128"/>
      <c r="EX91" s="128"/>
      <c r="EY91" s="128"/>
      <c r="EZ91" s="128"/>
      <c r="FA91" s="128"/>
      <c r="FB91" s="128"/>
      <c r="FC91" s="128"/>
      <c r="FD91" s="128"/>
      <c r="FE91" s="128"/>
      <c r="FF91" s="128"/>
      <c r="FG91" s="128"/>
      <c r="FH91" s="128"/>
      <c r="FI91" s="128"/>
      <c r="FJ91" s="128"/>
      <c r="FK91" s="128"/>
      <c r="FL91" s="128"/>
      <c r="FM91" s="128"/>
      <c r="FN91" s="128"/>
      <c r="FO91" s="128"/>
      <c r="FP91" s="128"/>
      <c r="FQ91" s="128"/>
      <c r="FR91" s="128"/>
      <c r="FS91" s="128"/>
      <c r="FT91" s="128"/>
      <c r="FU91" s="128"/>
      <c r="FV91" s="128"/>
      <c r="FW91" s="128"/>
      <c r="FX91" s="128"/>
      <c r="FY91" s="128"/>
      <c r="FZ91" s="128"/>
      <c r="GA91" s="128"/>
      <c r="GB91" s="128"/>
      <c r="GC91" s="128"/>
      <c r="GD91" s="128"/>
      <c r="GE91" s="128"/>
      <c r="GF91" s="128"/>
      <c r="GG91" s="128"/>
      <c r="GH91" s="128"/>
      <c r="GI91" s="128"/>
      <c r="GJ91" s="128"/>
      <c r="GK91" s="128"/>
      <c r="GL91" s="128"/>
      <c r="GM91" s="128"/>
      <c r="GN91" s="128"/>
      <c r="GO91" s="128"/>
      <c r="GP91" s="128"/>
      <c r="GQ91" s="128"/>
      <c r="GR91" s="128"/>
      <c r="GS91" s="128"/>
      <c r="GT91" s="128"/>
      <c r="GU91" s="128"/>
      <c r="GV91" s="128"/>
      <c r="GW91" s="128"/>
      <c r="GX91" s="128"/>
      <c r="GY91" s="128"/>
      <c r="GZ91" s="128"/>
      <c r="HA91" s="128"/>
      <c r="HB91" s="128"/>
      <c r="HC91" s="128"/>
      <c r="HD91" s="128"/>
      <c r="HE91" s="128"/>
      <c r="HF91" s="128"/>
      <c r="HG91" s="128"/>
      <c r="HH91" s="128"/>
      <c r="HI91" s="128"/>
      <c r="HJ91" s="128"/>
      <c r="HK91" s="128"/>
      <c r="HL91" s="128"/>
      <c r="HM91" s="128"/>
      <c r="HN91" s="128"/>
      <c r="HO91" s="128"/>
      <c r="HP91" s="128"/>
      <c r="HQ91" s="128"/>
      <c r="HR91" s="128"/>
      <c r="HS91" s="128"/>
      <c r="HT91" s="128"/>
      <c r="HU91" s="128"/>
      <c r="HV91" s="128"/>
      <c r="HW91" s="128"/>
      <c r="HX91" s="128"/>
      <c r="HY91" s="128"/>
      <c r="HZ91" s="128"/>
      <c r="IA91" s="128"/>
      <c r="IB91" s="128"/>
      <c r="IC91" s="128"/>
      <c r="ID91" s="128"/>
      <c r="IE91" s="128"/>
      <c r="IF91" s="128"/>
      <c r="IG91" s="128"/>
      <c r="IH91" s="128"/>
      <c r="II91" s="128"/>
      <c r="IJ91" s="128"/>
      <c r="IK91" s="128"/>
      <c r="IL91" s="128"/>
      <c r="IM91" s="128"/>
      <c r="IN91" s="128"/>
      <c r="IO91" s="128"/>
      <c r="IP91" s="128"/>
      <c r="IQ91" s="128"/>
      <c r="IR91" s="128"/>
      <c r="IS91" s="128"/>
      <c r="IT91" s="128"/>
    </row>
    <row r="92" spans="1:254" ht="13.5" x14ac:dyDescent="0.25">
      <c r="A92" s="202" t="s">
        <v>389</v>
      </c>
      <c r="B92" s="187" t="s">
        <v>375</v>
      </c>
      <c r="C92" s="187" t="s">
        <v>89</v>
      </c>
      <c r="D92" s="187" t="s">
        <v>156</v>
      </c>
      <c r="E92" s="187" t="s">
        <v>132</v>
      </c>
      <c r="F92" s="187"/>
      <c r="G92" s="175">
        <f>SUM(G93)</f>
        <v>8807.64</v>
      </c>
    </row>
    <row r="93" spans="1:254" ht="38.25" x14ac:dyDescent="0.2">
      <c r="A93" s="182" t="s">
        <v>392</v>
      </c>
      <c r="B93" s="199" t="s">
        <v>375</v>
      </c>
      <c r="C93" s="184" t="s">
        <v>89</v>
      </c>
      <c r="D93" s="184" t="s">
        <v>156</v>
      </c>
      <c r="E93" s="184" t="s">
        <v>158</v>
      </c>
      <c r="F93" s="184"/>
      <c r="G93" s="185">
        <f>SUM(G94:G95)</f>
        <v>8807.64</v>
      </c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4"/>
      <c r="BK93" s="124"/>
      <c r="BL93" s="124"/>
      <c r="BM93" s="124"/>
      <c r="BN93" s="124"/>
      <c r="BO93" s="124"/>
      <c r="BP93" s="124"/>
      <c r="BQ93" s="124"/>
      <c r="BR93" s="124"/>
      <c r="BS93" s="124"/>
      <c r="BT93" s="124"/>
      <c r="BU93" s="124"/>
      <c r="BV93" s="124"/>
      <c r="BW93" s="124"/>
      <c r="BX93" s="124"/>
      <c r="BY93" s="124"/>
      <c r="BZ93" s="124"/>
      <c r="CA93" s="124"/>
      <c r="CB93" s="124"/>
      <c r="CC93" s="124"/>
      <c r="CD93" s="124"/>
      <c r="CE93" s="124"/>
      <c r="CF93" s="124"/>
      <c r="CG93" s="124"/>
      <c r="CH93" s="124"/>
      <c r="CI93" s="124"/>
      <c r="CJ93" s="124"/>
      <c r="CK93" s="124"/>
      <c r="CL93" s="124"/>
      <c r="CM93" s="124"/>
      <c r="CN93" s="124"/>
      <c r="CO93" s="124"/>
      <c r="CP93" s="124"/>
      <c r="CQ93" s="124"/>
      <c r="CR93" s="124"/>
      <c r="CS93" s="124"/>
      <c r="CT93" s="124"/>
      <c r="CU93" s="124"/>
      <c r="CV93" s="124"/>
      <c r="CW93" s="124"/>
      <c r="CX93" s="124"/>
      <c r="CY93" s="124"/>
      <c r="CZ93" s="124"/>
      <c r="DA93" s="124"/>
      <c r="DB93" s="124"/>
      <c r="DC93" s="124"/>
      <c r="DD93" s="124"/>
      <c r="DE93" s="124"/>
      <c r="DF93" s="124"/>
      <c r="DG93" s="124"/>
      <c r="DH93" s="124"/>
      <c r="DI93" s="124"/>
      <c r="DJ93" s="124"/>
      <c r="DK93" s="124"/>
      <c r="DL93" s="124"/>
      <c r="DM93" s="124"/>
      <c r="DN93" s="124"/>
      <c r="DO93" s="124"/>
      <c r="DP93" s="124"/>
      <c r="DQ93" s="124"/>
      <c r="DR93" s="124"/>
      <c r="DS93" s="124"/>
      <c r="DT93" s="124"/>
      <c r="DU93" s="124"/>
      <c r="DV93" s="124"/>
      <c r="DW93" s="124"/>
      <c r="DX93" s="124"/>
      <c r="DY93" s="124"/>
      <c r="DZ93" s="124"/>
      <c r="EA93" s="124"/>
      <c r="EB93" s="124"/>
      <c r="EC93" s="124"/>
      <c r="ED93" s="124"/>
      <c r="EE93" s="124"/>
      <c r="EF93" s="124"/>
      <c r="EG93" s="124"/>
      <c r="EH93" s="124"/>
      <c r="EI93" s="124"/>
      <c r="EJ93" s="124"/>
      <c r="EK93" s="124"/>
      <c r="EL93" s="124"/>
      <c r="EM93" s="124"/>
      <c r="EN93" s="124"/>
      <c r="EO93" s="124"/>
      <c r="EP93" s="124"/>
      <c r="EQ93" s="124"/>
      <c r="ER93" s="124"/>
      <c r="ES93" s="124"/>
      <c r="ET93" s="124"/>
      <c r="EU93" s="124"/>
      <c r="EV93" s="124"/>
      <c r="EW93" s="124"/>
      <c r="EX93" s="124"/>
      <c r="EY93" s="124"/>
      <c r="EZ93" s="124"/>
      <c r="FA93" s="124"/>
      <c r="FB93" s="124"/>
      <c r="FC93" s="124"/>
      <c r="FD93" s="124"/>
      <c r="FE93" s="124"/>
      <c r="FF93" s="124"/>
      <c r="FG93" s="124"/>
      <c r="FH93" s="124"/>
      <c r="FI93" s="124"/>
      <c r="FJ93" s="124"/>
      <c r="FK93" s="124"/>
      <c r="FL93" s="124"/>
      <c r="FM93" s="124"/>
      <c r="FN93" s="124"/>
      <c r="FO93" s="124"/>
      <c r="FP93" s="124"/>
      <c r="FQ93" s="124"/>
      <c r="FR93" s="124"/>
      <c r="FS93" s="124"/>
      <c r="FT93" s="124"/>
      <c r="FU93" s="124"/>
      <c r="FV93" s="124"/>
      <c r="FW93" s="124"/>
      <c r="FX93" s="124"/>
      <c r="FY93" s="124"/>
      <c r="FZ93" s="124"/>
      <c r="GA93" s="124"/>
      <c r="GB93" s="124"/>
      <c r="GC93" s="124"/>
      <c r="GD93" s="124"/>
      <c r="GE93" s="124"/>
      <c r="GF93" s="124"/>
      <c r="GG93" s="124"/>
      <c r="GH93" s="124"/>
      <c r="GI93" s="124"/>
      <c r="GJ93" s="124"/>
      <c r="GK93" s="124"/>
      <c r="GL93" s="124"/>
      <c r="GM93" s="124"/>
      <c r="GN93" s="124"/>
      <c r="GO93" s="124"/>
      <c r="GP93" s="124"/>
      <c r="GQ93" s="124"/>
      <c r="GR93" s="124"/>
      <c r="GS93" s="124"/>
      <c r="GT93" s="124"/>
      <c r="GU93" s="124"/>
      <c r="GV93" s="124"/>
      <c r="GW93" s="124"/>
      <c r="GX93" s="124"/>
      <c r="GY93" s="124"/>
      <c r="GZ93" s="124"/>
      <c r="HA93" s="124"/>
      <c r="HB93" s="124"/>
      <c r="HC93" s="124"/>
      <c r="HD93" s="124"/>
      <c r="HE93" s="124"/>
      <c r="HF93" s="124"/>
      <c r="HG93" s="124"/>
      <c r="HH93" s="124"/>
      <c r="HI93" s="124"/>
      <c r="HJ93" s="124"/>
      <c r="HK93" s="124"/>
      <c r="HL93" s="124"/>
      <c r="HM93" s="124"/>
      <c r="HN93" s="124"/>
      <c r="HO93" s="124"/>
      <c r="HP93" s="124"/>
      <c r="HQ93" s="124"/>
      <c r="HR93" s="124"/>
      <c r="HS93" s="124"/>
      <c r="HT93" s="124"/>
      <c r="HU93" s="124"/>
      <c r="HV93" s="124"/>
      <c r="HW93" s="124"/>
      <c r="HX93" s="124"/>
      <c r="HY93" s="124"/>
      <c r="HZ93" s="124"/>
      <c r="IA93" s="124"/>
      <c r="IB93" s="124"/>
      <c r="IC93" s="124"/>
      <c r="ID93" s="124"/>
      <c r="IE93" s="124"/>
      <c r="IF93" s="124"/>
      <c r="IG93" s="124"/>
      <c r="IH93" s="124"/>
      <c r="II93" s="124"/>
      <c r="IJ93" s="124"/>
      <c r="IK93" s="124"/>
      <c r="IL93" s="124"/>
      <c r="IM93" s="124"/>
      <c r="IN93" s="124"/>
      <c r="IO93" s="124"/>
      <c r="IP93" s="124"/>
      <c r="IQ93" s="124"/>
      <c r="IR93" s="124"/>
      <c r="IS93" s="124"/>
      <c r="IT93" s="124"/>
    </row>
    <row r="94" spans="1:254" ht="25.5" x14ac:dyDescent="0.2">
      <c r="A94" s="177" t="s">
        <v>377</v>
      </c>
      <c r="B94" s="189" t="s">
        <v>375</v>
      </c>
      <c r="C94" s="179" t="s">
        <v>89</v>
      </c>
      <c r="D94" s="179" t="s">
        <v>156</v>
      </c>
      <c r="E94" s="179" t="s">
        <v>158</v>
      </c>
      <c r="F94" s="179" t="s">
        <v>87</v>
      </c>
      <c r="G94" s="180">
        <v>7807.64</v>
      </c>
    </row>
    <row r="95" spans="1:254" ht="25.5" x14ac:dyDescent="0.2">
      <c r="A95" s="177" t="s">
        <v>147</v>
      </c>
      <c r="B95" s="189" t="s">
        <v>375</v>
      </c>
      <c r="C95" s="179" t="s">
        <v>89</v>
      </c>
      <c r="D95" s="179" t="s">
        <v>156</v>
      </c>
      <c r="E95" s="179" t="s">
        <v>158</v>
      </c>
      <c r="F95" s="179" t="s">
        <v>148</v>
      </c>
      <c r="G95" s="180">
        <v>1000</v>
      </c>
    </row>
    <row r="96" spans="1:254" ht="13.5" x14ac:dyDescent="0.25">
      <c r="A96" s="167" t="s">
        <v>160</v>
      </c>
      <c r="B96" s="168" t="s">
        <v>375</v>
      </c>
      <c r="C96" s="168" t="s">
        <v>89</v>
      </c>
      <c r="D96" s="168" t="s">
        <v>161</v>
      </c>
      <c r="E96" s="168"/>
      <c r="F96" s="168"/>
      <c r="G96" s="170">
        <f>SUM(G97)</f>
        <v>450</v>
      </c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5"/>
      <c r="BC96" s="215"/>
      <c r="BD96" s="215"/>
      <c r="BE96" s="215"/>
      <c r="BF96" s="215"/>
      <c r="BG96" s="215"/>
      <c r="BH96" s="215"/>
      <c r="BI96" s="215"/>
      <c r="BJ96" s="215"/>
      <c r="BK96" s="215"/>
      <c r="BL96" s="215"/>
      <c r="BM96" s="215"/>
      <c r="BN96" s="215"/>
      <c r="BO96" s="215"/>
      <c r="BP96" s="215"/>
      <c r="BQ96" s="215"/>
      <c r="BR96" s="215"/>
      <c r="BS96" s="215"/>
      <c r="BT96" s="215"/>
      <c r="BU96" s="215"/>
      <c r="BV96" s="215"/>
      <c r="BW96" s="215"/>
      <c r="BX96" s="215"/>
      <c r="BY96" s="215"/>
      <c r="BZ96" s="215"/>
      <c r="CA96" s="215"/>
      <c r="CB96" s="215"/>
      <c r="CC96" s="215"/>
      <c r="CD96" s="215"/>
      <c r="CE96" s="215"/>
      <c r="CF96" s="215"/>
      <c r="CG96" s="215"/>
      <c r="CH96" s="215"/>
      <c r="CI96" s="215"/>
      <c r="CJ96" s="215"/>
      <c r="CK96" s="215"/>
      <c r="CL96" s="215"/>
      <c r="CM96" s="215"/>
      <c r="CN96" s="215"/>
      <c r="CO96" s="215"/>
      <c r="CP96" s="215"/>
      <c r="CQ96" s="215"/>
      <c r="CR96" s="215"/>
      <c r="CS96" s="215"/>
      <c r="CT96" s="215"/>
      <c r="CU96" s="215"/>
      <c r="CV96" s="215"/>
      <c r="CW96" s="215"/>
      <c r="CX96" s="215"/>
      <c r="CY96" s="215"/>
      <c r="CZ96" s="215"/>
      <c r="DA96" s="215"/>
      <c r="DB96" s="215"/>
      <c r="DC96" s="215"/>
      <c r="DD96" s="215"/>
      <c r="DE96" s="215"/>
      <c r="DF96" s="215"/>
      <c r="DG96" s="215"/>
      <c r="DH96" s="215"/>
      <c r="DI96" s="215"/>
      <c r="DJ96" s="215"/>
      <c r="DK96" s="215"/>
      <c r="DL96" s="215"/>
      <c r="DM96" s="215"/>
      <c r="DN96" s="215"/>
      <c r="DO96" s="215"/>
      <c r="DP96" s="215"/>
      <c r="DQ96" s="215"/>
      <c r="DR96" s="215"/>
      <c r="DS96" s="215"/>
      <c r="DT96" s="215"/>
      <c r="DU96" s="215"/>
      <c r="DV96" s="215"/>
      <c r="DW96" s="215"/>
      <c r="DX96" s="215"/>
      <c r="DY96" s="215"/>
      <c r="DZ96" s="215"/>
      <c r="EA96" s="215"/>
      <c r="EB96" s="215"/>
      <c r="EC96" s="215"/>
      <c r="ED96" s="215"/>
      <c r="EE96" s="215"/>
      <c r="EF96" s="215"/>
      <c r="EG96" s="215"/>
      <c r="EH96" s="215"/>
      <c r="EI96" s="215"/>
      <c r="EJ96" s="215"/>
      <c r="EK96" s="215"/>
      <c r="EL96" s="215"/>
      <c r="EM96" s="215"/>
      <c r="EN96" s="215"/>
      <c r="EO96" s="215"/>
      <c r="EP96" s="215"/>
      <c r="EQ96" s="215"/>
      <c r="ER96" s="215"/>
      <c r="ES96" s="215"/>
      <c r="ET96" s="215"/>
      <c r="EU96" s="215"/>
      <c r="EV96" s="215"/>
      <c r="EW96" s="215"/>
      <c r="EX96" s="215"/>
      <c r="EY96" s="215"/>
      <c r="EZ96" s="215"/>
      <c r="FA96" s="215"/>
      <c r="FB96" s="215"/>
      <c r="FC96" s="215"/>
      <c r="FD96" s="215"/>
      <c r="FE96" s="215"/>
      <c r="FF96" s="215"/>
      <c r="FG96" s="215"/>
      <c r="FH96" s="215"/>
      <c r="FI96" s="215"/>
      <c r="FJ96" s="215"/>
      <c r="FK96" s="215"/>
      <c r="FL96" s="215"/>
      <c r="FM96" s="215"/>
      <c r="FN96" s="215"/>
      <c r="FO96" s="215"/>
      <c r="FP96" s="215"/>
      <c r="FQ96" s="215"/>
      <c r="FR96" s="215"/>
      <c r="FS96" s="215"/>
      <c r="FT96" s="215"/>
      <c r="FU96" s="215"/>
      <c r="FV96" s="215"/>
      <c r="FW96" s="215"/>
      <c r="FX96" s="215"/>
      <c r="FY96" s="215"/>
      <c r="FZ96" s="215"/>
      <c r="GA96" s="215"/>
      <c r="GB96" s="215"/>
      <c r="GC96" s="215"/>
      <c r="GD96" s="215"/>
      <c r="GE96" s="215"/>
      <c r="GF96" s="215"/>
      <c r="GG96" s="215"/>
      <c r="GH96" s="215"/>
      <c r="GI96" s="215"/>
      <c r="GJ96" s="215"/>
      <c r="GK96" s="215"/>
      <c r="GL96" s="215"/>
      <c r="GM96" s="215"/>
      <c r="GN96" s="215"/>
      <c r="GO96" s="215"/>
      <c r="GP96" s="215"/>
      <c r="GQ96" s="215"/>
      <c r="GR96" s="215"/>
      <c r="GS96" s="215"/>
      <c r="GT96" s="215"/>
      <c r="GU96" s="215"/>
      <c r="GV96" s="215"/>
      <c r="GW96" s="215"/>
      <c r="GX96" s="215"/>
      <c r="GY96" s="215"/>
      <c r="GZ96" s="215"/>
      <c r="HA96" s="215"/>
      <c r="HB96" s="215"/>
      <c r="HC96" s="215"/>
      <c r="HD96" s="215"/>
      <c r="HE96" s="215"/>
      <c r="HF96" s="215"/>
      <c r="HG96" s="215"/>
      <c r="HH96" s="215"/>
      <c r="HI96" s="215"/>
      <c r="HJ96" s="215"/>
      <c r="HK96" s="215"/>
      <c r="HL96" s="215"/>
      <c r="HM96" s="215"/>
      <c r="HN96" s="215"/>
      <c r="HO96" s="215"/>
      <c r="HP96" s="215"/>
      <c r="HQ96" s="215"/>
      <c r="HR96" s="215"/>
      <c r="HS96" s="215"/>
      <c r="HT96" s="215"/>
      <c r="HU96" s="215"/>
      <c r="HV96" s="215"/>
      <c r="HW96" s="215"/>
      <c r="HX96" s="215"/>
      <c r="HY96" s="215"/>
      <c r="HZ96" s="215"/>
      <c r="IA96" s="215"/>
      <c r="IB96" s="215"/>
      <c r="IC96" s="215"/>
      <c r="ID96" s="215"/>
      <c r="IE96" s="215"/>
      <c r="IF96" s="215"/>
      <c r="IG96" s="215"/>
      <c r="IH96" s="215"/>
      <c r="II96" s="215"/>
      <c r="IJ96" s="215"/>
      <c r="IK96" s="215"/>
      <c r="IL96" s="215"/>
      <c r="IM96" s="215"/>
      <c r="IN96" s="215"/>
      <c r="IO96" s="215"/>
      <c r="IP96" s="215"/>
      <c r="IQ96" s="215"/>
      <c r="IR96" s="215"/>
      <c r="IS96" s="215"/>
      <c r="IT96" s="215"/>
    </row>
    <row r="97" spans="1:254" ht="13.5" x14ac:dyDescent="0.25">
      <c r="A97" s="172" t="s">
        <v>131</v>
      </c>
      <c r="B97" s="179" t="s">
        <v>375</v>
      </c>
      <c r="C97" s="168" t="s">
        <v>89</v>
      </c>
      <c r="D97" s="168" t="s">
        <v>161</v>
      </c>
      <c r="E97" s="168" t="s">
        <v>393</v>
      </c>
      <c r="F97" s="168"/>
      <c r="G97" s="170">
        <f>SUM(G100+G98)</f>
        <v>450</v>
      </c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  <c r="AR97" s="181"/>
      <c r="AS97" s="181"/>
      <c r="AT97" s="181"/>
      <c r="AU97" s="181"/>
      <c r="AV97" s="181"/>
      <c r="AW97" s="181"/>
      <c r="AX97" s="181"/>
      <c r="AY97" s="181"/>
      <c r="AZ97" s="181"/>
      <c r="BA97" s="181"/>
      <c r="BB97" s="181"/>
      <c r="BC97" s="181"/>
      <c r="BD97" s="181"/>
      <c r="BE97" s="181"/>
      <c r="BF97" s="181"/>
      <c r="BG97" s="181"/>
      <c r="BH97" s="181"/>
      <c r="BI97" s="181"/>
      <c r="BJ97" s="181"/>
      <c r="BK97" s="181"/>
      <c r="BL97" s="181"/>
      <c r="BM97" s="181"/>
      <c r="BN97" s="181"/>
      <c r="BO97" s="181"/>
      <c r="BP97" s="181"/>
      <c r="BQ97" s="181"/>
      <c r="BR97" s="181"/>
      <c r="BS97" s="181"/>
      <c r="BT97" s="181"/>
      <c r="BU97" s="181"/>
      <c r="BV97" s="181"/>
      <c r="BW97" s="181"/>
      <c r="BX97" s="181"/>
      <c r="BY97" s="181"/>
      <c r="BZ97" s="181"/>
      <c r="CA97" s="181"/>
      <c r="CB97" s="181"/>
      <c r="CC97" s="181"/>
      <c r="CD97" s="181"/>
      <c r="CE97" s="181"/>
      <c r="CF97" s="181"/>
      <c r="CG97" s="181"/>
      <c r="CH97" s="181"/>
      <c r="CI97" s="181"/>
      <c r="CJ97" s="181"/>
      <c r="CK97" s="181"/>
      <c r="CL97" s="181"/>
      <c r="CM97" s="181"/>
      <c r="CN97" s="181"/>
      <c r="CO97" s="181"/>
      <c r="CP97" s="181"/>
      <c r="CQ97" s="181"/>
      <c r="CR97" s="181"/>
      <c r="CS97" s="181"/>
      <c r="CT97" s="181"/>
      <c r="CU97" s="181"/>
      <c r="CV97" s="181"/>
      <c r="CW97" s="181"/>
      <c r="CX97" s="181"/>
      <c r="CY97" s="181"/>
      <c r="CZ97" s="181"/>
      <c r="DA97" s="181"/>
      <c r="DB97" s="181"/>
      <c r="DC97" s="181"/>
      <c r="DD97" s="181"/>
      <c r="DE97" s="181"/>
      <c r="DF97" s="181"/>
      <c r="DG97" s="181"/>
      <c r="DH97" s="181"/>
      <c r="DI97" s="181"/>
      <c r="DJ97" s="181"/>
      <c r="DK97" s="181"/>
      <c r="DL97" s="181"/>
      <c r="DM97" s="181"/>
      <c r="DN97" s="181"/>
      <c r="DO97" s="181"/>
      <c r="DP97" s="181"/>
      <c r="DQ97" s="181"/>
      <c r="DR97" s="181"/>
      <c r="DS97" s="181"/>
      <c r="DT97" s="181"/>
      <c r="DU97" s="181"/>
      <c r="DV97" s="181"/>
      <c r="DW97" s="181"/>
      <c r="DX97" s="181"/>
      <c r="DY97" s="181"/>
      <c r="DZ97" s="181"/>
      <c r="EA97" s="181"/>
      <c r="EB97" s="181"/>
      <c r="EC97" s="181"/>
      <c r="ED97" s="181"/>
      <c r="EE97" s="181"/>
      <c r="EF97" s="181"/>
      <c r="EG97" s="181"/>
      <c r="EH97" s="181"/>
      <c r="EI97" s="181"/>
      <c r="EJ97" s="181"/>
      <c r="EK97" s="181"/>
      <c r="EL97" s="181"/>
      <c r="EM97" s="181"/>
      <c r="EN97" s="181"/>
      <c r="EO97" s="181"/>
      <c r="EP97" s="181"/>
      <c r="EQ97" s="181"/>
      <c r="ER97" s="181"/>
      <c r="ES97" s="181"/>
      <c r="ET97" s="181"/>
      <c r="EU97" s="181"/>
      <c r="EV97" s="181"/>
      <c r="EW97" s="181"/>
      <c r="EX97" s="181"/>
      <c r="EY97" s="181"/>
      <c r="EZ97" s="181"/>
      <c r="FA97" s="181"/>
      <c r="FB97" s="181"/>
      <c r="FC97" s="181"/>
      <c r="FD97" s="181"/>
      <c r="FE97" s="181"/>
      <c r="FF97" s="181"/>
      <c r="FG97" s="181"/>
      <c r="FH97" s="181"/>
      <c r="FI97" s="181"/>
      <c r="FJ97" s="181"/>
      <c r="FK97" s="181"/>
      <c r="FL97" s="181"/>
      <c r="FM97" s="181"/>
      <c r="FN97" s="181"/>
      <c r="FO97" s="181"/>
      <c r="FP97" s="181"/>
      <c r="FQ97" s="181"/>
      <c r="FR97" s="181"/>
      <c r="FS97" s="181"/>
      <c r="FT97" s="181"/>
      <c r="FU97" s="181"/>
      <c r="FV97" s="181"/>
      <c r="FW97" s="181"/>
      <c r="FX97" s="181"/>
      <c r="FY97" s="181"/>
      <c r="FZ97" s="181"/>
      <c r="GA97" s="181"/>
      <c r="GB97" s="181"/>
      <c r="GC97" s="181"/>
      <c r="GD97" s="181"/>
      <c r="GE97" s="181"/>
      <c r="GF97" s="181"/>
      <c r="GG97" s="181"/>
      <c r="GH97" s="181"/>
      <c r="GI97" s="181"/>
      <c r="GJ97" s="181"/>
      <c r="GK97" s="181"/>
      <c r="GL97" s="181"/>
      <c r="GM97" s="181"/>
      <c r="GN97" s="181"/>
      <c r="GO97" s="181"/>
      <c r="GP97" s="181"/>
      <c r="GQ97" s="181"/>
      <c r="GR97" s="181"/>
      <c r="GS97" s="181"/>
      <c r="GT97" s="181"/>
      <c r="GU97" s="181"/>
      <c r="GV97" s="181"/>
      <c r="GW97" s="181"/>
      <c r="GX97" s="181"/>
      <c r="GY97" s="181"/>
      <c r="GZ97" s="181"/>
      <c r="HA97" s="181"/>
      <c r="HB97" s="181"/>
      <c r="HC97" s="181"/>
      <c r="HD97" s="181"/>
      <c r="HE97" s="181"/>
      <c r="HF97" s="181"/>
      <c r="HG97" s="181"/>
      <c r="HH97" s="181"/>
      <c r="HI97" s="181"/>
      <c r="HJ97" s="181"/>
      <c r="HK97" s="181"/>
      <c r="HL97" s="181"/>
      <c r="HM97" s="181"/>
      <c r="HN97" s="181"/>
      <c r="HO97" s="181"/>
      <c r="HP97" s="181"/>
      <c r="HQ97" s="181"/>
      <c r="HR97" s="181"/>
      <c r="HS97" s="181"/>
      <c r="HT97" s="181"/>
      <c r="HU97" s="181"/>
      <c r="HV97" s="181"/>
      <c r="HW97" s="181"/>
      <c r="HX97" s="181"/>
      <c r="HY97" s="181"/>
      <c r="HZ97" s="181"/>
      <c r="IA97" s="181"/>
      <c r="IB97" s="181"/>
      <c r="IC97" s="181"/>
      <c r="ID97" s="181"/>
      <c r="IE97" s="181"/>
      <c r="IF97" s="181"/>
      <c r="IG97" s="181"/>
      <c r="IH97" s="181"/>
      <c r="II97" s="181"/>
      <c r="IJ97" s="181"/>
      <c r="IK97" s="181"/>
      <c r="IL97" s="181"/>
      <c r="IM97" s="181"/>
      <c r="IN97" s="181"/>
      <c r="IO97" s="181"/>
      <c r="IP97" s="181"/>
      <c r="IQ97" s="181"/>
      <c r="IR97" s="181"/>
      <c r="IS97" s="181"/>
      <c r="IT97" s="181"/>
    </row>
    <row r="98" spans="1:254" s="215" customFormat="1" ht="39" x14ac:dyDescent="0.25">
      <c r="A98" s="182" t="s">
        <v>394</v>
      </c>
      <c r="B98" s="216" t="s">
        <v>375</v>
      </c>
      <c r="C98" s="199" t="s">
        <v>89</v>
      </c>
      <c r="D98" s="199" t="s">
        <v>161</v>
      </c>
      <c r="E98" s="199" t="s">
        <v>137</v>
      </c>
      <c r="F98" s="199"/>
      <c r="G98" s="185">
        <f>SUM(G99)</f>
        <v>400</v>
      </c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8"/>
      <c r="CL98" s="128"/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8"/>
      <c r="DE98" s="128"/>
      <c r="DF98" s="128"/>
      <c r="DG98" s="128"/>
      <c r="DH98" s="128"/>
      <c r="DI98" s="128"/>
      <c r="DJ98" s="128"/>
      <c r="DK98" s="128"/>
      <c r="DL98" s="128"/>
      <c r="DM98" s="128"/>
      <c r="DN98" s="128"/>
      <c r="DO98" s="128"/>
      <c r="DP98" s="128"/>
      <c r="DQ98" s="128"/>
      <c r="DR98" s="128"/>
      <c r="DS98" s="128"/>
      <c r="DT98" s="128"/>
      <c r="DU98" s="128"/>
      <c r="DV98" s="128"/>
      <c r="DW98" s="128"/>
      <c r="DX98" s="128"/>
      <c r="DY98" s="128"/>
      <c r="DZ98" s="128"/>
      <c r="EA98" s="128"/>
      <c r="EB98" s="128"/>
      <c r="EC98" s="128"/>
      <c r="ED98" s="128"/>
      <c r="EE98" s="128"/>
      <c r="EF98" s="128"/>
      <c r="EG98" s="128"/>
      <c r="EH98" s="128"/>
      <c r="EI98" s="128"/>
      <c r="EJ98" s="128"/>
      <c r="EK98" s="128"/>
      <c r="EL98" s="128"/>
      <c r="EM98" s="128"/>
      <c r="EN98" s="128"/>
      <c r="EO98" s="128"/>
      <c r="EP98" s="128"/>
      <c r="EQ98" s="128"/>
      <c r="ER98" s="128"/>
      <c r="ES98" s="128"/>
      <c r="ET98" s="128"/>
      <c r="EU98" s="128"/>
      <c r="EV98" s="128"/>
      <c r="EW98" s="128"/>
      <c r="EX98" s="128"/>
      <c r="EY98" s="128"/>
      <c r="EZ98" s="128"/>
      <c r="FA98" s="128"/>
      <c r="FB98" s="128"/>
      <c r="FC98" s="128"/>
      <c r="FD98" s="128"/>
      <c r="FE98" s="128"/>
      <c r="FF98" s="128"/>
      <c r="FG98" s="128"/>
      <c r="FH98" s="128"/>
      <c r="FI98" s="128"/>
      <c r="FJ98" s="128"/>
      <c r="FK98" s="128"/>
      <c r="FL98" s="128"/>
      <c r="FM98" s="128"/>
      <c r="FN98" s="128"/>
      <c r="FO98" s="128"/>
      <c r="FP98" s="128"/>
      <c r="FQ98" s="128"/>
      <c r="FR98" s="128"/>
      <c r="FS98" s="128"/>
      <c r="FT98" s="128"/>
      <c r="FU98" s="128"/>
      <c r="FV98" s="128"/>
      <c r="FW98" s="128"/>
      <c r="FX98" s="128"/>
      <c r="FY98" s="128"/>
      <c r="FZ98" s="128"/>
      <c r="GA98" s="128"/>
      <c r="GB98" s="128"/>
      <c r="GC98" s="128"/>
      <c r="GD98" s="128"/>
      <c r="GE98" s="128"/>
      <c r="GF98" s="128"/>
      <c r="GG98" s="128"/>
      <c r="GH98" s="128"/>
      <c r="GI98" s="128"/>
      <c r="GJ98" s="128"/>
      <c r="GK98" s="128"/>
      <c r="GL98" s="128"/>
      <c r="GM98" s="128"/>
      <c r="GN98" s="128"/>
      <c r="GO98" s="128"/>
      <c r="GP98" s="128"/>
      <c r="GQ98" s="128"/>
      <c r="GR98" s="128"/>
      <c r="GS98" s="128"/>
      <c r="GT98" s="128"/>
      <c r="GU98" s="128"/>
      <c r="GV98" s="128"/>
      <c r="GW98" s="128"/>
      <c r="GX98" s="128"/>
      <c r="GY98" s="128"/>
      <c r="GZ98" s="128"/>
      <c r="HA98" s="128"/>
      <c r="HB98" s="128"/>
      <c r="HC98" s="128"/>
      <c r="HD98" s="128"/>
      <c r="HE98" s="128"/>
      <c r="HF98" s="128"/>
      <c r="HG98" s="128"/>
      <c r="HH98" s="128"/>
      <c r="HI98" s="128"/>
      <c r="HJ98" s="128"/>
      <c r="HK98" s="128"/>
      <c r="HL98" s="128"/>
      <c r="HM98" s="128"/>
      <c r="HN98" s="128"/>
      <c r="HO98" s="128"/>
      <c r="HP98" s="128"/>
      <c r="HQ98" s="128"/>
      <c r="HR98" s="128"/>
      <c r="HS98" s="128"/>
      <c r="HT98" s="128"/>
      <c r="HU98" s="128"/>
      <c r="HV98" s="128"/>
      <c r="HW98" s="128"/>
      <c r="HX98" s="128"/>
      <c r="HY98" s="128"/>
      <c r="HZ98" s="128"/>
      <c r="IA98" s="128"/>
      <c r="IB98" s="128"/>
      <c r="IC98" s="128"/>
      <c r="ID98" s="128"/>
      <c r="IE98" s="128"/>
      <c r="IF98" s="128"/>
      <c r="IG98" s="128"/>
      <c r="IH98" s="128"/>
      <c r="II98" s="128"/>
      <c r="IJ98" s="128"/>
      <c r="IK98" s="128"/>
      <c r="IL98" s="128"/>
      <c r="IM98" s="128"/>
      <c r="IN98" s="128"/>
      <c r="IO98" s="128"/>
      <c r="IP98" s="128"/>
      <c r="IQ98" s="128"/>
      <c r="IR98" s="128"/>
      <c r="IS98" s="128"/>
      <c r="IT98" s="128"/>
    </row>
    <row r="99" spans="1:254" s="181" customFormat="1" ht="25.5" x14ac:dyDescent="0.2">
      <c r="A99" s="177" t="s">
        <v>377</v>
      </c>
      <c r="B99" s="216" t="s">
        <v>375</v>
      </c>
      <c r="C99" s="179" t="s">
        <v>89</v>
      </c>
      <c r="D99" s="179" t="s">
        <v>161</v>
      </c>
      <c r="E99" s="179" t="s">
        <v>137</v>
      </c>
      <c r="F99" s="179" t="s">
        <v>87</v>
      </c>
      <c r="G99" s="217">
        <v>400</v>
      </c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8"/>
      <c r="CL99" s="128"/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8"/>
      <c r="DE99" s="128"/>
      <c r="DF99" s="128"/>
      <c r="DG99" s="128"/>
      <c r="DH99" s="128"/>
      <c r="DI99" s="128"/>
      <c r="DJ99" s="128"/>
      <c r="DK99" s="128"/>
      <c r="DL99" s="128"/>
      <c r="DM99" s="128"/>
      <c r="DN99" s="128"/>
      <c r="DO99" s="128"/>
      <c r="DP99" s="128"/>
      <c r="DQ99" s="128"/>
      <c r="DR99" s="128"/>
      <c r="DS99" s="128"/>
      <c r="DT99" s="128"/>
      <c r="DU99" s="128"/>
      <c r="DV99" s="128"/>
      <c r="DW99" s="128"/>
      <c r="DX99" s="128"/>
      <c r="DY99" s="128"/>
      <c r="DZ99" s="128"/>
      <c r="EA99" s="128"/>
      <c r="EB99" s="128"/>
      <c r="EC99" s="128"/>
      <c r="ED99" s="128"/>
      <c r="EE99" s="128"/>
      <c r="EF99" s="128"/>
      <c r="EG99" s="128"/>
      <c r="EH99" s="128"/>
      <c r="EI99" s="128"/>
      <c r="EJ99" s="128"/>
      <c r="EK99" s="128"/>
      <c r="EL99" s="128"/>
      <c r="EM99" s="128"/>
      <c r="EN99" s="128"/>
      <c r="EO99" s="128"/>
      <c r="EP99" s="128"/>
      <c r="EQ99" s="128"/>
      <c r="ER99" s="128"/>
      <c r="ES99" s="128"/>
      <c r="ET99" s="128"/>
      <c r="EU99" s="128"/>
      <c r="EV99" s="128"/>
      <c r="EW99" s="128"/>
      <c r="EX99" s="128"/>
      <c r="EY99" s="128"/>
      <c r="EZ99" s="128"/>
      <c r="FA99" s="128"/>
      <c r="FB99" s="128"/>
      <c r="FC99" s="128"/>
      <c r="FD99" s="128"/>
      <c r="FE99" s="128"/>
      <c r="FF99" s="128"/>
      <c r="FG99" s="128"/>
      <c r="FH99" s="128"/>
      <c r="FI99" s="128"/>
      <c r="FJ99" s="128"/>
      <c r="FK99" s="128"/>
      <c r="FL99" s="128"/>
      <c r="FM99" s="128"/>
      <c r="FN99" s="128"/>
      <c r="FO99" s="128"/>
      <c r="FP99" s="128"/>
      <c r="FQ99" s="128"/>
      <c r="FR99" s="128"/>
      <c r="FS99" s="128"/>
      <c r="FT99" s="128"/>
      <c r="FU99" s="128"/>
      <c r="FV99" s="128"/>
      <c r="FW99" s="128"/>
      <c r="FX99" s="128"/>
      <c r="FY99" s="128"/>
      <c r="FZ99" s="128"/>
      <c r="GA99" s="128"/>
      <c r="GB99" s="128"/>
      <c r="GC99" s="128"/>
      <c r="GD99" s="128"/>
      <c r="GE99" s="128"/>
      <c r="GF99" s="128"/>
      <c r="GG99" s="128"/>
      <c r="GH99" s="128"/>
      <c r="GI99" s="128"/>
      <c r="GJ99" s="128"/>
      <c r="GK99" s="128"/>
      <c r="GL99" s="128"/>
      <c r="GM99" s="128"/>
      <c r="GN99" s="128"/>
      <c r="GO99" s="128"/>
      <c r="GP99" s="128"/>
      <c r="GQ99" s="128"/>
      <c r="GR99" s="128"/>
      <c r="GS99" s="128"/>
      <c r="GT99" s="128"/>
      <c r="GU99" s="128"/>
      <c r="GV99" s="128"/>
      <c r="GW99" s="128"/>
      <c r="GX99" s="128"/>
      <c r="GY99" s="128"/>
      <c r="GZ99" s="128"/>
      <c r="HA99" s="128"/>
      <c r="HB99" s="128"/>
      <c r="HC99" s="128"/>
      <c r="HD99" s="128"/>
      <c r="HE99" s="128"/>
      <c r="HF99" s="128"/>
      <c r="HG99" s="128"/>
      <c r="HH99" s="128"/>
      <c r="HI99" s="128"/>
      <c r="HJ99" s="128"/>
      <c r="HK99" s="128"/>
      <c r="HL99" s="128"/>
      <c r="HM99" s="128"/>
      <c r="HN99" s="128"/>
      <c r="HO99" s="128"/>
      <c r="HP99" s="128"/>
      <c r="HQ99" s="128"/>
      <c r="HR99" s="128"/>
      <c r="HS99" s="128"/>
      <c r="HT99" s="128"/>
      <c r="HU99" s="128"/>
      <c r="HV99" s="128"/>
      <c r="HW99" s="128"/>
      <c r="HX99" s="128"/>
      <c r="HY99" s="128"/>
      <c r="HZ99" s="128"/>
      <c r="IA99" s="128"/>
      <c r="IB99" s="128"/>
      <c r="IC99" s="128"/>
      <c r="ID99" s="128"/>
      <c r="IE99" s="128"/>
      <c r="IF99" s="128"/>
      <c r="IG99" s="128"/>
      <c r="IH99" s="128"/>
      <c r="II99" s="128"/>
      <c r="IJ99" s="128"/>
      <c r="IK99" s="128"/>
      <c r="IL99" s="128"/>
      <c r="IM99" s="128"/>
      <c r="IN99" s="128"/>
      <c r="IO99" s="128"/>
      <c r="IP99" s="128"/>
      <c r="IQ99" s="128"/>
      <c r="IR99" s="128"/>
      <c r="IS99" s="128"/>
      <c r="IT99" s="128"/>
    </row>
    <row r="100" spans="1:254" s="124" customFormat="1" ht="38.25" x14ac:dyDescent="0.2">
      <c r="A100" s="182" t="s">
        <v>395</v>
      </c>
      <c r="B100" s="199" t="s">
        <v>375</v>
      </c>
      <c r="C100" s="184" t="s">
        <v>89</v>
      </c>
      <c r="D100" s="184" t="s">
        <v>161</v>
      </c>
      <c r="E100" s="184" t="s">
        <v>163</v>
      </c>
      <c r="F100" s="184"/>
      <c r="G100" s="180">
        <f>SUM(G101)</f>
        <v>50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218"/>
      <c r="AG100" s="218"/>
      <c r="AH100" s="218"/>
      <c r="AI100" s="218"/>
      <c r="AJ100" s="218"/>
      <c r="AK100" s="218"/>
      <c r="AL100" s="218"/>
      <c r="AM100" s="218"/>
      <c r="AN100" s="218"/>
      <c r="AO100" s="218"/>
      <c r="AP100" s="218"/>
      <c r="AQ100" s="218"/>
      <c r="AR100" s="218"/>
      <c r="AS100" s="218"/>
      <c r="AT100" s="218"/>
      <c r="AU100" s="218"/>
      <c r="AV100" s="218"/>
      <c r="AW100" s="218"/>
      <c r="AX100" s="218"/>
      <c r="AY100" s="218"/>
      <c r="AZ100" s="218"/>
      <c r="BA100" s="218"/>
      <c r="BB100" s="218"/>
      <c r="BC100" s="218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  <c r="BZ100" s="218"/>
      <c r="CA100" s="218"/>
      <c r="CB100" s="218"/>
      <c r="CC100" s="218"/>
      <c r="CD100" s="218"/>
      <c r="CE100" s="218"/>
      <c r="CF100" s="218"/>
      <c r="CG100" s="218"/>
      <c r="CH100" s="218"/>
      <c r="CI100" s="218"/>
      <c r="CJ100" s="218"/>
      <c r="CK100" s="218"/>
      <c r="CL100" s="218"/>
      <c r="CM100" s="218"/>
      <c r="CN100" s="218"/>
      <c r="CO100" s="218"/>
      <c r="CP100" s="218"/>
      <c r="CQ100" s="218"/>
      <c r="CR100" s="218"/>
      <c r="CS100" s="218"/>
      <c r="CT100" s="218"/>
      <c r="CU100" s="218"/>
      <c r="CV100" s="218"/>
      <c r="CW100" s="218"/>
      <c r="CX100" s="218"/>
      <c r="CY100" s="218"/>
      <c r="CZ100" s="218"/>
      <c r="DA100" s="218"/>
      <c r="DB100" s="218"/>
      <c r="DC100" s="218"/>
      <c r="DD100" s="218"/>
      <c r="DE100" s="218"/>
      <c r="DF100" s="218"/>
      <c r="DG100" s="218"/>
      <c r="DH100" s="218"/>
      <c r="DI100" s="218"/>
      <c r="DJ100" s="218"/>
      <c r="DK100" s="218"/>
      <c r="DL100" s="218"/>
      <c r="DM100" s="218"/>
      <c r="DN100" s="218"/>
      <c r="DO100" s="218"/>
      <c r="DP100" s="218"/>
      <c r="DQ100" s="218"/>
      <c r="DR100" s="218"/>
      <c r="DS100" s="218"/>
      <c r="DT100" s="218"/>
      <c r="DU100" s="218"/>
      <c r="DV100" s="218"/>
      <c r="DW100" s="218"/>
      <c r="DX100" s="218"/>
      <c r="DY100" s="218"/>
      <c r="DZ100" s="218"/>
      <c r="EA100" s="218"/>
      <c r="EB100" s="218"/>
      <c r="EC100" s="218"/>
      <c r="ED100" s="218"/>
      <c r="EE100" s="218"/>
      <c r="EF100" s="218"/>
      <c r="EG100" s="218"/>
      <c r="EH100" s="218"/>
      <c r="EI100" s="218"/>
      <c r="EJ100" s="218"/>
      <c r="EK100" s="218"/>
      <c r="EL100" s="218"/>
      <c r="EM100" s="218"/>
      <c r="EN100" s="218"/>
      <c r="EO100" s="218"/>
      <c r="EP100" s="218"/>
      <c r="EQ100" s="218"/>
      <c r="ER100" s="218"/>
      <c r="ES100" s="218"/>
      <c r="ET100" s="218"/>
      <c r="EU100" s="218"/>
      <c r="EV100" s="218"/>
      <c r="EW100" s="218"/>
      <c r="EX100" s="218"/>
      <c r="EY100" s="218"/>
      <c r="EZ100" s="218"/>
      <c r="FA100" s="218"/>
      <c r="FB100" s="218"/>
      <c r="FC100" s="218"/>
      <c r="FD100" s="218"/>
      <c r="FE100" s="218"/>
      <c r="FF100" s="218"/>
      <c r="FG100" s="218"/>
      <c r="FH100" s="218"/>
      <c r="FI100" s="218"/>
      <c r="FJ100" s="218"/>
      <c r="FK100" s="218"/>
      <c r="FL100" s="218"/>
      <c r="FM100" s="218"/>
      <c r="FN100" s="218"/>
      <c r="FO100" s="218"/>
      <c r="FP100" s="218"/>
      <c r="FQ100" s="218"/>
      <c r="FR100" s="218"/>
      <c r="FS100" s="218"/>
      <c r="FT100" s="218"/>
      <c r="FU100" s="218"/>
      <c r="FV100" s="218"/>
      <c r="FW100" s="218"/>
      <c r="FX100" s="218"/>
      <c r="FY100" s="218"/>
      <c r="FZ100" s="218"/>
      <c r="GA100" s="218"/>
      <c r="GB100" s="218"/>
      <c r="GC100" s="218"/>
      <c r="GD100" s="218"/>
      <c r="GE100" s="218"/>
      <c r="GF100" s="218"/>
      <c r="GG100" s="218"/>
      <c r="GH100" s="218"/>
      <c r="GI100" s="218"/>
      <c r="GJ100" s="218"/>
      <c r="GK100" s="218"/>
      <c r="GL100" s="218"/>
      <c r="GM100" s="218"/>
      <c r="GN100" s="218"/>
      <c r="GO100" s="218"/>
      <c r="GP100" s="218"/>
      <c r="GQ100" s="218"/>
      <c r="GR100" s="218"/>
      <c r="GS100" s="218"/>
      <c r="GT100" s="218"/>
      <c r="GU100" s="218"/>
      <c r="GV100" s="218"/>
      <c r="GW100" s="218"/>
      <c r="GX100" s="218"/>
      <c r="GY100" s="218"/>
      <c r="GZ100" s="218"/>
      <c r="HA100" s="218"/>
      <c r="HB100" s="218"/>
      <c r="HC100" s="218"/>
      <c r="HD100" s="218"/>
      <c r="HE100" s="218"/>
      <c r="HF100" s="218"/>
      <c r="HG100" s="218"/>
      <c r="HH100" s="218"/>
      <c r="HI100" s="218"/>
      <c r="HJ100" s="218"/>
      <c r="HK100" s="218"/>
      <c r="HL100" s="218"/>
      <c r="HM100" s="218"/>
      <c r="HN100" s="218"/>
      <c r="HO100" s="218"/>
      <c r="HP100" s="218"/>
      <c r="HQ100" s="218"/>
      <c r="HR100" s="218"/>
      <c r="HS100" s="218"/>
      <c r="HT100" s="218"/>
      <c r="HU100" s="218"/>
      <c r="HV100" s="218"/>
      <c r="HW100" s="218"/>
      <c r="HX100" s="218"/>
      <c r="HY100" s="218"/>
      <c r="HZ100" s="218"/>
      <c r="IA100" s="218"/>
      <c r="IB100" s="218"/>
      <c r="IC100" s="218"/>
      <c r="ID100" s="218"/>
      <c r="IE100" s="218"/>
      <c r="IF100" s="218"/>
      <c r="IG100" s="218"/>
      <c r="IH100" s="218"/>
      <c r="II100" s="218"/>
      <c r="IJ100" s="218"/>
      <c r="IK100" s="218"/>
      <c r="IL100" s="218"/>
      <c r="IM100" s="218"/>
      <c r="IN100" s="218"/>
      <c r="IO100" s="218"/>
      <c r="IP100" s="218"/>
      <c r="IQ100" s="218"/>
      <c r="IR100" s="218"/>
      <c r="IS100" s="218"/>
      <c r="IT100" s="218"/>
    </row>
    <row r="101" spans="1:254" s="124" customFormat="1" x14ac:dyDescent="0.2">
      <c r="A101" s="177" t="s">
        <v>95</v>
      </c>
      <c r="B101" s="189" t="s">
        <v>375</v>
      </c>
      <c r="C101" s="179" t="s">
        <v>89</v>
      </c>
      <c r="D101" s="179" t="s">
        <v>161</v>
      </c>
      <c r="E101" s="179" t="s">
        <v>163</v>
      </c>
      <c r="F101" s="179" t="s">
        <v>96</v>
      </c>
      <c r="G101" s="180">
        <v>50</v>
      </c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8"/>
      <c r="CL101" s="128"/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8"/>
      <c r="DE101" s="128"/>
      <c r="DF101" s="128"/>
      <c r="DG101" s="128"/>
      <c r="DH101" s="128"/>
      <c r="DI101" s="128"/>
      <c r="DJ101" s="128"/>
      <c r="DK101" s="128"/>
      <c r="DL101" s="128"/>
      <c r="DM101" s="128"/>
      <c r="DN101" s="128"/>
      <c r="DO101" s="128"/>
      <c r="DP101" s="128"/>
      <c r="DQ101" s="128"/>
      <c r="DR101" s="128"/>
      <c r="DS101" s="128"/>
      <c r="DT101" s="128"/>
      <c r="DU101" s="128"/>
      <c r="DV101" s="128"/>
      <c r="DW101" s="128"/>
      <c r="DX101" s="128"/>
      <c r="DY101" s="128"/>
      <c r="DZ101" s="128"/>
      <c r="EA101" s="128"/>
      <c r="EB101" s="128"/>
      <c r="EC101" s="128"/>
      <c r="ED101" s="128"/>
      <c r="EE101" s="128"/>
      <c r="EF101" s="128"/>
      <c r="EG101" s="128"/>
      <c r="EH101" s="128"/>
      <c r="EI101" s="128"/>
      <c r="EJ101" s="128"/>
      <c r="EK101" s="128"/>
      <c r="EL101" s="128"/>
      <c r="EM101" s="128"/>
      <c r="EN101" s="128"/>
      <c r="EO101" s="128"/>
      <c r="EP101" s="128"/>
      <c r="EQ101" s="128"/>
      <c r="ER101" s="128"/>
      <c r="ES101" s="128"/>
      <c r="ET101" s="128"/>
      <c r="EU101" s="128"/>
      <c r="EV101" s="128"/>
      <c r="EW101" s="128"/>
      <c r="EX101" s="128"/>
      <c r="EY101" s="128"/>
      <c r="EZ101" s="128"/>
      <c r="FA101" s="128"/>
      <c r="FB101" s="128"/>
      <c r="FC101" s="128"/>
      <c r="FD101" s="128"/>
      <c r="FE101" s="128"/>
      <c r="FF101" s="128"/>
      <c r="FG101" s="128"/>
      <c r="FH101" s="128"/>
      <c r="FI101" s="128"/>
      <c r="FJ101" s="128"/>
      <c r="FK101" s="128"/>
      <c r="FL101" s="128"/>
      <c r="FM101" s="128"/>
      <c r="FN101" s="128"/>
      <c r="FO101" s="128"/>
      <c r="FP101" s="128"/>
      <c r="FQ101" s="128"/>
      <c r="FR101" s="128"/>
      <c r="FS101" s="128"/>
      <c r="FT101" s="128"/>
      <c r="FU101" s="128"/>
      <c r="FV101" s="128"/>
      <c r="FW101" s="128"/>
      <c r="FX101" s="128"/>
      <c r="FY101" s="128"/>
      <c r="FZ101" s="128"/>
      <c r="GA101" s="128"/>
      <c r="GB101" s="128"/>
      <c r="GC101" s="128"/>
      <c r="GD101" s="128"/>
      <c r="GE101" s="128"/>
      <c r="GF101" s="128"/>
      <c r="GG101" s="128"/>
      <c r="GH101" s="128"/>
      <c r="GI101" s="128"/>
      <c r="GJ101" s="128"/>
      <c r="GK101" s="128"/>
      <c r="GL101" s="128"/>
      <c r="GM101" s="128"/>
      <c r="GN101" s="128"/>
      <c r="GO101" s="128"/>
      <c r="GP101" s="128"/>
      <c r="GQ101" s="128"/>
      <c r="GR101" s="128"/>
      <c r="GS101" s="128"/>
      <c r="GT101" s="128"/>
      <c r="GU101" s="128"/>
      <c r="GV101" s="128"/>
      <c r="GW101" s="128"/>
      <c r="GX101" s="128"/>
      <c r="GY101" s="128"/>
      <c r="GZ101" s="128"/>
      <c r="HA101" s="128"/>
      <c r="HB101" s="128"/>
      <c r="HC101" s="128"/>
      <c r="HD101" s="128"/>
      <c r="HE101" s="128"/>
      <c r="HF101" s="128"/>
      <c r="HG101" s="128"/>
      <c r="HH101" s="128"/>
      <c r="HI101" s="128"/>
      <c r="HJ101" s="128"/>
      <c r="HK101" s="128"/>
      <c r="HL101" s="128"/>
      <c r="HM101" s="128"/>
      <c r="HN101" s="128"/>
      <c r="HO101" s="128"/>
      <c r="HP101" s="128"/>
      <c r="HQ101" s="128"/>
      <c r="HR101" s="128"/>
      <c r="HS101" s="128"/>
      <c r="HT101" s="128"/>
      <c r="HU101" s="128"/>
      <c r="HV101" s="128"/>
      <c r="HW101" s="128"/>
      <c r="HX101" s="128"/>
      <c r="HY101" s="128"/>
      <c r="HZ101" s="128"/>
      <c r="IA101" s="128"/>
      <c r="IB101" s="128"/>
      <c r="IC101" s="128"/>
      <c r="ID101" s="128"/>
      <c r="IE101" s="128"/>
      <c r="IF101" s="128"/>
      <c r="IG101" s="128"/>
      <c r="IH101" s="128"/>
      <c r="II101" s="128"/>
      <c r="IJ101" s="128"/>
      <c r="IK101" s="128"/>
      <c r="IL101" s="128"/>
      <c r="IM101" s="128"/>
      <c r="IN101" s="128"/>
      <c r="IO101" s="128"/>
      <c r="IP101" s="128"/>
      <c r="IQ101" s="128"/>
      <c r="IR101" s="128"/>
      <c r="IS101" s="128"/>
      <c r="IT101" s="128"/>
    </row>
    <row r="102" spans="1:254" s="218" customFormat="1" ht="15.75" x14ac:dyDescent="0.25">
      <c r="A102" s="163" t="s">
        <v>164</v>
      </c>
      <c r="B102" s="165" t="s">
        <v>375</v>
      </c>
      <c r="C102" s="165" t="s">
        <v>98</v>
      </c>
      <c r="D102" s="209"/>
      <c r="E102" s="209"/>
      <c r="F102" s="209"/>
      <c r="G102" s="210">
        <f>SUM(G103+G123+G145+G115)</f>
        <v>360836.99000000005</v>
      </c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5"/>
      <c r="AK102" s="215"/>
      <c r="AL102" s="215"/>
      <c r="AM102" s="215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5"/>
      <c r="BQ102" s="215"/>
      <c r="BR102" s="215"/>
      <c r="BS102" s="215"/>
      <c r="BT102" s="215"/>
      <c r="BU102" s="215"/>
      <c r="BV102" s="215"/>
      <c r="BW102" s="215"/>
      <c r="BX102" s="215"/>
      <c r="BY102" s="215"/>
      <c r="BZ102" s="215"/>
      <c r="CA102" s="215"/>
      <c r="CB102" s="215"/>
      <c r="CC102" s="215"/>
      <c r="CD102" s="215"/>
      <c r="CE102" s="215"/>
      <c r="CF102" s="215"/>
      <c r="CG102" s="215"/>
      <c r="CH102" s="215"/>
      <c r="CI102" s="215"/>
      <c r="CJ102" s="215"/>
      <c r="CK102" s="215"/>
      <c r="CL102" s="215"/>
      <c r="CM102" s="215"/>
      <c r="CN102" s="215"/>
      <c r="CO102" s="215"/>
      <c r="CP102" s="215"/>
      <c r="CQ102" s="215"/>
      <c r="CR102" s="215"/>
      <c r="CS102" s="215"/>
      <c r="CT102" s="215"/>
      <c r="CU102" s="215"/>
      <c r="CV102" s="215"/>
      <c r="CW102" s="215"/>
      <c r="CX102" s="215"/>
      <c r="CY102" s="215"/>
      <c r="CZ102" s="215"/>
      <c r="DA102" s="215"/>
      <c r="DB102" s="215"/>
      <c r="DC102" s="215"/>
      <c r="DD102" s="215"/>
      <c r="DE102" s="215"/>
      <c r="DF102" s="215"/>
      <c r="DG102" s="215"/>
      <c r="DH102" s="215"/>
      <c r="DI102" s="215"/>
      <c r="DJ102" s="215"/>
      <c r="DK102" s="215"/>
      <c r="DL102" s="215"/>
      <c r="DM102" s="215"/>
      <c r="DN102" s="215"/>
      <c r="DO102" s="215"/>
      <c r="DP102" s="215"/>
      <c r="DQ102" s="215"/>
      <c r="DR102" s="215"/>
      <c r="DS102" s="215"/>
      <c r="DT102" s="215"/>
      <c r="DU102" s="215"/>
      <c r="DV102" s="215"/>
      <c r="DW102" s="215"/>
      <c r="DX102" s="215"/>
      <c r="DY102" s="215"/>
      <c r="DZ102" s="215"/>
      <c r="EA102" s="215"/>
      <c r="EB102" s="215"/>
      <c r="EC102" s="215"/>
      <c r="ED102" s="215"/>
      <c r="EE102" s="215"/>
      <c r="EF102" s="215"/>
      <c r="EG102" s="215"/>
      <c r="EH102" s="215"/>
      <c r="EI102" s="215"/>
      <c r="EJ102" s="215"/>
      <c r="EK102" s="215"/>
      <c r="EL102" s="215"/>
      <c r="EM102" s="215"/>
      <c r="EN102" s="215"/>
      <c r="EO102" s="215"/>
      <c r="EP102" s="215"/>
      <c r="EQ102" s="215"/>
      <c r="ER102" s="215"/>
      <c r="ES102" s="215"/>
      <c r="ET102" s="215"/>
      <c r="EU102" s="215"/>
      <c r="EV102" s="215"/>
      <c r="EW102" s="215"/>
      <c r="EX102" s="215"/>
      <c r="EY102" s="215"/>
      <c r="EZ102" s="215"/>
      <c r="FA102" s="215"/>
      <c r="FB102" s="215"/>
      <c r="FC102" s="215"/>
      <c r="FD102" s="215"/>
      <c r="FE102" s="215"/>
      <c r="FF102" s="215"/>
      <c r="FG102" s="215"/>
      <c r="FH102" s="215"/>
      <c r="FI102" s="215"/>
      <c r="FJ102" s="215"/>
      <c r="FK102" s="215"/>
      <c r="FL102" s="215"/>
      <c r="FM102" s="215"/>
      <c r="FN102" s="215"/>
      <c r="FO102" s="215"/>
      <c r="FP102" s="215"/>
      <c r="FQ102" s="215"/>
      <c r="FR102" s="215"/>
      <c r="FS102" s="215"/>
      <c r="FT102" s="215"/>
      <c r="FU102" s="215"/>
      <c r="FV102" s="215"/>
      <c r="FW102" s="215"/>
      <c r="FX102" s="215"/>
      <c r="FY102" s="215"/>
      <c r="FZ102" s="215"/>
      <c r="GA102" s="215"/>
      <c r="GB102" s="215"/>
      <c r="GC102" s="215"/>
      <c r="GD102" s="215"/>
      <c r="GE102" s="215"/>
      <c r="GF102" s="215"/>
      <c r="GG102" s="215"/>
      <c r="GH102" s="215"/>
      <c r="GI102" s="215"/>
      <c r="GJ102" s="215"/>
      <c r="GK102" s="215"/>
      <c r="GL102" s="215"/>
      <c r="GM102" s="215"/>
      <c r="GN102" s="215"/>
      <c r="GO102" s="215"/>
      <c r="GP102" s="215"/>
      <c r="GQ102" s="215"/>
      <c r="GR102" s="215"/>
      <c r="GS102" s="215"/>
      <c r="GT102" s="215"/>
      <c r="GU102" s="215"/>
      <c r="GV102" s="215"/>
      <c r="GW102" s="215"/>
      <c r="GX102" s="215"/>
      <c r="GY102" s="215"/>
      <c r="GZ102" s="215"/>
      <c r="HA102" s="215"/>
      <c r="HB102" s="215"/>
      <c r="HC102" s="215"/>
      <c r="HD102" s="215"/>
      <c r="HE102" s="215"/>
      <c r="HF102" s="215"/>
      <c r="HG102" s="215"/>
      <c r="HH102" s="215"/>
      <c r="HI102" s="215"/>
      <c r="HJ102" s="215"/>
      <c r="HK102" s="215"/>
      <c r="HL102" s="215"/>
      <c r="HM102" s="215"/>
      <c r="HN102" s="215"/>
      <c r="HO102" s="215"/>
      <c r="HP102" s="215"/>
      <c r="HQ102" s="215"/>
      <c r="HR102" s="215"/>
      <c r="HS102" s="215"/>
      <c r="HT102" s="215"/>
      <c r="HU102" s="215"/>
      <c r="HV102" s="215"/>
      <c r="HW102" s="215"/>
      <c r="HX102" s="215"/>
      <c r="HY102" s="215"/>
      <c r="HZ102" s="215"/>
      <c r="IA102" s="215"/>
      <c r="IB102" s="215"/>
      <c r="IC102" s="215"/>
      <c r="ID102" s="215"/>
      <c r="IE102" s="215"/>
      <c r="IF102" s="215"/>
      <c r="IG102" s="215"/>
      <c r="IH102" s="215"/>
      <c r="II102" s="215"/>
      <c r="IJ102" s="215"/>
      <c r="IK102" s="215"/>
      <c r="IL102" s="215"/>
      <c r="IM102" s="215"/>
      <c r="IN102" s="215"/>
      <c r="IO102" s="215"/>
      <c r="IP102" s="215"/>
      <c r="IQ102" s="215"/>
      <c r="IR102" s="215"/>
      <c r="IS102" s="215"/>
      <c r="IT102" s="215"/>
    </row>
    <row r="103" spans="1:254" ht="15" x14ac:dyDescent="0.25">
      <c r="A103" s="219" t="s">
        <v>165</v>
      </c>
      <c r="B103" s="187" t="s">
        <v>375</v>
      </c>
      <c r="C103" s="220" t="s">
        <v>98</v>
      </c>
      <c r="D103" s="220" t="s">
        <v>74</v>
      </c>
      <c r="E103" s="220"/>
      <c r="F103" s="220"/>
      <c r="G103" s="221">
        <f>SUM(G106+G104+G113)</f>
        <v>196145.44</v>
      </c>
    </row>
    <row r="104" spans="1:254" s="207" customFormat="1" ht="27" x14ac:dyDescent="0.25">
      <c r="A104" s="172" t="s">
        <v>24</v>
      </c>
      <c r="B104" s="187" t="s">
        <v>375</v>
      </c>
      <c r="C104" s="187" t="s">
        <v>98</v>
      </c>
      <c r="D104" s="187" t="s">
        <v>74</v>
      </c>
      <c r="E104" s="187" t="s">
        <v>166</v>
      </c>
      <c r="F104" s="187"/>
      <c r="G104" s="175">
        <f>SUM(G105)</f>
        <v>150623.74</v>
      </c>
    </row>
    <row r="105" spans="1:254" ht="26.25" x14ac:dyDescent="0.25">
      <c r="A105" s="177" t="s">
        <v>377</v>
      </c>
      <c r="B105" s="189" t="s">
        <v>375</v>
      </c>
      <c r="C105" s="189" t="s">
        <v>98</v>
      </c>
      <c r="D105" s="189" t="s">
        <v>74</v>
      </c>
      <c r="E105" s="187" t="s">
        <v>166</v>
      </c>
      <c r="F105" s="189" t="s">
        <v>87</v>
      </c>
      <c r="G105" s="180">
        <v>150623.74</v>
      </c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124"/>
      <c r="BC105" s="124"/>
      <c r="BD105" s="124"/>
      <c r="BE105" s="124"/>
      <c r="BF105" s="124"/>
      <c r="BG105" s="124"/>
      <c r="BH105" s="124"/>
      <c r="BI105" s="124"/>
      <c r="BJ105" s="124"/>
      <c r="BK105" s="124"/>
      <c r="BL105" s="124"/>
      <c r="BM105" s="124"/>
      <c r="BN105" s="124"/>
      <c r="BO105" s="124"/>
      <c r="BP105" s="124"/>
      <c r="BQ105" s="124"/>
      <c r="BR105" s="124"/>
      <c r="BS105" s="124"/>
      <c r="BT105" s="124"/>
      <c r="BU105" s="124"/>
      <c r="BV105" s="124"/>
      <c r="BW105" s="124"/>
      <c r="BX105" s="124"/>
      <c r="BY105" s="124"/>
      <c r="BZ105" s="124"/>
      <c r="CA105" s="124"/>
      <c r="CB105" s="124"/>
      <c r="CC105" s="124"/>
      <c r="CD105" s="124"/>
      <c r="CE105" s="124"/>
      <c r="CF105" s="124"/>
      <c r="CG105" s="124"/>
      <c r="CH105" s="124"/>
      <c r="CI105" s="124"/>
      <c r="CJ105" s="124"/>
      <c r="CK105" s="124"/>
      <c r="CL105" s="124"/>
      <c r="CM105" s="124"/>
      <c r="CN105" s="124"/>
      <c r="CO105" s="124"/>
      <c r="CP105" s="124"/>
      <c r="CQ105" s="124"/>
      <c r="CR105" s="124"/>
      <c r="CS105" s="124"/>
      <c r="CT105" s="124"/>
      <c r="CU105" s="124"/>
      <c r="CV105" s="124"/>
      <c r="CW105" s="124"/>
      <c r="CX105" s="124"/>
      <c r="CY105" s="124"/>
      <c r="CZ105" s="124"/>
      <c r="DA105" s="124"/>
      <c r="DB105" s="124"/>
      <c r="DC105" s="124"/>
      <c r="DD105" s="124"/>
      <c r="DE105" s="124"/>
      <c r="DF105" s="124"/>
      <c r="DG105" s="124"/>
      <c r="DH105" s="124"/>
      <c r="DI105" s="124"/>
      <c r="DJ105" s="124"/>
      <c r="DK105" s="124"/>
      <c r="DL105" s="124"/>
      <c r="DM105" s="124"/>
      <c r="DN105" s="124"/>
      <c r="DO105" s="124"/>
      <c r="DP105" s="124"/>
      <c r="DQ105" s="124"/>
      <c r="DR105" s="124"/>
      <c r="DS105" s="124"/>
      <c r="DT105" s="124"/>
      <c r="DU105" s="124"/>
      <c r="DV105" s="124"/>
      <c r="DW105" s="124"/>
      <c r="DX105" s="124"/>
      <c r="DY105" s="124"/>
      <c r="DZ105" s="124"/>
      <c r="EA105" s="124"/>
      <c r="EB105" s="124"/>
      <c r="EC105" s="124"/>
      <c r="ED105" s="124"/>
      <c r="EE105" s="124"/>
      <c r="EF105" s="124"/>
      <c r="EG105" s="124"/>
      <c r="EH105" s="124"/>
      <c r="EI105" s="124"/>
      <c r="EJ105" s="124"/>
      <c r="EK105" s="124"/>
      <c r="EL105" s="124"/>
      <c r="EM105" s="124"/>
      <c r="EN105" s="124"/>
      <c r="EO105" s="124"/>
      <c r="EP105" s="124"/>
      <c r="EQ105" s="124"/>
      <c r="ER105" s="124"/>
      <c r="ES105" s="124"/>
      <c r="ET105" s="124"/>
      <c r="EU105" s="124"/>
      <c r="EV105" s="124"/>
      <c r="EW105" s="124"/>
      <c r="EX105" s="124"/>
      <c r="EY105" s="124"/>
      <c r="EZ105" s="124"/>
      <c r="FA105" s="124"/>
      <c r="FB105" s="124"/>
      <c r="FC105" s="124"/>
      <c r="FD105" s="124"/>
      <c r="FE105" s="124"/>
      <c r="FF105" s="124"/>
      <c r="FG105" s="124"/>
      <c r="FH105" s="124"/>
      <c r="FI105" s="124"/>
      <c r="FJ105" s="124"/>
      <c r="FK105" s="124"/>
      <c r="FL105" s="124"/>
      <c r="FM105" s="124"/>
      <c r="FN105" s="124"/>
      <c r="FO105" s="124"/>
      <c r="FP105" s="124"/>
      <c r="FQ105" s="124"/>
      <c r="FR105" s="124"/>
      <c r="FS105" s="124"/>
      <c r="FT105" s="124"/>
      <c r="FU105" s="124"/>
      <c r="FV105" s="124"/>
      <c r="FW105" s="124"/>
      <c r="FX105" s="124"/>
      <c r="FY105" s="124"/>
      <c r="FZ105" s="124"/>
      <c r="GA105" s="124"/>
      <c r="GB105" s="124"/>
      <c r="GC105" s="124"/>
      <c r="GD105" s="124"/>
      <c r="GE105" s="124"/>
      <c r="GF105" s="124"/>
      <c r="GG105" s="124"/>
      <c r="GH105" s="124"/>
      <c r="GI105" s="124"/>
      <c r="GJ105" s="124"/>
      <c r="GK105" s="124"/>
      <c r="GL105" s="124"/>
      <c r="GM105" s="124"/>
      <c r="GN105" s="124"/>
      <c r="GO105" s="124"/>
      <c r="GP105" s="124"/>
      <c r="GQ105" s="124"/>
      <c r="GR105" s="124"/>
      <c r="GS105" s="124"/>
      <c r="GT105" s="124"/>
      <c r="GU105" s="124"/>
      <c r="GV105" s="124"/>
      <c r="GW105" s="124"/>
      <c r="GX105" s="124"/>
      <c r="GY105" s="124"/>
      <c r="GZ105" s="124"/>
      <c r="HA105" s="124"/>
      <c r="HB105" s="124"/>
      <c r="HC105" s="124"/>
      <c r="HD105" s="124"/>
      <c r="HE105" s="124"/>
      <c r="HF105" s="124"/>
      <c r="HG105" s="124"/>
      <c r="HH105" s="124"/>
      <c r="HI105" s="124"/>
      <c r="HJ105" s="124"/>
      <c r="HK105" s="124"/>
      <c r="HL105" s="124"/>
      <c r="HM105" s="124"/>
      <c r="HN105" s="124"/>
      <c r="HO105" s="124"/>
      <c r="HP105" s="124"/>
      <c r="HQ105" s="124"/>
      <c r="HR105" s="124"/>
      <c r="HS105" s="124"/>
      <c r="HT105" s="124"/>
      <c r="HU105" s="124"/>
      <c r="HV105" s="124"/>
      <c r="HW105" s="124"/>
      <c r="HX105" s="124"/>
      <c r="HY105" s="124"/>
      <c r="HZ105" s="124"/>
      <c r="IA105" s="124"/>
      <c r="IB105" s="124"/>
      <c r="IC105" s="124"/>
      <c r="ID105" s="124"/>
      <c r="IE105" s="124"/>
      <c r="IF105" s="124"/>
      <c r="IG105" s="124"/>
      <c r="IH105" s="124"/>
      <c r="II105" s="124"/>
      <c r="IJ105" s="124"/>
      <c r="IK105" s="124"/>
      <c r="IL105" s="124"/>
      <c r="IM105" s="124"/>
      <c r="IN105" s="124"/>
      <c r="IO105" s="124"/>
      <c r="IP105" s="124"/>
      <c r="IQ105" s="124"/>
      <c r="IR105" s="124"/>
      <c r="IS105" s="124"/>
      <c r="IT105" s="124"/>
    </row>
    <row r="106" spans="1:254" s="124" customFormat="1" ht="13.5" x14ac:dyDescent="0.25">
      <c r="A106" s="172" t="s">
        <v>131</v>
      </c>
      <c r="B106" s="187" t="s">
        <v>375</v>
      </c>
      <c r="C106" s="174" t="s">
        <v>98</v>
      </c>
      <c r="D106" s="174" t="s">
        <v>74</v>
      </c>
      <c r="E106" s="174" t="s">
        <v>132</v>
      </c>
      <c r="F106" s="174"/>
      <c r="G106" s="222">
        <f>SUM(G107+G111)</f>
        <v>11750</v>
      </c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28"/>
      <c r="DE106" s="128"/>
      <c r="DF106" s="128"/>
      <c r="DG106" s="128"/>
      <c r="DH106" s="128"/>
      <c r="DI106" s="128"/>
      <c r="DJ106" s="128"/>
      <c r="DK106" s="128"/>
      <c r="DL106" s="128"/>
      <c r="DM106" s="128"/>
      <c r="DN106" s="128"/>
      <c r="DO106" s="128"/>
      <c r="DP106" s="128"/>
      <c r="DQ106" s="128"/>
      <c r="DR106" s="128"/>
      <c r="DS106" s="128"/>
      <c r="DT106" s="128"/>
      <c r="DU106" s="128"/>
      <c r="DV106" s="128"/>
      <c r="DW106" s="128"/>
      <c r="DX106" s="128"/>
      <c r="DY106" s="128"/>
      <c r="DZ106" s="128"/>
      <c r="EA106" s="128"/>
      <c r="EB106" s="128"/>
      <c r="EC106" s="128"/>
      <c r="ED106" s="128"/>
      <c r="EE106" s="128"/>
      <c r="EF106" s="128"/>
      <c r="EG106" s="128"/>
      <c r="EH106" s="128"/>
      <c r="EI106" s="128"/>
      <c r="EJ106" s="128"/>
      <c r="EK106" s="128"/>
      <c r="EL106" s="128"/>
      <c r="EM106" s="128"/>
      <c r="EN106" s="128"/>
      <c r="EO106" s="128"/>
      <c r="EP106" s="128"/>
      <c r="EQ106" s="128"/>
      <c r="ER106" s="128"/>
      <c r="ES106" s="128"/>
      <c r="ET106" s="128"/>
      <c r="EU106" s="128"/>
      <c r="EV106" s="128"/>
      <c r="EW106" s="128"/>
      <c r="EX106" s="128"/>
      <c r="EY106" s="128"/>
      <c r="EZ106" s="128"/>
      <c r="FA106" s="128"/>
      <c r="FB106" s="128"/>
      <c r="FC106" s="128"/>
      <c r="FD106" s="128"/>
      <c r="FE106" s="128"/>
      <c r="FF106" s="128"/>
      <c r="FG106" s="128"/>
      <c r="FH106" s="128"/>
      <c r="FI106" s="128"/>
      <c r="FJ106" s="128"/>
      <c r="FK106" s="128"/>
      <c r="FL106" s="128"/>
      <c r="FM106" s="128"/>
      <c r="FN106" s="128"/>
      <c r="FO106" s="128"/>
      <c r="FP106" s="128"/>
      <c r="FQ106" s="128"/>
      <c r="FR106" s="128"/>
      <c r="FS106" s="128"/>
      <c r="FT106" s="128"/>
      <c r="FU106" s="128"/>
      <c r="FV106" s="128"/>
      <c r="FW106" s="128"/>
      <c r="FX106" s="128"/>
      <c r="FY106" s="128"/>
      <c r="FZ106" s="128"/>
      <c r="GA106" s="128"/>
      <c r="GB106" s="128"/>
      <c r="GC106" s="128"/>
      <c r="GD106" s="128"/>
      <c r="GE106" s="128"/>
      <c r="GF106" s="128"/>
      <c r="GG106" s="128"/>
      <c r="GH106" s="128"/>
      <c r="GI106" s="128"/>
      <c r="GJ106" s="128"/>
      <c r="GK106" s="128"/>
      <c r="GL106" s="128"/>
      <c r="GM106" s="128"/>
      <c r="GN106" s="128"/>
      <c r="GO106" s="128"/>
      <c r="GP106" s="128"/>
      <c r="GQ106" s="128"/>
      <c r="GR106" s="128"/>
      <c r="GS106" s="128"/>
      <c r="GT106" s="128"/>
      <c r="GU106" s="128"/>
      <c r="GV106" s="128"/>
      <c r="GW106" s="128"/>
      <c r="GX106" s="128"/>
      <c r="GY106" s="128"/>
      <c r="GZ106" s="128"/>
      <c r="HA106" s="128"/>
      <c r="HB106" s="128"/>
      <c r="HC106" s="128"/>
      <c r="HD106" s="128"/>
      <c r="HE106" s="128"/>
      <c r="HF106" s="128"/>
      <c r="HG106" s="128"/>
      <c r="HH106" s="128"/>
      <c r="HI106" s="128"/>
      <c r="HJ106" s="128"/>
      <c r="HK106" s="128"/>
      <c r="HL106" s="128"/>
      <c r="HM106" s="128"/>
      <c r="HN106" s="128"/>
      <c r="HO106" s="128"/>
      <c r="HP106" s="128"/>
      <c r="HQ106" s="128"/>
      <c r="HR106" s="128"/>
      <c r="HS106" s="128"/>
      <c r="HT106" s="128"/>
      <c r="HU106" s="128"/>
      <c r="HV106" s="128"/>
      <c r="HW106" s="128"/>
      <c r="HX106" s="128"/>
      <c r="HY106" s="128"/>
      <c r="HZ106" s="128"/>
      <c r="IA106" s="128"/>
      <c r="IB106" s="128"/>
      <c r="IC106" s="128"/>
      <c r="ID106" s="128"/>
      <c r="IE106" s="128"/>
      <c r="IF106" s="128"/>
      <c r="IG106" s="128"/>
      <c r="IH106" s="128"/>
      <c r="II106" s="128"/>
      <c r="IJ106" s="128"/>
      <c r="IK106" s="128"/>
      <c r="IL106" s="128"/>
      <c r="IM106" s="128"/>
      <c r="IN106" s="128"/>
      <c r="IO106" s="128"/>
      <c r="IP106" s="128"/>
      <c r="IQ106" s="128"/>
      <c r="IR106" s="128"/>
      <c r="IS106" s="128"/>
      <c r="IT106" s="128"/>
    </row>
    <row r="107" spans="1:254" s="124" customFormat="1" ht="51" x14ac:dyDescent="0.2">
      <c r="A107" s="182" t="s">
        <v>396</v>
      </c>
      <c r="B107" s="199" t="s">
        <v>375</v>
      </c>
      <c r="C107" s="199" t="s">
        <v>397</v>
      </c>
      <c r="D107" s="199" t="s">
        <v>74</v>
      </c>
      <c r="E107" s="199" t="s">
        <v>168</v>
      </c>
      <c r="F107" s="199"/>
      <c r="G107" s="185">
        <f>SUM(G108+G110+G109)</f>
        <v>11700</v>
      </c>
    </row>
    <row r="108" spans="1:254" ht="25.5" x14ac:dyDescent="0.2">
      <c r="A108" s="177" t="s">
        <v>377</v>
      </c>
      <c r="B108" s="189" t="s">
        <v>375</v>
      </c>
      <c r="C108" s="189" t="s">
        <v>98</v>
      </c>
      <c r="D108" s="189" t="s">
        <v>74</v>
      </c>
      <c r="E108" s="189" t="s">
        <v>168</v>
      </c>
      <c r="F108" s="189" t="s">
        <v>87</v>
      </c>
      <c r="G108" s="180">
        <v>6823.32</v>
      </c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  <c r="AM108" s="181"/>
      <c r="AN108" s="181"/>
      <c r="AO108" s="181"/>
      <c r="AP108" s="181"/>
      <c r="AQ108" s="181"/>
      <c r="AR108" s="181"/>
      <c r="AS108" s="181"/>
      <c r="AT108" s="181"/>
      <c r="AU108" s="181"/>
      <c r="AV108" s="181"/>
      <c r="AW108" s="181"/>
      <c r="AX108" s="181"/>
      <c r="AY108" s="181"/>
      <c r="AZ108" s="181"/>
      <c r="BA108" s="181"/>
      <c r="BB108" s="181"/>
      <c r="BC108" s="181"/>
      <c r="BD108" s="181"/>
      <c r="BE108" s="181"/>
      <c r="BF108" s="181"/>
      <c r="BG108" s="181"/>
      <c r="BH108" s="181"/>
      <c r="BI108" s="181"/>
      <c r="BJ108" s="181"/>
      <c r="BK108" s="181"/>
      <c r="BL108" s="181"/>
      <c r="BM108" s="181"/>
      <c r="BN108" s="181"/>
      <c r="BO108" s="181"/>
      <c r="BP108" s="181"/>
      <c r="BQ108" s="181"/>
      <c r="BR108" s="181"/>
      <c r="BS108" s="181"/>
      <c r="BT108" s="181"/>
      <c r="BU108" s="181"/>
      <c r="BV108" s="181"/>
      <c r="BW108" s="181"/>
      <c r="BX108" s="181"/>
      <c r="BY108" s="181"/>
      <c r="BZ108" s="181"/>
      <c r="CA108" s="181"/>
      <c r="CB108" s="181"/>
      <c r="CC108" s="181"/>
      <c r="CD108" s="181"/>
      <c r="CE108" s="181"/>
      <c r="CF108" s="181"/>
      <c r="CG108" s="181"/>
      <c r="CH108" s="181"/>
      <c r="CI108" s="181"/>
      <c r="CJ108" s="181"/>
      <c r="CK108" s="181"/>
      <c r="CL108" s="181"/>
      <c r="CM108" s="181"/>
      <c r="CN108" s="181"/>
      <c r="CO108" s="181"/>
      <c r="CP108" s="181"/>
      <c r="CQ108" s="181"/>
      <c r="CR108" s="181"/>
      <c r="CS108" s="181"/>
      <c r="CT108" s="181"/>
      <c r="CU108" s="181"/>
      <c r="CV108" s="181"/>
      <c r="CW108" s="181"/>
      <c r="CX108" s="181"/>
      <c r="CY108" s="181"/>
      <c r="CZ108" s="181"/>
      <c r="DA108" s="181"/>
      <c r="DB108" s="181"/>
      <c r="DC108" s="181"/>
      <c r="DD108" s="181"/>
      <c r="DE108" s="181"/>
      <c r="DF108" s="181"/>
      <c r="DG108" s="181"/>
      <c r="DH108" s="181"/>
      <c r="DI108" s="181"/>
      <c r="DJ108" s="181"/>
      <c r="DK108" s="181"/>
      <c r="DL108" s="181"/>
      <c r="DM108" s="181"/>
      <c r="DN108" s="181"/>
      <c r="DO108" s="181"/>
      <c r="DP108" s="181"/>
      <c r="DQ108" s="181"/>
      <c r="DR108" s="181"/>
      <c r="DS108" s="181"/>
      <c r="DT108" s="181"/>
      <c r="DU108" s="181"/>
      <c r="DV108" s="181"/>
      <c r="DW108" s="181"/>
      <c r="DX108" s="181"/>
      <c r="DY108" s="181"/>
      <c r="DZ108" s="181"/>
      <c r="EA108" s="181"/>
      <c r="EB108" s="181"/>
      <c r="EC108" s="181"/>
      <c r="ED108" s="181"/>
      <c r="EE108" s="181"/>
      <c r="EF108" s="181"/>
      <c r="EG108" s="181"/>
      <c r="EH108" s="181"/>
      <c r="EI108" s="181"/>
      <c r="EJ108" s="181"/>
      <c r="EK108" s="181"/>
      <c r="EL108" s="181"/>
      <c r="EM108" s="181"/>
      <c r="EN108" s="181"/>
      <c r="EO108" s="181"/>
      <c r="EP108" s="181"/>
      <c r="EQ108" s="181"/>
      <c r="ER108" s="181"/>
      <c r="ES108" s="181"/>
      <c r="ET108" s="181"/>
      <c r="EU108" s="181"/>
      <c r="EV108" s="181"/>
      <c r="EW108" s="181"/>
      <c r="EX108" s="181"/>
      <c r="EY108" s="181"/>
      <c r="EZ108" s="181"/>
      <c r="FA108" s="181"/>
      <c r="FB108" s="181"/>
      <c r="FC108" s="181"/>
      <c r="FD108" s="181"/>
      <c r="FE108" s="181"/>
      <c r="FF108" s="181"/>
      <c r="FG108" s="181"/>
      <c r="FH108" s="181"/>
      <c r="FI108" s="181"/>
      <c r="FJ108" s="181"/>
      <c r="FK108" s="181"/>
      <c r="FL108" s="181"/>
      <c r="FM108" s="181"/>
      <c r="FN108" s="181"/>
      <c r="FO108" s="181"/>
      <c r="FP108" s="181"/>
      <c r="FQ108" s="181"/>
      <c r="FR108" s="181"/>
      <c r="FS108" s="181"/>
      <c r="FT108" s="181"/>
      <c r="FU108" s="181"/>
      <c r="FV108" s="181"/>
      <c r="FW108" s="181"/>
      <c r="FX108" s="181"/>
      <c r="FY108" s="181"/>
      <c r="FZ108" s="181"/>
      <c r="GA108" s="181"/>
      <c r="GB108" s="181"/>
      <c r="GC108" s="181"/>
      <c r="GD108" s="181"/>
      <c r="GE108" s="181"/>
      <c r="GF108" s="181"/>
      <c r="GG108" s="181"/>
      <c r="GH108" s="181"/>
      <c r="GI108" s="181"/>
      <c r="GJ108" s="181"/>
      <c r="GK108" s="181"/>
      <c r="GL108" s="181"/>
      <c r="GM108" s="181"/>
      <c r="GN108" s="181"/>
      <c r="GO108" s="181"/>
      <c r="GP108" s="181"/>
      <c r="GQ108" s="181"/>
      <c r="GR108" s="181"/>
      <c r="GS108" s="181"/>
      <c r="GT108" s="181"/>
      <c r="GU108" s="181"/>
      <c r="GV108" s="181"/>
      <c r="GW108" s="181"/>
      <c r="GX108" s="181"/>
      <c r="GY108" s="181"/>
      <c r="GZ108" s="181"/>
      <c r="HA108" s="181"/>
      <c r="HB108" s="181"/>
      <c r="HC108" s="181"/>
      <c r="HD108" s="181"/>
      <c r="HE108" s="181"/>
      <c r="HF108" s="181"/>
      <c r="HG108" s="181"/>
      <c r="HH108" s="181"/>
      <c r="HI108" s="181"/>
      <c r="HJ108" s="181"/>
      <c r="HK108" s="181"/>
      <c r="HL108" s="181"/>
      <c r="HM108" s="181"/>
      <c r="HN108" s="181"/>
      <c r="HO108" s="181"/>
      <c r="HP108" s="181"/>
      <c r="HQ108" s="181"/>
      <c r="HR108" s="181"/>
      <c r="HS108" s="181"/>
      <c r="HT108" s="181"/>
      <c r="HU108" s="181"/>
      <c r="HV108" s="181"/>
      <c r="HW108" s="181"/>
      <c r="HX108" s="181"/>
      <c r="HY108" s="181"/>
      <c r="HZ108" s="181"/>
      <c r="IA108" s="181"/>
      <c r="IB108" s="181"/>
      <c r="IC108" s="181"/>
      <c r="ID108" s="181"/>
      <c r="IE108" s="181"/>
      <c r="IF108" s="181"/>
      <c r="IG108" s="181"/>
      <c r="IH108" s="181"/>
      <c r="II108" s="181"/>
      <c r="IJ108" s="181"/>
      <c r="IK108" s="181"/>
      <c r="IL108" s="181"/>
      <c r="IM108" s="181"/>
      <c r="IN108" s="181"/>
      <c r="IO108" s="181"/>
      <c r="IP108" s="181"/>
      <c r="IQ108" s="181"/>
      <c r="IR108" s="181"/>
      <c r="IS108" s="181"/>
      <c r="IT108" s="181"/>
    </row>
    <row r="109" spans="1:254" s="124" customFormat="1" ht="25.5" x14ac:dyDescent="0.2">
      <c r="A109" s="177" t="s">
        <v>147</v>
      </c>
      <c r="B109" s="189" t="s">
        <v>375</v>
      </c>
      <c r="C109" s="189" t="s">
        <v>98</v>
      </c>
      <c r="D109" s="189" t="s">
        <v>74</v>
      </c>
      <c r="E109" s="189" t="s">
        <v>168</v>
      </c>
      <c r="F109" s="189" t="s">
        <v>148</v>
      </c>
      <c r="G109" s="180">
        <v>300</v>
      </c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  <c r="AN109" s="181"/>
      <c r="AO109" s="181"/>
      <c r="AP109" s="181"/>
      <c r="AQ109" s="181"/>
      <c r="AR109" s="181"/>
      <c r="AS109" s="181"/>
      <c r="AT109" s="181"/>
      <c r="AU109" s="181"/>
      <c r="AV109" s="181"/>
      <c r="AW109" s="181"/>
      <c r="AX109" s="181"/>
      <c r="AY109" s="181"/>
      <c r="AZ109" s="181"/>
      <c r="BA109" s="181"/>
      <c r="BB109" s="181"/>
      <c r="BC109" s="181"/>
      <c r="BD109" s="181"/>
      <c r="BE109" s="181"/>
      <c r="BF109" s="181"/>
      <c r="BG109" s="181"/>
      <c r="BH109" s="181"/>
      <c r="BI109" s="181"/>
      <c r="BJ109" s="181"/>
      <c r="BK109" s="181"/>
      <c r="BL109" s="181"/>
      <c r="BM109" s="181"/>
      <c r="BN109" s="181"/>
      <c r="BO109" s="181"/>
      <c r="BP109" s="181"/>
      <c r="BQ109" s="181"/>
      <c r="BR109" s="181"/>
      <c r="BS109" s="181"/>
      <c r="BT109" s="181"/>
      <c r="BU109" s="181"/>
      <c r="BV109" s="181"/>
      <c r="BW109" s="181"/>
      <c r="BX109" s="181"/>
      <c r="BY109" s="181"/>
      <c r="BZ109" s="181"/>
      <c r="CA109" s="181"/>
      <c r="CB109" s="181"/>
      <c r="CC109" s="181"/>
      <c r="CD109" s="181"/>
      <c r="CE109" s="181"/>
      <c r="CF109" s="181"/>
      <c r="CG109" s="181"/>
      <c r="CH109" s="181"/>
      <c r="CI109" s="181"/>
      <c r="CJ109" s="181"/>
      <c r="CK109" s="181"/>
      <c r="CL109" s="181"/>
      <c r="CM109" s="181"/>
      <c r="CN109" s="181"/>
      <c r="CO109" s="181"/>
      <c r="CP109" s="181"/>
      <c r="CQ109" s="181"/>
      <c r="CR109" s="181"/>
      <c r="CS109" s="181"/>
      <c r="CT109" s="181"/>
      <c r="CU109" s="181"/>
      <c r="CV109" s="181"/>
      <c r="CW109" s="181"/>
      <c r="CX109" s="181"/>
      <c r="CY109" s="181"/>
      <c r="CZ109" s="181"/>
      <c r="DA109" s="181"/>
      <c r="DB109" s="181"/>
      <c r="DC109" s="181"/>
      <c r="DD109" s="181"/>
      <c r="DE109" s="181"/>
      <c r="DF109" s="181"/>
      <c r="DG109" s="181"/>
      <c r="DH109" s="181"/>
      <c r="DI109" s="181"/>
      <c r="DJ109" s="181"/>
      <c r="DK109" s="181"/>
      <c r="DL109" s="181"/>
      <c r="DM109" s="181"/>
      <c r="DN109" s="181"/>
      <c r="DO109" s="181"/>
      <c r="DP109" s="181"/>
      <c r="DQ109" s="181"/>
      <c r="DR109" s="181"/>
      <c r="DS109" s="181"/>
      <c r="DT109" s="181"/>
      <c r="DU109" s="181"/>
      <c r="DV109" s="181"/>
      <c r="DW109" s="181"/>
      <c r="DX109" s="181"/>
      <c r="DY109" s="181"/>
      <c r="DZ109" s="181"/>
      <c r="EA109" s="181"/>
      <c r="EB109" s="181"/>
      <c r="EC109" s="181"/>
      <c r="ED109" s="181"/>
      <c r="EE109" s="181"/>
      <c r="EF109" s="181"/>
      <c r="EG109" s="181"/>
      <c r="EH109" s="181"/>
      <c r="EI109" s="181"/>
      <c r="EJ109" s="181"/>
      <c r="EK109" s="181"/>
      <c r="EL109" s="181"/>
      <c r="EM109" s="181"/>
      <c r="EN109" s="181"/>
      <c r="EO109" s="181"/>
      <c r="EP109" s="181"/>
      <c r="EQ109" s="181"/>
      <c r="ER109" s="181"/>
      <c r="ES109" s="181"/>
      <c r="ET109" s="181"/>
      <c r="EU109" s="181"/>
      <c r="EV109" s="181"/>
      <c r="EW109" s="181"/>
      <c r="EX109" s="181"/>
      <c r="EY109" s="181"/>
      <c r="EZ109" s="181"/>
      <c r="FA109" s="181"/>
      <c r="FB109" s="181"/>
      <c r="FC109" s="181"/>
      <c r="FD109" s="181"/>
      <c r="FE109" s="181"/>
      <c r="FF109" s="181"/>
      <c r="FG109" s="181"/>
      <c r="FH109" s="181"/>
      <c r="FI109" s="181"/>
      <c r="FJ109" s="181"/>
      <c r="FK109" s="181"/>
      <c r="FL109" s="181"/>
      <c r="FM109" s="181"/>
      <c r="FN109" s="181"/>
      <c r="FO109" s="181"/>
      <c r="FP109" s="181"/>
      <c r="FQ109" s="181"/>
      <c r="FR109" s="181"/>
      <c r="FS109" s="181"/>
      <c r="FT109" s="181"/>
      <c r="FU109" s="181"/>
      <c r="FV109" s="181"/>
      <c r="FW109" s="181"/>
      <c r="FX109" s="181"/>
      <c r="FY109" s="181"/>
      <c r="FZ109" s="181"/>
      <c r="GA109" s="181"/>
      <c r="GB109" s="181"/>
      <c r="GC109" s="181"/>
      <c r="GD109" s="181"/>
      <c r="GE109" s="181"/>
      <c r="GF109" s="181"/>
      <c r="GG109" s="181"/>
      <c r="GH109" s="181"/>
      <c r="GI109" s="181"/>
      <c r="GJ109" s="181"/>
      <c r="GK109" s="181"/>
      <c r="GL109" s="181"/>
      <c r="GM109" s="181"/>
      <c r="GN109" s="181"/>
      <c r="GO109" s="181"/>
      <c r="GP109" s="181"/>
      <c r="GQ109" s="181"/>
      <c r="GR109" s="181"/>
      <c r="GS109" s="181"/>
      <c r="GT109" s="181"/>
      <c r="GU109" s="181"/>
      <c r="GV109" s="181"/>
      <c r="GW109" s="181"/>
      <c r="GX109" s="181"/>
      <c r="GY109" s="181"/>
      <c r="GZ109" s="181"/>
      <c r="HA109" s="181"/>
      <c r="HB109" s="181"/>
      <c r="HC109" s="181"/>
      <c r="HD109" s="181"/>
      <c r="HE109" s="181"/>
      <c r="HF109" s="181"/>
      <c r="HG109" s="181"/>
      <c r="HH109" s="181"/>
      <c r="HI109" s="181"/>
      <c r="HJ109" s="181"/>
      <c r="HK109" s="181"/>
      <c r="HL109" s="181"/>
      <c r="HM109" s="181"/>
      <c r="HN109" s="181"/>
      <c r="HO109" s="181"/>
      <c r="HP109" s="181"/>
      <c r="HQ109" s="181"/>
      <c r="HR109" s="181"/>
      <c r="HS109" s="181"/>
      <c r="HT109" s="181"/>
      <c r="HU109" s="181"/>
      <c r="HV109" s="181"/>
      <c r="HW109" s="181"/>
      <c r="HX109" s="181"/>
      <c r="HY109" s="181"/>
      <c r="HZ109" s="181"/>
      <c r="IA109" s="181"/>
      <c r="IB109" s="181"/>
      <c r="IC109" s="181"/>
      <c r="ID109" s="181"/>
      <c r="IE109" s="181"/>
      <c r="IF109" s="181"/>
      <c r="IG109" s="181"/>
      <c r="IH109" s="181"/>
      <c r="II109" s="181"/>
      <c r="IJ109" s="181"/>
      <c r="IK109" s="181"/>
      <c r="IL109" s="181"/>
      <c r="IM109" s="181"/>
      <c r="IN109" s="181"/>
      <c r="IO109" s="181"/>
      <c r="IP109" s="181"/>
      <c r="IQ109" s="181"/>
      <c r="IR109" s="181"/>
      <c r="IS109" s="181"/>
      <c r="IT109" s="181"/>
    </row>
    <row r="110" spans="1:254" s="181" customFormat="1" ht="25.5" x14ac:dyDescent="0.2">
      <c r="A110" s="177" t="s">
        <v>377</v>
      </c>
      <c r="B110" s="189" t="s">
        <v>375</v>
      </c>
      <c r="C110" s="189" t="s">
        <v>98</v>
      </c>
      <c r="D110" s="189" t="s">
        <v>74</v>
      </c>
      <c r="E110" s="189" t="s">
        <v>169</v>
      </c>
      <c r="F110" s="189" t="s">
        <v>87</v>
      </c>
      <c r="G110" s="180">
        <v>4576.68</v>
      </c>
    </row>
    <row r="111" spans="1:254" s="181" customFormat="1" ht="38.25" x14ac:dyDescent="0.2">
      <c r="A111" s="182" t="s">
        <v>398</v>
      </c>
      <c r="B111" s="199" t="s">
        <v>375</v>
      </c>
      <c r="C111" s="199" t="s">
        <v>98</v>
      </c>
      <c r="D111" s="199" t="s">
        <v>74</v>
      </c>
      <c r="E111" s="199"/>
      <c r="F111" s="199"/>
      <c r="G111" s="185">
        <f>SUM(G112)</f>
        <v>50</v>
      </c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124"/>
      <c r="BC111" s="124"/>
      <c r="BD111" s="124"/>
      <c r="BE111" s="124"/>
      <c r="BF111" s="124"/>
      <c r="BG111" s="124"/>
      <c r="BH111" s="124"/>
      <c r="BI111" s="124"/>
      <c r="BJ111" s="124"/>
      <c r="BK111" s="124"/>
      <c r="BL111" s="124"/>
      <c r="BM111" s="124"/>
      <c r="BN111" s="124"/>
      <c r="BO111" s="124"/>
      <c r="BP111" s="124"/>
      <c r="BQ111" s="124"/>
      <c r="BR111" s="124"/>
      <c r="BS111" s="124"/>
      <c r="BT111" s="124"/>
      <c r="BU111" s="124"/>
      <c r="BV111" s="124"/>
      <c r="BW111" s="124"/>
      <c r="BX111" s="124"/>
      <c r="BY111" s="124"/>
      <c r="BZ111" s="124"/>
      <c r="CA111" s="124"/>
      <c r="CB111" s="124"/>
      <c r="CC111" s="124"/>
      <c r="CD111" s="124"/>
      <c r="CE111" s="124"/>
      <c r="CF111" s="124"/>
      <c r="CG111" s="124"/>
      <c r="CH111" s="124"/>
      <c r="CI111" s="124"/>
      <c r="CJ111" s="124"/>
      <c r="CK111" s="124"/>
      <c r="CL111" s="124"/>
      <c r="CM111" s="124"/>
      <c r="CN111" s="124"/>
      <c r="CO111" s="124"/>
      <c r="CP111" s="124"/>
      <c r="CQ111" s="124"/>
      <c r="CR111" s="124"/>
      <c r="CS111" s="124"/>
      <c r="CT111" s="124"/>
      <c r="CU111" s="124"/>
      <c r="CV111" s="124"/>
      <c r="CW111" s="124"/>
      <c r="CX111" s="124"/>
      <c r="CY111" s="124"/>
      <c r="CZ111" s="124"/>
      <c r="DA111" s="124"/>
      <c r="DB111" s="124"/>
      <c r="DC111" s="124"/>
      <c r="DD111" s="124"/>
      <c r="DE111" s="124"/>
      <c r="DF111" s="124"/>
      <c r="DG111" s="124"/>
      <c r="DH111" s="124"/>
      <c r="DI111" s="124"/>
      <c r="DJ111" s="124"/>
      <c r="DK111" s="124"/>
      <c r="DL111" s="124"/>
      <c r="DM111" s="124"/>
      <c r="DN111" s="124"/>
      <c r="DO111" s="124"/>
      <c r="DP111" s="124"/>
      <c r="DQ111" s="124"/>
      <c r="DR111" s="124"/>
      <c r="DS111" s="124"/>
      <c r="DT111" s="124"/>
      <c r="DU111" s="124"/>
      <c r="DV111" s="124"/>
      <c r="DW111" s="124"/>
      <c r="DX111" s="124"/>
      <c r="DY111" s="124"/>
      <c r="DZ111" s="124"/>
      <c r="EA111" s="124"/>
      <c r="EB111" s="124"/>
      <c r="EC111" s="124"/>
      <c r="ED111" s="124"/>
      <c r="EE111" s="124"/>
      <c r="EF111" s="124"/>
      <c r="EG111" s="124"/>
      <c r="EH111" s="124"/>
      <c r="EI111" s="124"/>
      <c r="EJ111" s="124"/>
      <c r="EK111" s="124"/>
      <c r="EL111" s="124"/>
      <c r="EM111" s="124"/>
      <c r="EN111" s="124"/>
      <c r="EO111" s="124"/>
      <c r="EP111" s="124"/>
      <c r="EQ111" s="124"/>
      <c r="ER111" s="124"/>
      <c r="ES111" s="124"/>
      <c r="ET111" s="124"/>
      <c r="EU111" s="124"/>
      <c r="EV111" s="124"/>
      <c r="EW111" s="124"/>
      <c r="EX111" s="124"/>
      <c r="EY111" s="124"/>
      <c r="EZ111" s="124"/>
      <c r="FA111" s="124"/>
      <c r="FB111" s="124"/>
      <c r="FC111" s="124"/>
      <c r="FD111" s="124"/>
      <c r="FE111" s="124"/>
      <c r="FF111" s="124"/>
      <c r="FG111" s="124"/>
      <c r="FH111" s="124"/>
      <c r="FI111" s="124"/>
      <c r="FJ111" s="124"/>
      <c r="FK111" s="124"/>
      <c r="FL111" s="124"/>
      <c r="FM111" s="124"/>
      <c r="FN111" s="124"/>
      <c r="FO111" s="124"/>
      <c r="FP111" s="124"/>
      <c r="FQ111" s="124"/>
      <c r="FR111" s="124"/>
      <c r="FS111" s="124"/>
      <c r="FT111" s="124"/>
      <c r="FU111" s="124"/>
      <c r="FV111" s="124"/>
      <c r="FW111" s="124"/>
      <c r="FX111" s="124"/>
      <c r="FY111" s="124"/>
      <c r="FZ111" s="124"/>
      <c r="GA111" s="124"/>
      <c r="GB111" s="124"/>
      <c r="GC111" s="124"/>
      <c r="GD111" s="124"/>
      <c r="GE111" s="124"/>
      <c r="GF111" s="124"/>
      <c r="GG111" s="124"/>
      <c r="GH111" s="124"/>
      <c r="GI111" s="124"/>
      <c r="GJ111" s="124"/>
      <c r="GK111" s="124"/>
      <c r="GL111" s="124"/>
      <c r="GM111" s="124"/>
      <c r="GN111" s="124"/>
      <c r="GO111" s="124"/>
      <c r="GP111" s="124"/>
      <c r="GQ111" s="124"/>
      <c r="GR111" s="124"/>
      <c r="GS111" s="124"/>
      <c r="GT111" s="124"/>
      <c r="GU111" s="124"/>
      <c r="GV111" s="124"/>
      <c r="GW111" s="124"/>
      <c r="GX111" s="124"/>
      <c r="GY111" s="124"/>
      <c r="GZ111" s="124"/>
      <c r="HA111" s="124"/>
      <c r="HB111" s="124"/>
      <c r="HC111" s="124"/>
      <c r="HD111" s="124"/>
      <c r="HE111" s="124"/>
      <c r="HF111" s="124"/>
      <c r="HG111" s="124"/>
      <c r="HH111" s="124"/>
      <c r="HI111" s="124"/>
      <c r="HJ111" s="124"/>
      <c r="HK111" s="124"/>
      <c r="HL111" s="124"/>
      <c r="HM111" s="124"/>
      <c r="HN111" s="124"/>
      <c r="HO111" s="124"/>
      <c r="HP111" s="124"/>
      <c r="HQ111" s="124"/>
      <c r="HR111" s="124"/>
      <c r="HS111" s="124"/>
      <c r="HT111" s="124"/>
      <c r="HU111" s="124"/>
      <c r="HV111" s="124"/>
      <c r="HW111" s="124"/>
      <c r="HX111" s="124"/>
      <c r="HY111" s="124"/>
      <c r="HZ111" s="124"/>
      <c r="IA111" s="124"/>
      <c r="IB111" s="124"/>
      <c r="IC111" s="124"/>
      <c r="ID111" s="124"/>
      <c r="IE111" s="124"/>
      <c r="IF111" s="124"/>
      <c r="IG111" s="124"/>
      <c r="IH111" s="124"/>
      <c r="II111" s="124"/>
      <c r="IJ111" s="124"/>
      <c r="IK111" s="124"/>
      <c r="IL111" s="124"/>
      <c r="IM111" s="124"/>
      <c r="IN111" s="124"/>
      <c r="IO111" s="124"/>
      <c r="IP111" s="124"/>
      <c r="IQ111" s="124"/>
      <c r="IR111" s="124"/>
      <c r="IS111" s="124"/>
      <c r="IT111" s="124"/>
    </row>
    <row r="112" spans="1:254" s="181" customFormat="1" ht="25.5" x14ac:dyDescent="0.2">
      <c r="A112" s="177" t="s">
        <v>377</v>
      </c>
      <c r="B112" s="189" t="s">
        <v>375</v>
      </c>
      <c r="C112" s="189" t="s">
        <v>98</v>
      </c>
      <c r="D112" s="189" t="s">
        <v>74</v>
      </c>
      <c r="E112" s="189" t="s">
        <v>171</v>
      </c>
      <c r="F112" s="189" t="s">
        <v>87</v>
      </c>
      <c r="G112" s="185">
        <v>50</v>
      </c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4"/>
      <c r="BC112" s="124"/>
      <c r="BD112" s="124"/>
      <c r="BE112" s="124"/>
      <c r="BF112" s="124"/>
      <c r="BG112" s="124"/>
      <c r="BH112" s="124"/>
      <c r="BI112" s="124"/>
      <c r="BJ112" s="124"/>
      <c r="BK112" s="124"/>
      <c r="BL112" s="124"/>
      <c r="BM112" s="124"/>
      <c r="BN112" s="124"/>
      <c r="BO112" s="124"/>
      <c r="BP112" s="124"/>
      <c r="BQ112" s="124"/>
      <c r="BR112" s="124"/>
      <c r="BS112" s="124"/>
      <c r="BT112" s="124"/>
      <c r="BU112" s="124"/>
      <c r="BV112" s="124"/>
      <c r="BW112" s="124"/>
      <c r="BX112" s="124"/>
      <c r="BY112" s="124"/>
      <c r="BZ112" s="124"/>
      <c r="CA112" s="124"/>
      <c r="CB112" s="124"/>
      <c r="CC112" s="124"/>
      <c r="CD112" s="124"/>
      <c r="CE112" s="124"/>
      <c r="CF112" s="124"/>
      <c r="CG112" s="124"/>
      <c r="CH112" s="124"/>
      <c r="CI112" s="124"/>
      <c r="CJ112" s="124"/>
      <c r="CK112" s="124"/>
      <c r="CL112" s="124"/>
      <c r="CM112" s="124"/>
      <c r="CN112" s="124"/>
      <c r="CO112" s="124"/>
      <c r="CP112" s="124"/>
      <c r="CQ112" s="124"/>
      <c r="CR112" s="124"/>
      <c r="CS112" s="124"/>
      <c r="CT112" s="124"/>
      <c r="CU112" s="124"/>
      <c r="CV112" s="124"/>
      <c r="CW112" s="124"/>
      <c r="CX112" s="124"/>
      <c r="CY112" s="124"/>
      <c r="CZ112" s="124"/>
      <c r="DA112" s="124"/>
      <c r="DB112" s="124"/>
      <c r="DC112" s="124"/>
      <c r="DD112" s="124"/>
      <c r="DE112" s="124"/>
      <c r="DF112" s="124"/>
      <c r="DG112" s="124"/>
      <c r="DH112" s="124"/>
      <c r="DI112" s="124"/>
      <c r="DJ112" s="124"/>
      <c r="DK112" s="124"/>
      <c r="DL112" s="124"/>
      <c r="DM112" s="124"/>
      <c r="DN112" s="124"/>
      <c r="DO112" s="124"/>
      <c r="DP112" s="124"/>
      <c r="DQ112" s="124"/>
      <c r="DR112" s="124"/>
      <c r="DS112" s="124"/>
      <c r="DT112" s="124"/>
      <c r="DU112" s="124"/>
      <c r="DV112" s="124"/>
      <c r="DW112" s="124"/>
      <c r="DX112" s="124"/>
      <c r="DY112" s="124"/>
      <c r="DZ112" s="124"/>
      <c r="EA112" s="124"/>
      <c r="EB112" s="124"/>
      <c r="EC112" s="124"/>
      <c r="ED112" s="124"/>
      <c r="EE112" s="124"/>
      <c r="EF112" s="124"/>
      <c r="EG112" s="124"/>
      <c r="EH112" s="124"/>
      <c r="EI112" s="124"/>
      <c r="EJ112" s="124"/>
      <c r="EK112" s="124"/>
      <c r="EL112" s="124"/>
      <c r="EM112" s="124"/>
      <c r="EN112" s="124"/>
      <c r="EO112" s="124"/>
      <c r="EP112" s="124"/>
      <c r="EQ112" s="124"/>
      <c r="ER112" s="124"/>
      <c r="ES112" s="124"/>
      <c r="ET112" s="124"/>
      <c r="EU112" s="124"/>
      <c r="EV112" s="124"/>
      <c r="EW112" s="124"/>
      <c r="EX112" s="124"/>
      <c r="EY112" s="124"/>
      <c r="EZ112" s="124"/>
      <c r="FA112" s="124"/>
      <c r="FB112" s="124"/>
      <c r="FC112" s="124"/>
      <c r="FD112" s="124"/>
      <c r="FE112" s="124"/>
      <c r="FF112" s="124"/>
      <c r="FG112" s="124"/>
      <c r="FH112" s="124"/>
      <c r="FI112" s="124"/>
      <c r="FJ112" s="124"/>
      <c r="FK112" s="124"/>
      <c r="FL112" s="124"/>
      <c r="FM112" s="124"/>
      <c r="FN112" s="124"/>
      <c r="FO112" s="124"/>
      <c r="FP112" s="124"/>
      <c r="FQ112" s="124"/>
      <c r="FR112" s="124"/>
      <c r="FS112" s="124"/>
      <c r="FT112" s="124"/>
      <c r="FU112" s="124"/>
      <c r="FV112" s="124"/>
      <c r="FW112" s="124"/>
      <c r="FX112" s="124"/>
      <c r="FY112" s="124"/>
      <c r="FZ112" s="124"/>
      <c r="GA112" s="124"/>
      <c r="GB112" s="124"/>
      <c r="GC112" s="124"/>
      <c r="GD112" s="124"/>
      <c r="GE112" s="124"/>
      <c r="GF112" s="124"/>
      <c r="GG112" s="124"/>
      <c r="GH112" s="124"/>
      <c r="GI112" s="124"/>
      <c r="GJ112" s="124"/>
      <c r="GK112" s="124"/>
      <c r="GL112" s="124"/>
      <c r="GM112" s="124"/>
      <c r="GN112" s="124"/>
      <c r="GO112" s="124"/>
      <c r="GP112" s="124"/>
      <c r="GQ112" s="124"/>
      <c r="GR112" s="124"/>
      <c r="GS112" s="124"/>
      <c r="GT112" s="124"/>
      <c r="GU112" s="124"/>
      <c r="GV112" s="124"/>
      <c r="GW112" s="124"/>
      <c r="GX112" s="124"/>
      <c r="GY112" s="124"/>
      <c r="GZ112" s="124"/>
      <c r="HA112" s="124"/>
      <c r="HB112" s="124"/>
      <c r="HC112" s="124"/>
      <c r="HD112" s="124"/>
      <c r="HE112" s="124"/>
      <c r="HF112" s="124"/>
      <c r="HG112" s="124"/>
      <c r="HH112" s="124"/>
      <c r="HI112" s="124"/>
      <c r="HJ112" s="124"/>
      <c r="HK112" s="124"/>
      <c r="HL112" s="124"/>
      <c r="HM112" s="124"/>
      <c r="HN112" s="124"/>
      <c r="HO112" s="124"/>
      <c r="HP112" s="124"/>
      <c r="HQ112" s="124"/>
      <c r="HR112" s="124"/>
      <c r="HS112" s="124"/>
      <c r="HT112" s="124"/>
      <c r="HU112" s="124"/>
      <c r="HV112" s="124"/>
      <c r="HW112" s="124"/>
      <c r="HX112" s="124"/>
      <c r="HY112" s="124"/>
      <c r="HZ112" s="124"/>
      <c r="IA112" s="124"/>
      <c r="IB112" s="124"/>
      <c r="IC112" s="124"/>
      <c r="ID112" s="124"/>
      <c r="IE112" s="124"/>
      <c r="IF112" s="124"/>
      <c r="IG112" s="124"/>
      <c r="IH112" s="124"/>
      <c r="II112" s="124"/>
      <c r="IJ112" s="124"/>
      <c r="IK112" s="124"/>
      <c r="IL112" s="124"/>
      <c r="IM112" s="124"/>
      <c r="IN112" s="124"/>
      <c r="IO112" s="124"/>
      <c r="IP112" s="124"/>
      <c r="IQ112" s="124"/>
      <c r="IR112" s="124"/>
      <c r="IS112" s="124"/>
      <c r="IT112" s="124"/>
    </row>
    <row r="113" spans="1:254" s="198" customFormat="1" ht="25.5" x14ac:dyDescent="0.2">
      <c r="A113" s="167" t="s">
        <v>399</v>
      </c>
      <c r="B113" s="168" t="s">
        <v>375</v>
      </c>
      <c r="C113" s="168" t="s">
        <v>98</v>
      </c>
      <c r="D113" s="168" t="s">
        <v>74</v>
      </c>
      <c r="E113" s="168" t="s">
        <v>351</v>
      </c>
      <c r="F113" s="168"/>
      <c r="G113" s="170">
        <f>SUM(G114)</f>
        <v>33771.699999999997</v>
      </c>
    </row>
    <row r="114" spans="1:254" s="181" customFormat="1" ht="25.5" x14ac:dyDescent="0.2">
      <c r="A114" s="177" t="s">
        <v>400</v>
      </c>
      <c r="B114" s="189" t="s">
        <v>375</v>
      </c>
      <c r="C114" s="189" t="s">
        <v>98</v>
      </c>
      <c r="D114" s="189" t="s">
        <v>74</v>
      </c>
      <c r="E114" s="189" t="s">
        <v>351</v>
      </c>
      <c r="F114" s="189" t="s">
        <v>181</v>
      </c>
      <c r="G114" s="185">
        <v>33771.699999999997</v>
      </c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24"/>
      <c r="AT114" s="124"/>
      <c r="AU114" s="124"/>
      <c r="AV114" s="124"/>
      <c r="AW114" s="124"/>
      <c r="AX114" s="124"/>
      <c r="AY114" s="124"/>
      <c r="AZ114" s="124"/>
      <c r="BA114" s="124"/>
      <c r="BB114" s="124"/>
      <c r="BC114" s="124"/>
      <c r="BD114" s="124"/>
      <c r="BE114" s="124"/>
      <c r="BF114" s="124"/>
      <c r="BG114" s="124"/>
      <c r="BH114" s="124"/>
      <c r="BI114" s="124"/>
      <c r="BJ114" s="124"/>
      <c r="BK114" s="124"/>
      <c r="BL114" s="124"/>
      <c r="BM114" s="124"/>
      <c r="BN114" s="124"/>
      <c r="BO114" s="124"/>
      <c r="BP114" s="124"/>
      <c r="BQ114" s="124"/>
      <c r="BR114" s="124"/>
      <c r="BS114" s="124"/>
      <c r="BT114" s="124"/>
      <c r="BU114" s="124"/>
      <c r="BV114" s="124"/>
      <c r="BW114" s="124"/>
      <c r="BX114" s="124"/>
      <c r="BY114" s="124"/>
      <c r="BZ114" s="124"/>
      <c r="CA114" s="124"/>
      <c r="CB114" s="124"/>
      <c r="CC114" s="124"/>
      <c r="CD114" s="124"/>
      <c r="CE114" s="124"/>
      <c r="CF114" s="124"/>
      <c r="CG114" s="124"/>
      <c r="CH114" s="124"/>
      <c r="CI114" s="124"/>
      <c r="CJ114" s="124"/>
      <c r="CK114" s="124"/>
      <c r="CL114" s="124"/>
      <c r="CM114" s="124"/>
      <c r="CN114" s="124"/>
      <c r="CO114" s="124"/>
      <c r="CP114" s="124"/>
      <c r="CQ114" s="124"/>
      <c r="CR114" s="124"/>
      <c r="CS114" s="124"/>
      <c r="CT114" s="124"/>
      <c r="CU114" s="124"/>
      <c r="CV114" s="124"/>
      <c r="CW114" s="124"/>
      <c r="CX114" s="124"/>
      <c r="CY114" s="124"/>
      <c r="CZ114" s="124"/>
      <c r="DA114" s="124"/>
      <c r="DB114" s="124"/>
      <c r="DC114" s="124"/>
      <c r="DD114" s="124"/>
      <c r="DE114" s="124"/>
      <c r="DF114" s="124"/>
      <c r="DG114" s="124"/>
      <c r="DH114" s="124"/>
      <c r="DI114" s="124"/>
      <c r="DJ114" s="124"/>
      <c r="DK114" s="124"/>
      <c r="DL114" s="124"/>
      <c r="DM114" s="124"/>
      <c r="DN114" s="124"/>
      <c r="DO114" s="124"/>
      <c r="DP114" s="124"/>
      <c r="DQ114" s="124"/>
      <c r="DR114" s="124"/>
      <c r="DS114" s="124"/>
      <c r="DT114" s="124"/>
      <c r="DU114" s="124"/>
      <c r="DV114" s="124"/>
      <c r="DW114" s="124"/>
      <c r="DX114" s="124"/>
      <c r="DY114" s="124"/>
      <c r="DZ114" s="124"/>
      <c r="EA114" s="124"/>
      <c r="EB114" s="124"/>
      <c r="EC114" s="124"/>
      <c r="ED114" s="124"/>
      <c r="EE114" s="124"/>
      <c r="EF114" s="124"/>
      <c r="EG114" s="124"/>
      <c r="EH114" s="124"/>
      <c r="EI114" s="124"/>
      <c r="EJ114" s="124"/>
      <c r="EK114" s="124"/>
      <c r="EL114" s="124"/>
      <c r="EM114" s="124"/>
      <c r="EN114" s="124"/>
      <c r="EO114" s="124"/>
      <c r="EP114" s="124"/>
      <c r="EQ114" s="124"/>
      <c r="ER114" s="124"/>
      <c r="ES114" s="124"/>
      <c r="ET114" s="124"/>
      <c r="EU114" s="124"/>
      <c r="EV114" s="124"/>
      <c r="EW114" s="124"/>
      <c r="EX114" s="124"/>
      <c r="EY114" s="124"/>
      <c r="EZ114" s="124"/>
      <c r="FA114" s="124"/>
      <c r="FB114" s="124"/>
      <c r="FC114" s="124"/>
      <c r="FD114" s="124"/>
      <c r="FE114" s="124"/>
      <c r="FF114" s="124"/>
      <c r="FG114" s="124"/>
      <c r="FH114" s="124"/>
      <c r="FI114" s="124"/>
      <c r="FJ114" s="124"/>
      <c r="FK114" s="124"/>
      <c r="FL114" s="124"/>
      <c r="FM114" s="124"/>
      <c r="FN114" s="124"/>
      <c r="FO114" s="124"/>
      <c r="FP114" s="124"/>
      <c r="FQ114" s="124"/>
      <c r="FR114" s="124"/>
      <c r="FS114" s="124"/>
      <c r="FT114" s="124"/>
      <c r="FU114" s="124"/>
      <c r="FV114" s="124"/>
      <c r="FW114" s="124"/>
      <c r="FX114" s="124"/>
      <c r="FY114" s="124"/>
      <c r="FZ114" s="124"/>
      <c r="GA114" s="124"/>
      <c r="GB114" s="124"/>
      <c r="GC114" s="124"/>
      <c r="GD114" s="124"/>
      <c r="GE114" s="124"/>
      <c r="GF114" s="124"/>
      <c r="GG114" s="124"/>
      <c r="GH114" s="124"/>
      <c r="GI114" s="124"/>
      <c r="GJ114" s="124"/>
      <c r="GK114" s="124"/>
      <c r="GL114" s="124"/>
      <c r="GM114" s="124"/>
      <c r="GN114" s="124"/>
      <c r="GO114" s="124"/>
      <c r="GP114" s="124"/>
      <c r="GQ114" s="124"/>
      <c r="GR114" s="124"/>
      <c r="GS114" s="124"/>
      <c r="GT114" s="124"/>
      <c r="GU114" s="124"/>
      <c r="GV114" s="124"/>
      <c r="GW114" s="124"/>
      <c r="GX114" s="124"/>
      <c r="GY114" s="124"/>
      <c r="GZ114" s="124"/>
      <c r="HA114" s="124"/>
      <c r="HB114" s="124"/>
      <c r="HC114" s="124"/>
      <c r="HD114" s="124"/>
      <c r="HE114" s="124"/>
      <c r="HF114" s="124"/>
      <c r="HG114" s="124"/>
      <c r="HH114" s="124"/>
      <c r="HI114" s="124"/>
      <c r="HJ114" s="124"/>
      <c r="HK114" s="124"/>
      <c r="HL114" s="124"/>
      <c r="HM114" s="124"/>
      <c r="HN114" s="124"/>
      <c r="HO114" s="124"/>
      <c r="HP114" s="124"/>
      <c r="HQ114" s="124"/>
      <c r="HR114" s="124"/>
      <c r="HS114" s="124"/>
      <c r="HT114" s="124"/>
      <c r="HU114" s="124"/>
      <c r="HV114" s="124"/>
      <c r="HW114" s="124"/>
      <c r="HX114" s="124"/>
      <c r="HY114" s="124"/>
      <c r="HZ114" s="124"/>
      <c r="IA114" s="124"/>
      <c r="IB114" s="124"/>
      <c r="IC114" s="124"/>
      <c r="ID114" s="124"/>
      <c r="IE114" s="124"/>
      <c r="IF114" s="124"/>
      <c r="IG114" s="124"/>
      <c r="IH114" s="124"/>
      <c r="II114" s="124"/>
      <c r="IJ114" s="124"/>
      <c r="IK114" s="124"/>
      <c r="IL114" s="124"/>
      <c r="IM114" s="124"/>
      <c r="IN114" s="124"/>
      <c r="IO114" s="124"/>
      <c r="IP114" s="124"/>
      <c r="IQ114" s="124"/>
      <c r="IR114" s="124"/>
      <c r="IS114" s="124"/>
      <c r="IT114" s="124"/>
    </row>
    <row r="115" spans="1:254" s="124" customFormat="1" ht="15" x14ac:dyDescent="0.25">
      <c r="A115" s="223" t="s">
        <v>172</v>
      </c>
      <c r="B115" s="220" t="s">
        <v>375</v>
      </c>
      <c r="C115" s="220" t="s">
        <v>98</v>
      </c>
      <c r="D115" s="220" t="s">
        <v>76</v>
      </c>
      <c r="E115" s="220"/>
      <c r="F115" s="220"/>
      <c r="G115" s="221">
        <f>SUM(G118+G116+G120)</f>
        <v>26500</v>
      </c>
      <c r="H115" s="190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  <c r="AF115" s="190"/>
      <c r="AG115" s="190"/>
      <c r="AH115" s="190"/>
      <c r="AI115" s="190"/>
      <c r="AJ115" s="190"/>
      <c r="AK115" s="190"/>
      <c r="AL115" s="190"/>
      <c r="AM115" s="190"/>
      <c r="AN115" s="190"/>
      <c r="AO115" s="190"/>
      <c r="AP115" s="190"/>
      <c r="AQ115" s="190"/>
      <c r="AR115" s="190"/>
      <c r="AS115" s="190"/>
      <c r="AT115" s="190"/>
      <c r="AU115" s="190"/>
      <c r="AV115" s="190"/>
      <c r="AW115" s="190"/>
      <c r="AX115" s="190"/>
      <c r="AY115" s="190"/>
      <c r="AZ115" s="190"/>
      <c r="BA115" s="190"/>
      <c r="BB115" s="190"/>
      <c r="BC115" s="190"/>
      <c r="BD115" s="190"/>
      <c r="BE115" s="190"/>
      <c r="BF115" s="190"/>
      <c r="BG115" s="190"/>
      <c r="BH115" s="190"/>
      <c r="BI115" s="190"/>
      <c r="BJ115" s="190"/>
      <c r="BK115" s="190"/>
      <c r="BL115" s="190"/>
      <c r="BM115" s="190"/>
      <c r="BN115" s="190"/>
      <c r="BO115" s="190"/>
      <c r="BP115" s="190"/>
      <c r="BQ115" s="190"/>
      <c r="BR115" s="190"/>
      <c r="BS115" s="190"/>
      <c r="BT115" s="190"/>
      <c r="BU115" s="190"/>
      <c r="BV115" s="190"/>
      <c r="BW115" s="190"/>
      <c r="BX115" s="190"/>
      <c r="BY115" s="190"/>
      <c r="BZ115" s="190"/>
      <c r="CA115" s="190"/>
      <c r="CB115" s="190"/>
      <c r="CC115" s="190"/>
      <c r="CD115" s="190"/>
      <c r="CE115" s="190"/>
      <c r="CF115" s="190"/>
      <c r="CG115" s="190"/>
      <c r="CH115" s="190"/>
      <c r="CI115" s="190"/>
      <c r="CJ115" s="190"/>
      <c r="CK115" s="190"/>
      <c r="CL115" s="190"/>
      <c r="CM115" s="190"/>
      <c r="CN115" s="190"/>
      <c r="CO115" s="190"/>
      <c r="CP115" s="190"/>
      <c r="CQ115" s="190"/>
      <c r="CR115" s="190"/>
      <c r="CS115" s="190"/>
      <c r="CT115" s="190"/>
      <c r="CU115" s="190"/>
      <c r="CV115" s="190"/>
      <c r="CW115" s="190"/>
      <c r="CX115" s="190"/>
      <c r="CY115" s="190"/>
      <c r="CZ115" s="190"/>
      <c r="DA115" s="190"/>
      <c r="DB115" s="190"/>
      <c r="DC115" s="190"/>
      <c r="DD115" s="190"/>
      <c r="DE115" s="190"/>
      <c r="DF115" s="190"/>
      <c r="DG115" s="190"/>
      <c r="DH115" s="190"/>
      <c r="DI115" s="190"/>
      <c r="DJ115" s="190"/>
      <c r="DK115" s="190"/>
      <c r="DL115" s="190"/>
      <c r="DM115" s="190"/>
      <c r="DN115" s="190"/>
      <c r="DO115" s="190"/>
      <c r="DP115" s="190"/>
      <c r="DQ115" s="190"/>
      <c r="DR115" s="190"/>
      <c r="DS115" s="190"/>
      <c r="DT115" s="190"/>
      <c r="DU115" s="190"/>
      <c r="DV115" s="190"/>
      <c r="DW115" s="190"/>
      <c r="DX115" s="190"/>
      <c r="DY115" s="190"/>
      <c r="DZ115" s="190"/>
      <c r="EA115" s="190"/>
      <c r="EB115" s="190"/>
      <c r="EC115" s="190"/>
      <c r="ED115" s="190"/>
      <c r="EE115" s="190"/>
      <c r="EF115" s="190"/>
      <c r="EG115" s="190"/>
      <c r="EH115" s="190"/>
      <c r="EI115" s="190"/>
      <c r="EJ115" s="190"/>
      <c r="EK115" s="190"/>
      <c r="EL115" s="190"/>
      <c r="EM115" s="190"/>
      <c r="EN115" s="190"/>
      <c r="EO115" s="190"/>
      <c r="EP115" s="190"/>
      <c r="EQ115" s="190"/>
      <c r="ER115" s="190"/>
      <c r="ES115" s="190"/>
      <c r="ET115" s="190"/>
      <c r="EU115" s="190"/>
      <c r="EV115" s="190"/>
      <c r="EW115" s="190"/>
      <c r="EX115" s="190"/>
      <c r="EY115" s="190"/>
      <c r="EZ115" s="190"/>
      <c r="FA115" s="190"/>
      <c r="FB115" s="190"/>
      <c r="FC115" s="190"/>
      <c r="FD115" s="190"/>
      <c r="FE115" s="190"/>
      <c r="FF115" s="190"/>
      <c r="FG115" s="190"/>
      <c r="FH115" s="190"/>
      <c r="FI115" s="190"/>
      <c r="FJ115" s="190"/>
      <c r="FK115" s="190"/>
      <c r="FL115" s="190"/>
      <c r="FM115" s="190"/>
      <c r="FN115" s="190"/>
      <c r="FO115" s="190"/>
      <c r="FP115" s="190"/>
      <c r="FQ115" s="190"/>
      <c r="FR115" s="190"/>
      <c r="FS115" s="190"/>
      <c r="FT115" s="190"/>
      <c r="FU115" s="190"/>
      <c r="FV115" s="190"/>
      <c r="FW115" s="190"/>
      <c r="FX115" s="190"/>
      <c r="FY115" s="190"/>
      <c r="FZ115" s="190"/>
      <c r="GA115" s="190"/>
      <c r="GB115" s="190"/>
      <c r="GC115" s="190"/>
      <c r="GD115" s="190"/>
      <c r="GE115" s="190"/>
      <c r="GF115" s="190"/>
      <c r="GG115" s="190"/>
      <c r="GH115" s="190"/>
      <c r="GI115" s="190"/>
      <c r="GJ115" s="190"/>
      <c r="GK115" s="190"/>
      <c r="GL115" s="190"/>
      <c r="GM115" s="190"/>
      <c r="GN115" s="190"/>
      <c r="GO115" s="190"/>
      <c r="GP115" s="190"/>
      <c r="GQ115" s="190"/>
      <c r="GR115" s="190"/>
      <c r="GS115" s="190"/>
      <c r="GT115" s="190"/>
      <c r="GU115" s="190"/>
      <c r="GV115" s="190"/>
      <c r="GW115" s="190"/>
      <c r="GX115" s="190"/>
      <c r="GY115" s="190"/>
      <c r="GZ115" s="190"/>
      <c r="HA115" s="190"/>
      <c r="HB115" s="190"/>
      <c r="HC115" s="190"/>
      <c r="HD115" s="190"/>
      <c r="HE115" s="190"/>
      <c r="HF115" s="190"/>
      <c r="HG115" s="190"/>
      <c r="HH115" s="190"/>
      <c r="HI115" s="190"/>
      <c r="HJ115" s="190"/>
      <c r="HK115" s="190"/>
      <c r="HL115" s="190"/>
      <c r="HM115" s="190"/>
      <c r="HN115" s="190"/>
      <c r="HO115" s="190"/>
      <c r="HP115" s="190"/>
      <c r="HQ115" s="190"/>
      <c r="HR115" s="190"/>
      <c r="HS115" s="190"/>
      <c r="HT115" s="190"/>
      <c r="HU115" s="190"/>
      <c r="HV115" s="190"/>
      <c r="HW115" s="190"/>
      <c r="HX115" s="190"/>
      <c r="HY115" s="190"/>
      <c r="HZ115" s="190"/>
      <c r="IA115" s="190"/>
      <c r="IB115" s="190"/>
      <c r="IC115" s="190"/>
      <c r="ID115" s="190"/>
      <c r="IE115" s="190"/>
      <c r="IF115" s="190"/>
      <c r="IG115" s="190"/>
      <c r="IH115" s="190"/>
      <c r="II115" s="190"/>
      <c r="IJ115" s="190"/>
      <c r="IK115" s="190"/>
      <c r="IL115" s="190"/>
      <c r="IM115" s="190"/>
      <c r="IN115" s="190"/>
      <c r="IO115" s="190"/>
      <c r="IP115" s="190"/>
      <c r="IQ115" s="190"/>
      <c r="IR115" s="190"/>
      <c r="IS115" s="190"/>
      <c r="IT115" s="190"/>
    </row>
    <row r="116" spans="1:254" s="124" customFormat="1" ht="25.5" x14ac:dyDescent="0.2">
      <c r="A116" s="182" t="s">
        <v>30</v>
      </c>
      <c r="B116" s="199" t="s">
        <v>375</v>
      </c>
      <c r="C116" s="199" t="s">
        <v>98</v>
      </c>
      <c r="D116" s="199" t="s">
        <v>76</v>
      </c>
      <c r="E116" s="199" t="s">
        <v>173</v>
      </c>
      <c r="F116" s="199"/>
      <c r="G116" s="185">
        <f>SUM(G117)</f>
        <v>16500</v>
      </c>
    </row>
    <row r="117" spans="1:254" s="124" customFormat="1" ht="15" x14ac:dyDescent="0.25">
      <c r="A117" s="177" t="s">
        <v>95</v>
      </c>
      <c r="B117" s="189" t="s">
        <v>375</v>
      </c>
      <c r="C117" s="189" t="s">
        <v>98</v>
      </c>
      <c r="D117" s="189" t="s">
        <v>76</v>
      </c>
      <c r="E117" s="189" t="s">
        <v>173</v>
      </c>
      <c r="F117" s="189" t="s">
        <v>148</v>
      </c>
      <c r="G117" s="180">
        <v>16500</v>
      </c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190"/>
      <c r="AJ117" s="190"/>
      <c r="AK117" s="190"/>
      <c r="AL117" s="190"/>
      <c r="AM117" s="190"/>
      <c r="AN117" s="190"/>
      <c r="AO117" s="190"/>
      <c r="AP117" s="190"/>
      <c r="AQ117" s="190"/>
      <c r="AR117" s="190"/>
      <c r="AS117" s="190"/>
      <c r="AT117" s="190"/>
      <c r="AU117" s="190"/>
      <c r="AV117" s="190"/>
      <c r="AW117" s="190"/>
      <c r="AX117" s="190"/>
      <c r="AY117" s="190"/>
      <c r="AZ117" s="190"/>
      <c r="BA117" s="190"/>
      <c r="BB117" s="190"/>
      <c r="BC117" s="190"/>
      <c r="BD117" s="190"/>
      <c r="BE117" s="190"/>
      <c r="BF117" s="190"/>
      <c r="BG117" s="190"/>
      <c r="BH117" s="190"/>
      <c r="BI117" s="190"/>
      <c r="BJ117" s="190"/>
      <c r="BK117" s="190"/>
      <c r="BL117" s="190"/>
      <c r="BM117" s="190"/>
      <c r="BN117" s="190"/>
      <c r="BO117" s="190"/>
      <c r="BP117" s="190"/>
      <c r="BQ117" s="190"/>
      <c r="BR117" s="190"/>
      <c r="BS117" s="190"/>
      <c r="BT117" s="190"/>
      <c r="BU117" s="190"/>
      <c r="BV117" s="190"/>
      <c r="BW117" s="190"/>
      <c r="BX117" s="190"/>
      <c r="BY117" s="190"/>
      <c r="BZ117" s="190"/>
      <c r="CA117" s="190"/>
      <c r="CB117" s="190"/>
      <c r="CC117" s="190"/>
      <c r="CD117" s="190"/>
      <c r="CE117" s="190"/>
      <c r="CF117" s="190"/>
      <c r="CG117" s="190"/>
      <c r="CH117" s="190"/>
      <c r="CI117" s="190"/>
      <c r="CJ117" s="190"/>
      <c r="CK117" s="190"/>
      <c r="CL117" s="190"/>
      <c r="CM117" s="190"/>
      <c r="CN117" s="190"/>
      <c r="CO117" s="190"/>
      <c r="CP117" s="190"/>
      <c r="CQ117" s="190"/>
      <c r="CR117" s="190"/>
      <c r="CS117" s="190"/>
      <c r="CT117" s="190"/>
      <c r="CU117" s="190"/>
      <c r="CV117" s="190"/>
      <c r="CW117" s="190"/>
      <c r="CX117" s="190"/>
      <c r="CY117" s="190"/>
      <c r="CZ117" s="190"/>
      <c r="DA117" s="190"/>
      <c r="DB117" s="190"/>
      <c r="DC117" s="190"/>
      <c r="DD117" s="190"/>
      <c r="DE117" s="190"/>
      <c r="DF117" s="190"/>
      <c r="DG117" s="190"/>
      <c r="DH117" s="190"/>
      <c r="DI117" s="190"/>
      <c r="DJ117" s="190"/>
      <c r="DK117" s="190"/>
      <c r="DL117" s="190"/>
      <c r="DM117" s="190"/>
      <c r="DN117" s="190"/>
      <c r="DO117" s="190"/>
      <c r="DP117" s="190"/>
      <c r="DQ117" s="190"/>
      <c r="DR117" s="190"/>
      <c r="DS117" s="190"/>
      <c r="DT117" s="190"/>
      <c r="DU117" s="190"/>
      <c r="DV117" s="190"/>
      <c r="DW117" s="190"/>
      <c r="DX117" s="190"/>
      <c r="DY117" s="190"/>
      <c r="DZ117" s="190"/>
      <c r="EA117" s="190"/>
      <c r="EB117" s="190"/>
      <c r="EC117" s="190"/>
      <c r="ED117" s="190"/>
      <c r="EE117" s="190"/>
      <c r="EF117" s="190"/>
      <c r="EG117" s="190"/>
      <c r="EH117" s="190"/>
      <c r="EI117" s="190"/>
      <c r="EJ117" s="190"/>
      <c r="EK117" s="190"/>
      <c r="EL117" s="190"/>
      <c r="EM117" s="190"/>
      <c r="EN117" s="190"/>
      <c r="EO117" s="190"/>
      <c r="EP117" s="190"/>
      <c r="EQ117" s="190"/>
      <c r="ER117" s="190"/>
      <c r="ES117" s="190"/>
      <c r="ET117" s="190"/>
      <c r="EU117" s="190"/>
      <c r="EV117" s="190"/>
      <c r="EW117" s="190"/>
      <c r="EX117" s="190"/>
      <c r="EY117" s="190"/>
      <c r="EZ117" s="190"/>
      <c r="FA117" s="190"/>
      <c r="FB117" s="190"/>
      <c r="FC117" s="190"/>
      <c r="FD117" s="190"/>
      <c r="FE117" s="190"/>
      <c r="FF117" s="190"/>
      <c r="FG117" s="190"/>
      <c r="FH117" s="190"/>
      <c r="FI117" s="190"/>
      <c r="FJ117" s="190"/>
      <c r="FK117" s="190"/>
      <c r="FL117" s="190"/>
      <c r="FM117" s="190"/>
      <c r="FN117" s="190"/>
      <c r="FO117" s="190"/>
      <c r="FP117" s="190"/>
      <c r="FQ117" s="190"/>
      <c r="FR117" s="190"/>
      <c r="FS117" s="190"/>
      <c r="FT117" s="190"/>
      <c r="FU117" s="190"/>
      <c r="FV117" s="190"/>
      <c r="FW117" s="190"/>
      <c r="FX117" s="190"/>
      <c r="FY117" s="190"/>
      <c r="FZ117" s="190"/>
      <c r="GA117" s="190"/>
      <c r="GB117" s="190"/>
      <c r="GC117" s="190"/>
      <c r="GD117" s="190"/>
      <c r="GE117" s="190"/>
      <c r="GF117" s="190"/>
      <c r="GG117" s="190"/>
      <c r="GH117" s="190"/>
      <c r="GI117" s="190"/>
      <c r="GJ117" s="190"/>
      <c r="GK117" s="190"/>
      <c r="GL117" s="190"/>
      <c r="GM117" s="190"/>
      <c r="GN117" s="190"/>
      <c r="GO117" s="190"/>
      <c r="GP117" s="190"/>
      <c r="GQ117" s="190"/>
      <c r="GR117" s="190"/>
      <c r="GS117" s="190"/>
      <c r="GT117" s="190"/>
      <c r="GU117" s="190"/>
      <c r="GV117" s="190"/>
      <c r="GW117" s="190"/>
      <c r="GX117" s="190"/>
      <c r="GY117" s="190"/>
      <c r="GZ117" s="190"/>
      <c r="HA117" s="190"/>
      <c r="HB117" s="190"/>
      <c r="HC117" s="190"/>
      <c r="HD117" s="190"/>
      <c r="HE117" s="190"/>
      <c r="HF117" s="190"/>
      <c r="HG117" s="190"/>
      <c r="HH117" s="190"/>
      <c r="HI117" s="190"/>
      <c r="HJ117" s="190"/>
      <c r="HK117" s="190"/>
      <c r="HL117" s="190"/>
      <c r="HM117" s="190"/>
      <c r="HN117" s="190"/>
      <c r="HO117" s="190"/>
      <c r="HP117" s="190"/>
      <c r="HQ117" s="190"/>
      <c r="HR117" s="190"/>
      <c r="HS117" s="190"/>
      <c r="HT117" s="190"/>
      <c r="HU117" s="190"/>
      <c r="HV117" s="190"/>
      <c r="HW117" s="190"/>
      <c r="HX117" s="190"/>
      <c r="HY117" s="190"/>
      <c r="HZ117" s="190"/>
      <c r="IA117" s="190"/>
      <c r="IB117" s="190"/>
      <c r="IC117" s="190"/>
      <c r="ID117" s="190"/>
      <c r="IE117" s="190"/>
      <c r="IF117" s="190"/>
      <c r="IG117" s="190"/>
      <c r="IH117" s="190"/>
      <c r="II117" s="190"/>
      <c r="IJ117" s="190"/>
      <c r="IK117" s="190"/>
      <c r="IL117" s="190"/>
      <c r="IM117" s="190"/>
      <c r="IN117" s="190"/>
      <c r="IO117" s="190"/>
      <c r="IP117" s="190"/>
      <c r="IQ117" s="190"/>
      <c r="IR117" s="190"/>
      <c r="IS117" s="190"/>
      <c r="IT117" s="190"/>
    </row>
    <row r="118" spans="1:254" s="124" customFormat="1" x14ac:dyDescent="0.2">
      <c r="A118" s="182" t="s">
        <v>123</v>
      </c>
      <c r="B118" s="199" t="s">
        <v>375</v>
      </c>
      <c r="C118" s="199" t="s">
        <v>98</v>
      </c>
      <c r="D118" s="199" t="s">
        <v>76</v>
      </c>
      <c r="E118" s="199" t="s">
        <v>124</v>
      </c>
      <c r="F118" s="199"/>
      <c r="G118" s="185">
        <f>SUM(G119)</f>
        <v>5000</v>
      </c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  <c r="AJ118" s="181"/>
      <c r="AK118" s="181"/>
      <c r="AL118" s="181"/>
      <c r="AM118" s="181"/>
      <c r="AN118" s="181"/>
      <c r="AO118" s="181"/>
      <c r="AP118" s="181"/>
      <c r="AQ118" s="181"/>
      <c r="AR118" s="181"/>
      <c r="AS118" s="181"/>
      <c r="AT118" s="181"/>
      <c r="AU118" s="181"/>
      <c r="AV118" s="181"/>
      <c r="AW118" s="181"/>
      <c r="AX118" s="181"/>
      <c r="AY118" s="181"/>
      <c r="AZ118" s="181"/>
      <c r="BA118" s="181"/>
      <c r="BB118" s="181"/>
      <c r="BC118" s="181"/>
      <c r="BD118" s="181"/>
      <c r="BE118" s="181"/>
      <c r="BF118" s="181"/>
      <c r="BG118" s="181"/>
      <c r="BH118" s="181"/>
      <c r="BI118" s="181"/>
      <c r="BJ118" s="181"/>
      <c r="BK118" s="181"/>
      <c r="BL118" s="181"/>
      <c r="BM118" s="181"/>
      <c r="BN118" s="181"/>
      <c r="BO118" s="181"/>
      <c r="BP118" s="181"/>
      <c r="BQ118" s="181"/>
      <c r="BR118" s="181"/>
      <c r="BS118" s="181"/>
      <c r="BT118" s="181"/>
      <c r="BU118" s="181"/>
      <c r="BV118" s="181"/>
      <c r="BW118" s="181"/>
      <c r="BX118" s="181"/>
      <c r="BY118" s="181"/>
      <c r="BZ118" s="181"/>
      <c r="CA118" s="181"/>
      <c r="CB118" s="181"/>
      <c r="CC118" s="181"/>
      <c r="CD118" s="181"/>
      <c r="CE118" s="181"/>
      <c r="CF118" s="181"/>
      <c r="CG118" s="181"/>
      <c r="CH118" s="181"/>
      <c r="CI118" s="181"/>
      <c r="CJ118" s="181"/>
      <c r="CK118" s="181"/>
      <c r="CL118" s="181"/>
      <c r="CM118" s="181"/>
      <c r="CN118" s="181"/>
      <c r="CO118" s="181"/>
      <c r="CP118" s="181"/>
      <c r="CQ118" s="181"/>
      <c r="CR118" s="181"/>
      <c r="CS118" s="181"/>
      <c r="CT118" s="181"/>
      <c r="CU118" s="181"/>
      <c r="CV118" s="181"/>
      <c r="CW118" s="181"/>
      <c r="CX118" s="181"/>
      <c r="CY118" s="181"/>
      <c r="CZ118" s="181"/>
      <c r="DA118" s="181"/>
      <c r="DB118" s="181"/>
      <c r="DC118" s="181"/>
      <c r="DD118" s="181"/>
      <c r="DE118" s="181"/>
      <c r="DF118" s="181"/>
      <c r="DG118" s="181"/>
      <c r="DH118" s="181"/>
      <c r="DI118" s="181"/>
      <c r="DJ118" s="181"/>
      <c r="DK118" s="181"/>
      <c r="DL118" s="181"/>
      <c r="DM118" s="181"/>
      <c r="DN118" s="181"/>
      <c r="DO118" s="181"/>
      <c r="DP118" s="181"/>
      <c r="DQ118" s="181"/>
      <c r="DR118" s="181"/>
      <c r="DS118" s="181"/>
      <c r="DT118" s="181"/>
      <c r="DU118" s="181"/>
      <c r="DV118" s="181"/>
      <c r="DW118" s="181"/>
      <c r="DX118" s="181"/>
      <c r="DY118" s="181"/>
      <c r="DZ118" s="181"/>
      <c r="EA118" s="181"/>
      <c r="EB118" s="181"/>
      <c r="EC118" s="181"/>
      <c r="ED118" s="181"/>
      <c r="EE118" s="181"/>
      <c r="EF118" s="181"/>
      <c r="EG118" s="181"/>
      <c r="EH118" s="181"/>
      <c r="EI118" s="181"/>
      <c r="EJ118" s="181"/>
      <c r="EK118" s="181"/>
      <c r="EL118" s="181"/>
      <c r="EM118" s="181"/>
      <c r="EN118" s="181"/>
      <c r="EO118" s="181"/>
      <c r="EP118" s="181"/>
      <c r="EQ118" s="181"/>
      <c r="ER118" s="181"/>
      <c r="ES118" s="181"/>
      <c r="ET118" s="181"/>
      <c r="EU118" s="181"/>
      <c r="EV118" s="181"/>
      <c r="EW118" s="181"/>
      <c r="EX118" s="181"/>
      <c r="EY118" s="181"/>
      <c r="EZ118" s="181"/>
      <c r="FA118" s="181"/>
      <c r="FB118" s="181"/>
      <c r="FC118" s="181"/>
      <c r="FD118" s="181"/>
      <c r="FE118" s="181"/>
      <c r="FF118" s="181"/>
      <c r="FG118" s="181"/>
      <c r="FH118" s="181"/>
      <c r="FI118" s="181"/>
      <c r="FJ118" s="181"/>
      <c r="FK118" s="181"/>
      <c r="FL118" s="181"/>
      <c r="FM118" s="181"/>
      <c r="FN118" s="181"/>
      <c r="FO118" s="181"/>
      <c r="FP118" s="181"/>
      <c r="FQ118" s="181"/>
      <c r="FR118" s="181"/>
      <c r="FS118" s="181"/>
      <c r="FT118" s="181"/>
      <c r="FU118" s="181"/>
      <c r="FV118" s="181"/>
      <c r="FW118" s="181"/>
      <c r="FX118" s="181"/>
      <c r="FY118" s="181"/>
      <c r="FZ118" s="181"/>
      <c r="GA118" s="181"/>
      <c r="GB118" s="181"/>
      <c r="GC118" s="181"/>
      <c r="GD118" s="181"/>
      <c r="GE118" s="181"/>
      <c r="GF118" s="181"/>
      <c r="GG118" s="181"/>
      <c r="GH118" s="181"/>
      <c r="GI118" s="181"/>
      <c r="GJ118" s="181"/>
      <c r="GK118" s="181"/>
      <c r="GL118" s="181"/>
      <c r="GM118" s="181"/>
      <c r="GN118" s="181"/>
      <c r="GO118" s="181"/>
      <c r="GP118" s="181"/>
      <c r="GQ118" s="181"/>
      <c r="GR118" s="181"/>
      <c r="GS118" s="181"/>
      <c r="GT118" s="181"/>
      <c r="GU118" s="181"/>
      <c r="GV118" s="181"/>
      <c r="GW118" s="181"/>
      <c r="GX118" s="181"/>
      <c r="GY118" s="181"/>
      <c r="GZ118" s="181"/>
      <c r="HA118" s="181"/>
      <c r="HB118" s="181"/>
      <c r="HC118" s="181"/>
      <c r="HD118" s="181"/>
      <c r="HE118" s="181"/>
      <c r="HF118" s="181"/>
      <c r="HG118" s="181"/>
      <c r="HH118" s="181"/>
      <c r="HI118" s="181"/>
      <c r="HJ118" s="181"/>
      <c r="HK118" s="181"/>
      <c r="HL118" s="181"/>
      <c r="HM118" s="181"/>
      <c r="HN118" s="181"/>
      <c r="HO118" s="181"/>
      <c r="HP118" s="181"/>
      <c r="HQ118" s="181"/>
      <c r="HR118" s="181"/>
      <c r="HS118" s="181"/>
      <c r="HT118" s="181"/>
      <c r="HU118" s="181"/>
      <c r="HV118" s="181"/>
      <c r="HW118" s="181"/>
      <c r="HX118" s="181"/>
      <c r="HY118" s="181"/>
      <c r="HZ118" s="181"/>
      <c r="IA118" s="181"/>
      <c r="IB118" s="181"/>
      <c r="IC118" s="181"/>
      <c r="ID118" s="181"/>
      <c r="IE118" s="181"/>
      <c r="IF118" s="181"/>
      <c r="IG118" s="181"/>
      <c r="IH118" s="181"/>
      <c r="II118" s="181"/>
      <c r="IJ118" s="181"/>
      <c r="IK118" s="181"/>
      <c r="IL118" s="181"/>
      <c r="IM118" s="181"/>
      <c r="IN118" s="181"/>
      <c r="IO118" s="181"/>
      <c r="IP118" s="181"/>
      <c r="IQ118" s="181"/>
      <c r="IR118" s="181"/>
      <c r="IS118" s="181"/>
      <c r="IT118" s="181"/>
    </row>
    <row r="119" spans="1:254" s="181" customFormat="1" x14ac:dyDescent="0.2">
      <c r="A119" s="177" t="s">
        <v>95</v>
      </c>
      <c r="B119" s="199" t="s">
        <v>375</v>
      </c>
      <c r="C119" s="199" t="s">
        <v>98</v>
      </c>
      <c r="D119" s="199" t="s">
        <v>76</v>
      </c>
      <c r="E119" s="199" t="s">
        <v>124</v>
      </c>
      <c r="F119" s="199" t="s">
        <v>96</v>
      </c>
      <c r="G119" s="185">
        <v>5000</v>
      </c>
    </row>
    <row r="120" spans="1:254" ht="15" x14ac:dyDescent="0.25">
      <c r="A120" s="172" t="s">
        <v>131</v>
      </c>
      <c r="B120" s="187" t="s">
        <v>375</v>
      </c>
      <c r="C120" s="168" t="s">
        <v>98</v>
      </c>
      <c r="D120" s="168" t="s">
        <v>76</v>
      </c>
      <c r="E120" s="187" t="s">
        <v>132</v>
      </c>
      <c r="F120" s="168"/>
      <c r="G120" s="170">
        <f>SUM(G121)</f>
        <v>5000</v>
      </c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96"/>
      <c r="Z120" s="196"/>
      <c r="AA120" s="196"/>
      <c r="AB120" s="196"/>
      <c r="AC120" s="196"/>
      <c r="AD120" s="196"/>
      <c r="AE120" s="196"/>
      <c r="AF120" s="196"/>
      <c r="AG120" s="196"/>
      <c r="AH120" s="196"/>
      <c r="AI120" s="196"/>
      <c r="AJ120" s="196"/>
      <c r="AK120" s="196"/>
      <c r="AL120" s="196"/>
      <c r="AM120" s="196"/>
      <c r="AN120" s="196"/>
      <c r="AO120" s="196"/>
      <c r="AP120" s="196"/>
      <c r="AQ120" s="196"/>
      <c r="AR120" s="196"/>
      <c r="AS120" s="196"/>
      <c r="AT120" s="196"/>
      <c r="AU120" s="196"/>
      <c r="AV120" s="196"/>
      <c r="AW120" s="196"/>
      <c r="AX120" s="196"/>
      <c r="AY120" s="196"/>
      <c r="AZ120" s="196"/>
      <c r="BA120" s="196"/>
      <c r="BB120" s="196"/>
      <c r="BC120" s="196"/>
      <c r="BD120" s="196"/>
      <c r="BE120" s="196"/>
      <c r="BF120" s="196"/>
      <c r="BG120" s="196"/>
      <c r="BH120" s="196"/>
      <c r="BI120" s="196"/>
      <c r="BJ120" s="196"/>
      <c r="BK120" s="196"/>
      <c r="BL120" s="196"/>
      <c r="BM120" s="196"/>
      <c r="BN120" s="196"/>
      <c r="BO120" s="196"/>
      <c r="BP120" s="196"/>
      <c r="BQ120" s="196"/>
      <c r="BR120" s="196"/>
      <c r="BS120" s="196"/>
      <c r="BT120" s="196"/>
      <c r="BU120" s="196"/>
      <c r="BV120" s="196"/>
      <c r="BW120" s="196"/>
      <c r="BX120" s="196"/>
      <c r="BY120" s="196"/>
      <c r="BZ120" s="196"/>
      <c r="CA120" s="196"/>
      <c r="CB120" s="196"/>
      <c r="CC120" s="196"/>
      <c r="CD120" s="196"/>
      <c r="CE120" s="196"/>
      <c r="CF120" s="196"/>
      <c r="CG120" s="196"/>
      <c r="CH120" s="196"/>
      <c r="CI120" s="196"/>
      <c r="CJ120" s="196"/>
      <c r="CK120" s="196"/>
      <c r="CL120" s="196"/>
      <c r="CM120" s="196"/>
      <c r="CN120" s="196"/>
      <c r="CO120" s="196"/>
      <c r="CP120" s="196"/>
      <c r="CQ120" s="196"/>
      <c r="CR120" s="196"/>
      <c r="CS120" s="196"/>
      <c r="CT120" s="196"/>
      <c r="CU120" s="196"/>
      <c r="CV120" s="196"/>
      <c r="CW120" s="196"/>
      <c r="CX120" s="196"/>
      <c r="CY120" s="196"/>
      <c r="CZ120" s="196"/>
      <c r="DA120" s="196"/>
      <c r="DB120" s="196"/>
      <c r="DC120" s="196"/>
      <c r="DD120" s="196"/>
      <c r="DE120" s="196"/>
      <c r="DF120" s="196"/>
      <c r="DG120" s="196"/>
      <c r="DH120" s="196"/>
      <c r="DI120" s="196"/>
      <c r="DJ120" s="196"/>
      <c r="DK120" s="196"/>
      <c r="DL120" s="196"/>
      <c r="DM120" s="196"/>
      <c r="DN120" s="196"/>
      <c r="DO120" s="196"/>
      <c r="DP120" s="196"/>
      <c r="DQ120" s="196"/>
      <c r="DR120" s="196"/>
      <c r="DS120" s="196"/>
      <c r="DT120" s="196"/>
      <c r="DU120" s="196"/>
      <c r="DV120" s="196"/>
      <c r="DW120" s="196"/>
      <c r="DX120" s="196"/>
      <c r="DY120" s="196"/>
      <c r="DZ120" s="196"/>
      <c r="EA120" s="196"/>
      <c r="EB120" s="196"/>
      <c r="EC120" s="196"/>
      <c r="ED120" s="196"/>
      <c r="EE120" s="196"/>
      <c r="EF120" s="196"/>
      <c r="EG120" s="196"/>
      <c r="EH120" s="196"/>
      <c r="EI120" s="196"/>
      <c r="EJ120" s="196"/>
      <c r="EK120" s="196"/>
      <c r="EL120" s="196"/>
      <c r="EM120" s="196"/>
      <c r="EN120" s="196"/>
      <c r="EO120" s="196"/>
      <c r="EP120" s="196"/>
      <c r="EQ120" s="196"/>
      <c r="ER120" s="196"/>
      <c r="ES120" s="196"/>
      <c r="ET120" s="196"/>
      <c r="EU120" s="196"/>
      <c r="EV120" s="196"/>
      <c r="EW120" s="196"/>
      <c r="EX120" s="196"/>
      <c r="EY120" s="196"/>
      <c r="EZ120" s="196"/>
      <c r="FA120" s="196"/>
      <c r="FB120" s="196"/>
      <c r="FC120" s="196"/>
      <c r="FD120" s="196"/>
      <c r="FE120" s="196"/>
      <c r="FF120" s="196"/>
      <c r="FG120" s="196"/>
      <c r="FH120" s="196"/>
      <c r="FI120" s="196"/>
      <c r="FJ120" s="196"/>
      <c r="FK120" s="196"/>
      <c r="FL120" s="196"/>
      <c r="FM120" s="196"/>
      <c r="FN120" s="196"/>
      <c r="FO120" s="196"/>
      <c r="FP120" s="196"/>
      <c r="FQ120" s="196"/>
      <c r="FR120" s="196"/>
      <c r="FS120" s="196"/>
      <c r="FT120" s="196"/>
      <c r="FU120" s="196"/>
      <c r="FV120" s="196"/>
      <c r="FW120" s="196"/>
      <c r="FX120" s="196"/>
      <c r="FY120" s="196"/>
      <c r="FZ120" s="196"/>
      <c r="GA120" s="196"/>
      <c r="GB120" s="196"/>
      <c r="GC120" s="196"/>
      <c r="GD120" s="196"/>
      <c r="GE120" s="196"/>
      <c r="GF120" s="196"/>
      <c r="GG120" s="196"/>
      <c r="GH120" s="196"/>
      <c r="GI120" s="196"/>
      <c r="GJ120" s="196"/>
      <c r="GK120" s="196"/>
      <c r="GL120" s="196"/>
      <c r="GM120" s="196"/>
      <c r="GN120" s="196"/>
      <c r="GO120" s="196"/>
      <c r="GP120" s="196"/>
      <c r="GQ120" s="196"/>
      <c r="GR120" s="196"/>
      <c r="GS120" s="196"/>
      <c r="GT120" s="196"/>
      <c r="GU120" s="196"/>
      <c r="GV120" s="196"/>
      <c r="GW120" s="196"/>
      <c r="GX120" s="196"/>
      <c r="GY120" s="196"/>
      <c r="GZ120" s="196"/>
      <c r="HA120" s="196"/>
      <c r="HB120" s="196"/>
      <c r="HC120" s="196"/>
      <c r="HD120" s="196"/>
      <c r="HE120" s="196"/>
      <c r="HF120" s="196"/>
      <c r="HG120" s="196"/>
      <c r="HH120" s="196"/>
      <c r="HI120" s="196"/>
      <c r="HJ120" s="196"/>
      <c r="HK120" s="196"/>
      <c r="HL120" s="196"/>
      <c r="HM120" s="196"/>
      <c r="HN120" s="196"/>
      <c r="HO120" s="196"/>
      <c r="HP120" s="196"/>
      <c r="HQ120" s="196"/>
      <c r="HR120" s="196"/>
      <c r="HS120" s="196"/>
      <c r="HT120" s="196"/>
      <c r="HU120" s="196"/>
      <c r="HV120" s="196"/>
      <c r="HW120" s="196"/>
      <c r="HX120" s="196"/>
      <c r="HY120" s="196"/>
      <c r="HZ120" s="196"/>
      <c r="IA120" s="196"/>
      <c r="IB120" s="196"/>
      <c r="IC120" s="196"/>
      <c r="ID120" s="196"/>
      <c r="IE120" s="196"/>
      <c r="IF120" s="196"/>
      <c r="IG120" s="196"/>
      <c r="IH120" s="196"/>
      <c r="II120" s="196"/>
      <c r="IJ120" s="196"/>
      <c r="IK120" s="196"/>
      <c r="IL120" s="196"/>
      <c r="IM120" s="196"/>
      <c r="IN120" s="196"/>
      <c r="IO120" s="196"/>
      <c r="IP120" s="196"/>
      <c r="IQ120" s="196"/>
      <c r="IR120" s="196"/>
      <c r="IS120" s="196"/>
      <c r="IT120" s="196"/>
    </row>
    <row r="121" spans="1:254" ht="28.5" customHeight="1" x14ac:dyDescent="0.2">
      <c r="A121" s="182" t="s">
        <v>401</v>
      </c>
      <c r="B121" s="183" t="s">
        <v>375</v>
      </c>
      <c r="C121" s="184" t="s">
        <v>98</v>
      </c>
      <c r="D121" s="184" t="s">
        <v>76</v>
      </c>
      <c r="E121" s="184" t="s">
        <v>175</v>
      </c>
      <c r="F121" s="184"/>
      <c r="G121" s="185">
        <f>SUM(G122)</f>
        <v>5000</v>
      </c>
    </row>
    <row r="122" spans="1:254" s="196" customFormat="1" ht="26.25" x14ac:dyDescent="0.25">
      <c r="A122" s="177" t="s">
        <v>377</v>
      </c>
      <c r="B122" s="183" t="s">
        <v>375</v>
      </c>
      <c r="C122" s="184" t="s">
        <v>98</v>
      </c>
      <c r="D122" s="184" t="s">
        <v>76</v>
      </c>
      <c r="E122" s="184" t="s">
        <v>175</v>
      </c>
      <c r="F122" s="179" t="s">
        <v>87</v>
      </c>
      <c r="G122" s="180">
        <v>5000</v>
      </c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  <c r="AN122" s="128"/>
      <c r="AO122" s="128"/>
      <c r="AP122" s="128"/>
      <c r="AQ122" s="128"/>
      <c r="AR122" s="128"/>
      <c r="AS122" s="128"/>
      <c r="AT122" s="128"/>
      <c r="AU122" s="128"/>
      <c r="AV122" s="128"/>
      <c r="AW122" s="128"/>
      <c r="AX122" s="128"/>
      <c r="AY122" s="128"/>
      <c r="AZ122" s="128"/>
      <c r="BA122" s="128"/>
      <c r="BB122" s="128"/>
      <c r="BC122" s="128"/>
      <c r="BD122" s="128"/>
      <c r="BE122" s="128"/>
      <c r="BF122" s="128"/>
      <c r="BG122" s="128"/>
      <c r="BH122" s="128"/>
      <c r="BI122" s="128"/>
      <c r="BJ122" s="128"/>
      <c r="BK122" s="128"/>
      <c r="BL122" s="128"/>
      <c r="BM122" s="128"/>
      <c r="BN122" s="128"/>
      <c r="BO122" s="128"/>
      <c r="BP122" s="128"/>
      <c r="BQ122" s="128"/>
      <c r="BR122" s="128"/>
      <c r="BS122" s="128"/>
      <c r="BT122" s="128"/>
      <c r="BU122" s="128"/>
      <c r="BV122" s="128"/>
      <c r="BW122" s="128"/>
      <c r="BX122" s="128"/>
      <c r="BY122" s="128"/>
      <c r="BZ122" s="128"/>
      <c r="CA122" s="128"/>
      <c r="CB122" s="128"/>
      <c r="CC122" s="128"/>
      <c r="CD122" s="128"/>
      <c r="CE122" s="128"/>
      <c r="CF122" s="128"/>
      <c r="CG122" s="128"/>
      <c r="CH122" s="128"/>
      <c r="CI122" s="128"/>
      <c r="CJ122" s="128"/>
      <c r="CK122" s="128"/>
      <c r="CL122" s="128"/>
      <c r="CM122" s="128"/>
      <c r="CN122" s="128"/>
      <c r="CO122" s="128"/>
      <c r="CP122" s="128"/>
      <c r="CQ122" s="128"/>
      <c r="CR122" s="128"/>
      <c r="CS122" s="128"/>
      <c r="CT122" s="128"/>
      <c r="CU122" s="128"/>
      <c r="CV122" s="128"/>
      <c r="CW122" s="128"/>
      <c r="CX122" s="128"/>
      <c r="CY122" s="128"/>
      <c r="CZ122" s="128"/>
      <c r="DA122" s="128"/>
      <c r="DB122" s="128"/>
      <c r="DC122" s="128"/>
      <c r="DD122" s="128"/>
      <c r="DE122" s="128"/>
      <c r="DF122" s="128"/>
      <c r="DG122" s="128"/>
      <c r="DH122" s="128"/>
      <c r="DI122" s="128"/>
      <c r="DJ122" s="128"/>
      <c r="DK122" s="128"/>
      <c r="DL122" s="128"/>
      <c r="DM122" s="128"/>
      <c r="DN122" s="128"/>
      <c r="DO122" s="128"/>
      <c r="DP122" s="128"/>
      <c r="DQ122" s="128"/>
      <c r="DR122" s="128"/>
      <c r="DS122" s="128"/>
      <c r="DT122" s="128"/>
      <c r="DU122" s="128"/>
      <c r="DV122" s="128"/>
      <c r="DW122" s="128"/>
      <c r="DX122" s="128"/>
      <c r="DY122" s="128"/>
      <c r="DZ122" s="128"/>
      <c r="EA122" s="128"/>
      <c r="EB122" s="128"/>
      <c r="EC122" s="128"/>
      <c r="ED122" s="128"/>
      <c r="EE122" s="128"/>
      <c r="EF122" s="128"/>
      <c r="EG122" s="128"/>
      <c r="EH122" s="128"/>
      <c r="EI122" s="128"/>
      <c r="EJ122" s="128"/>
      <c r="EK122" s="128"/>
      <c r="EL122" s="128"/>
      <c r="EM122" s="128"/>
      <c r="EN122" s="128"/>
      <c r="EO122" s="128"/>
      <c r="EP122" s="128"/>
      <c r="EQ122" s="128"/>
      <c r="ER122" s="128"/>
      <c r="ES122" s="128"/>
      <c r="ET122" s="128"/>
      <c r="EU122" s="128"/>
      <c r="EV122" s="128"/>
      <c r="EW122" s="128"/>
      <c r="EX122" s="128"/>
      <c r="EY122" s="128"/>
      <c r="EZ122" s="128"/>
      <c r="FA122" s="128"/>
      <c r="FB122" s="128"/>
      <c r="FC122" s="128"/>
      <c r="FD122" s="128"/>
      <c r="FE122" s="128"/>
      <c r="FF122" s="128"/>
      <c r="FG122" s="128"/>
      <c r="FH122" s="128"/>
      <c r="FI122" s="128"/>
      <c r="FJ122" s="128"/>
      <c r="FK122" s="128"/>
      <c r="FL122" s="128"/>
      <c r="FM122" s="128"/>
      <c r="FN122" s="128"/>
      <c r="FO122" s="128"/>
      <c r="FP122" s="128"/>
      <c r="FQ122" s="128"/>
      <c r="FR122" s="128"/>
      <c r="FS122" s="128"/>
      <c r="FT122" s="128"/>
      <c r="FU122" s="128"/>
      <c r="FV122" s="128"/>
      <c r="FW122" s="128"/>
      <c r="FX122" s="128"/>
      <c r="FY122" s="128"/>
      <c r="FZ122" s="128"/>
      <c r="GA122" s="128"/>
      <c r="GB122" s="128"/>
      <c r="GC122" s="128"/>
      <c r="GD122" s="128"/>
      <c r="GE122" s="128"/>
      <c r="GF122" s="128"/>
      <c r="GG122" s="128"/>
      <c r="GH122" s="128"/>
      <c r="GI122" s="128"/>
      <c r="GJ122" s="128"/>
      <c r="GK122" s="128"/>
      <c r="GL122" s="128"/>
      <c r="GM122" s="128"/>
      <c r="GN122" s="128"/>
      <c r="GO122" s="128"/>
      <c r="GP122" s="128"/>
      <c r="GQ122" s="128"/>
      <c r="GR122" s="128"/>
      <c r="GS122" s="128"/>
      <c r="GT122" s="128"/>
      <c r="GU122" s="128"/>
      <c r="GV122" s="128"/>
      <c r="GW122" s="128"/>
      <c r="GX122" s="128"/>
      <c r="GY122" s="128"/>
      <c r="GZ122" s="128"/>
      <c r="HA122" s="128"/>
      <c r="HB122" s="128"/>
      <c r="HC122" s="128"/>
      <c r="HD122" s="128"/>
      <c r="HE122" s="128"/>
      <c r="HF122" s="128"/>
      <c r="HG122" s="128"/>
      <c r="HH122" s="128"/>
      <c r="HI122" s="128"/>
      <c r="HJ122" s="128"/>
      <c r="HK122" s="128"/>
      <c r="HL122" s="128"/>
      <c r="HM122" s="128"/>
      <c r="HN122" s="128"/>
      <c r="HO122" s="128"/>
      <c r="HP122" s="128"/>
      <c r="HQ122" s="128"/>
      <c r="HR122" s="128"/>
      <c r="HS122" s="128"/>
      <c r="HT122" s="128"/>
      <c r="HU122" s="128"/>
      <c r="HV122" s="128"/>
      <c r="HW122" s="128"/>
      <c r="HX122" s="128"/>
      <c r="HY122" s="128"/>
      <c r="HZ122" s="128"/>
      <c r="IA122" s="128"/>
      <c r="IB122" s="128"/>
      <c r="IC122" s="128"/>
      <c r="ID122" s="128"/>
      <c r="IE122" s="128"/>
      <c r="IF122" s="128"/>
      <c r="IG122" s="128"/>
      <c r="IH122" s="128"/>
      <c r="II122" s="128"/>
      <c r="IJ122" s="128"/>
      <c r="IK122" s="128"/>
      <c r="IL122" s="128"/>
      <c r="IM122" s="128"/>
      <c r="IN122" s="128"/>
      <c r="IO122" s="128"/>
      <c r="IP122" s="128"/>
      <c r="IQ122" s="128"/>
      <c r="IR122" s="128"/>
      <c r="IS122" s="128"/>
      <c r="IT122" s="128"/>
    </row>
    <row r="123" spans="1:254" s="181" customFormat="1" ht="15" x14ac:dyDescent="0.25">
      <c r="A123" s="219" t="s">
        <v>176</v>
      </c>
      <c r="B123" s="220" t="s">
        <v>375</v>
      </c>
      <c r="C123" s="220" t="s">
        <v>98</v>
      </c>
      <c r="D123" s="220" t="s">
        <v>83</v>
      </c>
      <c r="E123" s="220"/>
      <c r="F123" s="220"/>
      <c r="G123" s="221">
        <f>SUM(G134+G128+G126+G141+G124)</f>
        <v>119226.35</v>
      </c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162"/>
      <c r="AR123" s="162"/>
      <c r="AS123" s="162"/>
      <c r="AT123" s="162"/>
      <c r="AU123" s="162"/>
      <c r="AV123" s="162"/>
      <c r="AW123" s="162"/>
      <c r="AX123" s="162"/>
      <c r="AY123" s="162"/>
      <c r="AZ123" s="162"/>
      <c r="BA123" s="162"/>
      <c r="BB123" s="162"/>
      <c r="BC123" s="162"/>
      <c r="BD123" s="162"/>
      <c r="BE123" s="162"/>
      <c r="BF123" s="162"/>
      <c r="BG123" s="162"/>
      <c r="BH123" s="162"/>
      <c r="BI123" s="162"/>
      <c r="BJ123" s="162"/>
      <c r="BK123" s="162"/>
      <c r="BL123" s="162"/>
      <c r="BM123" s="162"/>
      <c r="BN123" s="162"/>
      <c r="BO123" s="162"/>
      <c r="BP123" s="162"/>
      <c r="BQ123" s="162"/>
      <c r="BR123" s="162"/>
      <c r="BS123" s="162"/>
      <c r="BT123" s="162"/>
      <c r="BU123" s="162"/>
      <c r="BV123" s="162"/>
      <c r="BW123" s="162"/>
      <c r="BX123" s="162"/>
      <c r="BY123" s="162"/>
      <c r="BZ123" s="162"/>
      <c r="CA123" s="162"/>
      <c r="CB123" s="162"/>
      <c r="CC123" s="162"/>
      <c r="CD123" s="162"/>
      <c r="CE123" s="162"/>
      <c r="CF123" s="162"/>
      <c r="CG123" s="162"/>
      <c r="CH123" s="162"/>
      <c r="CI123" s="162"/>
      <c r="CJ123" s="162"/>
      <c r="CK123" s="162"/>
      <c r="CL123" s="162"/>
      <c r="CM123" s="162"/>
      <c r="CN123" s="162"/>
      <c r="CO123" s="162"/>
      <c r="CP123" s="162"/>
      <c r="CQ123" s="162"/>
      <c r="CR123" s="162"/>
      <c r="CS123" s="162"/>
      <c r="CT123" s="162"/>
      <c r="CU123" s="162"/>
      <c r="CV123" s="162"/>
      <c r="CW123" s="162"/>
      <c r="CX123" s="162"/>
      <c r="CY123" s="162"/>
      <c r="CZ123" s="162"/>
      <c r="DA123" s="162"/>
      <c r="DB123" s="162"/>
      <c r="DC123" s="162"/>
      <c r="DD123" s="162"/>
      <c r="DE123" s="162"/>
      <c r="DF123" s="162"/>
      <c r="DG123" s="162"/>
      <c r="DH123" s="162"/>
      <c r="DI123" s="162"/>
      <c r="DJ123" s="162"/>
      <c r="DK123" s="162"/>
      <c r="DL123" s="162"/>
      <c r="DM123" s="162"/>
      <c r="DN123" s="162"/>
      <c r="DO123" s="162"/>
      <c r="DP123" s="162"/>
      <c r="DQ123" s="162"/>
      <c r="DR123" s="162"/>
      <c r="DS123" s="162"/>
      <c r="DT123" s="162"/>
      <c r="DU123" s="162"/>
      <c r="DV123" s="162"/>
      <c r="DW123" s="162"/>
      <c r="DX123" s="162"/>
      <c r="DY123" s="162"/>
      <c r="DZ123" s="162"/>
      <c r="EA123" s="162"/>
      <c r="EB123" s="162"/>
      <c r="EC123" s="162"/>
      <c r="ED123" s="162"/>
      <c r="EE123" s="162"/>
      <c r="EF123" s="162"/>
      <c r="EG123" s="162"/>
      <c r="EH123" s="162"/>
      <c r="EI123" s="162"/>
      <c r="EJ123" s="162"/>
      <c r="EK123" s="162"/>
      <c r="EL123" s="162"/>
      <c r="EM123" s="162"/>
      <c r="EN123" s="162"/>
      <c r="EO123" s="162"/>
      <c r="EP123" s="162"/>
      <c r="EQ123" s="162"/>
      <c r="ER123" s="162"/>
      <c r="ES123" s="162"/>
      <c r="ET123" s="162"/>
      <c r="EU123" s="162"/>
      <c r="EV123" s="162"/>
      <c r="EW123" s="162"/>
      <c r="EX123" s="162"/>
      <c r="EY123" s="162"/>
      <c r="EZ123" s="162"/>
      <c r="FA123" s="162"/>
      <c r="FB123" s="162"/>
      <c r="FC123" s="162"/>
      <c r="FD123" s="162"/>
      <c r="FE123" s="162"/>
      <c r="FF123" s="162"/>
      <c r="FG123" s="162"/>
      <c r="FH123" s="162"/>
      <c r="FI123" s="162"/>
      <c r="FJ123" s="162"/>
      <c r="FK123" s="162"/>
      <c r="FL123" s="162"/>
      <c r="FM123" s="162"/>
      <c r="FN123" s="162"/>
      <c r="FO123" s="162"/>
      <c r="FP123" s="162"/>
      <c r="FQ123" s="162"/>
      <c r="FR123" s="162"/>
      <c r="FS123" s="162"/>
      <c r="FT123" s="162"/>
      <c r="FU123" s="162"/>
      <c r="FV123" s="162"/>
      <c r="FW123" s="162"/>
      <c r="FX123" s="162"/>
      <c r="FY123" s="162"/>
      <c r="FZ123" s="162"/>
      <c r="GA123" s="162"/>
      <c r="GB123" s="162"/>
      <c r="GC123" s="162"/>
      <c r="GD123" s="162"/>
      <c r="GE123" s="162"/>
      <c r="GF123" s="162"/>
      <c r="GG123" s="162"/>
      <c r="GH123" s="162"/>
      <c r="GI123" s="162"/>
      <c r="GJ123" s="162"/>
      <c r="GK123" s="162"/>
      <c r="GL123" s="162"/>
      <c r="GM123" s="162"/>
      <c r="GN123" s="162"/>
      <c r="GO123" s="162"/>
      <c r="GP123" s="162"/>
      <c r="GQ123" s="162"/>
      <c r="GR123" s="162"/>
      <c r="GS123" s="162"/>
      <c r="GT123" s="162"/>
      <c r="GU123" s="162"/>
      <c r="GV123" s="162"/>
      <c r="GW123" s="162"/>
      <c r="GX123" s="162"/>
      <c r="GY123" s="162"/>
      <c r="GZ123" s="162"/>
      <c r="HA123" s="162"/>
      <c r="HB123" s="162"/>
      <c r="HC123" s="162"/>
      <c r="HD123" s="162"/>
      <c r="HE123" s="162"/>
      <c r="HF123" s="162"/>
      <c r="HG123" s="162"/>
      <c r="HH123" s="162"/>
      <c r="HI123" s="162"/>
      <c r="HJ123" s="162"/>
      <c r="HK123" s="162"/>
      <c r="HL123" s="162"/>
      <c r="HM123" s="162"/>
      <c r="HN123" s="162"/>
      <c r="HO123" s="162"/>
      <c r="HP123" s="162"/>
      <c r="HQ123" s="162"/>
      <c r="HR123" s="162"/>
      <c r="HS123" s="162"/>
      <c r="HT123" s="162"/>
      <c r="HU123" s="162"/>
      <c r="HV123" s="162"/>
      <c r="HW123" s="162"/>
      <c r="HX123" s="162"/>
      <c r="HY123" s="162"/>
      <c r="HZ123" s="162"/>
      <c r="IA123" s="162"/>
      <c r="IB123" s="162"/>
      <c r="IC123" s="162"/>
      <c r="ID123" s="162"/>
      <c r="IE123" s="162"/>
      <c r="IF123" s="162"/>
      <c r="IG123" s="162"/>
      <c r="IH123" s="162"/>
      <c r="II123" s="162"/>
      <c r="IJ123" s="162"/>
      <c r="IK123" s="162"/>
      <c r="IL123" s="162"/>
      <c r="IM123" s="162"/>
      <c r="IN123" s="162"/>
      <c r="IO123" s="162"/>
      <c r="IP123" s="162"/>
      <c r="IQ123" s="162"/>
      <c r="IR123" s="162"/>
      <c r="IS123" s="162"/>
      <c r="IT123" s="162"/>
    </row>
    <row r="124" spans="1:254" s="181" customFormat="1" ht="26.25" customHeight="1" x14ac:dyDescent="0.25">
      <c r="A124" s="182" t="s">
        <v>386</v>
      </c>
      <c r="B124" s="199" t="s">
        <v>375</v>
      </c>
      <c r="C124" s="199" t="s">
        <v>98</v>
      </c>
      <c r="D124" s="199" t="s">
        <v>83</v>
      </c>
      <c r="E124" s="199" t="s">
        <v>134</v>
      </c>
      <c r="F124" s="224"/>
      <c r="G124" s="185">
        <f>SUM(G125)</f>
        <v>42</v>
      </c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  <c r="AA124" s="197"/>
      <c r="AB124" s="197"/>
      <c r="AC124" s="197"/>
      <c r="AD124" s="197"/>
      <c r="AE124" s="197"/>
      <c r="AF124" s="197"/>
      <c r="AG124" s="197"/>
      <c r="AH124" s="197"/>
      <c r="AI124" s="197"/>
      <c r="AJ124" s="197"/>
      <c r="AK124" s="197"/>
      <c r="AL124" s="197"/>
      <c r="AM124" s="197"/>
      <c r="AN124" s="197"/>
      <c r="AO124" s="197"/>
      <c r="AP124" s="197"/>
      <c r="AQ124" s="197"/>
      <c r="AR124" s="197"/>
      <c r="AS124" s="197"/>
      <c r="AT124" s="197"/>
      <c r="AU124" s="197"/>
      <c r="AV124" s="197"/>
      <c r="AW124" s="197"/>
      <c r="AX124" s="197"/>
      <c r="AY124" s="197"/>
      <c r="AZ124" s="197"/>
      <c r="BA124" s="197"/>
      <c r="BB124" s="197"/>
      <c r="BC124" s="197"/>
      <c r="BD124" s="197"/>
      <c r="BE124" s="197"/>
      <c r="BF124" s="197"/>
      <c r="BG124" s="197"/>
      <c r="BH124" s="197"/>
      <c r="BI124" s="197"/>
      <c r="BJ124" s="197"/>
      <c r="BK124" s="197"/>
      <c r="BL124" s="197"/>
      <c r="BM124" s="197"/>
      <c r="BN124" s="197"/>
      <c r="BO124" s="197"/>
      <c r="BP124" s="197"/>
      <c r="BQ124" s="197"/>
      <c r="BR124" s="197"/>
      <c r="BS124" s="197"/>
      <c r="BT124" s="197"/>
      <c r="BU124" s="197"/>
      <c r="BV124" s="197"/>
      <c r="BW124" s="197"/>
      <c r="BX124" s="197"/>
      <c r="BY124" s="197"/>
      <c r="BZ124" s="197"/>
      <c r="CA124" s="197"/>
      <c r="CB124" s="197"/>
      <c r="CC124" s="197"/>
      <c r="CD124" s="197"/>
      <c r="CE124" s="197"/>
      <c r="CF124" s="197"/>
      <c r="CG124" s="197"/>
      <c r="CH124" s="197"/>
      <c r="CI124" s="197"/>
      <c r="CJ124" s="197"/>
      <c r="CK124" s="197"/>
      <c r="CL124" s="197"/>
      <c r="CM124" s="197"/>
      <c r="CN124" s="197"/>
      <c r="CO124" s="197"/>
      <c r="CP124" s="197"/>
      <c r="CQ124" s="197"/>
      <c r="CR124" s="197"/>
      <c r="CS124" s="197"/>
      <c r="CT124" s="197"/>
      <c r="CU124" s="197"/>
      <c r="CV124" s="197"/>
      <c r="CW124" s="197"/>
      <c r="CX124" s="197"/>
      <c r="CY124" s="197"/>
      <c r="CZ124" s="197"/>
      <c r="DA124" s="197"/>
      <c r="DB124" s="197"/>
      <c r="DC124" s="197"/>
      <c r="DD124" s="197"/>
      <c r="DE124" s="197"/>
      <c r="DF124" s="197"/>
      <c r="DG124" s="197"/>
      <c r="DH124" s="197"/>
      <c r="DI124" s="197"/>
      <c r="DJ124" s="197"/>
      <c r="DK124" s="197"/>
      <c r="DL124" s="197"/>
      <c r="DM124" s="197"/>
      <c r="DN124" s="197"/>
      <c r="DO124" s="197"/>
      <c r="DP124" s="197"/>
      <c r="DQ124" s="197"/>
      <c r="DR124" s="197"/>
      <c r="DS124" s="197"/>
      <c r="DT124" s="197"/>
      <c r="DU124" s="197"/>
      <c r="DV124" s="197"/>
      <c r="DW124" s="197"/>
      <c r="DX124" s="197"/>
      <c r="DY124" s="197"/>
      <c r="DZ124" s="197"/>
      <c r="EA124" s="197"/>
      <c r="EB124" s="197"/>
      <c r="EC124" s="197"/>
      <c r="ED124" s="197"/>
      <c r="EE124" s="197"/>
      <c r="EF124" s="197"/>
      <c r="EG124" s="197"/>
      <c r="EH124" s="197"/>
      <c r="EI124" s="197"/>
      <c r="EJ124" s="197"/>
      <c r="EK124" s="197"/>
      <c r="EL124" s="197"/>
      <c r="EM124" s="197"/>
      <c r="EN124" s="197"/>
      <c r="EO124" s="197"/>
      <c r="EP124" s="197"/>
      <c r="EQ124" s="197"/>
      <c r="ER124" s="197"/>
      <c r="ES124" s="197"/>
      <c r="ET124" s="197"/>
      <c r="EU124" s="197"/>
      <c r="EV124" s="197"/>
      <c r="EW124" s="197"/>
      <c r="EX124" s="197"/>
      <c r="EY124" s="197"/>
      <c r="EZ124" s="197"/>
      <c r="FA124" s="197"/>
      <c r="FB124" s="197"/>
      <c r="FC124" s="197"/>
      <c r="FD124" s="197"/>
      <c r="FE124" s="197"/>
      <c r="FF124" s="197"/>
      <c r="FG124" s="197"/>
      <c r="FH124" s="197"/>
      <c r="FI124" s="197"/>
      <c r="FJ124" s="197"/>
      <c r="FK124" s="197"/>
      <c r="FL124" s="197"/>
      <c r="FM124" s="197"/>
      <c r="FN124" s="197"/>
      <c r="FO124" s="197"/>
      <c r="FP124" s="197"/>
      <c r="FQ124" s="197"/>
      <c r="FR124" s="197"/>
      <c r="FS124" s="197"/>
      <c r="FT124" s="197"/>
      <c r="FU124" s="197"/>
      <c r="FV124" s="197"/>
      <c r="FW124" s="197"/>
      <c r="FX124" s="197"/>
      <c r="FY124" s="197"/>
      <c r="FZ124" s="197"/>
      <c r="GA124" s="197"/>
      <c r="GB124" s="197"/>
      <c r="GC124" s="197"/>
      <c r="GD124" s="197"/>
      <c r="GE124" s="197"/>
      <c r="GF124" s="197"/>
      <c r="GG124" s="197"/>
      <c r="GH124" s="197"/>
      <c r="GI124" s="197"/>
      <c r="GJ124" s="197"/>
      <c r="GK124" s="197"/>
      <c r="GL124" s="197"/>
      <c r="GM124" s="197"/>
      <c r="GN124" s="197"/>
      <c r="GO124" s="197"/>
      <c r="GP124" s="197"/>
      <c r="GQ124" s="197"/>
      <c r="GR124" s="197"/>
      <c r="GS124" s="197"/>
      <c r="GT124" s="197"/>
      <c r="GU124" s="197"/>
      <c r="GV124" s="197"/>
      <c r="GW124" s="197"/>
      <c r="GX124" s="197"/>
      <c r="GY124" s="197"/>
      <c r="GZ124" s="197"/>
      <c r="HA124" s="197"/>
      <c r="HB124" s="197"/>
      <c r="HC124" s="197"/>
      <c r="HD124" s="197"/>
      <c r="HE124" s="197"/>
      <c r="HF124" s="197"/>
      <c r="HG124" s="197"/>
      <c r="HH124" s="197"/>
      <c r="HI124" s="197"/>
      <c r="HJ124" s="197"/>
      <c r="HK124" s="197"/>
      <c r="HL124" s="197"/>
      <c r="HM124" s="197"/>
      <c r="HN124" s="197"/>
      <c r="HO124" s="197"/>
      <c r="HP124" s="197"/>
      <c r="HQ124" s="197"/>
      <c r="HR124" s="197"/>
      <c r="HS124" s="197"/>
      <c r="HT124" s="197"/>
      <c r="HU124" s="197"/>
      <c r="HV124" s="197"/>
      <c r="HW124" s="197"/>
      <c r="HX124" s="197"/>
      <c r="HY124" s="197"/>
      <c r="HZ124" s="197"/>
      <c r="IA124" s="197"/>
      <c r="IB124" s="197"/>
      <c r="IC124" s="197"/>
      <c r="ID124" s="197"/>
      <c r="IE124" s="197"/>
      <c r="IF124" s="197"/>
      <c r="IG124" s="197"/>
      <c r="IH124" s="197"/>
      <c r="II124" s="197"/>
      <c r="IJ124" s="197"/>
      <c r="IK124" s="197"/>
      <c r="IL124" s="197"/>
      <c r="IM124" s="197"/>
      <c r="IN124" s="197"/>
      <c r="IO124" s="197"/>
      <c r="IP124" s="197"/>
      <c r="IQ124" s="197"/>
      <c r="IR124" s="197"/>
      <c r="IS124" s="197"/>
      <c r="IT124" s="197"/>
    </row>
    <row r="125" spans="1:254" s="197" customFormat="1" ht="26.25" x14ac:dyDescent="0.25">
      <c r="A125" s="177" t="s">
        <v>147</v>
      </c>
      <c r="B125" s="199" t="s">
        <v>375</v>
      </c>
      <c r="C125" s="199" t="s">
        <v>98</v>
      </c>
      <c r="D125" s="199" t="s">
        <v>83</v>
      </c>
      <c r="E125" s="199" t="s">
        <v>134</v>
      </c>
      <c r="F125" s="189" t="s">
        <v>148</v>
      </c>
      <c r="G125" s="180">
        <v>42</v>
      </c>
    </row>
    <row r="126" spans="1:254" s="197" customFormat="1" ht="39" x14ac:dyDescent="0.25">
      <c r="A126" s="182" t="s">
        <v>402</v>
      </c>
      <c r="B126" s="199" t="s">
        <v>375</v>
      </c>
      <c r="C126" s="199" t="s">
        <v>98</v>
      </c>
      <c r="D126" s="199" t="s">
        <v>83</v>
      </c>
      <c r="E126" s="189" t="s">
        <v>191</v>
      </c>
      <c r="F126" s="199"/>
      <c r="G126" s="225">
        <f>SUM(G127:G127)</f>
        <v>6128.4</v>
      </c>
    </row>
    <row r="127" spans="1:254" s="197" customFormat="1" ht="26.25" x14ac:dyDescent="0.25">
      <c r="A127" s="177" t="s">
        <v>147</v>
      </c>
      <c r="B127" s="189" t="s">
        <v>375</v>
      </c>
      <c r="C127" s="189" t="s">
        <v>98</v>
      </c>
      <c r="D127" s="189" t="s">
        <v>83</v>
      </c>
      <c r="E127" s="189" t="s">
        <v>191</v>
      </c>
      <c r="F127" s="189" t="s">
        <v>148</v>
      </c>
      <c r="G127" s="180">
        <v>6128.4</v>
      </c>
    </row>
    <row r="128" spans="1:254" s="181" customFormat="1" ht="38.25" x14ac:dyDescent="0.2">
      <c r="A128" s="182" t="s">
        <v>177</v>
      </c>
      <c r="B128" s="203" t="s">
        <v>375</v>
      </c>
      <c r="C128" s="184" t="s">
        <v>98</v>
      </c>
      <c r="D128" s="184" t="s">
        <v>83</v>
      </c>
      <c r="E128" s="184" t="s">
        <v>178</v>
      </c>
      <c r="F128" s="184"/>
      <c r="G128" s="226">
        <f>SUM(G133+G129+G132+G131+G130)</f>
        <v>43642.3</v>
      </c>
    </row>
    <row r="129" spans="1:254" s="181" customFormat="1" ht="25.5" x14ac:dyDescent="0.2">
      <c r="A129" s="177" t="s">
        <v>377</v>
      </c>
      <c r="B129" s="179" t="s">
        <v>375</v>
      </c>
      <c r="C129" s="179" t="s">
        <v>98</v>
      </c>
      <c r="D129" s="179" t="s">
        <v>83</v>
      </c>
      <c r="E129" s="179" t="s">
        <v>178</v>
      </c>
      <c r="F129" s="179" t="s">
        <v>87</v>
      </c>
      <c r="G129" s="217">
        <v>3750</v>
      </c>
    </row>
    <row r="130" spans="1:254" s="181" customFormat="1" ht="25.5" x14ac:dyDescent="0.2">
      <c r="A130" s="177" t="s">
        <v>400</v>
      </c>
      <c r="B130" s="179" t="s">
        <v>375</v>
      </c>
      <c r="C130" s="179" t="s">
        <v>98</v>
      </c>
      <c r="D130" s="179" t="s">
        <v>83</v>
      </c>
      <c r="E130" s="179" t="s">
        <v>178</v>
      </c>
      <c r="F130" s="179" t="s">
        <v>181</v>
      </c>
      <c r="G130" s="217">
        <v>1000</v>
      </c>
    </row>
    <row r="131" spans="1:254" s="181" customFormat="1" ht="25.5" x14ac:dyDescent="0.2">
      <c r="A131" s="177" t="s">
        <v>400</v>
      </c>
      <c r="B131" s="179" t="s">
        <v>375</v>
      </c>
      <c r="C131" s="179" t="s">
        <v>98</v>
      </c>
      <c r="D131" s="179" t="s">
        <v>83</v>
      </c>
      <c r="E131" s="179" t="s">
        <v>180</v>
      </c>
      <c r="F131" s="179" t="s">
        <v>181</v>
      </c>
      <c r="G131" s="217">
        <v>33892.300000000003</v>
      </c>
    </row>
    <row r="132" spans="1:254" s="181" customFormat="1" ht="25.5" x14ac:dyDescent="0.2">
      <c r="A132" s="177" t="s">
        <v>147</v>
      </c>
      <c r="B132" s="179" t="s">
        <v>375</v>
      </c>
      <c r="C132" s="179" t="s">
        <v>98</v>
      </c>
      <c r="D132" s="179" t="s">
        <v>83</v>
      </c>
      <c r="E132" s="179" t="s">
        <v>178</v>
      </c>
      <c r="F132" s="179" t="s">
        <v>148</v>
      </c>
      <c r="G132" s="217">
        <v>5000</v>
      </c>
    </row>
    <row r="133" spans="1:254" x14ac:dyDescent="0.2">
      <c r="A133" s="177" t="s">
        <v>95</v>
      </c>
      <c r="B133" s="179" t="s">
        <v>375</v>
      </c>
      <c r="C133" s="179" t="s">
        <v>98</v>
      </c>
      <c r="D133" s="179" t="s">
        <v>83</v>
      </c>
      <c r="E133" s="179" t="s">
        <v>178</v>
      </c>
      <c r="F133" s="189" t="s">
        <v>96</v>
      </c>
      <c r="G133" s="180"/>
    </row>
    <row r="134" spans="1:254" s="207" customFormat="1" ht="13.5" x14ac:dyDescent="0.25">
      <c r="A134" s="177" t="s">
        <v>176</v>
      </c>
      <c r="B134" s="189" t="s">
        <v>375</v>
      </c>
      <c r="C134" s="189" t="s">
        <v>98</v>
      </c>
      <c r="D134" s="189" t="s">
        <v>83</v>
      </c>
      <c r="E134" s="189" t="s">
        <v>178</v>
      </c>
      <c r="F134" s="189"/>
      <c r="G134" s="180">
        <f>SUM(G135+G139+G137)</f>
        <v>49000</v>
      </c>
    </row>
    <row r="135" spans="1:254" s="218" customFormat="1" x14ac:dyDescent="0.2">
      <c r="A135" s="227" t="s">
        <v>182</v>
      </c>
      <c r="B135" s="199" t="s">
        <v>375</v>
      </c>
      <c r="C135" s="199" t="s">
        <v>98</v>
      </c>
      <c r="D135" s="199" t="s">
        <v>83</v>
      </c>
      <c r="E135" s="199" t="s">
        <v>183</v>
      </c>
      <c r="F135" s="199"/>
      <c r="G135" s="185">
        <f>SUM(G136)</f>
        <v>5700</v>
      </c>
    </row>
    <row r="136" spans="1:254" ht="25.5" x14ac:dyDescent="0.2">
      <c r="A136" s="177" t="s">
        <v>147</v>
      </c>
      <c r="B136" s="179" t="s">
        <v>375</v>
      </c>
      <c r="C136" s="189" t="s">
        <v>98</v>
      </c>
      <c r="D136" s="189" t="s">
        <v>83</v>
      </c>
      <c r="E136" s="189" t="s">
        <v>183</v>
      </c>
      <c r="F136" s="189" t="s">
        <v>148</v>
      </c>
      <c r="G136" s="180">
        <v>5700</v>
      </c>
    </row>
    <row r="137" spans="1:254" s="124" customFormat="1" x14ac:dyDescent="0.2">
      <c r="A137" s="182" t="s">
        <v>403</v>
      </c>
      <c r="B137" s="184" t="s">
        <v>375</v>
      </c>
      <c r="C137" s="199" t="s">
        <v>98</v>
      </c>
      <c r="D137" s="199" t="s">
        <v>83</v>
      </c>
      <c r="E137" s="199" t="s">
        <v>185</v>
      </c>
      <c r="F137" s="199"/>
      <c r="G137" s="185">
        <f>SUM(G138)</f>
        <v>39800</v>
      </c>
    </row>
    <row r="138" spans="1:254" ht="25.5" x14ac:dyDescent="0.2">
      <c r="A138" s="177" t="s">
        <v>147</v>
      </c>
      <c r="B138" s="179" t="s">
        <v>375</v>
      </c>
      <c r="C138" s="189" t="s">
        <v>98</v>
      </c>
      <c r="D138" s="189" t="s">
        <v>83</v>
      </c>
      <c r="E138" s="189" t="s">
        <v>185</v>
      </c>
      <c r="F138" s="189" t="s">
        <v>148</v>
      </c>
      <c r="G138" s="180">
        <v>39800</v>
      </c>
    </row>
    <row r="139" spans="1:254" x14ac:dyDescent="0.2">
      <c r="A139" s="227" t="s">
        <v>186</v>
      </c>
      <c r="B139" s="203" t="s">
        <v>375</v>
      </c>
      <c r="C139" s="199" t="s">
        <v>98</v>
      </c>
      <c r="D139" s="199" t="s">
        <v>83</v>
      </c>
      <c r="E139" s="199" t="s">
        <v>187</v>
      </c>
      <c r="F139" s="199"/>
      <c r="G139" s="185">
        <f>SUM(G140)</f>
        <v>3500</v>
      </c>
    </row>
    <row r="140" spans="1:254" s="124" customFormat="1" ht="25.5" x14ac:dyDescent="0.2">
      <c r="A140" s="177" t="s">
        <v>147</v>
      </c>
      <c r="B140" s="199" t="s">
        <v>375</v>
      </c>
      <c r="C140" s="189" t="s">
        <v>98</v>
      </c>
      <c r="D140" s="189" t="s">
        <v>83</v>
      </c>
      <c r="E140" s="189" t="s">
        <v>187</v>
      </c>
      <c r="F140" s="189" t="s">
        <v>148</v>
      </c>
      <c r="G140" s="180">
        <v>3500</v>
      </c>
    </row>
    <row r="141" spans="1:254" s="198" customFormat="1" ht="38.25" x14ac:dyDescent="0.2">
      <c r="A141" s="182" t="s">
        <v>402</v>
      </c>
      <c r="B141" s="199" t="s">
        <v>375</v>
      </c>
      <c r="C141" s="199" t="s">
        <v>98</v>
      </c>
      <c r="D141" s="199" t="s">
        <v>83</v>
      </c>
      <c r="E141" s="199" t="s">
        <v>189</v>
      </c>
      <c r="F141" s="199"/>
      <c r="G141" s="185">
        <f>SUM(G142+G143+G144)</f>
        <v>20413.650000000001</v>
      </c>
    </row>
    <row r="142" spans="1:254" s="124" customFormat="1" ht="25.5" x14ac:dyDescent="0.2">
      <c r="A142" s="177" t="s">
        <v>377</v>
      </c>
      <c r="B142" s="189" t="s">
        <v>375</v>
      </c>
      <c r="C142" s="189" t="s">
        <v>98</v>
      </c>
      <c r="D142" s="189" t="s">
        <v>83</v>
      </c>
      <c r="E142" s="189" t="s">
        <v>190</v>
      </c>
      <c r="F142" s="189" t="s">
        <v>87</v>
      </c>
      <c r="G142" s="180">
        <v>1925.47</v>
      </c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28"/>
      <c r="AG142" s="128"/>
      <c r="AH142" s="128"/>
      <c r="AI142" s="128"/>
      <c r="AJ142" s="128"/>
      <c r="AK142" s="128"/>
      <c r="AL142" s="128"/>
      <c r="AM142" s="128"/>
      <c r="AN142" s="128"/>
      <c r="AO142" s="128"/>
      <c r="AP142" s="128"/>
      <c r="AQ142" s="128"/>
      <c r="AR142" s="128"/>
      <c r="AS142" s="128"/>
      <c r="AT142" s="128"/>
      <c r="AU142" s="128"/>
      <c r="AV142" s="128"/>
      <c r="AW142" s="128"/>
      <c r="AX142" s="128"/>
      <c r="AY142" s="128"/>
      <c r="AZ142" s="128"/>
      <c r="BA142" s="128"/>
      <c r="BB142" s="128"/>
      <c r="BC142" s="128"/>
      <c r="BD142" s="128"/>
      <c r="BE142" s="128"/>
      <c r="BF142" s="128"/>
      <c r="BG142" s="128"/>
      <c r="BH142" s="128"/>
      <c r="BI142" s="128"/>
      <c r="BJ142" s="128"/>
      <c r="BK142" s="128"/>
      <c r="BL142" s="128"/>
      <c r="BM142" s="128"/>
      <c r="BN142" s="128"/>
      <c r="BO142" s="128"/>
      <c r="BP142" s="128"/>
      <c r="BQ142" s="128"/>
      <c r="BR142" s="128"/>
      <c r="BS142" s="128"/>
      <c r="BT142" s="128"/>
      <c r="BU142" s="128"/>
      <c r="BV142" s="128"/>
      <c r="BW142" s="128"/>
      <c r="BX142" s="128"/>
      <c r="BY142" s="128"/>
      <c r="BZ142" s="128"/>
      <c r="CA142" s="128"/>
      <c r="CB142" s="128"/>
      <c r="CC142" s="128"/>
      <c r="CD142" s="128"/>
      <c r="CE142" s="128"/>
      <c r="CF142" s="128"/>
      <c r="CG142" s="128"/>
      <c r="CH142" s="128"/>
      <c r="CI142" s="128"/>
      <c r="CJ142" s="128"/>
      <c r="CK142" s="128"/>
      <c r="CL142" s="128"/>
      <c r="CM142" s="128"/>
      <c r="CN142" s="128"/>
      <c r="CO142" s="128"/>
      <c r="CP142" s="128"/>
      <c r="CQ142" s="128"/>
      <c r="CR142" s="128"/>
      <c r="CS142" s="128"/>
      <c r="CT142" s="128"/>
      <c r="CU142" s="128"/>
      <c r="CV142" s="128"/>
      <c r="CW142" s="128"/>
      <c r="CX142" s="128"/>
      <c r="CY142" s="128"/>
      <c r="CZ142" s="128"/>
      <c r="DA142" s="128"/>
      <c r="DB142" s="128"/>
      <c r="DC142" s="128"/>
      <c r="DD142" s="128"/>
      <c r="DE142" s="128"/>
      <c r="DF142" s="128"/>
      <c r="DG142" s="128"/>
      <c r="DH142" s="128"/>
      <c r="DI142" s="128"/>
      <c r="DJ142" s="128"/>
      <c r="DK142" s="128"/>
      <c r="DL142" s="128"/>
      <c r="DM142" s="128"/>
      <c r="DN142" s="128"/>
      <c r="DO142" s="128"/>
      <c r="DP142" s="128"/>
      <c r="DQ142" s="128"/>
      <c r="DR142" s="128"/>
      <c r="DS142" s="128"/>
      <c r="DT142" s="128"/>
      <c r="DU142" s="128"/>
      <c r="DV142" s="128"/>
      <c r="DW142" s="128"/>
      <c r="DX142" s="128"/>
      <c r="DY142" s="128"/>
      <c r="DZ142" s="128"/>
      <c r="EA142" s="128"/>
      <c r="EB142" s="128"/>
      <c r="EC142" s="128"/>
      <c r="ED142" s="128"/>
      <c r="EE142" s="128"/>
      <c r="EF142" s="128"/>
      <c r="EG142" s="128"/>
      <c r="EH142" s="128"/>
      <c r="EI142" s="128"/>
      <c r="EJ142" s="128"/>
      <c r="EK142" s="128"/>
      <c r="EL142" s="128"/>
      <c r="EM142" s="128"/>
      <c r="EN142" s="128"/>
      <c r="EO142" s="128"/>
      <c r="EP142" s="128"/>
      <c r="EQ142" s="128"/>
      <c r="ER142" s="128"/>
      <c r="ES142" s="128"/>
      <c r="ET142" s="128"/>
      <c r="EU142" s="128"/>
      <c r="EV142" s="128"/>
      <c r="EW142" s="128"/>
      <c r="EX142" s="128"/>
      <c r="EY142" s="128"/>
      <c r="EZ142" s="128"/>
      <c r="FA142" s="128"/>
      <c r="FB142" s="128"/>
      <c r="FC142" s="128"/>
      <c r="FD142" s="128"/>
      <c r="FE142" s="128"/>
      <c r="FF142" s="128"/>
      <c r="FG142" s="128"/>
      <c r="FH142" s="128"/>
      <c r="FI142" s="128"/>
      <c r="FJ142" s="128"/>
      <c r="FK142" s="128"/>
      <c r="FL142" s="128"/>
      <c r="FM142" s="128"/>
      <c r="FN142" s="128"/>
      <c r="FO142" s="128"/>
      <c r="FP142" s="128"/>
      <c r="FQ142" s="128"/>
      <c r="FR142" s="128"/>
      <c r="FS142" s="128"/>
      <c r="FT142" s="128"/>
      <c r="FU142" s="128"/>
      <c r="FV142" s="128"/>
      <c r="FW142" s="128"/>
      <c r="FX142" s="128"/>
      <c r="FY142" s="128"/>
      <c r="FZ142" s="128"/>
      <c r="GA142" s="128"/>
      <c r="GB142" s="128"/>
      <c r="GC142" s="128"/>
      <c r="GD142" s="128"/>
      <c r="GE142" s="128"/>
      <c r="GF142" s="128"/>
      <c r="GG142" s="128"/>
      <c r="GH142" s="128"/>
      <c r="GI142" s="128"/>
      <c r="GJ142" s="128"/>
      <c r="GK142" s="128"/>
      <c r="GL142" s="128"/>
      <c r="GM142" s="128"/>
      <c r="GN142" s="128"/>
      <c r="GO142" s="128"/>
      <c r="GP142" s="128"/>
      <c r="GQ142" s="128"/>
      <c r="GR142" s="128"/>
      <c r="GS142" s="128"/>
      <c r="GT142" s="128"/>
      <c r="GU142" s="128"/>
      <c r="GV142" s="128"/>
      <c r="GW142" s="128"/>
      <c r="GX142" s="128"/>
      <c r="GY142" s="128"/>
      <c r="GZ142" s="128"/>
      <c r="HA142" s="128"/>
      <c r="HB142" s="128"/>
      <c r="HC142" s="128"/>
      <c r="HD142" s="128"/>
      <c r="HE142" s="128"/>
      <c r="HF142" s="128"/>
      <c r="HG142" s="128"/>
      <c r="HH142" s="128"/>
      <c r="HI142" s="128"/>
      <c r="HJ142" s="128"/>
      <c r="HK142" s="128"/>
      <c r="HL142" s="128"/>
      <c r="HM142" s="128"/>
      <c r="HN142" s="128"/>
      <c r="HO142" s="128"/>
      <c r="HP142" s="128"/>
      <c r="HQ142" s="128"/>
      <c r="HR142" s="128"/>
      <c r="HS142" s="128"/>
      <c r="HT142" s="128"/>
      <c r="HU142" s="128"/>
      <c r="HV142" s="128"/>
      <c r="HW142" s="128"/>
      <c r="HX142" s="128"/>
      <c r="HY142" s="128"/>
      <c r="HZ142" s="128"/>
      <c r="IA142" s="128"/>
      <c r="IB142" s="128"/>
      <c r="IC142" s="128"/>
      <c r="ID142" s="128"/>
      <c r="IE142" s="128"/>
      <c r="IF142" s="128"/>
      <c r="IG142" s="128"/>
      <c r="IH142" s="128"/>
      <c r="II142" s="128"/>
      <c r="IJ142" s="128"/>
      <c r="IK142" s="128"/>
      <c r="IL142" s="128"/>
      <c r="IM142" s="128"/>
      <c r="IN142" s="128"/>
      <c r="IO142" s="128"/>
      <c r="IP142" s="128"/>
      <c r="IQ142" s="128"/>
      <c r="IR142" s="128"/>
      <c r="IS142" s="128"/>
      <c r="IT142" s="128"/>
    </row>
    <row r="143" spans="1:254" s="124" customFormat="1" ht="54" customHeight="1" x14ac:dyDescent="0.2">
      <c r="A143" s="177" t="s">
        <v>376</v>
      </c>
      <c r="B143" s="189" t="s">
        <v>375</v>
      </c>
      <c r="C143" s="189" t="s">
        <v>98</v>
      </c>
      <c r="D143" s="189" t="s">
        <v>83</v>
      </c>
      <c r="E143" s="189" t="s">
        <v>321</v>
      </c>
      <c r="F143" s="189" t="s">
        <v>81</v>
      </c>
      <c r="G143" s="180">
        <v>572.53</v>
      </c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  <c r="AR143" s="128"/>
      <c r="AS143" s="128"/>
      <c r="AT143" s="128"/>
      <c r="AU143" s="128"/>
      <c r="AV143" s="128"/>
      <c r="AW143" s="128"/>
      <c r="AX143" s="128"/>
      <c r="AY143" s="128"/>
      <c r="AZ143" s="128"/>
      <c r="BA143" s="128"/>
      <c r="BB143" s="128"/>
      <c r="BC143" s="128"/>
      <c r="BD143" s="128"/>
      <c r="BE143" s="128"/>
      <c r="BF143" s="128"/>
      <c r="BG143" s="128"/>
      <c r="BH143" s="128"/>
      <c r="BI143" s="128"/>
      <c r="BJ143" s="128"/>
      <c r="BK143" s="128"/>
      <c r="BL143" s="128"/>
      <c r="BM143" s="128"/>
      <c r="BN143" s="128"/>
      <c r="BO143" s="128"/>
      <c r="BP143" s="128"/>
      <c r="BQ143" s="128"/>
      <c r="BR143" s="128"/>
      <c r="BS143" s="128"/>
      <c r="BT143" s="128"/>
      <c r="BU143" s="128"/>
      <c r="BV143" s="128"/>
      <c r="BW143" s="128"/>
      <c r="BX143" s="128"/>
      <c r="BY143" s="128"/>
      <c r="BZ143" s="128"/>
      <c r="CA143" s="128"/>
      <c r="CB143" s="128"/>
      <c r="CC143" s="128"/>
      <c r="CD143" s="128"/>
      <c r="CE143" s="128"/>
      <c r="CF143" s="128"/>
      <c r="CG143" s="128"/>
      <c r="CH143" s="128"/>
      <c r="CI143" s="128"/>
      <c r="CJ143" s="128"/>
      <c r="CK143" s="128"/>
      <c r="CL143" s="128"/>
      <c r="CM143" s="128"/>
      <c r="CN143" s="128"/>
      <c r="CO143" s="128"/>
      <c r="CP143" s="128"/>
      <c r="CQ143" s="128"/>
      <c r="CR143" s="128"/>
      <c r="CS143" s="128"/>
      <c r="CT143" s="128"/>
      <c r="CU143" s="128"/>
      <c r="CV143" s="128"/>
      <c r="CW143" s="128"/>
      <c r="CX143" s="128"/>
      <c r="CY143" s="128"/>
      <c r="CZ143" s="128"/>
      <c r="DA143" s="128"/>
      <c r="DB143" s="128"/>
      <c r="DC143" s="128"/>
      <c r="DD143" s="128"/>
      <c r="DE143" s="128"/>
      <c r="DF143" s="128"/>
      <c r="DG143" s="128"/>
      <c r="DH143" s="128"/>
      <c r="DI143" s="128"/>
      <c r="DJ143" s="128"/>
      <c r="DK143" s="128"/>
      <c r="DL143" s="128"/>
      <c r="DM143" s="128"/>
      <c r="DN143" s="128"/>
      <c r="DO143" s="128"/>
      <c r="DP143" s="128"/>
      <c r="DQ143" s="128"/>
      <c r="DR143" s="128"/>
      <c r="DS143" s="128"/>
      <c r="DT143" s="128"/>
      <c r="DU143" s="128"/>
      <c r="DV143" s="128"/>
      <c r="DW143" s="128"/>
      <c r="DX143" s="128"/>
      <c r="DY143" s="128"/>
      <c r="DZ143" s="128"/>
      <c r="EA143" s="128"/>
      <c r="EB143" s="128"/>
      <c r="EC143" s="128"/>
      <c r="ED143" s="128"/>
      <c r="EE143" s="128"/>
      <c r="EF143" s="128"/>
      <c r="EG143" s="128"/>
      <c r="EH143" s="128"/>
      <c r="EI143" s="128"/>
      <c r="EJ143" s="128"/>
      <c r="EK143" s="128"/>
      <c r="EL143" s="128"/>
      <c r="EM143" s="128"/>
      <c r="EN143" s="128"/>
      <c r="EO143" s="128"/>
      <c r="EP143" s="128"/>
      <c r="EQ143" s="128"/>
      <c r="ER143" s="128"/>
      <c r="ES143" s="128"/>
      <c r="ET143" s="128"/>
      <c r="EU143" s="128"/>
      <c r="EV143" s="128"/>
      <c r="EW143" s="128"/>
      <c r="EX143" s="128"/>
      <c r="EY143" s="128"/>
      <c r="EZ143" s="128"/>
      <c r="FA143" s="128"/>
      <c r="FB143" s="128"/>
      <c r="FC143" s="128"/>
      <c r="FD143" s="128"/>
      <c r="FE143" s="128"/>
      <c r="FF143" s="128"/>
      <c r="FG143" s="128"/>
      <c r="FH143" s="128"/>
      <c r="FI143" s="128"/>
      <c r="FJ143" s="128"/>
      <c r="FK143" s="128"/>
      <c r="FL143" s="128"/>
      <c r="FM143" s="128"/>
      <c r="FN143" s="128"/>
      <c r="FO143" s="128"/>
      <c r="FP143" s="128"/>
      <c r="FQ143" s="128"/>
      <c r="FR143" s="128"/>
      <c r="FS143" s="128"/>
      <c r="FT143" s="128"/>
      <c r="FU143" s="128"/>
      <c r="FV143" s="128"/>
      <c r="FW143" s="128"/>
      <c r="FX143" s="128"/>
      <c r="FY143" s="128"/>
      <c r="FZ143" s="128"/>
      <c r="GA143" s="128"/>
      <c r="GB143" s="128"/>
      <c r="GC143" s="128"/>
      <c r="GD143" s="128"/>
      <c r="GE143" s="128"/>
      <c r="GF143" s="128"/>
      <c r="GG143" s="128"/>
      <c r="GH143" s="128"/>
      <c r="GI143" s="128"/>
      <c r="GJ143" s="128"/>
      <c r="GK143" s="128"/>
      <c r="GL143" s="128"/>
      <c r="GM143" s="128"/>
      <c r="GN143" s="128"/>
      <c r="GO143" s="128"/>
      <c r="GP143" s="128"/>
      <c r="GQ143" s="128"/>
      <c r="GR143" s="128"/>
      <c r="GS143" s="128"/>
      <c r="GT143" s="128"/>
      <c r="GU143" s="128"/>
      <c r="GV143" s="128"/>
      <c r="GW143" s="128"/>
      <c r="GX143" s="128"/>
      <c r="GY143" s="128"/>
      <c r="GZ143" s="128"/>
      <c r="HA143" s="128"/>
      <c r="HB143" s="128"/>
      <c r="HC143" s="128"/>
      <c r="HD143" s="128"/>
      <c r="HE143" s="128"/>
      <c r="HF143" s="128"/>
      <c r="HG143" s="128"/>
      <c r="HH143" s="128"/>
      <c r="HI143" s="128"/>
      <c r="HJ143" s="128"/>
      <c r="HK143" s="128"/>
      <c r="HL143" s="128"/>
      <c r="HM143" s="128"/>
      <c r="HN143" s="128"/>
      <c r="HO143" s="128"/>
      <c r="HP143" s="128"/>
      <c r="HQ143" s="128"/>
      <c r="HR143" s="128"/>
      <c r="HS143" s="128"/>
      <c r="HT143" s="128"/>
      <c r="HU143" s="128"/>
      <c r="HV143" s="128"/>
      <c r="HW143" s="128"/>
      <c r="HX143" s="128"/>
      <c r="HY143" s="128"/>
      <c r="HZ143" s="128"/>
      <c r="IA143" s="128"/>
      <c r="IB143" s="128"/>
      <c r="IC143" s="128"/>
      <c r="ID143" s="128"/>
      <c r="IE143" s="128"/>
      <c r="IF143" s="128"/>
      <c r="IG143" s="128"/>
      <c r="IH143" s="128"/>
      <c r="II143" s="128"/>
      <c r="IJ143" s="128"/>
      <c r="IK143" s="128"/>
      <c r="IL143" s="128"/>
      <c r="IM143" s="128"/>
      <c r="IN143" s="128"/>
      <c r="IO143" s="128"/>
      <c r="IP143" s="128"/>
      <c r="IQ143" s="128"/>
      <c r="IR143" s="128"/>
      <c r="IS143" s="128"/>
      <c r="IT143" s="128"/>
    </row>
    <row r="144" spans="1:254" s="124" customFormat="1" ht="25.5" x14ac:dyDescent="0.2">
      <c r="A144" s="177" t="s">
        <v>377</v>
      </c>
      <c r="B144" s="189" t="s">
        <v>375</v>
      </c>
      <c r="C144" s="189" t="s">
        <v>98</v>
      </c>
      <c r="D144" s="189" t="s">
        <v>83</v>
      </c>
      <c r="E144" s="189" t="s">
        <v>321</v>
      </c>
      <c r="F144" s="189" t="s">
        <v>87</v>
      </c>
      <c r="G144" s="180">
        <v>17915.650000000001</v>
      </c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128"/>
      <c r="AN144" s="128"/>
      <c r="AO144" s="128"/>
      <c r="AP144" s="128"/>
      <c r="AQ144" s="128"/>
      <c r="AR144" s="128"/>
      <c r="AS144" s="128"/>
      <c r="AT144" s="128"/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128"/>
      <c r="BG144" s="128"/>
      <c r="BH144" s="128"/>
      <c r="BI144" s="128"/>
      <c r="BJ144" s="128"/>
      <c r="BK144" s="128"/>
      <c r="BL144" s="128"/>
      <c r="BM144" s="128"/>
      <c r="BN144" s="128"/>
      <c r="BO144" s="128"/>
      <c r="BP144" s="128"/>
      <c r="BQ144" s="128"/>
      <c r="BR144" s="128"/>
      <c r="BS144" s="128"/>
      <c r="BT144" s="128"/>
      <c r="BU144" s="128"/>
      <c r="BV144" s="128"/>
      <c r="BW144" s="128"/>
      <c r="BX144" s="128"/>
      <c r="BY144" s="128"/>
      <c r="BZ144" s="128"/>
      <c r="CA144" s="128"/>
      <c r="CB144" s="128"/>
      <c r="CC144" s="128"/>
      <c r="CD144" s="128"/>
      <c r="CE144" s="128"/>
      <c r="CF144" s="128"/>
      <c r="CG144" s="128"/>
      <c r="CH144" s="128"/>
      <c r="CI144" s="128"/>
      <c r="CJ144" s="128"/>
      <c r="CK144" s="128"/>
      <c r="CL144" s="128"/>
      <c r="CM144" s="128"/>
      <c r="CN144" s="128"/>
      <c r="CO144" s="128"/>
      <c r="CP144" s="128"/>
      <c r="CQ144" s="128"/>
      <c r="CR144" s="128"/>
      <c r="CS144" s="128"/>
      <c r="CT144" s="128"/>
      <c r="CU144" s="128"/>
      <c r="CV144" s="128"/>
      <c r="CW144" s="128"/>
      <c r="CX144" s="128"/>
      <c r="CY144" s="128"/>
      <c r="CZ144" s="128"/>
      <c r="DA144" s="128"/>
      <c r="DB144" s="128"/>
      <c r="DC144" s="128"/>
      <c r="DD144" s="128"/>
      <c r="DE144" s="128"/>
      <c r="DF144" s="128"/>
      <c r="DG144" s="128"/>
      <c r="DH144" s="128"/>
      <c r="DI144" s="128"/>
      <c r="DJ144" s="128"/>
      <c r="DK144" s="128"/>
      <c r="DL144" s="128"/>
      <c r="DM144" s="128"/>
      <c r="DN144" s="128"/>
      <c r="DO144" s="128"/>
      <c r="DP144" s="128"/>
      <c r="DQ144" s="128"/>
      <c r="DR144" s="128"/>
      <c r="DS144" s="128"/>
      <c r="DT144" s="128"/>
      <c r="DU144" s="128"/>
      <c r="DV144" s="128"/>
      <c r="DW144" s="128"/>
      <c r="DX144" s="128"/>
      <c r="DY144" s="128"/>
      <c r="DZ144" s="128"/>
      <c r="EA144" s="128"/>
      <c r="EB144" s="128"/>
      <c r="EC144" s="128"/>
      <c r="ED144" s="128"/>
      <c r="EE144" s="128"/>
      <c r="EF144" s="128"/>
      <c r="EG144" s="128"/>
      <c r="EH144" s="128"/>
      <c r="EI144" s="128"/>
      <c r="EJ144" s="128"/>
      <c r="EK144" s="128"/>
      <c r="EL144" s="128"/>
      <c r="EM144" s="128"/>
      <c r="EN144" s="128"/>
      <c r="EO144" s="128"/>
      <c r="EP144" s="128"/>
      <c r="EQ144" s="128"/>
      <c r="ER144" s="128"/>
      <c r="ES144" s="128"/>
      <c r="ET144" s="128"/>
      <c r="EU144" s="128"/>
      <c r="EV144" s="128"/>
      <c r="EW144" s="128"/>
      <c r="EX144" s="128"/>
      <c r="EY144" s="128"/>
      <c r="EZ144" s="128"/>
      <c r="FA144" s="128"/>
      <c r="FB144" s="128"/>
      <c r="FC144" s="128"/>
      <c r="FD144" s="128"/>
      <c r="FE144" s="128"/>
      <c r="FF144" s="128"/>
      <c r="FG144" s="128"/>
      <c r="FH144" s="128"/>
      <c r="FI144" s="128"/>
      <c r="FJ144" s="128"/>
      <c r="FK144" s="128"/>
      <c r="FL144" s="128"/>
      <c r="FM144" s="128"/>
      <c r="FN144" s="128"/>
      <c r="FO144" s="128"/>
      <c r="FP144" s="128"/>
      <c r="FQ144" s="128"/>
      <c r="FR144" s="128"/>
      <c r="FS144" s="128"/>
      <c r="FT144" s="128"/>
      <c r="FU144" s="128"/>
      <c r="FV144" s="128"/>
      <c r="FW144" s="128"/>
      <c r="FX144" s="128"/>
      <c r="FY144" s="128"/>
      <c r="FZ144" s="128"/>
      <c r="GA144" s="128"/>
      <c r="GB144" s="128"/>
      <c r="GC144" s="128"/>
      <c r="GD144" s="128"/>
      <c r="GE144" s="128"/>
      <c r="GF144" s="128"/>
      <c r="GG144" s="128"/>
      <c r="GH144" s="128"/>
      <c r="GI144" s="128"/>
      <c r="GJ144" s="128"/>
      <c r="GK144" s="128"/>
      <c r="GL144" s="128"/>
      <c r="GM144" s="128"/>
      <c r="GN144" s="128"/>
      <c r="GO144" s="128"/>
      <c r="GP144" s="128"/>
      <c r="GQ144" s="128"/>
      <c r="GR144" s="128"/>
      <c r="GS144" s="128"/>
      <c r="GT144" s="128"/>
      <c r="GU144" s="128"/>
      <c r="GV144" s="128"/>
      <c r="GW144" s="128"/>
      <c r="GX144" s="128"/>
      <c r="GY144" s="128"/>
      <c r="GZ144" s="128"/>
      <c r="HA144" s="128"/>
      <c r="HB144" s="128"/>
      <c r="HC144" s="128"/>
      <c r="HD144" s="128"/>
      <c r="HE144" s="128"/>
      <c r="HF144" s="128"/>
      <c r="HG144" s="128"/>
      <c r="HH144" s="128"/>
      <c r="HI144" s="128"/>
      <c r="HJ144" s="128"/>
      <c r="HK144" s="128"/>
      <c r="HL144" s="128"/>
      <c r="HM144" s="128"/>
      <c r="HN144" s="128"/>
      <c r="HO144" s="128"/>
      <c r="HP144" s="128"/>
      <c r="HQ144" s="128"/>
      <c r="HR144" s="128"/>
      <c r="HS144" s="128"/>
      <c r="HT144" s="128"/>
      <c r="HU144" s="128"/>
      <c r="HV144" s="128"/>
      <c r="HW144" s="128"/>
      <c r="HX144" s="128"/>
      <c r="HY144" s="128"/>
      <c r="HZ144" s="128"/>
      <c r="IA144" s="128"/>
      <c r="IB144" s="128"/>
      <c r="IC144" s="128"/>
      <c r="ID144" s="128"/>
      <c r="IE144" s="128"/>
      <c r="IF144" s="128"/>
      <c r="IG144" s="128"/>
      <c r="IH144" s="128"/>
      <c r="II144" s="128"/>
      <c r="IJ144" s="128"/>
      <c r="IK144" s="128"/>
      <c r="IL144" s="128"/>
      <c r="IM144" s="128"/>
      <c r="IN144" s="128"/>
      <c r="IO144" s="128"/>
      <c r="IP144" s="128"/>
      <c r="IQ144" s="128"/>
      <c r="IR144" s="128"/>
      <c r="IS144" s="128"/>
      <c r="IT144" s="128"/>
    </row>
    <row r="145" spans="1:254" ht="30" x14ac:dyDescent="0.25">
      <c r="A145" s="223" t="s">
        <v>192</v>
      </c>
      <c r="B145" s="220" t="s">
        <v>375</v>
      </c>
      <c r="C145" s="228" t="s">
        <v>98</v>
      </c>
      <c r="D145" s="228" t="s">
        <v>98</v>
      </c>
      <c r="E145" s="220"/>
      <c r="F145" s="220"/>
      <c r="G145" s="221">
        <f>SUM(G148+G146)</f>
        <v>18965.2</v>
      </c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  <c r="U145" s="181"/>
      <c r="V145" s="181"/>
      <c r="W145" s="181"/>
      <c r="X145" s="181"/>
      <c r="Y145" s="181"/>
      <c r="Z145" s="181"/>
      <c r="AA145" s="181"/>
      <c r="AB145" s="181"/>
      <c r="AC145" s="181"/>
      <c r="AD145" s="181"/>
      <c r="AE145" s="181"/>
      <c r="AF145" s="181"/>
      <c r="AG145" s="181"/>
      <c r="AH145" s="181"/>
      <c r="AI145" s="181"/>
      <c r="AJ145" s="181"/>
      <c r="AK145" s="181"/>
      <c r="AL145" s="181"/>
      <c r="AM145" s="181"/>
      <c r="AN145" s="181"/>
      <c r="AO145" s="181"/>
      <c r="AP145" s="181"/>
      <c r="AQ145" s="181"/>
      <c r="AR145" s="181"/>
      <c r="AS145" s="181"/>
      <c r="AT145" s="181"/>
      <c r="AU145" s="181"/>
      <c r="AV145" s="181"/>
      <c r="AW145" s="181"/>
      <c r="AX145" s="181"/>
      <c r="AY145" s="181"/>
      <c r="AZ145" s="181"/>
      <c r="BA145" s="181"/>
      <c r="BB145" s="181"/>
      <c r="BC145" s="181"/>
      <c r="BD145" s="181"/>
      <c r="BE145" s="181"/>
      <c r="BF145" s="181"/>
      <c r="BG145" s="181"/>
      <c r="BH145" s="181"/>
      <c r="BI145" s="181"/>
      <c r="BJ145" s="181"/>
      <c r="BK145" s="181"/>
      <c r="BL145" s="181"/>
      <c r="BM145" s="181"/>
      <c r="BN145" s="181"/>
      <c r="BO145" s="181"/>
      <c r="BP145" s="181"/>
      <c r="BQ145" s="181"/>
      <c r="BR145" s="181"/>
      <c r="BS145" s="181"/>
      <c r="BT145" s="181"/>
      <c r="BU145" s="181"/>
      <c r="BV145" s="181"/>
      <c r="BW145" s="181"/>
      <c r="BX145" s="181"/>
      <c r="BY145" s="181"/>
      <c r="BZ145" s="181"/>
      <c r="CA145" s="181"/>
      <c r="CB145" s="181"/>
      <c r="CC145" s="181"/>
      <c r="CD145" s="181"/>
      <c r="CE145" s="181"/>
      <c r="CF145" s="181"/>
      <c r="CG145" s="181"/>
      <c r="CH145" s="181"/>
      <c r="CI145" s="181"/>
      <c r="CJ145" s="181"/>
      <c r="CK145" s="181"/>
      <c r="CL145" s="181"/>
      <c r="CM145" s="181"/>
      <c r="CN145" s="181"/>
      <c r="CO145" s="181"/>
      <c r="CP145" s="181"/>
      <c r="CQ145" s="181"/>
      <c r="CR145" s="181"/>
      <c r="CS145" s="181"/>
      <c r="CT145" s="181"/>
      <c r="CU145" s="181"/>
      <c r="CV145" s="181"/>
      <c r="CW145" s="181"/>
      <c r="CX145" s="181"/>
      <c r="CY145" s="181"/>
      <c r="CZ145" s="181"/>
      <c r="DA145" s="181"/>
      <c r="DB145" s="181"/>
      <c r="DC145" s="181"/>
      <c r="DD145" s="181"/>
      <c r="DE145" s="181"/>
      <c r="DF145" s="181"/>
      <c r="DG145" s="181"/>
      <c r="DH145" s="181"/>
      <c r="DI145" s="181"/>
      <c r="DJ145" s="181"/>
      <c r="DK145" s="181"/>
      <c r="DL145" s="181"/>
      <c r="DM145" s="181"/>
      <c r="DN145" s="181"/>
      <c r="DO145" s="181"/>
      <c r="DP145" s="181"/>
      <c r="DQ145" s="181"/>
      <c r="DR145" s="181"/>
      <c r="DS145" s="181"/>
      <c r="DT145" s="181"/>
      <c r="DU145" s="181"/>
      <c r="DV145" s="181"/>
      <c r="DW145" s="181"/>
      <c r="DX145" s="181"/>
      <c r="DY145" s="181"/>
      <c r="DZ145" s="181"/>
      <c r="EA145" s="181"/>
      <c r="EB145" s="181"/>
      <c r="EC145" s="181"/>
      <c r="ED145" s="181"/>
      <c r="EE145" s="181"/>
      <c r="EF145" s="181"/>
      <c r="EG145" s="181"/>
      <c r="EH145" s="181"/>
      <c r="EI145" s="181"/>
      <c r="EJ145" s="181"/>
      <c r="EK145" s="181"/>
      <c r="EL145" s="181"/>
      <c r="EM145" s="181"/>
      <c r="EN145" s="181"/>
      <c r="EO145" s="181"/>
      <c r="EP145" s="181"/>
      <c r="EQ145" s="181"/>
      <c r="ER145" s="181"/>
      <c r="ES145" s="181"/>
      <c r="ET145" s="181"/>
      <c r="EU145" s="181"/>
      <c r="EV145" s="181"/>
      <c r="EW145" s="181"/>
      <c r="EX145" s="181"/>
      <c r="EY145" s="181"/>
      <c r="EZ145" s="181"/>
      <c r="FA145" s="181"/>
      <c r="FB145" s="181"/>
      <c r="FC145" s="181"/>
      <c r="FD145" s="181"/>
      <c r="FE145" s="181"/>
      <c r="FF145" s="181"/>
      <c r="FG145" s="181"/>
      <c r="FH145" s="181"/>
      <c r="FI145" s="181"/>
      <c r="FJ145" s="181"/>
      <c r="FK145" s="181"/>
      <c r="FL145" s="181"/>
      <c r="FM145" s="181"/>
      <c r="FN145" s="181"/>
      <c r="FO145" s="181"/>
      <c r="FP145" s="181"/>
      <c r="FQ145" s="181"/>
      <c r="FR145" s="181"/>
      <c r="FS145" s="181"/>
      <c r="FT145" s="181"/>
      <c r="FU145" s="181"/>
      <c r="FV145" s="181"/>
      <c r="FW145" s="181"/>
      <c r="FX145" s="181"/>
      <c r="FY145" s="181"/>
      <c r="FZ145" s="181"/>
      <c r="GA145" s="181"/>
      <c r="GB145" s="181"/>
      <c r="GC145" s="181"/>
      <c r="GD145" s="181"/>
      <c r="GE145" s="181"/>
      <c r="GF145" s="181"/>
      <c r="GG145" s="181"/>
      <c r="GH145" s="181"/>
      <c r="GI145" s="181"/>
      <c r="GJ145" s="181"/>
      <c r="GK145" s="181"/>
      <c r="GL145" s="181"/>
      <c r="GM145" s="181"/>
      <c r="GN145" s="181"/>
      <c r="GO145" s="181"/>
      <c r="GP145" s="181"/>
      <c r="GQ145" s="181"/>
      <c r="GR145" s="181"/>
      <c r="GS145" s="181"/>
      <c r="GT145" s="181"/>
      <c r="GU145" s="181"/>
      <c r="GV145" s="181"/>
      <c r="GW145" s="181"/>
      <c r="GX145" s="181"/>
      <c r="GY145" s="181"/>
      <c r="GZ145" s="181"/>
      <c r="HA145" s="181"/>
      <c r="HB145" s="181"/>
      <c r="HC145" s="181"/>
      <c r="HD145" s="181"/>
      <c r="HE145" s="181"/>
      <c r="HF145" s="181"/>
      <c r="HG145" s="181"/>
      <c r="HH145" s="181"/>
      <c r="HI145" s="181"/>
      <c r="HJ145" s="181"/>
      <c r="HK145" s="181"/>
      <c r="HL145" s="181"/>
      <c r="HM145" s="181"/>
      <c r="HN145" s="181"/>
      <c r="HO145" s="181"/>
      <c r="HP145" s="181"/>
      <c r="HQ145" s="181"/>
      <c r="HR145" s="181"/>
      <c r="HS145" s="181"/>
      <c r="HT145" s="181"/>
      <c r="HU145" s="181"/>
      <c r="HV145" s="181"/>
      <c r="HW145" s="181"/>
      <c r="HX145" s="181"/>
      <c r="HY145" s="181"/>
      <c r="HZ145" s="181"/>
      <c r="IA145" s="181"/>
      <c r="IB145" s="181"/>
      <c r="IC145" s="181"/>
      <c r="ID145" s="181"/>
      <c r="IE145" s="181"/>
      <c r="IF145" s="181"/>
      <c r="IG145" s="181"/>
      <c r="IH145" s="181"/>
      <c r="II145" s="181"/>
      <c r="IJ145" s="181"/>
      <c r="IK145" s="181"/>
      <c r="IL145" s="181"/>
      <c r="IM145" s="181"/>
      <c r="IN145" s="181"/>
      <c r="IO145" s="181"/>
      <c r="IP145" s="181"/>
      <c r="IQ145" s="181"/>
      <c r="IR145" s="181"/>
      <c r="IS145" s="181"/>
      <c r="IT145" s="181"/>
    </row>
    <row r="146" spans="1:254" s="181" customFormat="1" ht="25.5" x14ac:dyDescent="0.2">
      <c r="A146" s="227" t="s">
        <v>194</v>
      </c>
      <c r="B146" s="184" t="s">
        <v>375</v>
      </c>
      <c r="C146" s="199" t="s">
        <v>98</v>
      </c>
      <c r="D146" s="199" t="s">
        <v>98</v>
      </c>
      <c r="E146" s="199" t="s">
        <v>195</v>
      </c>
      <c r="F146" s="199"/>
      <c r="G146" s="185">
        <f>SUM(G147)</f>
        <v>14204</v>
      </c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  <c r="AI146" s="128"/>
      <c r="AJ146" s="128"/>
      <c r="AK146" s="128"/>
      <c r="AL146" s="128"/>
      <c r="AM146" s="128"/>
      <c r="AN146" s="128"/>
      <c r="AO146" s="128"/>
      <c r="AP146" s="128"/>
      <c r="AQ146" s="128"/>
      <c r="AR146" s="128"/>
      <c r="AS146" s="128"/>
      <c r="AT146" s="128"/>
      <c r="AU146" s="128"/>
      <c r="AV146" s="128"/>
      <c r="AW146" s="128"/>
      <c r="AX146" s="128"/>
      <c r="AY146" s="128"/>
      <c r="AZ146" s="128"/>
      <c r="BA146" s="128"/>
      <c r="BB146" s="128"/>
      <c r="BC146" s="128"/>
      <c r="BD146" s="128"/>
      <c r="BE146" s="128"/>
      <c r="BF146" s="128"/>
      <c r="BG146" s="128"/>
      <c r="BH146" s="128"/>
      <c r="BI146" s="128"/>
      <c r="BJ146" s="128"/>
      <c r="BK146" s="128"/>
      <c r="BL146" s="128"/>
      <c r="BM146" s="128"/>
      <c r="BN146" s="128"/>
      <c r="BO146" s="128"/>
      <c r="BP146" s="128"/>
      <c r="BQ146" s="128"/>
      <c r="BR146" s="128"/>
      <c r="BS146" s="128"/>
      <c r="BT146" s="128"/>
      <c r="BU146" s="128"/>
      <c r="BV146" s="128"/>
      <c r="BW146" s="128"/>
      <c r="BX146" s="128"/>
      <c r="BY146" s="128"/>
      <c r="BZ146" s="128"/>
      <c r="CA146" s="128"/>
      <c r="CB146" s="128"/>
      <c r="CC146" s="128"/>
      <c r="CD146" s="128"/>
      <c r="CE146" s="128"/>
      <c r="CF146" s="128"/>
      <c r="CG146" s="128"/>
      <c r="CH146" s="128"/>
      <c r="CI146" s="128"/>
      <c r="CJ146" s="128"/>
      <c r="CK146" s="128"/>
      <c r="CL146" s="128"/>
      <c r="CM146" s="128"/>
      <c r="CN146" s="128"/>
      <c r="CO146" s="128"/>
      <c r="CP146" s="128"/>
      <c r="CQ146" s="128"/>
      <c r="CR146" s="128"/>
      <c r="CS146" s="128"/>
      <c r="CT146" s="128"/>
      <c r="CU146" s="128"/>
      <c r="CV146" s="128"/>
      <c r="CW146" s="128"/>
      <c r="CX146" s="128"/>
      <c r="CY146" s="128"/>
      <c r="CZ146" s="128"/>
      <c r="DA146" s="128"/>
      <c r="DB146" s="128"/>
      <c r="DC146" s="128"/>
      <c r="DD146" s="128"/>
      <c r="DE146" s="128"/>
      <c r="DF146" s="128"/>
      <c r="DG146" s="128"/>
      <c r="DH146" s="128"/>
      <c r="DI146" s="128"/>
      <c r="DJ146" s="128"/>
      <c r="DK146" s="128"/>
      <c r="DL146" s="128"/>
      <c r="DM146" s="128"/>
      <c r="DN146" s="128"/>
      <c r="DO146" s="128"/>
      <c r="DP146" s="128"/>
      <c r="DQ146" s="128"/>
      <c r="DR146" s="128"/>
      <c r="DS146" s="128"/>
      <c r="DT146" s="128"/>
      <c r="DU146" s="128"/>
      <c r="DV146" s="128"/>
      <c r="DW146" s="128"/>
      <c r="DX146" s="128"/>
      <c r="DY146" s="128"/>
      <c r="DZ146" s="128"/>
      <c r="EA146" s="128"/>
      <c r="EB146" s="128"/>
      <c r="EC146" s="128"/>
      <c r="ED146" s="128"/>
      <c r="EE146" s="128"/>
      <c r="EF146" s="128"/>
      <c r="EG146" s="128"/>
      <c r="EH146" s="128"/>
      <c r="EI146" s="128"/>
      <c r="EJ146" s="128"/>
      <c r="EK146" s="128"/>
      <c r="EL146" s="128"/>
      <c r="EM146" s="128"/>
      <c r="EN146" s="128"/>
      <c r="EO146" s="128"/>
      <c r="EP146" s="128"/>
      <c r="EQ146" s="128"/>
      <c r="ER146" s="128"/>
      <c r="ES146" s="128"/>
      <c r="ET146" s="128"/>
      <c r="EU146" s="128"/>
      <c r="EV146" s="128"/>
      <c r="EW146" s="128"/>
      <c r="EX146" s="128"/>
      <c r="EY146" s="128"/>
      <c r="EZ146" s="128"/>
      <c r="FA146" s="128"/>
      <c r="FB146" s="128"/>
      <c r="FC146" s="128"/>
      <c r="FD146" s="128"/>
      <c r="FE146" s="128"/>
      <c r="FF146" s="128"/>
      <c r="FG146" s="128"/>
      <c r="FH146" s="128"/>
      <c r="FI146" s="128"/>
      <c r="FJ146" s="128"/>
      <c r="FK146" s="128"/>
      <c r="FL146" s="128"/>
      <c r="FM146" s="128"/>
      <c r="FN146" s="128"/>
      <c r="FO146" s="128"/>
      <c r="FP146" s="128"/>
      <c r="FQ146" s="128"/>
      <c r="FR146" s="128"/>
      <c r="FS146" s="128"/>
      <c r="FT146" s="128"/>
      <c r="FU146" s="128"/>
      <c r="FV146" s="128"/>
      <c r="FW146" s="128"/>
      <c r="FX146" s="128"/>
      <c r="FY146" s="128"/>
      <c r="FZ146" s="128"/>
      <c r="GA146" s="128"/>
      <c r="GB146" s="128"/>
      <c r="GC146" s="128"/>
      <c r="GD146" s="128"/>
      <c r="GE146" s="128"/>
      <c r="GF146" s="128"/>
      <c r="GG146" s="128"/>
      <c r="GH146" s="128"/>
      <c r="GI146" s="128"/>
      <c r="GJ146" s="128"/>
      <c r="GK146" s="128"/>
      <c r="GL146" s="128"/>
      <c r="GM146" s="128"/>
      <c r="GN146" s="128"/>
      <c r="GO146" s="128"/>
      <c r="GP146" s="128"/>
      <c r="GQ146" s="128"/>
      <c r="GR146" s="128"/>
      <c r="GS146" s="128"/>
      <c r="GT146" s="128"/>
      <c r="GU146" s="128"/>
      <c r="GV146" s="128"/>
      <c r="GW146" s="128"/>
      <c r="GX146" s="128"/>
      <c r="GY146" s="128"/>
      <c r="GZ146" s="128"/>
      <c r="HA146" s="128"/>
      <c r="HB146" s="128"/>
      <c r="HC146" s="128"/>
      <c r="HD146" s="128"/>
      <c r="HE146" s="128"/>
      <c r="HF146" s="128"/>
      <c r="HG146" s="128"/>
      <c r="HH146" s="128"/>
      <c r="HI146" s="128"/>
      <c r="HJ146" s="128"/>
      <c r="HK146" s="128"/>
      <c r="HL146" s="128"/>
      <c r="HM146" s="128"/>
      <c r="HN146" s="128"/>
      <c r="HO146" s="128"/>
      <c r="HP146" s="128"/>
      <c r="HQ146" s="128"/>
      <c r="HR146" s="128"/>
      <c r="HS146" s="128"/>
      <c r="HT146" s="128"/>
      <c r="HU146" s="128"/>
      <c r="HV146" s="128"/>
      <c r="HW146" s="128"/>
      <c r="HX146" s="128"/>
      <c r="HY146" s="128"/>
      <c r="HZ146" s="128"/>
      <c r="IA146" s="128"/>
      <c r="IB146" s="128"/>
      <c r="IC146" s="128"/>
      <c r="ID146" s="128"/>
      <c r="IE146" s="128"/>
      <c r="IF146" s="128"/>
      <c r="IG146" s="128"/>
      <c r="IH146" s="128"/>
      <c r="II146" s="128"/>
      <c r="IJ146" s="128"/>
      <c r="IK146" s="128"/>
      <c r="IL146" s="128"/>
      <c r="IM146" s="128"/>
      <c r="IN146" s="128"/>
      <c r="IO146" s="128"/>
      <c r="IP146" s="128"/>
      <c r="IQ146" s="128"/>
      <c r="IR146" s="128"/>
      <c r="IS146" s="128"/>
      <c r="IT146" s="128"/>
    </row>
    <row r="147" spans="1:254" s="207" customFormat="1" ht="26.25" x14ac:dyDescent="0.25">
      <c r="A147" s="177" t="s">
        <v>377</v>
      </c>
      <c r="B147" s="179" t="s">
        <v>375</v>
      </c>
      <c r="C147" s="189" t="s">
        <v>98</v>
      </c>
      <c r="D147" s="189" t="s">
        <v>98</v>
      </c>
      <c r="E147" s="189" t="s">
        <v>195</v>
      </c>
      <c r="F147" s="189" t="s">
        <v>87</v>
      </c>
      <c r="G147" s="180">
        <v>14204</v>
      </c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8"/>
      <c r="AR147" s="128"/>
      <c r="AS147" s="128"/>
      <c r="AT147" s="128"/>
      <c r="AU147" s="128"/>
      <c r="AV147" s="128"/>
      <c r="AW147" s="128"/>
      <c r="AX147" s="128"/>
      <c r="AY147" s="128"/>
      <c r="AZ147" s="128"/>
      <c r="BA147" s="128"/>
      <c r="BB147" s="128"/>
      <c r="BC147" s="128"/>
      <c r="BD147" s="128"/>
      <c r="BE147" s="128"/>
      <c r="BF147" s="128"/>
      <c r="BG147" s="128"/>
      <c r="BH147" s="128"/>
      <c r="BI147" s="128"/>
      <c r="BJ147" s="128"/>
      <c r="BK147" s="128"/>
      <c r="BL147" s="128"/>
      <c r="BM147" s="128"/>
      <c r="BN147" s="128"/>
      <c r="BO147" s="128"/>
      <c r="BP147" s="128"/>
      <c r="BQ147" s="128"/>
      <c r="BR147" s="128"/>
      <c r="BS147" s="128"/>
      <c r="BT147" s="128"/>
      <c r="BU147" s="128"/>
      <c r="BV147" s="128"/>
      <c r="BW147" s="128"/>
      <c r="BX147" s="128"/>
      <c r="BY147" s="128"/>
      <c r="BZ147" s="128"/>
      <c r="CA147" s="128"/>
      <c r="CB147" s="128"/>
      <c r="CC147" s="128"/>
      <c r="CD147" s="128"/>
      <c r="CE147" s="128"/>
      <c r="CF147" s="128"/>
      <c r="CG147" s="128"/>
      <c r="CH147" s="128"/>
      <c r="CI147" s="128"/>
      <c r="CJ147" s="128"/>
      <c r="CK147" s="128"/>
      <c r="CL147" s="128"/>
      <c r="CM147" s="128"/>
      <c r="CN147" s="128"/>
      <c r="CO147" s="128"/>
      <c r="CP147" s="128"/>
      <c r="CQ147" s="128"/>
      <c r="CR147" s="128"/>
      <c r="CS147" s="128"/>
      <c r="CT147" s="128"/>
      <c r="CU147" s="128"/>
      <c r="CV147" s="128"/>
      <c r="CW147" s="128"/>
      <c r="CX147" s="128"/>
      <c r="CY147" s="128"/>
      <c r="CZ147" s="128"/>
      <c r="DA147" s="128"/>
      <c r="DB147" s="128"/>
      <c r="DC147" s="128"/>
      <c r="DD147" s="128"/>
      <c r="DE147" s="128"/>
      <c r="DF147" s="128"/>
      <c r="DG147" s="128"/>
      <c r="DH147" s="128"/>
      <c r="DI147" s="128"/>
      <c r="DJ147" s="128"/>
      <c r="DK147" s="128"/>
      <c r="DL147" s="128"/>
      <c r="DM147" s="128"/>
      <c r="DN147" s="128"/>
      <c r="DO147" s="128"/>
      <c r="DP147" s="128"/>
      <c r="DQ147" s="128"/>
      <c r="DR147" s="128"/>
      <c r="DS147" s="128"/>
      <c r="DT147" s="128"/>
      <c r="DU147" s="128"/>
      <c r="DV147" s="128"/>
      <c r="DW147" s="128"/>
      <c r="DX147" s="128"/>
      <c r="DY147" s="128"/>
      <c r="DZ147" s="128"/>
      <c r="EA147" s="128"/>
      <c r="EB147" s="128"/>
      <c r="EC147" s="128"/>
      <c r="ED147" s="128"/>
      <c r="EE147" s="128"/>
      <c r="EF147" s="128"/>
      <c r="EG147" s="128"/>
      <c r="EH147" s="128"/>
      <c r="EI147" s="128"/>
      <c r="EJ147" s="128"/>
      <c r="EK147" s="128"/>
      <c r="EL147" s="128"/>
      <c r="EM147" s="128"/>
      <c r="EN147" s="128"/>
      <c r="EO147" s="128"/>
      <c r="EP147" s="128"/>
      <c r="EQ147" s="128"/>
      <c r="ER147" s="128"/>
      <c r="ES147" s="128"/>
      <c r="ET147" s="128"/>
      <c r="EU147" s="128"/>
      <c r="EV147" s="128"/>
      <c r="EW147" s="128"/>
      <c r="EX147" s="128"/>
      <c r="EY147" s="128"/>
      <c r="EZ147" s="128"/>
      <c r="FA147" s="128"/>
      <c r="FB147" s="128"/>
      <c r="FC147" s="128"/>
      <c r="FD147" s="128"/>
      <c r="FE147" s="128"/>
      <c r="FF147" s="128"/>
      <c r="FG147" s="128"/>
      <c r="FH147" s="128"/>
      <c r="FI147" s="128"/>
      <c r="FJ147" s="128"/>
      <c r="FK147" s="128"/>
      <c r="FL147" s="128"/>
      <c r="FM147" s="128"/>
      <c r="FN147" s="128"/>
      <c r="FO147" s="128"/>
      <c r="FP147" s="128"/>
      <c r="FQ147" s="128"/>
      <c r="FR147" s="128"/>
      <c r="FS147" s="128"/>
      <c r="FT147" s="128"/>
      <c r="FU147" s="128"/>
      <c r="FV147" s="128"/>
      <c r="FW147" s="128"/>
      <c r="FX147" s="128"/>
      <c r="FY147" s="128"/>
      <c r="FZ147" s="128"/>
      <c r="GA147" s="128"/>
      <c r="GB147" s="128"/>
      <c r="GC147" s="128"/>
      <c r="GD147" s="128"/>
      <c r="GE147" s="128"/>
      <c r="GF147" s="128"/>
      <c r="GG147" s="128"/>
      <c r="GH147" s="128"/>
      <c r="GI147" s="128"/>
      <c r="GJ147" s="128"/>
      <c r="GK147" s="128"/>
      <c r="GL147" s="128"/>
      <c r="GM147" s="128"/>
      <c r="GN147" s="128"/>
      <c r="GO147" s="128"/>
      <c r="GP147" s="128"/>
      <c r="GQ147" s="128"/>
      <c r="GR147" s="128"/>
      <c r="GS147" s="128"/>
      <c r="GT147" s="128"/>
      <c r="GU147" s="128"/>
      <c r="GV147" s="128"/>
      <c r="GW147" s="128"/>
      <c r="GX147" s="128"/>
      <c r="GY147" s="128"/>
      <c r="GZ147" s="128"/>
      <c r="HA147" s="128"/>
      <c r="HB147" s="128"/>
      <c r="HC147" s="128"/>
      <c r="HD147" s="128"/>
      <c r="HE147" s="128"/>
      <c r="HF147" s="128"/>
      <c r="HG147" s="128"/>
      <c r="HH147" s="128"/>
      <c r="HI147" s="128"/>
      <c r="HJ147" s="128"/>
      <c r="HK147" s="128"/>
      <c r="HL147" s="128"/>
      <c r="HM147" s="128"/>
      <c r="HN147" s="128"/>
      <c r="HO147" s="128"/>
      <c r="HP147" s="128"/>
      <c r="HQ147" s="128"/>
      <c r="HR147" s="128"/>
      <c r="HS147" s="128"/>
      <c r="HT147" s="128"/>
      <c r="HU147" s="128"/>
      <c r="HV147" s="128"/>
      <c r="HW147" s="128"/>
      <c r="HX147" s="128"/>
      <c r="HY147" s="128"/>
      <c r="HZ147" s="128"/>
      <c r="IA147" s="128"/>
      <c r="IB147" s="128"/>
      <c r="IC147" s="128"/>
      <c r="ID147" s="128"/>
      <c r="IE147" s="128"/>
      <c r="IF147" s="128"/>
      <c r="IG147" s="128"/>
      <c r="IH147" s="128"/>
      <c r="II147" s="128"/>
      <c r="IJ147" s="128"/>
      <c r="IK147" s="128"/>
      <c r="IL147" s="128"/>
      <c r="IM147" s="128"/>
      <c r="IN147" s="128"/>
      <c r="IO147" s="128"/>
      <c r="IP147" s="128"/>
      <c r="IQ147" s="128"/>
      <c r="IR147" s="128"/>
      <c r="IS147" s="128"/>
      <c r="IT147" s="128"/>
    </row>
    <row r="148" spans="1:254" s="124" customFormat="1" ht="13.5" x14ac:dyDescent="0.25">
      <c r="A148" s="172" t="s">
        <v>131</v>
      </c>
      <c r="B148" s="174" t="s">
        <v>375</v>
      </c>
      <c r="C148" s="174" t="s">
        <v>98</v>
      </c>
      <c r="D148" s="174" t="s">
        <v>98</v>
      </c>
      <c r="E148" s="187" t="s">
        <v>132</v>
      </c>
      <c r="F148" s="187"/>
      <c r="G148" s="175">
        <f>SUM(G149+G151)</f>
        <v>4761.2</v>
      </c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  <c r="T148" s="207"/>
      <c r="U148" s="207"/>
      <c r="V148" s="207"/>
      <c r="W148" s="207"/>
      <c r="X148" s="207"/>
      <c r="Y148" s="207"/>
      <c r="Z148" s="207"/>
      <c r="AA148" s="207"/>
      <c r="AB148" s="207"/>
      <c r="AC148" s="207"/>
      <c r="AD148" s="207"/>
      <c r="AE148" s="207"/>
      <c r="AF148" s="207"/>
      <c r="AG148" s="207"/>
      <c r="AH148" s="207"/>
      <c r="AI148" s="207"/>
      <c r="AJ148" s="207"/>
      <c r="AK148" s="207"/>
      <c r="AL148" s="207"/>
      <c r="AM148" s="207"/>
      <c r="AN148" s="207"/>
      <c r="AO148" s="207"/>
      <c r="AP148" s="207"/>
      <c r="AQ148" s="207"/>
      <c r="AR148" s="207"/>
      <c r="AS148" s="207"/>
      <c r="AT148" s="207"/>
      <c r="AU148" s="207"/>
      <c r="AV148" s="207"/>
      <c r="AW148" s="207"/>
      <c r="AX148" s="207"/>
      <c r="AY148" s="207"/>
      <c r="AZ148" s="207"/>
      <c r="BA148" s="207"/>
      <c r="BB148" s="207"/>
      <c r="BC148" s="207"/>
      <c r="BD148" s="207"/>
      <c r="BE148" s="207"/>
      <c r="BF148" s="207"/>
      <c r="BG148" s="207"/>
      <c r="BH148" s="207"/>
      <c r="BI148" s="207"/>
      <c r="BJ148" s="207"/>
      <c r="BK148" s="207"/>
      <c r="BL148" s="207"/>
      <c r="BM148" s="207"/>
      <c r="BN148" s="207"/>
      <c r="BO148" s="207"/>
      <c r="BP148" s="207"/>
      <c r="BQ148" s="207"/>
      <c r="BR148" s="207"/>
      <c r="BS148" s="207"/>
      <c r="BT148" s="207"/>
      <c r="BU148" s="207"/>
      <c r="BV148" s="207"/>
      <c r="BW148" s="207"/>
      <c r="BX148" s="207"/>
      <c r="BY148" s="207"/>
      <c r="BZ148" s="207"/>
      <c r="CA148" s="207"/>
      <c r="CB148" s="207"/>
      <c r="CC148" s="207"/>
      <c r="CD148" s="207"/>
      <c r="CE148" s="207"/>
      <c r="CF148" s="207"/>
      <c r="CG148" s="207"/>
      <c r="CH148" s="207"/>
      <c r="CI148" s="207"/>
      <c r="CJ148" s="207"/>
      <c r="CK148" s="207"/>
      <c r="CL148" s="207"/>
      <c r="CM148" s="207"/>
      <c r="CN148" s="207"/>
      <c r="CO148" s="207"/>
      <c r="CP148" s="207"/>
      <c r="CQ148" s="207"/>
      <c r="CR148" s="207"/>
      <c r="CS148" s="207"/>
      <c r="CT148" s="207"/>
      <c r="CU148" s="207"/>
      <c r="CV148" s="207"/>
      <c r="CW148" s="207"/>
      <c r="CX148" s="207"/>
      <c r="CY148" s="207"/>
      <c r="CZ148" s="207"/>
      <c r="DA148" s="207"/>
      <c r="DB148" s="207"/>
      <c r="DC148" s="207"/>
      <c r="DD148" s="207"/>
      <c r="DE148" s="207"/>
      <c r="DF148" s="207"/>
      <c r="DG148" s="207"/>
      <c r="DH148" s="207"/>
      <c r="DI148" s="207"/>
      <c r="DJ148" s="207"/>
      <c r="DK148" s="207"/>
      <c r="DL148" s="207"/>
      <c r="DM148" s="207"/>
      <c r="DN148" s="207"/>
      <c r="DO148" s="207"/>
      <c r="DP148" s="207"/>
      <c r="DQ148" s="207"/>
      <c r="DR148" s="207"/>
      <c r="DS148" s="207"/>
      <c r="DT148" s="207"/>
      <c r="DU148" s="207"/>
      <c r="DV148" s="207"/>
      <c r="DW148" s="207"/>
      <c r="DX148" s="207"/>
      <c r="DY148" s="207"/>
      <c r="DZ148" s="207"/>
      <c r="EA148" s="207"/>
      <c r="EB148" s="207"/>
      <c r="EC148" s="207"/>
      <c r="ED148" s="207"/>
      <c r="EE148" s="207"/>
      <c r="EF148" s="207"/>
      <c r="EG148" s="207"/>
      <c r="EH148" s="207"/>
      <c r="EI148" s="207"/>
      <c r="EJ148" s="207"/>
      <c r="EK148" s="207"/>
      <c r="EL148" s="207"/>
      <c r="EM148" s="207"/>
      <c r="EN148" s="207"/>
      <c r="EO148" s="207"/>
      <c r="EP148" s="207"/>
      <c r="EQ148" s="207"/>
      <c r="ER148" s="207"/>
      <c r="ES148" s="207"/>
      <c r="ET148" s="207"/>
      <c r="EU148" s="207"/>
      <c r="EV148" s="207"/>
      <c r="EW148" s="207"/>
      <c r="EX148" s="207"/>
      <c r="EY148" s="207"/>
      <c r="EZ148" s="207"/>
      <c r="FA148" s="207"/>
      <c r="FB148" s="207"/>
      <c r="FC148" s="207"/>
      <c r="FD148" s="207"/>
      <c r="FE148" s="207"/>
      <c r="FF148" s="207"/>
      <c r="FG148" s="207"/>
      <c r="FH148" s="207"/>
      <c r="FI148" s="207"/>
      <c r="FJ148" s="207"/>
      <c r="FK148" s="207"/>
      <c r="FL148" s="207"/>
      <c r="FM148" s="207"/>
      <c r="FN148" s="207"/>
      <c r="FO148" s="207"/>
      <c r="FP148" s="207"/>
      <c r="FQ148" s="207"/>
      <c r="FR148" s="207"/>
      <c r="FS148" s="207"/>
      <c r="FT148" s="207"/>
      <c r="FU148" s="207"/>
      <c r="FV148" s="207"/>
      <c r="FW148" s="207"/>
      <c r="FX148" s="207"/>
      <c r="FY148" s="207"/>
      <c r="FZ148" s="207"/>
      <c r="GA148" s="207"/>
      <c r="GB148" s="207"/>
      <c r="GC148" s="207"/>
      <c r="GD148" s="207"/>
      <c r="GE148" s="207"/>
      <c r="GF148" s="207"/>
      <c r="GG148" s="207"/>
      <c r="GH148" s="207"/>
      <c r="GI148" s="207"/>
      <c r="GJ148" s="207"/>
      <c r="GK148" s="207"/>
      <c r="GL148" s="207"/>
      <c r="GM148" s="207"/>
      <c r="GN148" s="207"/>
      <c r="GO148" s="207"/>
      <c r="GP148" s="207"/>
      <c r="GQ148" s="207"/>
      <c r="GR148" s="207"/>
      <c r="GS148" s="207"/>
      <c r="GT148" s="207"/>
      <c r="GU148" s="207"/>
      <c r="GV148" s="207"/>
      <c r="GW148" s="207"/>
      <c r="GX148" s="207"/>
      <c r="GY148" s="207"/>
      <c r="GZ148" s="207"/>
      <c r="HA148" s="207"/>
      <c r="HB148" s="207"/>
      <c r="HC148" s="207"/>
      <c r="HD148" s="207"/>
      <c r="HE148" s="207"/>
      <c r="HF148" s="207"/>
      <c r="HG148" s="207"/>
      <c r="HH148" s="207"/>
      <c r="HI148" s="207"/>
      <c r="HJ148" s="207"/>
      <c r="HK148" s="207"/>
      <c r="HL148" s="207"/>
      <c r="HM148" s="207"/>
      <c r="HN148" s="207"/>
      <c r="HO148" s="207"/>
      <c r="HP148" s="207"/>
      <c r="HQ148" s="207"/>
      <c r="HR148" s="207"/>
      <c r="HS148" s="207"/>
      <c r="HT148" s="207"/>
      <c r="HU148" s="207"/>
      <c r="HV148" s="207"/>
      <c r="HW148" s="207"/>
      <c r="HX148" s="207"/>
      <c r="HY148" s="207"/>
      <c r="HZ148" s="207"/>
      <c r="IA148" s="207"/>
      <c r="IB148" s="207"/>
      <c r="IC148" s="207"/>
      <c r="ID148" s="207"/>
      <c r="IE148" s="207"/>
      <c r="IF148" s="207"/>
      <c r="IG148" s="207"/>
      <c r="IH148" s="207"/>
      <c r="II148" s="207"/>
      <c r="IJ148" s="207"/>
      <c r="IK148" s="207"/>
      <c r="IL148" s="207"/>
      <c r="IM148" s="207"/>
      <c r="IN148" s="207"/>
      <c r="IO148" s="207"/>
      <c r="IP148" s="207"/>
      <c r="IQ148" s="207"/>
      <c r="IR148" s="207"/>
      <c r="IS148" s="207"/>
      <c r="IT148" s="207"/>
    </row>
    <row r="149" spans="1:254" s="124" customFormat="1" ht="51" x14ac:dyDescent="0.2">
      <c r="A149" s="182" t="s">
        <v>196</v>
      </c>
      <c r="B149" s="183" t="s">
        <v>375</v>
      </c>
      <c r="C149" s="184" t="s">
        <v>98</v>
      </c>
      <c r="D149" s="184" t="s">
        <v>98</v>
      </c>
      <c r="E149" s="199" t="s">
        <v>197</v>
      </c>
      <c r="F149" s="199"/>
      <c r="G149" s="185">
        <f>SUM(G150)</f>
        <v>500</v>
      </c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128"/>
      <c r="AG149" s="128"/>
      <c r="AH149" s="128"/>
      <c r="AI149" s="128"/>
      <c r="AJ149" s="128"/>
      <c r="AK149" s="128"/>
      <c r="AL149" s="128"/>
      <c r="AM149" s="128"/>
      <c r="AN149" s="128"/>
      <c r="AO149" s="128"/>
      <c r="AP149" s="128"/>
      <c r="AQ149" s="128"/>
      <c r="AR149" s="128"/>
      <c r="AS149" s="128"/>
      <c r="AT149" s="128"/>
      <c r="AU149" s="128"/>
      <c r="AV149" s="128"/>
      <c r="AW149" s="128"/>
      <c r="AX149" s="128"/>
      <c r="AY149" s="128"/>
      <c r="AZ149" s="128"/>
      <c r="BA149" s="128"/>
      <c r="BB149" s="128"/>
      <c r="BC149" s="128"/>
      <c r="BD149" s="128"/>
      <c r="BE149" s="128"/>
      <c r="BF149" s="128"/>
      <c r="BG149" s="128"/>
      <c r="BH149" s="128"/>
      <c r="BI149" s="128"/>
      <c r="BJ149" s="128"/>
      <c r="BK149" s="128"/>
      <c r="BL149" s="128"/>
      <c r="BM149" s="128"/>
      <c r="BN149" s="128"/>
      <c r="BO149" s="128"/>
      <c r="BP149" s="128"/>
      <c r="BQ149" s="128"/>
      <c r="BR149" s="128"/>
      <c r="BS149" s="128"/>
      <c r="BT149" s="128"/>
      <c r="BU149" s="128"/>
      <c r="BV149" s="128"/>
      <c r="BW149" s="128"/>
      <c r="BX149" s="128"/>
      <c r="BY149" s="128"/>
      <c r="BZ149" s="128"/>
      <c r="CA149" s="128"/>
      <c r="CB149" s="128"/>
      <c r="CC149" s="128"/>
      <c r="CD149" s="128"/>
      <c r="CE149" s="128"/>
      <c r="CF149" s="128"/>
      <c r="CG149" s="128"/>
      <c r="CH149" s="128"/>
      <c r="CI149" s="128"/>
      <c r="CJ149" s="128"/>
      <c r="CK149" s="128"/>
      <c r="CL149" s="128"/>
      <c r="CM149" s="128"/>
      <c r="CN149" s="128"/>
      <c r="CO149" s="128"/>
      <c r="CP149" s="128"/>
      <c r="CQ149" s="128"/>
      <c r="CR149" s="128"/>
      <c r="CS149" s="128"/>
      <c r="CT149" s="128"/>
      <c r="CU149" s="128"/>
      <c r="CV149" s="128"/>
      <c r="CW149" s="128"/>
      <c r="CX149" s="128"/>
      <c r="CY149" s="128"/>
      <c r="CZ149" s="128"/>
      <c r="DA149" s="128"/>
      <c r="DB149" s="128"/>
      <c r="DC149" s="128"/>
      <c r="DD149" s="128"/>
      <c r="DE149" s="128"/>
      <c r="DF149" s="128"/>
      <c r="DG149" s="128"/>
      <c r="DH149" s="128"/>
      <c r="DI149" s="128"/>
      <c r="DJ149" s="128"/>
      <c r="DK149" s="128"/>
      <c r="DL149" s="128"/>
      <c r="DM149" s="128"/>
      <c r="DN149" s="128"/>
      <c r="DO149" s="128"/>
      <c r="DP149" s="128"/>
      <c r="DQ149" s="128"/>
      <c r="DR149" s="128"/>
      <c r="DS149" s="128"/>
      <c r="DT149" s="128"/>
      <c r="DU149" s="128"/>
      <c r="DV149" s="128"/>
      <c r="DW149" s="128"/>
      <c r="DX149" s="128"/>
      <c r="DY149" s="128"/>
      <c r="DZ149" s="128"/>
      <c r="EA149" s="128"/>
      <c r="EB149" s="128"/>
      <c r="EC149" s="128"/>
      <c r="ED149" s="128"/>
      <c r="EE149" s="128"/>
      <c r="EF149" s="128"/>
      <c r="EG149" s="128"/>
      <c r="EH149" s="128"/>
      <c r="EI149" s="128"/>
      <c r="EJ149" s="128"/>
      <c r="EK149" s="128"/>
      <c r="EL149" s="128"/>
      <c r="EM149" s="128"/>
      <c r="EN149" s="128"/>
      <c r="EO149" s="128"/>
      <c r="EP149" s="128"/>
      <c r="EQ149" s="128"/>
      <c r="ER149" s="128"/>
      <c r="ES149" s="128"/>
      <c r="ET149" s="128"/>
      <c r="EU149" s="128"/>
      <c r="EV149" s="128"/>
      <c r="EW149" s="128"/>
      <c r="EX149" s="128"/>
      <c r="EY149" s="128"/>
      <c r="EZ149" s="128"/>
      <c r="FA149" s="128"/>
      <c r="FB149" s="128"/>
      <c r="FC149" s="128"/>
      <c r="FD149" s="128"/>
      <c r="FE149" s="128"/>
      <c r="FF149" s="128"/>
      <c r="FG149" s="128"/>
      <c r="FH149" s="128"/>
      <c r="FI149" s="128"/>
      <c r="FJ149" s="128"/>
      <c r="FK149" s="128"/>
      <c r="FL149" s="128"/>
      <c r="FM149" s="128"/>
      <c r="FN149" s="128"/>
      <c r="FO149" s="128"/>
      <c r="FP149" s="128"/>
      <c r="FQ149" s="128"/>
      <c r="FR149" s="128"/>
      <c r="FS149" s="128"/>
      <c r="FT149" s="128"/>
      <c r="FU149" s="128"/>
      <c r="FV149" s="128"/>
      <c r="FW149" s="128"/>
      <c r="FX149" s="128"/>
      <c r="FY149" s="128"/>
      <c r="FZ149" s="128"/>
      <c r="GA149" s="128"/>
      <c r="GB149" s="128"/>
      <c r="GC149" s="128"/>
      <c r="GD149" s="128"/>
      <c r="GE149" s="128"/>
      <c r="GF149" s="128"/>
      <c r="GG149" s="128"/>
      <c r="GH149" s="128"/>
      <c r="GI149" s="128"/>
      <c r="GJ149" s="128"/>
      <c r="GK149" s="128"/>
      <c r="GL149" s="128"/>
      <c r="GM149" s="128"/>
      <c r="GN149" s="128"/>
      <c r="GO149" s="128"/>
      <c r="GP149" s="128"/>
      <c r="GQ149" s="128"/>
      <c r="GR149" s="128"/>
      <c r="GS149" s="128"/>
      <c r="GT149" s="128"/>
      <c r="GU149" s="128"/>
      <c r="GV149" s="128"/>
      <c r="GW149" s="128"/>
      <c r="GX149" s="128"/>
      <c r="GY149" s="128"/>
      <c r="GZ149" s="128"/>
      <c r="HA149" s="128"/>
      <c r="HB149" s="128"/>
      <c r="HC149" s="128"/>
      <c r="HD149" s="128"/>
      <c r="HE149" s="128"/>
      <c r="HF149" s="128"/>
      <c r="HG149" s="128"/>
      <c r="HH149" s="128"/>
      <c r="HI149" s="128"/>
      <c r="HJ149" s="128"/>
      <c r="HK149" s="128"/>
      <c r="HL149" s="128"/>
      <c r="HM149" s="128"/>
      <c r="HN149" s="128"/>
      <c r="HO149" s="128"/>
      <c r="HP149" s="128"/>
      <c r="HQ149" s="128"/>
      <c r="HR149" s="128"/>
      <c r="HS149" s="128"/>
      <c r="HT149" s="128"/>
      <c r="HU149" s="128"/>
      <c r="HV149" s="128"/>
      <c r="HW149" s="128"/>
      <c r="HX149" s="128"/>
      <c r="HY149" s="128"/>
      <c r="HZ149" s="128"/>
      <c r="IA149" s="128"/>
      <c r="IB149" s="128"/>
      <c r="IC149" s="128"/>
      <c r="ID149" s="128"/>
      <c r="IE149" s="128"/>
      <c r="IF149" s="128"/>
      <c r="IG149" s="128"/>
      <c r="IH149" s="128"/>
      <c r="II149" s="128"/>
      <c r="IJ149" s="128"/>
      <c r="IK149" s="128"/>
      <c r="IL149" s="128"/>
      <c r="IM149" s="128"/>
      <c r="IN149" s="128"/>
      <c r="IO149" s="128"/>
      <c r="IP149" s="128"/>
      <c r="IQ149" s="128"/>
      <c r="IR149" s="128"/>
      <c r="IS149" s="128"/>
      <c r="IT149" s="128"/>
    </row>
    <row r="150" spans="1:254" ht="25.5" x14ac:dyDescent="0.2">
      <c r="A150" s="177" t="s">
        <v>377</v>
      </c>
      <c r="B150" s="189" t="s">
        <v>375</v>
      </c>
      <c r="C150" s="179" t="s">
        <v>98</v>
      </c>
      <c r="D150" s="179" t="s">
        <v>98</v>
      </c>
      <c r="E150" s="189" t="s">
        <v>197</v>
      </c>
      <c r="F150" s="189" t="s">
        <v>87</v>
      </c>
      <c r="G150" s="180">
        <v>500</v>
      </c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  <c r="S150" s="181"/>
      <c r="T150" s="181"/>
      <c r="U150" s="181"/>
      <c r="V150" s="181"/>
      <c r="W150" s="181"/>
      <c r="X150" s="181"/>
      <c r="Y150" s="181"/>
      <c r="Z150" s="181"/>
      <c r="AA150" s="181"/>
      <c r="AB150" s="181"/>
      <c r="AC150" s="181"/>
      <c r="AD150" s="181"/>
      <c r="AE150" s="181"/>
      <c r="AF150" s="181"/>
      <c r="AG150" s="181"/>
      <c r="AH150" s="181"/>
      <c r="AI150" s="181"/>
      <c r="AJ150" s="181"/>
      <c r="AK150" s="181"/>
      <c r="AL150" s="181"/>
      <c r="AM150" s="181"/>
      <c r="AN150" s="181"/>
      <c r="AO150" s="181"/>
      <c r="AP150" s="181"/>
      <c r="AQ150" s="181"/>
      <c r="AR150" s="181"/>
      <c r="AS150" s="181"/>
      <c r="AT150" s="181"/>
      <c r="AU150" s="181"/>
      <c r="AV150" s="181"/>
      <c r="AW150" s="181"/>
      <c r="AX150" s="181"/>
      <c r="AY150" s="181"/>
      <c r="AZ150" s="181"/>
      <c r="BA150" s="181"/>
      <c r="BB150" s="181"/>
      <c r="BC150" s="181"/>
      <c r="BD150" s="181"/>
      <c r="BE150" s="181"/>
      <c r="BF150" s="181"/>
      <c r="BG150" s="181"/>
      <c r="BH150" s="181"/>
      <c r="BI150" s="181"/>
      <c r="BJ150" s="181"/>
      <c r="BK150" s="181"/>
      <c r="BL150" s="181"/>
      <c r="BM150" s="181"/>
      <c r="BN150" s="181"/>
      <c r="BO150" s="181"/>
      <c r="BP150" s="181"/>
      <c r="BQ150" s="181"/>
      <c r="BR150" s="181"/>
      <c r="BS150" s="181"/>
      <c r="BT150" s="181"/>
      <c r="BU150" s="181"/>
      <c r="BV150" s="181"/>
      <c r="BW150" s="181"/>
      <c r="BX150" s="181"/>
      <c r="BY150" s="181"/>
      <c r="BZ150" s="181"/>
      <c r="CA150" s="181"/>
      <c r="CB150" s="181"/>
      <c r="CC150" s="181"/>
      <c r="CD150" s="181"/>
      <c r="CE150" s="181"/>
      <c r="CF150" s="181"/>
      <c r="CG150" s="181"/>
      <c r="CH150" s="181"/>
      <c r="CI150" s="181"/>
      <c r="CJ150" s="181"/>
      <c r="CK150" s="181"/>
      <c r="CL150" s="181"/>
      <c r="CM150" s="181"/>
      <c r="CN150" s="181"/>
      <c r="CO150" s="181"/>
      <c r="CP150" s="181"/>
      <c r="CQ150" s="181"/>
      <c r="CR150" s="181"/>
      <c r="CS150" s="181"/>
      <c r="CT150" s="181"/>
      <c r="CU150" s="181"/>
      <c r="CV150" s="181"/>
      <c r="CW150" s="181"/>
      <c r="CX150" s="181"/>
      <c r="CY150" s="181"/>
      <c r="CZ150" s="181"/>
      <c r="DA150" s="181"/>
      <c r="DB150" s="181"/>
      <c r="DC150" s="181"/>
      <c r="DD150" s="181"/>
      <c r="DE150" s="181"/>
      <c r="DF150" s="181"/>
      <c r="DG150" s="181"/>
      <c r="DH150" s="181"/>
      <c r="DI150" s="181"/>
      <c r="DJ150" s="181"/>
      <c r="DK150" s="181"/>
      <c r="DL150" s="181"/>
      <c r="DM150" s="181"/>
      <c r="DN150" s="181"/>
      <c r="DO150" s="181"/>
      <c r="DP150" s="181"/>
      <c r="DQ150" s="181"/>
      <c r="DR150" s="181"/>
      <c r="DS150" s="181"/>
      <c r="DT150" s="181"/>
      <c r="DU150" s="181"/>
      <c r="DV150" s="181"/>
      <c r="DW150" s="181"/>
      <c r="DX150" s="181"/>
      <c r="DY150" s="181"/>
      <c r="DZ150" s="181"/>
      <c r="EA150" s="181"/>
      <c r="EB150" s="181"/>
      <c r="EC150" s="181"/>
      <c r="ED150" s="181"/>
      <c r="EE150" s="181"/>
      <c r="EF150" s="181"/>
      <c r="EG150" s="181"/>
      <c r="EH150" s="181"/>
      <c r="EI150" s="181"/>
      <c r="EJ150" s="181"/>
      <c r="EK150" s="181"/>
      <c r="EL150" s="181"/>
      <c r="EM150" s="181"/>
      <c r="EN150" s="181"/>
      <c r="EO150" s="181"/>
      <c r="EP150" s="181"/>
      <c r="EQ150" s="181"/>
      <c r="ER150" s="181"/>
      <c r="ES150" s="181"/>
      <c r="ET150" s="181"/>
      <c r="EU150" s="181"/>
      <c r="EV150" s="181"/>
      <c r="EW150" s="181"/>
      <c r="EX150" s="181"/>
      <c r="EY150" s="181"/>
      <c r="EZ150" s="181"/>
      <c r="FA150" s="181"/>
      <c r="FB150" s="181"/>
      <c r="FC150" s="181"/>
      <c r="FD150" s="181"/>
      <c r="FE150" s="181"/>
      <c r="FF150" s="181"/>
      <c r="FG150" s="181"/>
      <c r="FH150" s="181"/>
      <c r="FI150" s="181"/>
      <c r="FJ150" s="181"/>
      <c r="FK150" s="181"/>
      <c r="FL150" s="181"/>
      <c r="FM150" s="181"/>
      <c r="FN150" s="181"/>
      <c r="FO150" s="181"/>
      <c r="FP150" s="181"/>
      <c r="FQ150" s="181"/>
      <c r="FR150" s="181"/>
      <c r="FS150" s="181"/>
      <c r="FT150" s="181"/>
      <c r="FU150" s="181"/>
      <c r="FV150" s="181"/>
      <c r="FW150" s="181"/>
      <c r="FX150" s="181"/>
      <c r="FY150" s="181"/>
      <c r="FZ150" s="181"/>
      <c r="GA150" s="181"/>
      <c r="GB150" s="181"/>
      <c r="GC150" s="181"/>
      <c r="GD150" s="181"/>
      <c r="GE150" s="181"/>
      <c r="GF150" s="181"/>
      <c r="GG150" s="181"/>
      <c r="GH150" s="181"/>
      <c r="GI150" s="181"/>
      <c r="GJ150" s="181"/>
      <c r="GK150" s="181"/>
      <c r="GL150" s="181"/>
      <c r="GM150" s="181"/>
      <c r="GN150" s="181"/>
      <c r="GO150" s="181"/>
      <c r="GP150" s="181"/>
      <c r="GQ150" s="181"/>
      <c r="GR150" s="181"/>
      <c r="GS150" s="181"/>
      <c r="GT150" s="181"/>
      <c r="GU150" s="181"/>
      <c r="GV150" s="181"/>
      <c r="GW150" s="181"/>
      <c r="GX150" s="181"/>
      <c r="GY150" s="181"/>
      <c r="GZ150" s="181"/>
      <c r="HA150" s="181"/>
      <c r="HB150" s="181"/>
      <c r="HC150" s="181"/>
      <c r="HD150" s="181"/>
      <c r="HE150" s="181"/>
      <c r="HF150" s="181"/>
      <c r="HG150" s="181"/>
      <c r="HH150" s="181"/>
      <c r="HI150" s="181"/>
      <c r="HJ150" s="181"/>
      <c r="HK150" s="181"/>
      <c r="HL150" s="181"/>
      <c r="HM150" s="181"/>
      <c r="HN150" s="181"/>
      <c r="HO150" s="181"/>
      <c r="HP150" s="181"/>
      <c r="HQ150" s="181"/>
      <c r="HR150" s="181"/>
      <c r="HS150" s="181"/>
      <c r="HT150" s="181"/>
      <c r="HU150" s="181"/>
      <c r="HV150" s="181"/>
      <c r="HW150" s="181"/>
      <c r="HX150" s="181"/>
      <c r="HY150" s="181"/>
      <c r="HZ150" s="181"/>
      <c r="IA150" s="181"/>
      <c r="IB150" s="181"/>
      <c r="IC150" s="181"/>
      <c r="ID150" s="181"/>
      <c r="IE150" s="181"/>
      <c r="IF150" s="181"/>
      <c r="IG150" s="181"/>
      <c r="IH150" s="181"/>
      <c r="II150" s="181"/>
      <c r="IJ150" s="181"/>
      <c r="IK150" s="181"/>
      <c r="IL150" s="181"/>
      <c r="IM150" s="181"/>
      <c r="IN150" s="181"/>
      <c r="IO150" s="181"/>
      <c r="IP150" s="181"/>
      <c r="IQ150" s="181"/>
      <c r="IR150" s="181"/>
      <c r="IS150" s="181"/>
      <c r="IT150" s="181"/>
    </row>
    <row r="151" spans="1:254" ht="38.25" x14ac:dyDescent="0.2">
      <c r="A151" s="182" t="s">
        <v>404</v>
      </c>
      <c r="B151" s="184" t="s">
        <v>375</v>
      </c>
      <c r="C151" s="184" t="s">
        <v>98</v>
      </c>
      <c r="D151" s="184" t="s">
        <v>98</v>
      </c>
      <c r="E151" s="199" t="s">
        <v>199</v>
      </c>
      <c r="F151" s="199"/>
      <c r="G151" s="185">
        <f>SUM(G152)</f>
        <v>4261.2</v>
      </c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4"/>
      <c r="AB151" s="124"/>
      <c r="AC151" s="124"/>
      <c r="AD151" s="124"/>
      <c r="AE151" s="124"/>
      <c r="AF151" s="124"/>
      <c r="AG151" s="124"/>
      <c r="AH151" s="124"/>
      <c r="AI151" s="124"/>
      <c r="AJ151" s="124"/>
      <c r="AK151" s="124"/>
      <c r="AL151" s="124"/>
      <c r="AM151" s="124"/>
      <c r="AN151" s="124"/>
      <c r="AO151" s="124"/>
      <c r="AP151" s="124"/>
      <c r="AQ151" s="124"/>
      <c r="AR151" s="124"/>
      <c r="AS151" s="124"/>
      <c r="AT151" s="124"/>
      <c r="AU151" s="124"/>
      <c r="AV151" s="124"/>
      <c r="AW151" s="124"/>
      <c r="AX151" s="124"/>
      <c r="AY151" s="124"/>
      <c r="AZ151" s="124"/>
      <c r="BA151" s="124"/>
      <c r="BB151" s="124"/>
      <c r="BC151" s="124"/>
      <c r="BD151" s="124"/>
      <c r="BE151" s="124"/>
      <c r="BF151" s="124"/>
      <c r="BG151" s="124"/>
      <c r="BH151" s="124"/>
      <c r="BI151" s="124"/>
      <c r="BJ151" s="124"/>
      <c r="BK151" s="124"/>
      <c r="BL151" s="124"/>
      <c r="BM151" s="124"/>
      <c r="BN151" s="124"/>
      <c r="BO151" s="124"/>
      <c r="BP151" s="124"/>
      <c r="BQ151" s="124"/>
      <c r="BR151" s="124"/>
      <c r="BS151" s="124"/>
      <c r="BT151" s="124"/>
      <c r="BU151" s="124"/>
      <c r="BV151" s="124"/>
      <c r="BW151" s="124"/>
      <c r="BX151" s="124"/>
      <c r="BY151" s="124"/>
      <c r="BZ151" s="124"/>
      <c r="CA151" s="124"/>
      <c r="CB151" s="124"/>
      <c r="CC151" s="124"/>
      <c r="CD151" s="124"/>
      <c r="CE151" s="124"/>
      <c r="CF151" s="124"/>
      <c r="CG151" s="124"/>
      <c r="CH151" s="124"/>
      <c r="CI151" s="124"/>
      <c r="CJ151" s="124"/>
      <c r="CK151" s="124"/>
      <c r="CL151" s="124"/>
      <c r="CM151" s="124"/>
      <c r="CN151" s="124"/>
      <c r="CO151" s="124"/>
      <c r="CP151" s="124"/>
      <c r="CQ151" s="124"/>
      <c r="CR151" s="124"/>
      <c r="CS151" s="124"/>
      <c r="CT151" s="124"/>
      <c r="CU151" s="124"/>
      <c r="CV151" s="124"/>
      <c r="CW151" s="124"/>
      <c r="CX151" s="124"/>
      <c r="CY151" s="124"/>
      <c r="CZ151" s="124"/>
      <c r="DA151" s="124"/>
      <c r="DB151" s="124"/>
      <c r="DC151" s="124"/>
      <c r="DD151" s="124"/>
      <c r="DE151" s="124"/>
      <c r="DF151" s="124"/>
      <c r="DG151" s="124"/>
      <c r="DH151" s="124"/>
      <c r="DI151" s="124"/>
      <c r="DJ151" s="124"/>
      <c r="DK151" s="124"/>
      <c r="DL151" s="124"/>
      <c r="DM151" s="124"/>
      <c r="DN151" s="124"/>
      <c r="DO151" s="124"/>
      <c r="DP151" s="124"/>
      <c r="DQ151" s="124"/>
      <c r="DR151" s="124"/>
      <c r="DS151" s="124"/>
      <c r="DT151" s="124"/>
      <c r="DU151" s="124"/>
      <c r="DV151" s="124"/>
      <c r="DW151" s="124"/>
      <c r="DX151" s="124"/>
      <c r="DY151" s="124"/>
      <c r="DZ151" s="124"/>
      <c r="EA151" s="124"/>
      <c r="EB151" s="124"/>
      <c r="EC151" s="124"/>
      <c r="ED151" s="124"/>
      <c r="EE151" s="124"/>
      <c r="EF151" s="124"/>
      <c r="EG151" s="124"/>
      <c r="EH151" s="124"/>
      <c r="EI151" s="124"/>
      <c r="EJ151" s="124"/>
      <c r="EK151" s="124"/>
      <c r="EL151" s="124"/>
      <c r="EM151" s="124"/>
      <c r="EN151" s="124"/>
      <c r="EO151" s="124"/>
      <c r="EP151" s="124"/>
      <c r="EQ151" s="124"/>
      <c r="ER151" s="124"/>
      <c r="ES151" s="124"/>
      <c r="ET151" s="124"/>
      <c r="EU151" s="124"/>
      <c r="EV151" s="124"/>
      <c r="EW151" s="124"/>
      <c r="EX151" s="124"/>
      <c r="EY151" s="124"/>
      <c r="EZ151" s="124"/>
      <c r="FA151" s="124"/>
      <c r="FB151" s="124"/>
      <c r="FC151" s="124"/>
      <c r="FD151" s="124"/>
      <c r="FE151" s="124"/>
      <c r="FF151" s="124"/>
      <c r="FG151" s="124"/>
      <c r="FH151" s="124"/>
      <c r="FI151" s="124"/>
      <c r="FJ151" s="124"/>
      <c r="FK151" s="124"/>
      <c r="FL151" s="124"/>
      <c r="FM151" s="124"/>
      <c r="FN151" s="124"/>
      <c r="FO151" s="124"/>
      <c r="FP151" s="124"/>
      <c r="FQ151" s="124"/>
      <c r="FR151" s="124"/>
      <c r="FS151" s="124"/>
      <c r="FT151" s="124"/>
      <c r="FU151" s="124"/>
      <c r="FV151" s="124"/>
      <c r="FW151" s="124"/>
      <c r="FX151" s="124"/>
      <c r="FY151" s="124"/>
      <c r="FZ151" s="124"/>
      <c r="GA151" s="124"/>
      <c r="GB151" s="124"/>
      <c r="GC151" s="124"/>
      <c r="GD151" s="124"/>
      <c r="GE151" s="124"/>
      <c r="GF151" s="124"/>
      <c r="GG151" s="124"/>
      <c r="GH151" s="124"/>
      <c r="GI151" s="124"/>
      <c r="GJ151" s="124"/>
      <c r="GK151" s="124"/>
      <c r="GL151" s="124"/>
      <c r="GM151" s="124"/>
      <c r="GN151" s="124"/>
      <c r="GO151" s="124"/>
      <c r="GP151" s="124"/>
      <c r="GQ151" s="124"/>
      <c r="GR151" s="124"/>
      <c r="GS151" s="124"/>
      <c r="GT151" s="124"/>
      <c r="GU151" s="124"/>
      <c r="GV151" s="124"/>
      <c r="GW151" s="124"/>
      <c r="GX151" s="124"/>
      <c r="GY151" s="124"/>
      <c r="GZ151" s="124"/>
      <c r="HA151" s="124"/>
      <c r="HB151" s="124"/>
      <c r="HC151" s="124"/>
      <c r="HD151" s="124"/>
      <c r="HE151" s="124"/>
      <c r="HF151" s="124"/>
      <c r="HG151" s="124"/>
      <c r="HH151" s="124"/>
      <c r="HI151" s="124"/>
      <c r="HJ151" s="124"/>
      <c r="HK151" s="124"/>
      <c r="HL151" s="124"/>
      <c r="HM151" s="124"/>
      <c r="HN151" s="124"/>
      <c r="HO151" s="124"/>
      <c r="HP151" s="124"/>
      <c r="HQ151" s="124"/>
      <c r="HR151" s="124"/>
      <c r="HS151" s="124"/>
      <c r="HT151" s="124"/>
      <c r="HU151" s="124"/>
      <c r="HV151" s="124"/>
      <c r="HW151" s="124"/>
      <c r="HX151" s="124"/>
      <c r="HY151" s="124"/>
      <c r="HZ151" s="124"/>
      <c r="IA151" s="124"/>
      <c r="IB151" s="124"/>
      <c r="IC151" s="124"/>
      <c r="ID151" s="124"/>
      <c r="IE151" s="124"/>
      <c r="IF151" s="124"/>
      <c r="IG151" s="124"/>
      <c r="IH151" s="124"/>
      <c r="II151" s="124"/>
      <c r="IJ151" s="124"/>
      <c r="IK151" s="124"/>
      <c r="IL151" s="124"/>
      <c r="IM151" s="124"/>
      <c r="IN151" s="124"/>
      <c r="IO151" s="124"/>
      <c r="IP151" s="124"/>
      <c r="IQ151" s="124"/>
      <c r="IR151" s="124"/>
      <c r="IS151" s="124"/>
      <c r="IT151" s="124"/>
    </row>
    <row r="152" spans="1:254" ht="25.5" x14ac:dyDescent="0.2">
      <c r="A152" s="177" t="s">
        <v>377</v>
      </c>
      <c r="B152" s="179" t="s">
        <v>375</v>
      </c>
      <c r="C152" s="179" t="s">
        <v>98</v>
      </c>
      <c r="D152" s="179" t="s">
        <v>98</v>
      </c>
      <c r="E152" s="189" t="s">
        <v>199</v>
      </c>
      <c r="F152" s="189" t="s">
        <v>87</v>
      </c>
      <c r="G152" s="180">
        <v>4261.2</v>
      </c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4"/>
      <c r="AB152" s="124"/>
      <c r="AC152" s="124"/>
      <c r="AD152" s="124"/>
      <c r="AE152" s="124"/>
      <c r="AF152" s="124"/>
      <c r="AG152" s="124"/>
      <c r="AH152" s="124"/>
      <c r="AI152" s="124"/>
      <c r="AJ152" s="124"/>
      <c r="AK152" s="124"/>
      <c r="AL152" s="124"/>
      <c r="AM152" s="124"/>
      <c r="AN152" s="124"/>
      <c r="AO152" s="124"/>
      <c r="AP152" s="124"/>
      <c r="AQ152" s="124"/>
      <c r="AR152" s="124"/>
      <c r="AS152" s="124"/>
      <c r="AT152" s="124"/>
      <c r="AU152" s="124"/>
      <c r="AV152" s="124"/>
      <c r="AW152" s="124"/>
      <c r="AX152" s="124"/>
      <c r="AY152" s="124"/>
      <c r="AZ152" s="124"/>
      <c r="BA152" s="124"/>
      <c r="BB152" s="124"/>
      <c r="BC152" s="124"/>
      <c r="BD152" s="124"/>
      <c r="BE152" s="124"/>
      <c r="BF152" s="124"/>
      <c r="BG152" s="124"/>
      <c r="BH152" s="124"/>
      <c r="BI152" s="124"/>
      <c r="BJ152" s="124"/>
      <c r="BK152" s="124"/>
      <c r="BL152" s="124"/>
      <c r="BM152" s="124"/>
      <c r="BN152" s="124"/>
      <c r="BO152" s="124"/>
      <c r="BP152" s="124"/>
      <c r="BQ152" s="124"/>
      <c r="BR152" s="124"/>
      <c r="BS152" s="124"/>
      <c r="BT152" s="124"/>
      <c r="BU152" s="124"/>
      <c r="BV152" s="124"/>
      <c r="BW152" s="124"/>
      <c r="BX152" s="124"/>
      <c r="BY152" s="124"/>
      <c r="BZ152" s="124"/>
      <c r="CA152" s="124"/>
      <c r="CB152" s="124"/>
      <c r="CC152" s="124"/>
      <c r="CD152" s="124"/>
      <c r="CE152" s="124"/>
      <c r="CF152" s="124"/>
      <c r="CG152" s="124"/>
      <c r="CH152" s="124"/>
      <c r="CI152" s="124"/>
      <c r="CJ152" s="124"/>
      <c r="CK152" s="124"/>
      <c r="CL152" s="124"/>
      <c r="CM152" s="124"/>
      <c r="CN152" s="124"/>
      <c r="CO152" s="124"/>
      <c r="CP152" s="124"/>
      <c r="CQ152" s="124"/>
      <c r="CR152" s="124"/>
      <c r="CS152" s="124"/>
      <c r="CT152" s="124"/>
      <c r="CU152" s="124"/>
      <c r="CV152" s="124"/>
      <c r="CW152" s="124"/>
      <c r="CX152" s="124"/>
      <c r="CY152" s="124"/>
      <c r="CZ152" s="124"/>
      <c r="DA152" s="124"/>
      <c r="DB152" s="124"/>
      <c r="DC152" s="124"/>
      <c r="DD152" s="124"/>
      <c r="DE152" s="124"/>
      <c r="DF152" s="124"/>
      <c r="DG152" s="124"/>
      <c r="DH152" s="124"/>
      <c r="DI152" s="124"/>
      <c r="DJ152" s="124"/>
      <c r="DK152" s="124"/>
      <c r="DL152" s="124"/>
      <c r="DM152" s="124"/>
      <c r="DN152" s="124"/>
      <c r="DO152" s="124"/>
      <c r="DP152" s="124"/>
      <c r="DQ152" s="124"/>
      <c r="DR152" s="124"/>
      <c r="DS152" s="124"/>
      <c r="DT152" s="124"/>
      <c r="DU152" s="124"/>
      <c r="DV152" s="124"/>
      <c r="DW152" s="124"/>
      <c r="DX152" s="124"/>
      <c r="DY152" s="124"/>
      <c r="DZ152" s="124"/>
      <c r="EA152" s="124"/>
      <c r="EB152" s="124"/>
      <c r="EC152" s="124"/>
      <c r="ED152" s="124"/>
      <c r="EE152" s="124"/>
      <c r="EF152" s="124"/>
      <c r="EG152" s="124"/>
      <c r="EH152" s="124"/>
      <c r="EI152" s="124"/>
      <c r="EJ152" s="124"/>
      <c r="EK152" s="124"/>
      <c r="EL152" s="124"/>
      <c r="EM152" s="124"/>
      <c r="EN152" s="124"/>
      <c r="EO152" s="124"/>
      <c r="EP152" s="124"/>
      <c r="EQ152" s="124"/>
      <c r="ER152" s="124"/>
      <c r="ES152" s="124"/>
      <c r="ET152" s="124"/>
      <c r="EU152" s="124"/>
      <c r="EV152" s="124"/>
      <c r="EW152" s="124"/>
      <c r="EX152" s="124"/>
      <c r="EY152" s="124"/>
      <c r="EZ152" s="124"/>
      <c r="FA152" s="124"/>
      <c r="FB152" s="124"/>
      <c r="FC152" s="124"/>
      <c r="FD152" s="124"/>
      <c r="FE152" s="124"/>
      <c r="FF152" s="124"/>
      <c r="FG152" s="124"/>
      <c r="FH152" s="124"/>
      <c r="FI152" s="124"/>
      <c r="FJ152" s="124"/>
      <c r="FK152" s="124"/>
      <c r="FL152" s="124"/>
      <c r="FM152" s="124"/>
      <c r="FN152" s="124"/>
      <c r="FO152" s="124"/>
      <c r="FP152" s="124"/>
      <c r="FQ152" s="124"/>
      <c r="FR152" s="124"/>
      <c r="FS152" s="124"/>
      <c r="FT152" s="124"/>
      <c r="FU152" s="124"/>
      <c r="FV152" s="124"/>
      <c r="FW152" s="124"/>
      <c r="FX152" s="124"/>
      <c r="FY152" s="124"/>
      <c r="FZ152" s="124"/>
      <c r="GA152" s="124"/>
      <c r="GB152" s="124"/>
      <c r="GC152" s="124"/>
      <c r="GD152" s="124"/>
      <c r="GE152" s="124"/>
      <c r="GF152" s="124"/>
      <c r="GG152" s="124"/>
      <c r="GH152" s="124"/>
      <c r="GI152" s="124"/>
      <c r="GJ152" s="124"/>
      <c r="GK152" s="124"/>
      <c r="GL152" s="124"/>
      <c r="GM152" s="124"/>
      <c r="GN152" s="124"/>
      <c r="GO152" s="124"/>
      <c r="GP152" s="124"/>
      <c r="GQ152" s="124"/>
      <c r="GR152" s="124"/>
      <c r="GS152" s="124"/>
      <c r="GT152" s="124"/>
      <c r="GU152" s="124"/>
      <c r="GV152" s="124"/>
      <c r="GW152" s="124"/>
      <c r="GX152" s="124"/>
      <c r="GY152" s="124"/>
      <c r="GZ152" s="124"/>
      <c r="HA152" s="124"/>
      <c r="HB152" s="124"/>
      <c r="HC152" s="124"/>
      <c r="HD152" s="124"/>
      <c r="HE152" s="124"/>
      <c r="HF152" s="124"/>
      <c r="HG152" s="124"/>
      <c r="HH152" s="124"/>
      <c r="HI152" s="124"/>
      <c r="HJ152" s="124"/>
      <c r="HK152" s="124"/>
      <c r="HL152" s="124"/>
      <c r="HM152" s="124"/>
      <c r="HN152" s="124"/>
      <c r="HO152" s="124"/>
      <c r="HP152" s="124"/>
      <c r="HQ152" s="124"/>
      <c r="HR152" s="124"/>
      <c r="HS152" s="124"/>
      <c r="HT152" s="124"/>
      <c r="HU152" s="124"/>
      <c r="HV152" s="124"/>
      <c r="HW152" s="124"/>
      <c r="HX152" s="124"/>
      <c r="HY152" s="124"/>
      <c r="HZ152" s="124"/>
      <c r="IA152" s="124"/>
      <c r="IB152" s="124"/>
      <c r="IC152" s="124"/>
      <c r="ID152" s="124"/>
      <c r="IE152" s="124"/>
      <c r="IF152" s="124"/>
      <c r="IG152" s="124"/>
      <c r="IH152" s="124"/>
      <c r="II152" s="124"/>
      <c r="IJ152" s="124"/>
      <c r="IK152" s="124"/>
      <c r="IL152" s="124"/>
      <c r="IM152" s="124"/>
      <c r="IN152" s="124"/>
      <c r="IO152" s="124"/>
      <c r="IP152" s="124"/>
      <c r="IQ152" s="124"/>
      <c r="IR152" s="124"/>
      <c r="IS152" s="124"/>
      <c r="IT152" s="124"/>
    </row>
    <row r="153" spans="1:254" ht="14.25" x14ac:dyDescent="0.2">
      <c r="A153" s="192" t="s">
        <v>200</v>
      </c>
      <c r="B153" s="193" t="s">
        <v>375</v>
      </c>
      <c r="C153" s="165" t="s">
        <v>201</v>
      </c>
      <c r="D153" s="165"/>
      <c r="E153" s="165"/>
      <c r="F153" s="165"/>
      <c r="G153" s="166">
        <f>SUM(G154)</f>
        <v>1000</v>
      </c>
    </row>
    <row r="154" spans="1:254" x14ac:dyDescent="0.2">
      <c r="A154" s="167" t="s">
        <v>202</v>
      </c>
      <c r="B154" s="229">
        <v>510</v>
      </c>
      <c r="C154" s="169" t="s">
        <v>201</v>
      </c>
      <c r="D154" s="169" t="s">
        <v>98</v>
      </c>
      <c r="E154" s="169"/>
      <c r="F154" s="169"/>
      <c r="G154" s="170">
        <f>SUM(G155)</f>
        <v>1000</v>
      </c>
    </row>
    <row r="155" spans="1:254" ht="13.5" x14ac:dyDescent="0.25">
      <c r="A155" s="172" t="s">
        <v>131</v>
      </c>
      <c r="B155" s="230">
        <v>510</v>
      </c>
      <c r="C155" s="174" t="s">
        <v>201</v>
      </c>
      <c r="D155" s="174" t="s">
        <v>98</v>
      </c>
      <c r="E155" s="169"/>
      <c r="F155" s="169"/>
      <c r="G155" s="175">
        <f>SUM(G156)</f>
        <v>1000</v>
      </c>
    </row>
    <row r="156" spans="1:254" ht="38.25" x14ac:dyDescent="0.2">
      <c r="A156" s="182" t="s">
        <v>405</v>
      </c>
      <c r="B156" s="183" t="s">
        <v>375</v>
      </c>
      <c r="C156" s="199" t="s">
        <v>201</v>
      </c>
      <c r="D156" s="199" t="s">
        <v>98</v>
      </c>
      <c r="E156" s="199" t="s">
        <v>204</v>
      </c>
      <c r="F156" s="199"/>
      <c r="G156" s="185">
        <f>SUM(G157)</f>
        <v>1000</v>
      </c>
    </row>
    <row r="157" spans="1:254" ht="25.5" x14ac:dyDescent="0.2">
      <c r="A157" s="177" t="s">
        <v>377</v>
      </c>
      <c r="B157" s="189" t="s">
        <v>375</v>
      </c>
      <c r="C157" s="189" t="s">
        <v>201</v>
      </c>
      <c r="D157" s="189" t="s">
        <v>98</v>
      </c>
      <c r="E157" s="189" t="s">
        <v>204</v>
      </c>
      <c r="F157" s="189" t="s">
        <v>87</v>
      </c>
      <c r="G157" s="180">
        <v>1000</v>
      </c>
    </row>
    <row r="158" spans="1:254" ht="15.75" x14ac:dyDescent="0.25">
      <c r="A158" s="163" t="s">
        <v>205</v>
      </c>
      <c r="B158" s="231" t="s">
        <v>375</v>
      </c>
      <c r="C158" s="209" t="s">
        <v>103</v>
      </c>
      <c r="D158" s="209"/>
      <c r="E158" s="209"/>
      <c r="F158" s="209"/>
      <c r="G158" s="210">
        <f>SUM(G159+G166+G190+G200+G183)</f>
        <v>499575.67999999993</v>
      </c>
    </row>
    <row r="159" spans="1:254" x14ac:dyDescent="0.2">
      <c r="A159" s="232" t="s">
        <v>206</v>
      </c>
      <c r="B159" s="169" t="s">
        <v>375</v>
      </c>
      <c r="C159" s="168" t="s">
        <v>103</v>
      </c>
      <c r="D159" s="168" t="s">
        <v>74</v>
      </c>
      <c r="E159" s="168"/>
      <c r="F159" s="168"/>
      <c r="G159" s="170">
        <f>SUM(G160+G162+G164)</f>
        <v>170561.59</v>
      </c>
    </row>
    <row r="160" spans="1:254" ht="25.5" x14ac:dyDescent="0.2">
      <c r="A160" s="182" t="s">
        <v>406</v>
      </c>
      <c r="B160" s="203" t="s">
        <v>375</v>
      </c>
      <c r="C160" s="199" t="s">
        <v>103</v>
      </c>
      <c r="D160" s="199" t="s">
        <v>74</v>
      </c>
      <c r="E160" s="199" t="s">
        <v>208</v>
      </c>
      <c r="F160" s="199"/>
      <c r="G160" s="185">
        <f>SUM(G161)</f>
        <v>44935</v>
      </c>
    </row>
    <row r="161" spans="1:254" s="124" customFormat="1" ht="25.5" x14ac:dyDescent="0.2">
      <c r="A161" s="177" t="s">
        <v>147</v>
      </c>
      <c r="B161" s="189" t="s">
        <v>375</v>
      </c>
      <c r="C161" s="189" t="s">
        <v>103</v>
      </c>
      <c r="D161" s="189" t="s">
        <v>74</v>
      </c>
      <c r="E161" s="189" t="s">
        <v>208</v>
      </c>
      <c r="F161" s="189" t="s">
        <v>148</v>
      </c>
      <c r="G161" s="180">
        <v>44935</v>
      </c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128"/>
      <c r="AJ161" s="128"/>
      <c r="AK161" s="128"/>
      <c r="AL161" s="128"/>
      <c r="AM161" s="128"/>
      <c r="AN161" s="128"/>
      <c r="AO161" s="128"/>
      <c r="AP161" s="128"/>
      <c r="AQ161" s="128"/>
      <c r="AR161" s="128"/>
      <c r="AS161" s="128"/>
      <c r="AT161" s="128"/>
      <c r="AU161" s="128"/>
      <c r="AV161" s="128"/>
      <c r="AW161" s="128"/>
      <c r="AX161" s="128"/>
      <c r="AY161" s="128"/>
      <c r="AZ161" s="128"/>
      <c r="BA161" s="128"/>
      <c r="BB161" s="128"/>
      <c r="BC161" s="128"/>
      <c r="BD161" s="128"/>
      <c r="BE161" s="128"/>
      <c r="BF161" s="128"/>
      <c r="BG161" s="128"/>
      <c r="BH161" s="128"/>
      <c r="BI161" s="128"/>
      <c r="BJ161" s="128"/>
      <c r="BK161" s="128"/>
      <c r="BL161" s="128"/>
      <c r="BM161" s="128"/>
      <c r="BN161" s="128"/>
      <c r="BO161" s="128"/>
      <c r="BP161" s="128"/>
      <c r="BQ161" s="128"/>
      <c r="BR161" s="128"/>
      <c r="BS161" s="128"/>
      <c r="BT161" s="128"/>
      <c r="BU161" s="128"/>
      <c r="BV161" s="128"/>
      <c r="BW161" s="128"/>
      <c r="BX161" s="128"/>
      <c r="BY161" s="128"/>
      <c r="BZ161" s="128"/>
      <c r="CA161" s="128"/>
      <c r="CB161" s="128"/>
      <c r="CC161" s="128"/>
      <c r="CD161" s="128"/>
      <c r="CE161" s="128"/>
      <c r="CF161" s="128"/>
      <c r="CG161" s="128"/>
      <c r="CH161" s="128"/>
      <c r="CI161" s="128"/>
      <c r="CJ161" s="128"/>
      <c r="CK161" s="128"/>
      <c r="CL161" s="128"/>
      <c r="CM161" s="128"/>
      <c r="CN161" s="128"/>
      <c r="CO161" s="128"/>
      <c r="CP161" s="128"/>
      <c r="CQ161" s="128"/>
      <c r="CR161" s="128"/>
      <c r="CS161" s="128"/>
      <c r="CT161" s="128"/>
      <c r="CU161" s="128"/>
      <c r="CV161" s="128"/>
      <c r="CW161" s="128"/>
      <c r="CX161" s="128"/>
      <c r="CY161" s="128"/>
      <c r="CZ161" s="128"/>
      <c r="DA161" s="128"/>
      <c r="DB161" s="128"/>
      <c r="DC161" s="128"/>
      <c r="DD161" s="128"/>
      <c r="DE161" s="128"/>
      <c r="DF161" s="128"/>
      <c r="DG161" s="128"/>
      <c r="DH161" s="128"/>
      <c r="DI161" s="128"/>
      <c r="DJ161" s="128"/>
      <c r="DK161" s="128"/>
      <c r="DL161" s="128"/>
      <c r="DM161" s="128"/>
      <c r="DN161" s="128"/>
      <c r="DO161" s="128"/>
      <c r="DP161" s="128"/>
      <c r="DQ161" s="128"/>
      <c r="DR161" s="128"/>
      <c r="DS161" s="128"/>
      <c r="DT161" s="128"/>
      <c r="DU161" s="128"/>
      <c r="DV161" s="128"/>
      <c r="DW161" s="128"/>
      <c r="DX161" s="128"/>
      <c r="DY161" s="128"/>
      <c r="DZ161" s="128"/>
      <c r="EA161" s="128"/>
      <c r="EB161" s="128"/>
      <c r="EC161" s="128"/>
      <c r="ED161" s="128"/>
      <c r="EE161" s="128"/>
      <c r="EF161" s="128"/>
      <c r="EG161" s="128"/>
      <c r="EH161" s="128"/>
      <c r="EI161" s="128"/>
      <c r="EJ161" s="128"/>
      <c r="EK161" s="128"/>
      <c r="EL161" s="128"/>
      <c r="EM161" s="128"/>
      <c r="EN161" s="128"/>
      <c r="EO161" s="128"/>
      <c r="EP161" s="128"/>
      <c r="EQ161" s="128"/>
      <c r="ER161" s="128"/>
      <c r="ES161" s="128"/>
      <c r="ET161" s="128"/>
      <c r="EU161" s="128"/>
      <c r="EV161" s="128"/>
      <c r="EW161" s="128"/>
      <c r="EX161" s="128"/>
      <c r="EY161" s="128"/>
      <c r="EZ161" s="128"/>
      <c r="FA161" s="128"/>
      <c r="FB161" s="128"/>
      <c r="FC161" s="128"/>
      <c r="FD161" s="128"/>
      <c r="FE161" s="128"/>
      <c r="FF161" s="128"/>
      <c r="FG161" s="128"/>
      <c r="FH161" s="128"/>
      <c r="FI161" s="128"/>
      <c r="FJ161" s="128"/>
      <c r="FK161" s="128"/>
      <c r="FL161" s="128"/>
      <c r="FM161" s="128"/>
      <c r="FN161" s="128"/>
      <c r="FO161" s="128"/>
      <c r="FP161" s="128"/>
      <c r="FQ161" s="128"/>
      <c r="FR161" s="128"/>
      <c r="FS161" s="128"/>
      <c r="FT161" s="128"/>
      <c r="FU161" s="128"/>
      <c r="FV161" s="128"/>
      <c r="FW161" s="128"/>
      <c r="FX161" s="128"/>
      <c r="FY161" s="128"/>
      <c r="FZ161" s="128"/>
      <c r="GA161" s="128"/>
      <c r="GB161" s="128"/>
      <c r="GC161" s="128"/>
      <c r="GD161" s="128"/>
      <c r="GE161" s="128"/>
      <c r="GF161" s="128"/>
      <c r="GG161" s="128"/>
      <c r="GH161" s="128"/>
      <c r="GI161" s="128"/>
      <c r="GJ161" s="128"/>
      <c r="GK161" s="128"/>
      <c r="GL161" s="128"/>
      <c r="GM161" s="128"/>
      <c r="GN161" s="128"/>
      <c r="GO161" s="128"/>
      <c r="GP161" s="128"/>
      <c r="GQ161" s="128"/>
      <c r="GR161" s="128"/>
      <c r="GS161" s="128"/>
      <c r="GT161" s="128"/>
      <c r="GU161" s="128"/>
      <c r="GV161" s="128"/>
      <c r="GW161" s="128"/>
      <c r="GX161" s="128"/>
      <c r="GY161" s="128"/>
      <c r="GZ161" s="128"/>
      <c r="HA161" s="128"/>
      <c r="HB161" s="128"/>
      <c r="HC161" s="128"/>
      <c r="HD161" s="128"/>
      <c r="HE161" s="128"/>
      <c r="HF161" s="128"/>
      <c r="HG161" s="128"/>
      <c r="HH161" s="128"/>
      <c r="HI161" s="128"/>
      <c r="HJ161" s="128"/>
      <c r="HK161" s="128"/>
      <c r="HL161" s="128"/>
      <c r="HM161" s="128"/>
      <c r="HN161" s="128"/>
      <c r="HO161" s="128"/>
      <c r="HP161" s="128"/>
      <c r="HQ161" s="128"/>
      <c r="HR161" s="128"/>
      <c r="HS161" s="128"/>
      <c r="HT161" s="128"/>
      <c r="HU161" s="128"/>
      <c r="HV161" s="128"/>
      <c r="HW161" s="128"/>
      <c r="HX161" s="128"/>
      <c r="HY161" s="128"/>
      <c r="HZ161" s="128"/>
      <c r="IA161" s="128"/>
      <c r="IB161" s="128"/>
      <c r="IC161" s="128"/>
      <c r="ID161" s="128"/>
      <c r="IE161" s="128"/>
      <c r="IF161" s="128"/>
      <c r="IG161" s="128"/>
      <c r="IH161" s="128"/>
      <c r="II161" s="128"/>
      <c r="IJ161" s="128"/>
      <c r="IK161" s="128"/>
      <c r="IL161" s="128"/>
      <c r="IM161" s="128"/>
      <c r="IN161" s="128"/>
      <c r="IO161" s="128"/>
      <c r="IP161" s="128"/>
      <c r="IQ161" s="128"/>
      <c r="IR161" s="128"/>
      <c r="IS161" s="128"/>
      <c r="IT161" s="128"/>
    </row>
    <row r="162" spans="1:254" s="181" customFormat="1" ht="117.75" customHeight="1" x14ac:dyDescent="0.2">
      <c r="A162" s="227" t="s">
        <v>407</v>
      </c>
      <c r="B162" s="184" t="s">
        <v>375</v>
      </c>
      <c r="C162" s="199" t="s">
        <v>103</v>
      </c>
      <c r="D162" s="199" t="s">
        <v>74</v>
      </c>
      <c r="E162" s="199" t="s">
        <v>210</v>
      </c>
      <c r="F162" s="199"/>
      <c r="G162" s="185">
        <f>SUM(G163)</f>
        <v>124580.59</v>
      </c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  <c r="AF162" s="128"/>
      <c r="AG162" s="128"/>
      <c r="AH162" s="128"/>
      <c r="AI162" s="128"/>
      <c r="AJ162" s="128"/>
      <c r="AK162" s="128"/>
      <c r="AL162" s="128"/>
      <c r="AM162" s="128"/>
      <c r="AN162" s="128"/>
      <c r="AO162" s="128"/>
      <c r="AP162" s="128"/>
      <c r="AQ162" s="128"/>
      <c r="AR162" s="128"/>
      <c r="AS162" s="128"/>
      <c r="AT162" s="128"/>
      <c r="AU162" s="128"/>
      <c r="AV162" s="128"/>
      <c r="AW162" s="128"/>
      <c r="AX162" s="128"/>
      <c r="AY162" s="128"/>
      <c r="AZ162" s="128"/>
      <c r="BA162" s="128"/>
      <c r="BB162" s="128"/>
      <c r="BC162" s="128"/>
      <c r="BD162" s="128"/>
      <c r="BE162" s="128"/>
      <c r="BF162" s="128"/>
      <c r="BG162" s="128"/>
      <c r="BH162" s="128"/>
      <c r="BI162" s="128"/>
      <c r="BJ162" s="128"/>
      <c r="BK162" s="128"/>
      <c r="BL162" s="128"/>
      <c r="BM162" s="128"/>
      <c r="BN162" s="128"/>
      <c r="BO162" s="128"/>
      <c r="BP162" s="128"/>
      <c r="BQ162" s="128"/>
      <c r="BR162" s="128"/>
      <c r="BS162" s="128"/>
      <c r="BT162" s="128"/>
      <c r="BU162" s="128"/>
      <c r="BV162" s="128"/>
      <c r="BW162" s="128"/>
      <c r="BX162" s="128"/>
      <c r="BY162" s="128"/>
      <c r="BZ162" s="128"/>
      <c r="CA162" s="128"/>
      <c r="CB162" s="128"/>
      <c r="CC162" s="128"/>
      <c r="CD162" s="128"/>
      <c r="CE162" s="128"/>
      <c r="CF162" s="128"/>
      <c r="CG162" s="128"/>
      <c r="CH162" s="128"/>
      <c r="CI162" s="128"/>
      <c r="CJ162" s="128"/>
      <c r="CK162" s="128"/>
      <c r="CL162" s="128"/>
      <c r="CM162" s="128"/>
      <c r="CN162" s="128"/>
      <c r="CO162" s="128"/>
      <c r="CP162" s="128"/>
      <c r="CQ162" s="128"/>
      <c r="CR162" s="128"/>
      <c r="CS162" s="128"/>
      <c r="CT162" s="128"/>
      <c r="CU162" s="128"/>
      <c r="CV162" s="128"/>
      <c r="CW162" s="128"/>
      <c r="CX162" s="128"/>
      <c r="CY162" s="128"/>
      <c r="CZ162" s="128"/>
      <c r="DA162" s="128"/>
      <c r="DB162" s="128"/>
      <c r="DC162" s="128"/>
      <c r="DD162" s="128"/>
      <c r="DE162" s="128"/>
      <c r="DF162" s="128"/>
      <c r="DG162" s="128"/>
      <c r="DH162" s="128"/>
      <c r="DI162" s="128"/>
      <c r="DJ162" s="128"/>
      <c r="DK162" s="128"/>
      <c r="DL162" s="128"/>
      <c r="DM162" s="128"/>
      <c r="DN162" s="128"/>
      <c r="DO162" s="128"/>
      <c r="DP162" s="128"/>
      <c r="DQ162" s="128"/>
      <c r="DR162" s="128"/>
      <c r="DS162" s="128"/>
      <c r="DT162" s="128"/>
      <c r="DU162" s="128"/>
      <c r="DV162" s="128"/>
      <c r="DW162" s="128"/>
      <c r="DX162" s="128"/>
      <c r="DY162" s="128"/>
      <c r="DZ162" s="128"/>
      <c r="EA162" s="128"/>
      <c r="EB162" s="128"/>
      <c r="EC162" s="128"/>
      <c r="ED162" s="128"/>
      <c r="EE162" s="128"/>
      <c r="EF162" s="128"/>
      <c r="EG162" s="128"/>
      <c r="EH162" s="128"/>
      <c r="EI162" s="128"/>
      <c r="EJ162" s="128"/>
      <c r="EK162" s="128"/>
      <c r="EL162" s="128"/>
      <c r="EM162" s="128"/>
      <c r="EN162" s="128"/>
      <c r="EO162" s="128"/>
      <c r="EP162" s="128"/>
      <c r="EQ162" s="128"/>
      <c r="ER162" s="128"/>
      <c r="ES162" s="128"/>
      <c r="ET162" s="128"/>
      <c r="EU162" s="128"/>
      <c r="EV162" s="128"/>
      <c r="EW162" s="128"/>
      <c r="EX162" s="128"/>
      <c r="EY162" s="128"/>
      <c r="EZ162" s="128"/>
      <c r="FA162" s="128"/>
      <c r="FB162" s="128"/>
      <c r="FC162" s="128"/>
      <c r="FD162" s="128"/>
      <c r="FE162" s="128"/>
      <c r="FF162" s="128"/>
      <c r="FG162" s="128"/>
      <c r="FH162" s="128"/>
      <c r="FI162" s="128"/>
      <c r="FJ162" s="128"/>
      <c r="FK162" s="128"/>
      <c r="FL162" s="128"/>
      <c r="FM162" s="128"/>
      <c r="FN162" s="128"/>
      <c r="FO162" s="128"/>
      <c r="FP162" s="128"/>
      <c r="FQ162" s="128"/>
      <c r="FR162" s="128"/>
      <c r="FS162" s="128"/>
      <c r="FT162" s="128"/>
      <c r="FU162" s="128"/>
      <c r="FV162" s="128"/>
      <c r="FW162" s="128"/>
      <c r="FX162" s="128"/>
      <c r="FY162" s="128"/>
      <c r="FZ162" s="128"/>
      <c r="GA162" s="128"/>
      <c r="GB162" s="128"/>
      <c r="GC162" s="128"/>
      <c r="GD162" s="128"/>
      <c r="GE162" s="128"/>
      <c r="GF162" s="128"/>
      <c r="GG162" s="128"/>
      <c r="GH162" s="128"/>
      <c r="GI162" s="128"/>
      <c r="GJ162" s="128"/>
      <c r="GK162" s="128"/>
      <c r="GL162" s="128"/>
      <c r="GM162" s="128"/>
      <c r="GN162" s="128"/>
      <c r="GO162" s="128"/>
      <c r="GP162" s="128"/>
      <c r="GQ162" s="128"/>
      <c r="GR162" s="128"/>
      <c r="GS162" s="128"/>
      <c r="GT162" s="128"/>
      <c r="GU162" s="128"/>
      <c r="GV162" s="128"/>
      <c r="GW162" s="128"/>
      <c r="GX162" s="128"/>
      <c r="GY162" s="128"/>
      <c r="GZ162" s="128"/>
      <c r="HA162" s="128"/>
      <c r="HB162" s="128"/>
      <c r="HC162" s="128"/>
      <c r="HD162" s="128"/>
      <c r="HE162" s="128"/>
      <c r="HF162" s="128"/>
      <c r="HG162" s="128"/>
      <c r="HH162" s="128"/>
      <c r="HI162" s="128"/>
      <c r="HJ162" s="128"/>
      <c r="HK162" s="128"/>
      <c r="HL162" s="128"/>
      <c r="HM162" s="128"/>
      <c r="HN162" s="128"/>
      <c r="HO162" s="128"/>
      <c r="HP162" s="128"/>
      <c r="HQ162" s="128"/>
      <c r="HR162" s="128"/>
      <c r="HS162" s="128"/>
      <c r="HT162" s="128"/>
      <c r="HU162" s="128"/>
      <c r="HV162" s="128"/>
      <c r="HW162" s="128"/>
      <c r="HX162" s="128"/>
      <c r="HY162" s="128"/>
      <c r="HZ162" s="128"/>
      <c r="IA162" s="128"/>
      <c r="IB162" s="128"/>
      <c r="IC162" s="128"/>
      <c r="ID162" s="128"/>
      <c r="IE162" s="128"/>
      <c r="IF162" s="128"/>
      <c r="IG162" s="128"/>
      <c r="IH162" s="128"/>
      <c r="II162" s="128"/>
      <c r="IJ162" s="128"/>
      <c r="IK162" s="128"/>
      <c r="IL162" s="128"/>
      <c r="IM162" s="128"/>
      <c r="IN162" s="128"/>
      <c r="IO162" s="128"/>
      <c r="IP162" s="128"/>
      <c r="IQ162" s="128"/>
      <c r="IR162" s="128"/>
      <c r="IS162" s="128"/>
      <c r="IT162" s="128"/>
    </row>
    <row r="163" spans="1:254" s="181" customFormat="1" ht="25.5" x14ac:dyDescent="0.2">
      <c r="A163" s="177" t="s">
        <v>147</v>
      </c>
      <c r="B163" s="179" t="s">
        <v>375</v>
      </c>
      <c r="C163" s="189" t="s">
        <v>103</v>
      </c>
      <c r="D163" s="189" t="s">
        <v>74</v>
      </c>
      <c r="E163" s="189" t="s">
        <v>210</v>
      </c>
      <c r="F163" s="189" t="s">
        <v>148</v>
      </c>
      <c r="G163" s="180">
        <v>124580.59</v>
      </c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  <c r="AF163" s="128"/>
      <c r="AG163" s="128"/>
      <c r="AH163" s="128"/>
      <c r="AI163" s="128"/>
      <c r="AJ163" s="128"/>
      <c r="AK163" s="128"/>
      <c r="AL163" s="128"/>
      <c r="AM163" s="128"/>
      <c r="AN163" s="128"/>
      <c r="AO163" s="128"/>
      <c r="AP163" s="128"/>
      <c r="AQ163" s="128"/>
      <c r="AR163" s="128"/>
      <c r="AS163" s="128"/>
      <c r="AT163" s="128"/>
      <c r="AU163" s="128"/>
      <c r="AV163" s="128"/>
      <c r="AW163" s="128"/>
      <c r="AX163" s="128"/>
      <c r="AY163" s="128"/>
      <c r="AZ163" s="128"/>
      <c r="BA163" s="128"/>
      <c r="BB163" s="128"/>
      <c r="BC163" s="128"/>
      <c r="BD163" s="128"/>
      <c r="BE163" s="128"/>
      <c r="BF163" s="128"/>
      <c r="BG163" s="128"/>
      <c r="BH163" s="128"/>
      <c r="BI163" s="128"/>
      <c r="BJ163" s="128"/>
      <c r="BK163" s="128"/>
      <c r="BL163" s="128"/>
      <c r="BM163" s="128"/>
      <c r="BN163" s="128"/>
      <c r="BO163" s="128"/>
      <c r="BP163" s="128"/>
      <c r="BQ163" s="128"/>
      <c r="BR163" s="128"/>
      <c r="BS163" s="128"/>
      <c r="BT163" s="128"/>
      <c r="BU163" s="128"/>
      <c r="BV163" s="128"/>
      <c r="BW163" s="128"/>
      <c r="BX163" s="128"/>
      <c r="BY163" s="128"/>
      <c r="BZ163" s="128"/>
      <c r="CA163" s="128"/>
      <c r="CB163" s="128"/>
      <c r="CC163" s="128"/>
      <c r="CD163" s="128"/>
      <c r="CE163" s="128"/>
      <c r="CF163" s="128"/>
      <c r="CG163" s="128"/>
      <c r="CH163" s="128"/>
      <c r="CI163" s="128"/>
      <c r="CJ163" s="128"/>
      <c r="CK163" s="128"/>
      <c r="CL163" s="128"/>
      <c r="CM163" s="128"/>
      <c r="CN163" s="128"/>
      <c r="CO163" s="128"/>
      <c r="CP163" s="128"/>
      <c r="CQ163" s="128"/>
      <c r="CR163" s="128"/>
      <c r="CS163" s="128"/>
      <c r="CT163" s="128"/>
      <c r="CU163" s="128"/>
      <c r="CV163" s="128"/>
      <c r="CW163" s="128"/>
      <c r="CX163" s="128"/>
      <c r="CY163" s="128"/>
      <c r="CZ163" s="128"/>
      <c r="DA163" s="128"/>
      <c r="DB163" s="128"/>
      <c r="DC163" s="128"/>
      <c r="DD163" s="128"/>
      <c r="DE163" s="128"/>
      <c r="DF163" s="128"/>
      <c r="DG163" s="128"/>
      <c r="DH163" s="128"/>
      <c r="DI163" s="128"/>
      <c r="DJ163" s="128"/>
      <c r="DK163" s="128"/>
      <c r="DL163" s="128"/>
      <c r="DM163" s="128"/>
      <c r="DN163" s="128"/>
      <c r="DO163" s="128"/>
      <c r="DP163" s="128"/>
      <c r="DQ163" s="128"/>
      <c r="DR163" s="128"/>
      <c r="DS163" s="128"/>
      <c r="DT163" s="128"/>
      <c r="DU163" s="128"/>
      <c r="DV163" s="128"/>
      <c r="DW163" s="128"/>
      <c r="DX163" s="128"/>
      <c r="DY163" s="128"/>
      <c r="DZ163" s="128"/>
      <c r="EA163" s="128"/>
      <c r="EB163" s="128"/>
      <c r="EC163" s="128"/>
      <c r="ED163" s="128"/>
      <c r="EE163" s="128"/>
      <c r="EF163" s="128"/>
      <c r="EG163" s="128"/>
      <c r="EH163" s="128"/>
      <c r="EI163" s="128"/>
      <c r="EJ163" s="128"/>
      <c r="EK163" s="128"/>
      <c r="EL163" s="128"/>
      <c r="EM163" s="128"/>
      <c r="EN163" s="128"/>
      <c r="EO163" s="128"/>
      <c r="EP163" s="128"/>
      <c r="EQ163" s="128"/>
      <c r="ER163" s="128"/>
      <c r="ES163" s="128"/>
      <c r="ET163" s="128"/>
      <c r="EU163" s="128"/>
      <c r="EV163" s="128"/>
      <c r="EW163" s="128"/>
      <c r="EX163" s="128"/>
      <c r="EY163" s="128"/>
      <c r="EZ163" s="128"/>
      <c r="FA163" s="128"/>
      <c r="FB163" s="128"/>
      <c r="FC163" s="128"/>
      <c r="FD163" s="128"/>
      <c r="FE163" s="128"/>
      <c r="FF163" s="128"/>
      <c r="FG163" s="128"/>
      <c r="FH163" s="128"/>
      <c r="FI163" s="128"/>
      <c r="FJ163" s="128"/>
      <c r="FK163" s="128"/>
      <c r="FL163" s="128"/>
      <c r="FM163" s="128"/>
      <c r="FN163" s="128"/>
      <c r="FO163" s="128"/>
      <c r="FP163" s="128"/>
      <c r="FQ163" s="128"/>
      <c r="FR163" s="128"/>
      <c r="FS163" s="128"/>
      <c r="FT163" s="128"/>
      <c r="FU163" s="128"/>
      <c r="FV163" s="128"/>
      <c r="FW163" s="128"/>
      <c r="FX163" s="128"/>
      <c r="FY163" s="128"/>
      <c r="FZ163" s="128"/>
      <c r="GA163" s="128"/>
      <c r="GB163" s="128"/>
      <c r="GC163" s="128"/>
      <c r="GD163" s="128"/>
      <c r="GE163" s="128"/>
      <c r="GF163" s="128"/>
      <c r="GG163" s="128"/>
      <c r="GH163" s="128"/>
      <c r="GI163" s="128"/>
      <c r="GJ163" s="128"/>
      <c r="GK163" s="128"/>
      <c r="GL163" s="128"/>
      <c r="GM163" s="128"/>
      <c r="GN163" s="128"/>
      <c r="GO163" s="128"/>
      <c r="GP163" s="128"/>
      <c r="GQ163" s="128"/>
      <c r="GR163" s="128"/>
      <c r="GS163" s="128"/>
      <c r="GT163" s="128"/>
      <c r="GU163" s="128"/>
      <c r="GV163" s="128"/>
      <c r="GW163" s="128"/>
      <c r="GX163" s="128"/>
      <c r="GY163" s="128"/>
      <c r="GZ163" s="128"/>
      <c r="HA163" s="128"/>
      <c r="HB163" s="128"/>
      <c r="HC163" s="128"/>
      <c r="HD163" s="128"/>
      <c r="HE163" s="128"/>
      <c r="HF163" s="128"/>
      <c r="HG163" s="128"/>
      <c r="HH163" s="128"/>
      <c r="HI163" s="128"/>
      <c r="HJ163" s="128"/>
      <c r="HK163" s="128"/>
      <c r="HL163" s="128"/>
      <c r="HM163" s="128"/>
      <c r="HN163" s="128"/>
      <c r="HO163" s="128"/>
      <c r="HP163" s="128"/>
      <c r="HQ163" s="128"/>
      <c r="HR163" s="128"/>
      <c r="HS163" s="128"/>
      <c r="HT163" s="128"/>
      <c r="HU163" s="128"/>
      <c r="HV163" s="128"/>
      <c r="HW163" s="128"/>
      <c r="HX163" s="128"/>
      <c r="HY163" s="128"/>
      <c r="HZ163" s="128"/>
      <c r="IA163" s="128"/>
      <c r="IB163" s="128"/>
      <c r="IC163" s="128"/>
      <c r="ID163" s="128"/>
      <c r="IE163" s="128"/>
      <c r="IF163" s="128"/>
      <c r="IG163" s="128"/>
      <c r="IH163" s="128"/>
      <c r="II163" s="128"/>
      <c r="IJ163" s="128"/>
      <c r="IK163" s="128"/>
      <c r="IL163" s="128"/>
      <c r="IM163" s="128"/>
      <c r="IN163" s="128"/>
      <c r="IO163" s="128"/>
      <c r="IP163" s="128"/>
      <c r="IQ163" s="128"/>
      <c r="IR163" s="128"/>
      <c r="IS163" s="128"/>
      <c r="IT163" s="128"/>
    </row>
    <row r="164" spans="1:254" s="181" customFormat="1" ht="33" customHeight="1" x14ac:dyDescent="0.2">
      <c r="A164" s="182" t="s">
        <v>386</v>
      </c>
      <c r="B164" s="184" t="s">
        <v>375</v>
      </c>
      <c r="C164" s="199" t="s">
        <v>103</v>
      </c>
      <c r="D164" s="199" t="s">
        <v>74</v>
      </c>
      <c r="E164" s="199" t="s">
        <v>134</v>
      </c>
      <c r="F164" s="199"/>
      <c r="G164" s="185">
        <f>SUM(G165)</f>
        <v>1046</v>
      </c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128"/>
      <c r="AD164" s="128"/>
      <c r="AE164" s="128"/>
      <c r="AF164" s="128"/>
      <c r="AG164" s="128"/>
      <c r="AH164" s="128"/>
      <c r="AI164" s="128"/>
      <c r="AJ164" s="128"/>
      <c r="AK164" s="128"/>
      <c r="AL164" s="128"/>
      <c r="AM164" s="128"/>
      <c r="AN164" s="128"/>
      <c r="AO164" s="128"/>
      <c r="AP164" s="128"/>
      <c r="AQ164" s="128"/>
      <c r="AR164" s="128"/>
      <c r="AS164" s="128"/>
      <c r="AT164" s="128"/>
      <c r="AU164" s="128"/>
      <c r="AV164" s="128"/>
      <c r="AW164" s="128"/>
      <c r="AX164" s="128"/>
      <c r="AY164" s="128"/>
      <c r="AZ164" s="128"/>
      <c r="BA164" s="128"/>
      <c r="BB164" s="128"/>
      <c r="BC164" s="128"/>
      <c r="BD164" s="128"/>
      <c r="BE164" s="128"/>
      <c r="BF164" s="128"/>
      <c r="BG164" s="128"/>
      <c r="BH164" s="128"/>
      <c r="BI164" s="128"/>
      <c r="BJ164" s="128"/>
      <c r="BK164" s="128"/>
      <c r="BL164" s="128"/>
      <c r="BM164" s="128"/>
      <c r="BN164" s="128"/>
      <c r="BO164" s="128"/>
      <c r="BP164" s="128"/>
      <c r="BQ164" s="128"/>
      <c r="BR164" s="128"/>
      <c r="BS164" s="128"/>
      <c r="BT164" s="128"/>
      <c r="BU164" s="128"/>
      <c r="BV164" s="128"/>
      <c r="BW164" s="128"/>
      <c r="BX164" s="128"/>
      <c r="BY164" s="128"/>
      <c r="BZ164" s="128"/>
      <c r="CA164" s="128"/>
      <c r="CB164" s="128"/>
      <c r="CC164" s="128"/>
      <c r="CD164" s="128"/>
      <c r="CE164" s="128"/>
      <c r="CF164" s="128"/>
      <c r="CG164" s="128"/>
      <c r="CH164" s="128"/>
      <c r="CI164" s="128"/>
      <c r="CJ164" s="128"/>
      <c r="CK164" s="128"/>
      <c r="CL164" s="128"/>
      <c r="CM164" s="128"/>
      <c r="CN164" s="128"/>
      <c r="CO164" s="128"/>
      <c r="CP164" s="128"/>
      <c r="CQ164" s="128"/>
      <c r="CR164" s="128"/>
      <c r="CS164" s="128"/>
      <c r="CT164" s="128"/>
      <c r="CU164" s="128"/>
      <c r="CV164" s="128"/>
      <c r="CW164" s="128"/>
      <c r="CX164" s="128"/>
      <c r="CY164" s="128"/>
      <c r="CZ164" s="128"/>
      <c r="DA164" s="128"/>
      <c r="DB164" s="128"/>
      <c r="DC164" s="128"/>
      <c r="DD164" s="128"/>
      <c r="DE164" s="128"/>
      <c r="DF164" s="128"/>
      <c r="DG164" s="128"/>
      <c r="DH164" s="128"/>
      <c r="DI164" s="128"/>
      <c r="DJ164" s="128"/>
      <c r="DK164" s="128"/>
      <c r="DL164" s="128"/>
      <c r="DM164" s="128"/>
      <c r="DN164" s="128"/>
      <c r="DO164" s="128"/>
      <c r="DP164" s="128"/>
      <c r="DQ164" s="128"/>
      <c r="DR164" s="128"/>
      <c r="DS164" s="128"/>
      <c r="DT164" s="128"/>
      <c r="DU164" s="128"/>
      <c r="DV164" s="128"/>
      <c r="DW164" s="128"/>
      <c r="DX164" s="128"/>
      <c r="DY164" s="128"/>
      <c r="DZ164" s="128"/>
      <c r="EA164" s="128"/>
      <c r="EB164" s="128"/>
      <c r="EC164" s="128"/>
      <c r="ED164" s="128"/>
      <c r="EE164" s="128"/>
      <c r="EF164" s="128"/>
      <c r="EG164" s="128"/>
      <c r="EH164" s="128"/>
      <c r="EI164" s="128"/>
      <c r="EJ164" s="128"/>
      <c r="EK164" s="128"/>
      <c r="EL164" s="128"/>
      <c r="EM164" s="128"/>
      <c r="EN164" s="128"/>
      <c r="EO164" s="128"/>
      <c r="EP164" s="128"/>
      <c r="EQ164" s="128"/>
      <c r="ER164" s="128"/>
      <c r="ES164" s="128"/>
      <c r="ET164" s="128"/>
      <c r="EU164" s="128"/>
      <c r="EV164" s="128"/>
      <c r="EW164" s="128"/>
      <c r="EX164" s="128"/>
      <c r="EY164" s="128"/>
      <c r="EZ164" s="128"/>
      <c r="FA164" s="128"/>
      <c r="FB164" s="128"/>
      <c r="FC164" s="128"/>
      <c r="FD164" s="128"/>
      <c r="FE164" s="128"/>
      <c r="FF164" s="128"/>
      <c r="FG164" s="128"/>
      <c r="FH164" s="128"/>
      <c r="FI164" s="128"/>
      <c r="FJ164" s="128"/>
      <c r="FK164" s="128"/>
      <c r="FL164" s="128"/>
      <c r="FM164" s="128"/>
      <c r="FN164" s="128"/>
      <c r="FO164" s="128"/>
      <c r="FP164" s="128"/>
      <c r="FQ164" s="128"/>
      <c r="FR164" s="128"/>
      <c r="FS164" s="128"/>
      <c r="FT164" s="128"/>
      <c r="FU164" s="128"/>
      <c r="FV164" s="128"/>
      <c r="FW164" s="128"/>
      <c r="FX164" s="128"/>
      <c r="FY164" s="128"/>
      <c r="FZ164" s="128"/>
      <c r="GA164" s="128"/>
      <c r="GB164" s="128"/>
      <c r="GC164" s="128"/>
      <c r="GD164" s="128"/>
      <c r="GE164" s="128"/>
      <c r="GF164" s="128"/>
      <c r="GG164" s="128"/>
      <c r="GH164" s="128"/>
      <c r="GI164" s="128"/>
      <c r="GJ164" s="128"/>
      <c r="GK164" s="128"/>
      <c r="GL164" s="128"/>
      <c r="GM164" s="128"/>
      <c r="GN164" s="128"/>
      <c r="GO164" s="128"/>
      <c r="GP164" s="128"/>
      <c r="GQ164" s="128"/>
      <c r="GR164" s="128"/>
      <c r="GS164" s="128"/>
      <c r="GT164" s="128"/>
      <c r="GU164" s="128"/>
      <c r="GV164" s="128"/>
      <c r="GW164" s="128"/>
      <c r="GX164" s="128"/>
      <c r="GY164" s="128"/>
      <c r="GZ164" s="128"/>
      <c r="HA164" s="128"/>
      <c r="HB164" s="128"/>
      <c r="HC164" s="128"/>
      <c r="HD164" s="128"/>
      <c r="HE164" s="128"/>
      <c r="HF164" s="128"/>
      <c r="HG164" s="128"/>
      <c r="HH164" s="128"/>
      <c r="HI164" s="128"/>
      <c r="HJ164" s="128"/>
      <c r="HK164" s="128"/>
      <c r="HL164" s="128"/>
      <c r="HM164" s="128"/>
      <c r="HN164" s="128"/>
      <c r="HO164" s="128"/>
      <c r="HP164" s="128"/>
      <c r="HQ164" s="128"/>
      <c r="HR164" s="128"/>
      <c r="HS164" s="128"/>
      <c r="HT164" s="128"/>
      <c r="HU164" s="128"/>
      <c r="HV164" s="128"/>
      <c r="HW164" s="128"/>
      <c r="HX164" s="128"/>
      <c r="HY164" s="128"/>
      <c r="HZ164" s="128"/>
      <c r="IA164" s="128"/>
      <c r="IB164" s="128"/>
      <c r="IC164" s="128"/>
      <c r="ID164" s="128"/>
      <c r="IE164" s="128"/>
      <c r="IF164" s="128"/>
      <c r="IG164" s="128"/>
      <c r="IH164" s="128"/>
      <c r="II164" s="128"/>
      <c r="IJ164" s="128"/>
      <c r="IK164" s="128"/>
      <c r="IL164" s="128"/>
      <c r="IM164" s="128"/>
      <c r="IN164" s="128"/>
      <c r="IO164" s="128"/>
      <c r="IP164" s="128"/>
      <c r="IQ164" s="128"/>
      <c r="IR164" s="128"/>
      <c r="IS164" s="128"/>
      <c r="IT164" s="128"/>
    </row>
    <row r="165" spans="1:254" ht="25.5" x14ac:dyDescent="0.2">
      <c r="A165" s="177" t="s">
        <v>147</v>
      </c>
      <c r="B165" s="179" t="s">
        <v>375</v>
      </c>
      <c r="C165" s="189" t="s">
        <v>103</v>
      </c>
      <c r="D165" s="189" t="s">
        <v>74</v>
      </c>
      <c r="E165" s="189" t="s">
        <v>134</v>
      </c>
      <c r="F165" s="189" t="s">
        <v>148</v>
      </c>
      <c r="G165" s="180">
        <v>1046</v>
      </c>
    </row>
    <row r="166" spans="1:254" s="181" customFormat="1" x14ac:dyDescent="0.2">
      <c r="A166" s="232" t="s">
        <v>211</v>
      </c>
      <c r="B166" s="169" t="s">
        <v>375</v>
      </c>
      <c r="C166" s="168" t="s">
        <v>103</v>
      </c>
      <c r="D166" s="168" t="s">
        <v>76</v>
      </c>
      <c r="E166" s="168"/>
      <c r="F166" s="168"/>
      <c r="G166" s="170">
        <f>SUM(G171+G173+G177+G179+G181+G175+G167+G169)</f>
        <v>282185.84999999998</v>
      </c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8"/>
      <c r="AR166" s="128"/>
      <c r="AS166" s="128"/>
      <c r="AT166" s="128"/>
      <c r="AU166" s="128"/>
      <c r="AV166" s="128"/>
      <c r="AW166" s="128"/>
      <c r="AX166" s="128"/>
      <c r="AY166" s="128"/>
      <c r="AZ166" s="128"/>
      <c r="BA166" s="128"/>
      <c r="BB166" s="128"/>
      <c r="BC166" s="128"/>
      <c r="BD166" s="128"/>
      <c r="BE166" s="128"/>
      <c r="BF166" s="128"/>
      <c r="BG166" s="128"/>
      <c r="BH166" s="128"/>
      <c r="BI166" s="128"/>
      <c r="BJ166" s="128"/>
      <c r="BK166" s="128"/>
      <c r="BL166" s="128"/>
      <c r="BM166" s="128"/>
      <c r="BN166" s="128"/>
      <c r="BO166" s="128"/>
      <c r="BP166" s="128"/>
      <c r="BQ166" s="128"/>
      <c r="BR166" s="128"/>
      <c r="BS166" s="128"/>
      <c r="BT166" s="128"/>
      <c r="BU166" s="128"/>
      <c r="BV166" s="128"/>
      <c r="BW166" s="128"/>
      <c r="BX166" s="128"/>
      <c r="BY166" s="128"/>
      <c r="BZ166" s="128"/>
      <c r="CA166" s="128"/>
      <c r="CB166" s="128"/>
      <c r="CC166" s="128"/>
      <c r="CD166" s="128"/>
      <c r="CE166" s="128"/>
      <c r="CF166" s="128"/>
      <c r="CG166" s="128"/>
      <c r="CH166" s="128"/>
      <c r="CI166" s="128"/>
      <c r="CJ166" s="128"/>
      <c r="CK166" s="128"/>
      <c r="CL166" s="128"/>
      <c r="CM166" s="128"/>
      <c r="CN166" s="128"/>
      <c r="CO166" s="128"/>
      <c r="CP166" s="128"/>
      <c r="CQ166" s="128"/>
      <c r="CR166" s="128"/>
      <c r="CS166" s="128"/>
      <c r="CT166" s="128"/>
      <c r="CU166" s="128"/>
      <c r="CV166" s="128"/>
      <c r="CW166" s="128"/>
      <c r="CX166" s="128"/>
      <c r="CY166" s="128"/>
      <c r="CZ166" s="128"/>
      <c r="DA166" s="128"/>
      <c r="DB166" s="128"/>
      <c r="DC166" s="128"/>
      <c r="DD166" s="128"/>
      <c r="DE166" s="128"/>
      <c r="DF166" s="128"/>
      <c r="DG166" s="128"/>
      <c r="DH166" s="128"/>
      <c r="DI166" s="128"/>
      <c r="DJ166" s="128"/>
      <c r="DK166" s="128"/>
      <c r="DL166" s="128"/>
      <c r="DM166" s="128"/>
      <c r="DN166" s="128"/>
      <c r="DO166" s="128"/>
      <c r="DP166" s="128"/>
      <c r="DQ166" s="128"/>
      <c r="DR166" s="128"/>
      <c r="DS166" s="128"/>
      <c r="DT166" s="128"/>
      <c r="DU166" s="128"/>
      <c r="DV166" s="128"/>
      <c r="DW166" s="128"/>
      <c r="DX166" s="128"/>
      <c r="DY166" s="128"/>
      <c r="DZ166" s="128"/>
      <c r="EA166" s="128"/>
      <c r="EB166" s="128"/>
      <c r="EC166" s="128"/>
      <c r="ED166" s="128"/>
      <c r="EE166" s="128"/>
      <c r="EF166" s="128"/>
      <c r="EG166" s="128"/>
      <c r="EH166" s="128"/>
      <c r="EI166" s="128"/>
      <c r="EJ166" s="128"/>
      <c r="EK166" s="128"/>
      <c r="EL166" s="128"/>
      <c r="EM166" s="128"/>
      <c r="EN166" s="128"/>
      <c r="EO166" s="128"/>
      <c r="EP166" s="128"/>
      <c r="EQ166" s="128"/>
      <c r="ER166" s="128"/>
      <c r="ES166" s="128"/>
      <c r="ET166" s="128"/>
      <c r="EU166" s="128"/>
      <c r="EV166" s="128"/>
      <c r="EW166" s="128"/>
      <c r="EX166" s="128"/>
      <c r="EY166" s="128"/>
      <c r="EZ166" s="128"/>
      <c r="FA166" s="128"/>
      <c r="FB166" s="128"/>
      <c r="FC166" s="128"/>
      <c r="FD166" s="128"/>
      <c r="FE166" s="128"/>
      <c r="FF166" s="128"/>
      <c r="FG166" s="128"/>
      <c r="FH166" s="128"/>
      <c r="FI166" s="128"/>
      <c r="FJ166" s="128"/>
      <c r="FK166" s="128"/>
      <c r="FL166" s="128"/>
      <c r="FM166" s="128"/>
      <c r="FN166" s="128"/>
      <c r="FO166" s="128"/>
      <c r="FP166" s="128"/>
      <c r="FQ166" s="128"/>
      <c r="FR166" s="128"/>
      <c r="FS166" s="128"/>
      <c r="FT166" s="128"/>
      <c r="FU166" s="128"/>
      <c r="FV166" s="128"/>
      <c r="FW166" s="128"/>
      <c r="FX166" s="128"/>
      <c r="FY166" s="128"/>
      <c r="FZ166" s="128"/>
      <c r="GA166" s="128"/>
      <c r="GB166" s="128"/>
      <c r="GC166" s="128"/>
      <c r="GD166" s="128"/>
      <c r="GE166" s="128"/>
      <c r="GF166" s="128"/>
      <c r="GG166" s="128"/>
      <c r="GH166" s="128"/>
      <c r="GI166" s="128"/>
      <c r="GJ166" s="128"/>
      <c r="GK166" s="128"/>
      <c r="GL166" s="128"/>
      <c r="GM166" s="128"/>
      <c r="GN166" s="128"/>
      <c r="GO166" s="128"/>
      <c r="GP166" s="128"/>
      <c r="GQ166" s="128"/>
      <c r="GR166" s="128"/>
      <c r="GS166" s="128"/>
      <c r="GT166" s="128"/>
      <c r="GU166" s="128"/>
      <c r="GV166" s="128"/>
      <c r="GW166" s="128"/>
      <c r="GX166" s="128"/>
      <c r="GY166" s="128"/>
      <c r="GZ166" s="128"/>
      <c r="HA166" s="128"/>
      <c r="HB166" s="128"/>
      <c r="HC166" s="128"/>
      <c r="HD166" s="128"/>
      <c r="HE166" s="128"/>
      <c r="HF166" s="128"/>
      <c r="HG166" s="128"/>
      <c r="HH166" s="128"/>
      <c r="HI166" s="128"/>
      <c r="HJ166" s="128"/>
      <c r="HK166" s="128"/>
      <c r="HL166" s="128"/>
      <c r="HM166" s="128"/>
      <c r="HN166" s="128"/>
      <c r="HO166" s="128"/>
      <c r="HP166" s="128"/>
      <c r="HQ166" s="128"/>
      <c r="HR166" s="128"/>
      <c r="HS166" s="128"/>
      <c r="HT166" s="128"/>
      <c r="HU166" s="128"/>
      <c r="HV166" s="128"/>
      <c r="HW166" s="128"/>
      <c r="HX166" s="128"/>
      <c r="HY166" s="128"/>
      <c r="HZ166" s="128"/>
      <c r="IA166" s="128"/>
      <c r="IB166" s="128"/>
      <c r="IC166" s="128"/>
      <c r="ID166" s="128"/>
      <c r="IE166" s="128"/>
      <c r="IF166" s="128"/>
      <c r="IG166" s="128"/>
      <c r="IH166" s="128"/>
      <c r="II166" s="128"/>
      <c r="IJ166" s="128"/>
      <c r="IK166" s="128"/>
      <c r="IL166" s="128"/>
      <c r="IM166" s="128"/>
      <c r="IN166" s="128"/>
      <c r="IO166" s="128"/>
      <c r="IP166" s="128"/>
      <c r="IQ166" s="128"/>
      <c r="IR166" s="128"/>
      <c r="IS166" s="128"/>
      <c r="IT166" s="128"/>
    </row>
    <row r="167" spans="1:254" s="181" customFormat="1" ht="39.75" customHeight="1" x14ac:dyDescent="0.2">
      <c r="A167" s="205" t="s">
        <v>212</v>
      </c>
      <c r="B167" s="179" t="s">
        <v>375</v>
      </c>
      <c r="C167" s="189" t="s">
        <v>103</v>
      </c>
      <c r="D167" s="189" t="s">
        <v>76</v>
      </c>
      <c r="E167" s="189" t="s">
        <v>213</v>
      </c>
      <c r="F167" s="189"/>
      <c r="G167" s="180">
        <f>SUM(G168)</f>
        <v>13841.52</v>
      </c>
    </row>
    <row r="168" spans="1:254" s="181" customFormat="1" ht="25.5" x14ac:dyDescent="0.2">
      <c r="A168" s="182" t="s">
        <v>147</v>
      </c>
      <c r="B168" s="184" t="s">
        <v>375</v>
      </c>
      <c r="C168" s="199" t="s">
        <v>103</v>
      </c>
      <c r="D168" s="199" t="s">
        <v>76</v>
      </c>
      <c r="E168" s="199" t="s">
        <v>213</v>
      </c>
      <c r="F168" s="199" t="s">
        <v>148</v>
      </c>
      <c r="G168" s="185">
        <v>13841.52</v>
      </c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8"/>
      <c r="AF168" s="128"/>
      <c r="AG168" s="128"/>
      <c r="AH168" s="128"/>
      <c r="AI168" s="128"/>
      <c r="AJ168" s="128"/>
      <c r="AK168" s="128"/>
      <c r="AL168" s="128"/>
      <c r="AM168" s="128"/>
      <c r="AN168" s="128"/>
      <c r="AO168" s="128"/>
      <c r="AP168" s="128"/>
      <c r="AQ168" s="128"/>
      <c r="AR168" s="128"/>
      <c r="AS168" s="128"/>
      <c r="AT168" s="128"/>
      <c r="AU168" s="128"/>
      <c r="AV168" s="128"/>
      <c r="AW168" s="128"/>
      <c r="AX168" s="128"/>
      <c r="AY168" s="128"/>
      <c r="AZ168" s="128"/>
      <c r="BA168" s="128"/>
      <c r="BB168" s="128"/>
      <c r="BC168" s="128"/>
      <c r="BD168" s="128"/>
      <c r="BE168" s="128"/>
      <c r="BF168" s="128"/>
      <c r="BG168" s="128"/>
      <c r="BH168" s="128"/>
      <c r="BI168" s="128"/>
      <c r="BJ168" s="128"/>
      <c r="BK168" s="128"/>
      <c r="BL168" s="128"/>
      <c r="BM168" s="128"/>
      <c r="BN168" s="128"/>
      <c r="BO168" s="128"/>
      <c r="BP168" s="128"/>
      <c r="BQ168" s="128"/>
      <c r="BR168" s="128"/>
      <c r="BS168" s="128"/>
      <c r="BT168" s="128"/>
      <c r="BU168" s="128"/>
      <c r="BV168" s="128"/>
      <c r="BW168" s="128"/>
      <c r="BX168" s="128"/>
      <c r="BY168" s="128"/>
      <c r="BZ168" s="128"/>
      <c r="CA168" s="128"/>
      <c r="CB168" s="128"/>
      <c r="CC168" s="128"/>
      <c r="CD168" s="128"/>
      <c r="CE168" s="128"/>
      <c r="CF168" s="128"/>
      <c r="CG168" s="128"/>
      <c r="CH168" s="128"/>
      <c r="CI168" s="128"/>
      <c r="CJ168" s="128"/>
      <c r="CK168" s="128"/>
      <c r="CL168" s="128"/>
      <c r="CM168" s="128"/>
      <c r="CN168" s="128"/>
      <c r="CO168" s="128"/>
      <c r="CP168" s="128"/>
      <c r="CQ168" s="128"/>
      <c r="CR168" s="128"/>
      <c r="CS168" s="128"/>
      <c r="CT168" s="128"/>
      <c r="CU168" s="128"/>
      <c r="CV168" s="128"/>
      <c r="CW168" s="128"/>
      <c r="CX168" s="128"/>
      <c r="CY168" s="128"/>
      <c r="CZ168" s="128"/>
      <c r="DA168" s="128"/>
      <c r="DB168" s="128"/>
      <c r="DC168" s="128"/>
      <c r="DD168" s="128"/>
      <c r="DE168" s="128"/>
      <c r="DF168" s="128"/>
      <c r="DG168" s="128"/>
      <c r="DH168" s="128"/>
      <c r="DI168" s="128"/>
      <c r="DJ168" s="128"/>
      <c r="DK168" s="128"/>
      <c r="DL168" s="128"/>
      <c r="DM168" s="128"/>
      <c r="DN168" s="128"/>
      <c r="DO168" s="128"/>
      <c r="DP168" s="128"/>
      <c r="DQ168" s="128"/>
      <c r="DR168" s="128"/>
      <c r="DS168" s="128"/>
      <c r="DT168" s="128"/>
      <c r="DU168" s="128"/>
      <c r="DV168" s="128"/>
      <c r="DW168" s="128"/>
      <c r="DX168" s="128"/>
      <c r="DY168" s="128"/>
      <c r="DZ168" s="128"/>
      <c r="EA168" s="128"/>
      <c r="EB168" s="128"/>
      <c r="EC168" s="128"/>
      <c r="ED168" s="128"/>
      <c r="EE168" s="128"/>
      <c r="EF168" s="128"/>
      <c r="EG168" s="128"/>
      <c r="EH168" s="128"/>
      <c r="EI168" s="128"/>
      <c r="EJ168" s="128"/>
      <c r="EK168" s="128"/>
      <c r="EL168" s="128"/>
      <c r="EM168" s="128"/>
      <c r="EN168" s="128"/>
      <c r="EO168" s="128"/>
      <c r="EP168" s="128"/>
      <c r="EQ168" s="128"/>
      <c r="ER168" s="128"/>
      <c r="ES168" s="128"/>
      <c r="ET168" s="128"/>
      <c r="EU168" s="128"/>
      <c r="EV168" s="128"/>
      <c r="EW168" s="128"/>
      <c r="EX168" s="128"/>
      <c r="EY168" s="128"/>
      <c r="EZ168" s="128"/>
      <c r="FA168" s="128"/>
      <c r="FB168" s="128"/>
      <c r="FC168" s="128"/>
      <c r="FD168" s="128"/>
      <c r="FE168" s="128"/>
      <c r="FF168" s="128"/>
      <c r="FG168" s="128"/>
      <c r="FH168" s="128"/>
      <c r="FI168" s="128"/>
      <c r="FJ168" s="128"/>
      <c r="FK168" s="128"/>
      <c r="FL168" s="128"/>
      <c r="FM168" s="128"/>
      <c r="FN168" s="128"/>
      <c r="FO168" s="128"/>
      <c r="FP168" s="128"/>
      <c r="FQ168" s="128"/>
      <c r="FR168" s="128"/>
      <c r="FS168" s="128"/>
      <c r="FT168" s="128"/>
      <c r="FU168" s="128"/>
      <c r="FV168" s="128"/>
      <c r="FW168" s="128"/>
      <c r="FX168" s="128"/>
      <c r="FY168" s="128"/>
      <c r="FZ168" s="128"/>
      <c r="GA168" s="128"/>
      <c r="GB168" s="128"/>
      <c r="GC168" s="128"/>
      <c r="GD168" s="128"/>
      <c r="GE168" s="128"/>
      <c r="GF168" s="128"/>
      <c r="GG168" s="128"/>
      <c r="GH168" s="128"/>
      <c r="GI168" s="128"/>
      <c r="GJ168" s="128"/>
      <c r="GK168" s="128"/>
      <c r="GL168" s="128"/>
      <c r="GM168" s="128"/>
      <c r="GN168" s="128"/>
      <c r="GO168" s="128"/>
      <c r="GP168" s="128"/>
      <c r="GQ168" s="128"/>
      <c r="GR168" s="128"/>
      <c r="GS168" s="128"/>
      <c r="GT168" s="128"/>
      <c r="GU168" s="128"/>
      <c r="GV168" s="128"/>
      <c r="GW168" s="128"/>
      <c r="GX168" s="128"/>
      <c r="GY168" s="128"/>
      <c r="GZ168" s="128"/>
      <c r="HA168" s="128"/>
      <c r="HB168" s="128"/>
      <c r="HC168" s="128"/>
      <c r="HD168" s="128"/>
      <c r="HE168" s="128"/>
      <c r="HF168" s="128"/>
      <c r="HG168" s="128"/>
      <c r="HH168" s="128"/>
      <c r="HI168" s="128"/>
      <c r="HJ168" s="128"/>
      <c r="HK168" s="128"/>
      <c r="HL168" s="128"/>
      <c r="HM168" s="128"/>
      <c r="HN168" s="128"/>
      <c r="HO168" s="128"/>
      <c r="HP168" s="128"/>
      <c r="HQ168" s="128"/>
      <c r="HR168" s="128"/>
      <c r="HS168" s="128"/>
      <c r="HT168" s="128"/>
      <c r="HU168" s="128"/>
      <c r="HV168" s="128"/>
      <c r="HW168" s="128"/>
      <c r="HX168" s="128"/>
      <c r="HY168" s="128"/>
      <c r="HZ168" s="128"/>
      <c r="IA168" s="128"/>
      <c r="IB168" s="128"/>
      <c r="IC168" s="128"/>
      <c r="ID168" s="128"/>
      <c r="IE168" s="128"/>
      <c r="IF168" s="128"/>
      <c r="IG168" s="128"/>
      <c r="IH168" s="128"/>
      <c r="II168" s="128"/>
      <c r="IJ168" s="128"/>
      <c r="IK168" s="128"/>
      <c r="IL168" s="128"/>
      <c r="IM168" s="128"/>
      <c r="IN168" s="128"/>
      <c r="IO168" s="128"/>
      <c r="IP168" s="128"/>
      <c r="IQ168" s="128"/>
      <c r="IR168" s="128"/>
      <c r="IS168" s="128"/>
      <c r="IT168" s="128"/>
    </row>
    <row r="169" spans="1:254" s="181" customFormat="1" ht="38.25" x14ac:dyDescent="0.2">
      <c r="A169" s="177" t="s">
        <v>28</v>
      </c>
      <c r="B169" s="179" t="s">
        <v>375</v>
      </c>
      <c r="C169" s="189" t="s">
        <v>103</v>
      </c>
      <c r="D169" s="189" t="s">
        <v>76</v>
      </c>
      <c r="E169" s="189" t="s">
        <v>408</v>
      </c>
      <c r="F169" s="189"/>
      <c r="G169" s="180">
        <f>SUM(G170)</f>
        <v>2234.11</v>
      </c>
    </row>
    <row r="170" spans="1:254" s="181" customFormat="1" ht="25.5" x14ac:dyDescent="0.2">
      <c r="A170" s="182" t="s">
        <v>147</v>
      </c>
      <c r="B170" s="179" t="s">
        <v>375</v>
      </c>
      <c r="C170" s="189" t="s">
        <v>103</v>
      </c>
      <c r="D170" s="189" t="s">
        <v>76</v>
      </c>
      <c r="E170" s="189" t="s">
        <v>408</v>
      </c>
      <c r="F170" s="199" t="s">
        <v>148</v>
      </c>
      <c r="G170" s="185">
        <v>2234.11</v>
      </c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  <c r="AF170" s="128"/>
      <c r="AG170" s="128"/>
      <c r="AH170" s="128"/>
      <c r="AI170" s="128"/>
      <c r="AJ170" s="128"/>
      <c r="AK170" s="128"/>
      <c r="AL170" s="128"/>
      <c r="AM170" s="128"/>
      <c r="AN170" s="128"/>
      <c r="AO170" s="128"/>
      <c r="AP170" s="128"/>
      <c r="AQ170" s="128"/>
      <c r="AR170" s="128"/>
      <c r="AS170" s="128"/>
      <c r="AT170" s="128"/>
      <c r="AU170" s="128"/>
      <c r="AV170" s="128"/>
      <c r="AW170" s="128"/>
      <c r="AX170" s="128"/>
      <c r="AY170" s="128"/>
      <c r="AZ170" s="128"/>
      <c r="BA170" s="128"/>
      <c r="BB170" s="128"/>
      <c r="BC170" s="128"/>
      <c r="BD170" s="128"/>
      <c r="BE170" s="128"/>
      <c r="BF170" s="128"/>
      <c r="BG170" s="128"/>
      <c r="BH170" s="128"/>
      <c r="BI170" s="128"/>
      <c r="BJ170" s="128"/>
      <c r="BK170" s="128"/>
      <c r="BL170" s="128"/>
      <c r="BM170" s="128"/>
      <c r="BN170" s="128"/>
      <c r="BO170" s="128"/>
      <c r="BP170" s="128"/>
      <c r="BQ170" s="128"/>
      <c r="BR170" s="128"/>
      <c r="BS170" s="128"/>
      <c r="BT170" s="128"/>
      <c r="BU170" s="128"/>
      <c r="BV170" s="128"/>
      <c r="BW170" s="128"/>
      <c r="BX170" s="128"/>
      <c r="BY170" s="128"/>
      <c r="BZ170" s="128"/>
      <c r="CA170" s="128"/>
      <c r="CB170" s="128"/>
      <c r="CC170" s="128"/>
      <c r="CD170" s="128"/>
      <c r="CE170" s="128"/>
      <c r="CF170" s="128"/>
      <c r="CG170" s="128"/>
      <c r="CH170" s="128"/>
      <c r="CI170" s="128"/>
      <c r="CJ170" s="128"/>
      <c r="CK170" s="128"/>
      <c r="CL170" s="128"/>
      <c r="CM170" s="128"/>
      <c r="CN170" s="128"/>
      <c r="CO170" s="128"/>
      <c r="CP170" s="128"/>
      <c r="CQ170" s="128"/>
      <c r="CR170" s="128"/>
      <c r="CS170" s="128"/>
      <c r="CT170" s="128"/>
      <c r="CU170" s="128"/>
      <c r="CV170" s="128"/>
      <c r="CW170" s="128"/>
      <c r="CX170" s="128"/>
      <c r="CY170" s="128"/>
      <c r="CZ170" s="128"/>
      <c r="DA170" s="128"/>
      <c r="DB170" s="128"/>
      <c r="DC170" s="128"/>
      <c r="DD170" s="128"/>
      <c r="DE170" s="128"/>
      <c r="DF170" s="128"/>
      <c r="DG170" s="128"/>
      <c r="DH170" s="128"/>
      <c r="DI170" s="128"/>
      <c r="DJ170" s="128"/>
      <c r="DK170" s="128"/>
      <c r="DL170" s="128"/>
      <c r="DM170" s="128"/>
      <c r="DN170" s="128"/>
      <c r="DO170" s="128"/>
      <c r="DP170" s="128"/>
      <c r="DQ170" s="128"/>
      <c r="DR170" s="128"/>
      <c r="DS170" s="128"/>
      <c r="DT170" s="128"/>
      <c r="DU170" s="128"/>
      <c r="DV170" s="128"/>
      <c r="DW170" s="128"/>
      <c r="DX170" s="128"/>
      <c r="DY170" s="128"/>
      <c r="DZ170" s="128"/>
      <c r="EA170" s="128"/>
      <c r="EB170" s="128"/>
      <c r="EC170" s="128"/>
      <c r="ED170" s="128"/>
      <c r="EE170" s="128"/>
      <c r="EF170" s="128"/>
      <c r="EG170" s="128"/>
      <c r="EH170" s="128"/>
      <c r="EI170" s="128"/>
      <c r="EJ170" s="128"/>
      <c r="EK170" s="128"/>
      <c r="EL170" s="128"/>
      <c r="EM170" s="128"/>
      <c r="EN170" s="128"/>
      <c r="EO170" s="128"/>
      <c r="EP170" s="128"/>
      <c r="EQ170" s="128"/>
      <c r="ER170" s="128"/>
      <c r="ES170" s="128"/>
      <c r="ET170" s="128"/>
      <c r="EU170" s="128"/>
      <c r="EV170" s="128"/>
      <c r="EW170" s="128"/>
      <c r="EX170" s="128"/>
      <c r="EY170" s="128"/>
      <c r="EZ170" s="128"/>
      <c r="FA170" s="128"/>
      <c r="FB170" s="128"/>
      <c r="FC170" s="128"/>
      <c r="FD170" s="128"/>
      <c r="FE170" s="128"/>
      <c r="FF170" s="128"/>
      <c r="FG170" s="128"/>
      <c r="FH170" s="128"/>
      <c r="FI170" s="128"/>
      <c r="FJ170" s="128"/>
      <c r="FK170" s="128"/>
      <c r="FL170" s="128"/>
      <c r="FM170" s="128"/>
      <c r="FN170" s="128"/>
      <c r="FO170" s="128"/>
      <c r="FP170" s="128"/>
      <c r="FQ170" s="128"/>
      <c r="FR170" s="128"/>
      <c r="FS170" s="128"/>
      <c r="FT170" s="128"/>
      <c r="FU170" s="128"/>
      <c r="FV170" s="128"/>
      <c r="FW170" s="128"/>
      <c r="FX170" s="128"/>
      <c r="FY170" s="128"/>
      <c r="FZ170" s="128"/>
      <c r="GA170" s="128"/>
      <c r="GB170" s="128"/>
      <c r="GC170" s="128"/>
      <c r="GD170" s="128"/>
      <c r="GE170" s="128"/>
      <c r="GF170" s="128"/>
      <c r="GG170" s="128"/>
      <c r="GH170" s="128"/>
      <c r="GI170" s="128"/>
      <c r="GJ170" s="128"/>
      <c r="GK170" s="128"/>
      <c r="GL170" s="128"/>
      <c r="GM170" s="128"/>
      <c r="GN170" s="128"/>
      <c r="GO170" s="128"/>
      <c r="GP170" s="128"/>
      <c r="GQ170" s="128"/>
      <c r="GR170" s="128"/>
      <c r="GS170" s="128"/>
      <c r="GT170" s="128"/>
      <c r="GU170" s="128"/>
      <c r="GV170" s="128"/>
      <c r="GW170" s="128"/>
      <c r="GX170" s="128"/>
      <c r="GY170" s="128"/>
      <c r="GZ170" s="128"/>
      <c r="HA170" s="128"/>
      <c r="HB170" s="128"/>
      <c r="HC170" s="128"/>
      <c r="HD170" s="128"/>
      <c r="HE170" s="128"/>
      <c r="HF170" s="128"/>
      <c r="HG170" s="128"/>
      <c r="HH170" s="128"/>
      <c r="HI170" s="128"/>
      <c r="HJ170" s="128"/>
      <c r="HK170" s="128"/>
      <c r="HL170" s="128"/>
      <c r="HM170" s="128"/>
      <c r="HN170" s="128"/>
      <c r="HO170" s="128"/>
      <c r="HP170" s="128"/>
      <c r="HQ170" s="128"/>
      <c r="HR170" s="128"/>
      <c r="HS170" s="128"/>
      <c r="HT170" s="128"/>
      <c r="HU170" s="128"/>
      <c r="HV170" s="128"/>
      <c r="HW170" s="128"/>
      <c r="HX170" s="128"/>
      <c r="HY170" s="128"/>
      <c r="HZ170" s="128"/>
      <c r="IA170" s="128"/>
      <c r="IB170" s="128"/>
      <c r="IC170" s="128"/>
      <c r="ID170" s="128"/>
      <c r="IE170" s="128"/>
      <c r="IF170" s="128"/>
      <c r="IG170" s="128"/>
      <c r="IH170" s="128"/>
      <c r="II170" s="128"/>
      <c r="IJ170" s="128"/>
      <c r="IK170" s="128"/>
      <c r="IL170" s="128"/>
      <c r="IM170" s="128"/>
      <c r="IN170" s="128"/>
      <c r="IO170" s="128"/>
      <c r="IP170" s="128"/>
      <c r="IQ170" s="128"/>
      <c r="IR170" s="128"/>
      <c r="IS170" s="128"/>
      <c r="IT170" s="128"/>
    </row>
    <row r="171" spans="1:254" s="124" customFormat="1" ht="32.25" customHeight="1" x14ac:dyDescent="0.2">
      <c r="A171" s="177" t="s">
        <v>386</v>
      </c>
      <c r="B171" s="179" t="s">
        <v>375</v>
      </c>
      <c r="C171" s="179" t="s">
        <v>103</v>
      </c>
      <c r="D171" s="179" t="s">
        <v>76</v>
      </c>
      <c r="E171" s="179" t="s">
        <v>134</v>
      </c>
      <c r="F171" s="179"/>
      <c r="G171" s="217">
        <f>SUM(G172)</f>
        <v>563</v>
      </c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  <c r="R171" s="181"/>
      <c r="S171" s="181"/>
      <c r="T171" s="181"/>
      <c r="U171" s="181"/>
      <c r="V171" s="181"/>
      <c r="W171" s="181"/>
      <c r="X171" s="181"/>
      <c r="Y171" s="181"/>
      <c r="Z171" s="181"/>
      <c r="AA171" s="181"/>
      <c r="AB171" s="181"/>
      <c r="AC171" s="181"/>
      <c r="AD171" s="181"/>
      <c r="AE171" s="181"/>
      <c r="AF171" s="181"/>
      <c r="AG171" s="181"/>
      <c r="AH171" s="181"/>
      <c r="AI171" s="181"/>
      <c r="AJ171" s="181"/>
      <c r="AK171" s="181"/>
      <c r="AL171" s="181"/>
      <c r="AM171" s="181"/>
      <c r="AN171" s="181"/>
      <c r="AO171" s="181"/>
      <c r="AP171" s="181"/>
      <c r="AQ171" s="181"/>
      <c r="AR171" s="181"/>
      <c r="AS171" s="181"/>
      <c r="AT171" s="181"/>
      <c r="AU171" s="181"/>
      <c r="AV171" s="181"/>
      <c r="AW171" s="181"/>
      <c r="AX171" s="181"/>
      <c r="AY171" s="181"/>
      <c r="AZ171" s="181"/>
      <c r="BA171" s="181"/>
      <c r="BB171" s="181"/>
      <c r="BC171" s="181"/>
      <c r="BD171" s="181"/>
      <c r="BE171" s="181"/>
      <c r="BF171" s="181"/>
      <c r="BG171" s="181"/>
      <c r="BH171" s="181"/>
      <c r="BI171" s="181"/>
      <c r="BJ171" s="181"/>
      <c r="BK171" s="181"/>
      <c r="BL171" s="181"/>
      <c r="BM171" s="181"/>
      <c r="BN171" s="181"/>
      <c r="BO171" s="181"/>
      <c r="BP171" s="181"/>
      <c r="BQ171" s="181"/>
      <c r="BR171" s="181"/>
      <c r="BS171" s="181"/>
      <c r="BT171" s="181"/>
      <c r="BU171" s="181"/>
      <c r="BV171" s="181"/>
      <c r="BW171" s="181"/>
      <c r="BX171" s="181"/>
      <c r="BY171" s="181"/>
      <c r="BZ171" s="181"/>
      <c r="CA171" s="181"/>
      <c r="CB171" s="181"/>
      <c r="CC171" s="181"/>
      <c r="CD171" s="181"/>
      <c r="CE171" s="181"/>
      <c r="CF171" s="181"/>
      <c r="CG171" s="181"/>
      <c r="CH171" s="181"/>
      <c r="CI171" s="181"/>
      <c r="CJ171" s="181"/>
      <c r="CK171" s="181"/>
      <c r="CL171" s="181"/>
      <c r="CM171" s="181"/>
      <c r="CN171" s="181"/>
      <c r="CO171" s="181"/>
      <c r="CP171" s="181"/>
      <c r="CQ171" s="181"/>
      <c r="CR171" s="181"/>
      <c r="CS171" s="181"/>
      <c r="CT171" s="181"/>
      <c r="CU171" s="181"/>
      <c r="CV171" s="181"/>
      <c r="CW171" s="181"/>
      <c r="CX171" s="181"/>
      <c r="CY171" s="181"/>
      <c r="CZ171" s="181"/>
      <c r="DA171" s="181"/>
      <c r="DB171" s="181"/>
      <c r="DC171" s="181"/>
      <c r="DD171" s="181"/>
      <c r="DE171" s="181"/>
      <c r="DF171" s="181"/>
      <c r="DG171" s="181"/>
      <c r="DH171" s="181"/>
      <c r="DI171" s="181"/>
      <c r="DJ171" s="181"/>
      <c r="DK171" s="181"/>
      <c r="DL171" s="181"/>
      <c r="DM171" s="181"/>
      <c r="DN171" s="181"/>
      <c r="DO171" s="181"/>
      <c r="DP171" s="181"/>
      <c r="DQ171" s="181"/>
      <c r="DR171" s="181"/>
      <c r="DS171" s="181"/>
      <c r="DT171" s="181"/>
      <c r="DU171" s="181"/>
      <c r="DV171" s="181"/>
      <c r="DW171" s="181"/>
      <c r="DX171" s="181"/>
      <c r="DY171" s="181"/>
      <c r="DZ171" s="181"/>
      <c r="EA171" s="181"/>
      <c r="EB171" s="181"/>
      <c r="EC171" s="181"/>
      <c r="ED171" s="181"/>
      <c r="EE171" s="181"/>
      <c r="EF171" s="181"/>
      <c r="EG171" s="181"/>
      <c r="EH171" s="181"/>
      <c r="EI171" s="181"/>
      <c r="EJ171" s="181"/>
      <c r="EK171" s="181"/>
      <c r="EL171" s="181"/>
      <c r="EM171" s="181"/>
      <c r="EN171" s="181"/>
      <c r="EO171" s="181"/>
      <c r="EP171" s="181"/>
      <c r="EQ171" s="181"/>
      <c r="ER171" s="181"/>
      <c r="ES171" s="181"/>
      <c r="ET171" s="181"/>
      <c r="EU171" s="181"/>
      <c r="EV171" s="181"/>
      <c r="EW171" s="181"/>
      <c r="EX171" s="181"/>
      <c r="EY171" s="181"/>
      <c r="EZ171" s="181"/>
      <c r="FA171" s="181"/>
      <c r="FB171" s="181"/>
      <c r="FC171" s="181"/>
      <c r="FD171" s="181"/>
      <c r="FE171" s="181"/>
      <c r="FF171" s="181"/>
      <c r="FG171" s="181"/>
      <c r="FH171" s="181"/>
      <c r="FI171" s="181"/>
      <c r="FJ171" s="181"/>
      <c r="FK171" s="181"/>
      <c r="FL171" s="181"/>
      <c r="FM171" s="181"/>
      <c r="FN171" s="181"/>
      <c r="FO171" s="181"/>
      <c r="FP171" s="181"/>
      <c r="FQ171" s="181"/>
      <c r="FR171" s="181"/>
      <c r="FS171" s="181"/>
      <c r="FT171" s="181"/>
      <c r="FU171" s="181"/>
      <c r="FV171" s="181"/>
      <c r="FW171" s="181"/>
      <c r="FX171" s="181"/>
      <c r="FY171" s="181"/>
      <c r="FZ171" s="181"/>
      <c r="GA171" s="181"/>
      <c r="GB171" s="181"/>
      <c r="GC171" s="181"/>
      <c r="GD171" s="181"/>
      <c r="GE171" s="181"/>
      <c r="GF171" s="181"/>
      <c r="GG171" s="181"/>
      <c r="GH171" s="181"/>
      <c r="GI171" s="181"/>
      <c r="GJ171" s="181"/>
      <c r="GK171" s="181"/>
      <c r="GL171" s="181"/>
      <c r="GM171" s="181"/>
      <c r="GN171" s="181"/>
      <c r="GO171" s="181"/>
      <c r="GP171" s="181"/>
      <c r="GQ171" s="181"/>
      <c r="GR171" s="181"/>
      <c r="GS171" s="181"/>
      <c r="GT171" s="181"/>
      <c r="GU171" s="181"/>
      <c r="GV171" s="181"/>
      <c r="GW171" s="181"/>
      <c r="GX171" s="181"/>
      <c r="GY171" s="181"/>
      <c r="GZ171" s="181"/>
      <c r="HA171" s="181"/>
      <c r="HB171" s="181"/>
      <c r="HC171" s="181"/>
      <c r="HD171" s="181"/>
      <c r="HE171" s="181"/>
      <c r="HF171" s="181"/>
      <c r="HG171" s="181"/>
      <c r="HH171" s="181"/>
      <c r="HI171" s="181"/>
      <c r="HJ171" s="181"/>
      <c r="HK171" s="181"/>
      <c r="HL171" s="181"/>
      <c r="HM171" s="181"/>
      <c r="HN171" s="181"/>
      <c r="HO171" s="181"/>
      <c r="HP171" s="181"/>
      <c r="HQ171" s="181"/>
      <c r="HR171" s="181"/>
      <c r="HS171" s="181"/>
      <c r="HT171" s="181"/>
      <c r="HU171" s="181"/>
      <c r="HV171" s="181"/>
      <c r="HW171" s="181"/>
      <c r="HX171" s="181"/>
      <c r="HY171" s="181"/>
      <c r="HZ171" s="181"/>
      <c r="IA171" s="181"/>
      <c r="IB171" s="181"/>
      <c r="IC171" s="181"/>
      <c r="ID171" s="181"/>
      <c r="IE171" s="181"/>
      <c r="IF171" s="181"/>
      <c r="IG171" s="181"/>
      <c r="IH171" s="181"/>
      <c r="II171" s="181"/>
      <c r="IJ171" s="181"/>
      <c r="IK171" s="181"/>
      <c r="IL171" s="181"/>
      <c r="IM171" s="181"/>
      <c r="IN171" s="181"/>
      <c r="IO171" s="181"/>
      <c r="IP171" s="181"/>
      <c r="IQ171" s="181"/>
      <c r="IR171" s="181"/>
      <c r="IS171" s="181"/>
      <c r="IT171" s="181"/>
    </row>
    <row r="172" spans="1:254" ht="25.5" x14ac:dyDescent="0.2">
      <c r="A172" s="182" t="s">
        <v>147</v>
      </c>
      <c r="B172" s="184" t="s">
        <v>375</v>
      </c>
      <c r="C172" s="184" t="s">
        <v>103</v>
      </c>
      <c r="D172" s="184" t="s">
        <v>76</v>
      </c>
      <c r="E172" s="184" t="s">
        <v>134</v>
      </c>
      <c r="F172" s="184" t="s">
        <v>148</v>
      </c>
      <c r="G172" s="226">
        <v>563</v>
      </c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4"/>
      <c r="AC172" s="124"/>
      <c r="AD172" s="124"/>
      <c r="AE172" s="124"/>
      <c r="AF172" s="124"/>
      <c r="AG172" s="124"/>
      <c r="AH172" s="124"/>
      <c r="AI172" s="124"/>
      <c r="AJ172" s="124"/>
      <c r="AK172" s="124"/>
      <c r="AL172" s="124"/>
      <c r="AM172" s="124"/>
      <c r="AN172" s="124"/>
      <c r="AO172" s="124"/>
      <c r="AP172" s="124"/>
      <c r="AQ172" s="124"/>
      <c r="AR172" s="124"/>
      <c r="AS172" s="124"/>
      <c r="AT172" s="124"/>
      <c r="AU172" s="124"/>
      <c r="AV172" s="124"/>
      <c r="AW172" s="124"/>
      <c r="AX172" s="124"/>
      <c r="AY172" s="124"/>
      <c r="AZ172" s="124"/>
      <c r="BA172" s="124"/>
      <c r="BB172" s="124"/>
      <c r="BC172" s="124"/>
      <c r="BD172" s="124"/>
      <c r="BE172" s="124"/>
      <c r="BF172" s="124"/>
      <c r="BG172" s="124"/>
      <c r="BH172" s="124"/>
      <c r="BI172" s="124"/>
      <c r="BJ172" s="124"/>
      <c r="BK172" s="124"/>
      <c r="BL172" s="124"/>
      <c r="BM172" s="124"/>
      <c r="BN172" s="124"/>
      <c r="BO172" s="124"/>
      <c r="BP172" s="124"/>
      <c r="BQ172" s="124"/>
      <c r="BR172" s="124"/>
      <c r="BS172" s="124"/>
      <c r="BT172" s="124"/>
      <c r="BU172" s="124"/>
      <c r="BV172" s="124"/>
      <c r="BW172" s="124"/>
      <c r="BX172" s="124"/>
      <c r="BY172" s="124"/>
      <c r="BZ172" s="124"/>
      <c r="CA172" s="124"/>
      <c r="CB172" s="124"/>
      <c r="CC172" s="124"/>
      <c r="CD172" s="124"/>
      <c r="CE172" s="124"/>
      <c r="CF172" s="124"/>
      <c r="CG172" s="124"/>
      <c r="CH172" s="124"/>
      <c r="CI172" s="124"/>
      <c r="CJ172" s="124"/>
      <c r="CK172" s="124"/>
      <c r="CL172" s="124"/>
      <c r="CM172" s="124"/>
      <c r="CN172" s="124"/>
      <c r="CO172" s="124"/>
      <c r="CP172" s="124"/>
      <c r="CQ172" s="124"/>
      <c r="CR172" s="124"/>
      <c r="CS172" s="124"/>
      <c r="CT172" s="124"/>
      <c r="CU172" s="124"/>
      <c r="CV172" s="124"/>
      <c r="CW172" s="124"/>
      <c r="CX172" s="124"/>
      <c r="CY172" s="124"/>
      <c r="CZ172" s="124"/>
      <c r="DA172" s="124"/>
      <c r="DB172" s="124"/>
      <c r="DC172" s="124"/>
      <c r="DD172" s="124"/>
      <c r="DE172" s="124"/>
      <c r="DF172" s="124"/>
      <c r="DG172" s="124"/>
      <c r="DH172" s="124"/>
      <c r="DI172" s="124"/>
      <c r="DJ172" s="124"/>
      <c r="DK172" s="124"/>
      <c r="DL172" s="124"/>
      <c r="DM172" s="124"/>
      <c r="DN172" s="124"/>
      <c r="DO172" s="124"/>
      <c r="DP172" s="124"/>
      <c r="DQ172" s="124"/>
      <c r="DR172" s="124"/>
      <c r="DS172" s="124"/>
      <c r="DT172" s="124"/>
      <c r="DU172" s="124"/>
      <c r="DV172" s="124"/>
      <c r="DW172" s="124"/>
      <c r="DX172" s="124"/>
      <c r="DY172" s="124"/>
      <c r="DZ172" s="124"/>
      <c r="EA172" s="124"/>
      <c r="EB172" s="124"/>
      <c r="EC172" s="124"/>
      <c r="ED172" s="124"/>
      <c r="EE172" s="124"/>
      <c r="EF172" s="124"/>
      <c r="EG172" s="124"/>
      <c r="EH172" s="124"/>
      <c r="EI172" s="124"/>
      <c r="EJ172" s="124"/>
      <c r="EK172" s="124"/>
      <c r="EL172" s="124"/>
      <c r="EM172" s="124"/>
      <c r="EN172" s="124"/>
      <c r="EO172" s="124"/>
      <c r="EP172" s="124"/>
      <c r="EQ172" s="124"/>
      <c r="ER172" s="124"/>
      <c r="ES172" s="124"/>
      <c r="ET172" s="124"/>
      <c r="EU172" s="124"/>
      <c r="EV172" s="124"/>
      <c r="EW172" s="124"/>
      <c r="EX172" s="124"/>
      <c r="EY172" s="124"/>
      <c r="EZ172" s="124"/>
      <c r="FA172" s="124"/>
      <c r="FB172" s="124"/>
      <c r="FC172" s="124"/>
      <c r="FD172" s="124"/>
      <c r="FE172" s="124"/>
      <c r="FF172" s="124"/>
      <c r="FG172" s="124"/>
      <c r="FH172" s="124"/>
      <c r="FI172" s="124"/>
      <c r="FJ172" s="124"/>
      <c r="FK172" s="124"/>
      <c r="FL172" s="124"/>
      <c r="FM172" s="124"/>
      <c r="FN172" s="124"/>
      <c r="FO172" s="124"/>
      <c r="FP172" s="124"/>
      <c r="FQ172" s="124"/>
      <c r="FR172" s="124"/>
      <c r="FS172" s="124"/>
      <c r="FT172" s="124"/>
      <c r="FU172" s="124"/>
      <c r="FV172" s="124"/>
      <c r="FW172" s="124"/>
      <c r="FX172" s="124"/>
      <c r="FY172" s="124"/>
      <c r="FZ172" s="124"/>
      <c r="GA172" s="124"/>
      <c r="GB172" s="124"/>
      <c r="GC172" s="124"/>
      <c r="GD172" s="124"/>
      <c r="GE172" s="124"/>
      <c r="GF172" s="124"/>
      <c r="GG172" s="124"/>
      <c r="GH172" s="124"/>
      <c r="GI172" s="124"/>
      <c r="GJ172" s="124"/>
      <c r="GK172" s="124"/>
      <c r="GL172" s="124"/>
      <c r="GM172" s="124"/>
      <c r="GN172" s="124"/>
      <c r="GO172" s="124"/>
      <c r="GP172" s="124"/>
      <c r="GQ172" s="124"/>
      <c r="GR172" s="124"/>
      <c r="GS172" s="124"/>
      <c r="GT172" s="124"/>
      <c r="GU172" s="124"/>
      <c r="GV172" s="124"/>
      <c r="GW172" s="124"/>
      <c r="GX172" s="124"/>
      <c r="GY172" s="124"/>
      <c r="GZ172" s="124"/>
      <c r="HA172" s="124"/>
      <c r="HB172" s="124"/>
      <c r="HC172" s="124"/>
      <c r="HD172" s="124"/>
      <c r="HE172" s="124"/>
      <c r="HF172" s="124"/>
      <c r="HG172" s="124"/>
      <c r="HH172" s="124"/>
      <c r="HI172" s="124"/>
      <c r="HJ172" s="124"/>
      <c r="HK172" s="124"/>
      <c r="HL172" s="124"/>
      <c r="HM172" s="124"/>
      <c r="HN172" s="124"/>
      <c r="HO172" s="124"/>
      <c r="HP172" s="124"/>
      <c r="HQ172" s="124"/>
      <c r="HR172" s="124"/>
      <c r="HS172" s="124"/>
      <c r="HT172" s="124"/>
      <c r="HU172" s="124"/>
      <c r="HV172" s="124"/>
      <c r="HW172" s="124"/>
      <c r="HX172" s="124"/>
      <c r="HY172" s="124"/>
      <c r="HZ172" s="124"/>
      <c r="IA172" s="124"/>
      <c r="IB172" s="124"/>
      <c r="IC172" s="124"/>
      <c r="ID172" s="124"/>
      <c r="IE172" s="124"/>
      <c r="IF172" s="124"/>
      <c r="IG172" s="124"/>
      <c r="IH172" s="124"/>
      <c r="II172" s="124"/>
      <c r="IJ172" s="124"/>
      <c r="IK172" s="124"/>
      <c r="IL172" s="124"/>
      <c r="IM172" s="124"/>
      <c r="IN172" s="124"/>
      <c r="IO172" s="124"/>
      <c r="IP172" s="124"/>
      <c r="IQ172" s="124"/>
      <c r="IR172" s="124"/>
      <c r="IS172" s="124"/>
      <c r="IT172" s="124"/>
    </row>
    <row r="173" spans="1:254" ht="25.5" x14ac:dyDescent="0.2">
      <c r="A173" s="233" t="s">
        <v>406</v>
      </c>
      <c r="B173" s="179" t="s">
        <v>375</v>
      </c>
      <c r="C173" s="189" t="s">
        <v>103</v>
      </c>
      <c r="D173" s="189" t="s">
        <v>76</v>
      </c>
      <c r="E173" s="189" t="s">
        <v>215</v>
      </c>
      <c r="F173" s="189"/>
      <c r="G173" s="180">
        <f>SUM(G174)</f>
        <v>44081.53</v>
      </c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  <c r="R173" s="181"/>
      <c r="S173" s="181"/>
      <c r="T173" s="181"/>
      <c r="U173" s="181"/>
      <c r="V173" s="181"/>
      <c r="W173" s="181"/>
      <c r="X173" s="181"/>
      <c r="Y173" s="181"/>
      <c r="Z173" s="181"/>
      <c r="AA173" s="181"/>
      <c r="AB173" s="181"/>
      <c r="AC173" s="181"/>
      <c r="AD173" s="181"/>
      <c r="AE173" s="181"/>
      <c r="AF173" s="181"/>
      <c r="AG173" s="181"/>
      <c r="AH173" s="181"/>
      <c r="AI173" s="181"/>
      <c r="AJ173" s="181"/>
      <c r="AK173" s="181"/>
      <c r="AL173" s="181"/>
      <c r="AM173" s="181"/>
      <c r="AN173" s="181"/>
      <c r="AO173" s="181"/>
      <c r="AP173" s="181"/>
      <c r="AQ173" s="181"/>
      <c r="AR173" s="181"/>
      <c r="AS173" s="181"/>
      <c r="AT173" s="181"/>
      <c r="AU173" s="181"/>
      <c r="AV173" s="181"/>
      <c r="AW173" s="181"/>
      <c r="AX173" s="181"/>
      <c r="AY173" s="181"/>
      <c r="AZ173" s="181"/>
      <c r="BA173" s="181"/>
      <c r="BB173" s="181"/>
      <c r="BC173" s="181"/>
      <c r="BD173" s="181"/>
      <c r="BE173" s="181"/>
      <c r="BF173" s="181"/>
      <c r="BG173" s="181"/>
      <c r="BH173" s="181"/>
      <c r="BI173" s="181"/>
      <c r="BJ173" s="181"/>
      <c r="BK173" s="181"/>
      <c r="BL173" s="181"/>
      <c r="BM173" s="181"/>
      <c r="BN173" s="181"/>
      <c r="BO173" s="181"/>
      <c r="BP173" s="181"/>
      <c r="BQ173" s="181"/>
      <c r="BR173" s="181"/>
      <c r="BS173" s="181"/>
      <c r="BT173" s="181"/>
      <c r="BU173" s="181"/>
      <c r="BV173" s="181"/>
      <c r="BW173" s="181"/>
      <c r="BX173" s="181"/>
      <c r="BY173" s="181"/>
      <c r="BZ173" s="181"/>
      <c r="CA173" s="181"/>
      <c r="CB173" s="181"/>
      <c r="CC173" s="181"/>
      <c r="CD173" s="181"/>
      <c r="CE173" s="181"/>
      <c r="CF173" s="181"/>
      <c r="CG173" s="181"/>
      <c r="CH173" s="181"/>
      <c r="CI173" s="181"/>
      <c r="CJ173" s="181"/>
      <c r="CK173" s="181"/>
      <c r="CL173" s="181"/>
      <c r="CM173" s="181"/>
      <c r="CN173" s="181"/>
      <c r="CO173" s="181"/>
      <c r="CP173" s="181"/>
      <c r="CQ173" s="181"/>
      <c r="CR173" s="181"/>
      <c r="CS173" s="181"/>
      <c r="CT173" s="181"/>
      <c r="CU173" s="181"/>
      <c r="CV173" s="181"/>
      <c r="CW173" s="181"/>
      <c r="CX173" s="181"/>
      <c r="CY173" s="181"/>
      <c r="CZ173" s="181"/>
      <c r="DA173" s="181"/>
      <c r="DB173" s="181"/>
      <c r="DC173" s="181"/>
      <c r="DD173" s="181"/>
      <c r="DE173" s="181"/>
      <c r="DF173" s="181"/>
      <c r="DG173" s="181"/>
      <c r="DH173" s="181"/>
      <c r="DI173" s="181"/>
      <c r="DJ173" s="181"/>
      <c r="DK173" s="181"/>
      <c r="DL173" s="181"/>
      <c r="DM173" s="181"/>
      <c r="DN173" s="181"/>
      <c r="DO173" s="181"/>
      <c r="DP173" s="181"/>
      <c r="DQ173" s="181"/>
      <c r="DR173" s="181"/>
      <c r="DS173" s="181"/>
      <c r="DT173" s="181"/>
      <c r="DU173" s="181"/>
      <c r="DV173" s="181"/>
      <c r="DW173" s="181"/>
      <c r="DX173" s="181"/>
      <c r="DY173" s="181"/>
      <c r="DZ173" s="181"/>
      <c r="EA173" s="181"/>
      <c r="EB173" s="181"/>
      <c r="EC173" s="181"/>
      <c r="ED173" s="181"/>
      <c r="EE173" s="181"/>
      <c r="EF173" s="181"/>
      <c r="EG173" s="181"/>
      <c r="EH173" s="181"/>
      <c r="EI173" s="181"/>
      <c r="EJ173" s="181"/>
      <c r="EK173" s="181"/>
      <c r="EL173" s="181"/>
      <c r="EM173" s="181"/>
      <c r="EN173" s="181"/>
      <c r="EO173" s="181"/>
      <c r="EP173" s="181"/>
      <c r="EQ173" s="181"/>
      <c r="ER173" s="181"/>
      <c r="ES173" s="181"/>
      <c r="ET173" s="181"/>
      <c r="EU173" s="181"/>
      <c r="EV173" s="181"/>
      <c r="EW173" s="181"/>
      <c r="EX173" s="181"/>
      <c r="EY173" s="181"/>
      <c r="EZ173" s="181"/>
      <c r="FA173" s="181"/>
      <c r="FB173" s="181"/>
      <c r="FC173" s="181"/>
      <c r="FD173" s="181"/>
      <c r="FE173" s="181"/>
      <c r="FF173" s="181"/>
      <c r="FG173" s="181"/>
      <c r="FH173" s="181"/>
      <c r="FI173" s="181"/>
      <c r="FJ173" s="181"/>
      <c r="FK173" s="181"/>
      <c r="FL173" s="181"/>
      <c r="FM173" s="181"/>
      <c r="FN173" s="181"/>
      <c r="FO173" s="181"/>
      <c r="FP173" s="181"/>
      <c r="FQ173" s="181"/>
      <c r="FR173" s="181"/>
      <c r="FS173" s="181"/>
      <c r="FT173" s="181"/>
      <c r="FU173" s="181"/>
      <c r="FV173" s="181"/>
      <c r="FW173" s="181"/>
      <c r="FX173" s="181"/>
      <c r="FY173" s="181"/>
      <c r="FZ173" s="181"/>
      <c r="GA173" s="181"/>
      <c r="GB173" s="181"/>
      <c r="GC173" s="181"/>
      <c r="GD173" s="181"/>
      <c r="GE173" s="181"/>
      <c r="GF173" s="181"/>
      <c r="GG173" s="181"/>
      <c r="GH173" s="181"/>
      <c r="GI173" s="181"/>
      <c r="GJ173" s="181"/>
      <c r="GK173" s="181"/>
      <c r="GL173" s="181"/>
      <c r="GM173" s="181"/>
      <c r="GN173" s="181"/>
      <c r="GO173" s="181"/>
      <c r="GP173" s="181"/>
      <c r="GQ173" s="181"/>
      <c r="GR173" s="181"/>
      <c r="GS173" s="181"/>
      <c r="GT173" s="181"/>
      <c r="GU173" s="181"/>
      <c r="GV173" s="181"/>
      <c r="GW173" s="181"/>
      <c r="GX173" s="181"/>
      <c r="GY173" s="181"/>
      <c r="GZ173" s="181"/>
      <c r="HA173" s="181"/>
      <c r="HB173" s="181"/>
      <c r="HC173" s="181"/>
      <c r="HD173" s="181"/>
      <c r="HE173" s="181"/>
      <c r="HF173" s="181"/>
      <c r="HG173" s="181"/>
      <c r="HH173" s="181"/>
      <c r="HI173" s="181"/>
      <c r="HJ173" s="181"/>
      <c r="HK173" s="181"/>
      <c r="HL173" s="181"/>
      <c r="HM173" s="181"/>
      <c r="HN173" s="181"/>
      <c r="HO173" s="181"/>
      <c r="HP173" s="181"/>
      <c r="HQ173" s="181"/>
      <c r="HR173" s="181"/>
      <c r="HS173" s="181"/>
      <c r="HT173" s="181"/>
      <c r="HU173" s="181"/>
      <c r="HV173" s="181"/>
      <c r="HW173" s="181"/>
      <c r="HX173" s="181"/>
      <c r="HY173" s="181"/>
      <c r="HZ173" s="181"/>
      <c r="IA173" s="181"/>
      <c r="IB173" s="181"/>
      <c r="IC173" s="181"/>
      <c r="ID173" s="181"/>
      <c r="IE173" s="181"/>
      <c r="IF173" s="181"/>
      <c r="IG173" s="181"/>
      <c r="IH173" s="181"/>
      <c r="II173" s="181"/>
      <c r="IJ173" s="181"/>
      <c r="IK173" s="181"/>
      <c r="IL173" s="181"/>
      <c r="IM173" s="181"/>
      <c r="IN173" s="181"/>
      <c r="IO173" s="181"/>
      <c r="IP173" s="181"/>
      <c r="IQ173" s="181"/>
      <c r="IR173" s="181"/>
      <c r="IS173" s="181"/>
      <c r="IT173" s="181"/>
    </row>
    <row r="174" spans="1:254" ht="25.5" x14ac:dyDescent="0.2">
      <c r="A174" s="182" t="s">
        <v>147</v>
      </c>
      <c r="B174" s="199" t="s">
        <v>375</v>
      </c>
      <c r="C174" s="199" t="s">
        <v>103</v>
      </c>
      <c r="D174" s="199" t="s">
        <v>76</v>
      </c>
      <c r="E174" s="199" t="s">
        <v>215</v>
      </c>
      <c r="F174" s="199" t="s">
        <v>148</v>
      </c>
      <c r="G174" s="185">
        <v>44081.53</v>
      </c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24"/>
      <c r="AL174" s="124"/>
      <c r="AM174" s="124"/>
      <c r="AN174" s="124"/>
      <c r="AO174" s="124"/>
      <c r="AP174" s="124"/>
      <c r="AQ174" s="124"/>
      <c r="AR174" s="124"/>
      <c r="AS174" s="124"/>
      <c r="AT174" s="124"/>
      <c r="AU174" s="124"/>
      <c r="AV174" s="124"/>
      <c r="AW174" s="124"/>
      <c r="AX174" s="124"/>
      <c r="AY174" s="124"/>
      <c r="AZ174" s="124"/>
      <c r="BA174" s="124"/>
      <c r="BB174" s="124"/>
      <c r="BC174" s="124"/>
      <c r="BD174" s="124"/>
      <c r="BE174" s="124"/>
      <c r="BF174" s="124"/>
      <c r="BG174" s="124"/>
      <c r="BH174" s="124"/>
      <c r="BI174" s="124"/>
      <c r="BJ174" s="124"/>
      <c r="BK174" s="124"/>
      <c r="BL174" s="124"/>
      <c r="BM174" s="124"/>
      <c r="BN174" s="124"/>
      <c r="BO174" s="124"/>
      <c r="BP174" s="124"/>
      <c r="BQ174" s="124"/>
      <c r="BR174" s="124"/>
      <c r="BS174" s="124"/>
      <c r="BT174" s="124"/>
      <c r="BU174" s="124"/>
      <c r="BV174" s="124"/>
      <c r="BW174" s="124"/>
      <c r="BX174" s="124"/>
      <c r="BY174" s="124"/>
      <c r="BZ174" s="124"/>
      <c r="CA174" s="124"/>
      <c r="CB174" s="124"/>
      <c r="CC174" s="124"/>
      <c r="CD174" s="124"/>
      <c r="CE174" s="124"/>
      <c r="CF174" s="124"/>
      <c r="CG174" s="124"/>
      <c r="CH174" s="124"/>
      <c r="CI174" s="124"/>
      <c r="CJ174" s="124"/>
      <c r="CK174" s="124"/>
      <c r="CL174" s="124"/>
      <c r="CM174" s="124"/>
      <c r="CN174" s="124"/>
      <c r="CO174" s="124"/>
      <c r="CP174" s="124"/>
      <c r="CQ174" s="124"/>
      <c r="CR174" s="124"/>
      <c r="CS174" s="124"/>
      <c r="CT174" s="124"/>
      <c r="CU174" s="124"/>
      <c r="CV174" s="124"/>
      <c r="CW174" s="124"/>
      <c r="CX174" s="124"/>
      <c r="CY174" s="124"/>
      <c r="CZ174" s="124"/>
      <c r="DA174" s="124"/>
      <c r="DB174" s="124"/>
      <c r="DC174" s="124"/>
      <c r="DD174" s="124"/>
      <c r="DE174" s="124"/>
      <c r="DF174" s="124"/>
      <c r="DG174" s="124"/>
      <c r="DH174" s="124"/>
      <c r="DI174" s="124"/>
      <c r="DJ174" s="124"/>
      <c r="DK174" s="124"/>
      <c r="DL174" s="124"/>
      <c r="DM174" s="124"/>
      <c r="DN174" s="124"/>
      <c r="DO174" s="124"/>
      <c r="DP174" s="124"/>
      <c r="DQ174" s="124"/>
      <c r="DR174" s="124"/>
      <c r="DS174" s="124"/>
      <c r="DT174" s="124"/>
      <c r="DU174" s="124"/>
      <c r="DV174" s="124"/>
      <c r="DW174" s="124"/>
      <c r="DX174" s="124"/>
      <c r="DY174" s="124"/>
      <c r="DZ174" s="124"/>
      <c r="EA174" s="124"/>
      <c r="EB174" s="124"/>
      <c r="EC174" s="124"/>
      <c r="ED174" s="124"/>
      <c r="EE174" s="124"/>
      <c r="EF174" s="124"/>
      <c r="EG174" s="124"/>
      <c r="EH174" s="124"/>
      <c r="EI174" s="124"/>
      <c r="EJ174" s="124"/>
      <c r="EK174" s="124"/>
      <c r="EL174" s="124"/>
      <c r="EM174" s="124"/>
      <c r="EN174" s="124"/>
      <c r="EO174" s="124"/>
      <c r="EP174" s="124"/>
      <c r="EQ174" s="124"/>
      <c r="ER174" s="124"/>
      <c r="ES174" s="124"/>
      <c r="ET174" s="124"/>
      <c r="EU174" s="124"/>
      <c r="EV174" s="124"/>
      <c r="EW174" s="124"/>
      <c r="EX174" s="124"/>
      <c r="EY174" s="124"/>
      <c r="EZ174" s="124"/>
      <c r="FA174" s="124"/>
      <c r="FB174" s="124"/>
      <c r="FC174" s="124"/>
      <c r="FD174" s="124"/>
      <c r="FE174" s="124"/>
      <c r="FF174" s="124"/>
      <c r="FG174" s="124"/>
      <c r="FH174" s="124"/>
      <c r="FI174" s="124"/>
      <c r="FJ174" s="124"/>
      <c r="FK174" s="124"/>
      <c r="FL174" s="124"/>
      <c r="FM174" s="124"/>
      <c r="FN174" s="124"/>
      <c r="FO174" s="124"/>
      <c r="FP174" s="124"/>
      <c r="FQ174" s="124"/>
      <c r="FR174" s="124"/>
      <c r="FS174" s="124"/>
      <c r="FT174" s="124"/>
      <c r="FU174" s="124"/>
      <c r="FV174" s="124"/>
      <c r="FW174" s="124"/>
      <c r="FX174" s="124"/>
      <c r="FY174" s="124"/>
      <c r="FZ174" s="124"/>
      <c r="GA174" s="124"/>
      <c r="GB174" s="124"/>
      <c r="GC174" s="124"/>
      <c r="GD174" s="124"/>
      <c r="GE174" s="124"/>
      <c r="GF174" s="124"/>
      <c r="GG174" s="124"/>
      <c r="GH174" s="124"/>
      <c r="GI174" s="124"/>
      <c r="GJ174" s="124"/>
      <c r="GK174" s="124"/>
      <c r="GL174" s="124"/>
      <c r="GM174" s="124"/>
      <c r="GN174" s="124"/>
      <c r="GO174" s="124"/>
      <c r="GP174" s="124"/>
      <c r="GQ174" s="124"/>
      <c r="GR174" s="124"/>
      <c r="GS174" s="124"/>
      <c r="GT174" s="124"/>
      <c r="GU174" s="124"/>
      <c r="GV174" s="124"/>
      <c r="GW174" s="124"/>
      <c r="GX174" s="124"/>
      <c r="GY174" s="124"/>
      <c r="GZ174" s="124"/>
      <c r="HA174" s="124"/>
      <c r="HB174" s="124"/>
      <c r="HC174" s="124"/>
      <c r="HD174" s="124"/>
      <c r="HE174" s="124"/>
      <c r="HF174" s="124"/>
      <c r="HG174" s="124"/>
      <c r="HH174" s="124"/>
      <c r="HI174" s="124"/>
      <c r="HJ174" s="124"/>
      <c r="HK174" s="124"/>
      <c r="HL174" s="124"/>
      <c r="HM174" s="124"/>
      <c r="HN174" s="124"/>
      <c r="HO174" s="124"/>
      <c r="HP174" s="124"/>
      <c r="HQ174" s="124"/>
      <c r="HR174" s="124"/>
      <c r="HS174" s="124"/>
      <c r="HT174" s="124"/>
      <c r="HU174" s="124"/>
      <c r="HV174" s="124"/>
      <c r="HW174" s="124"/>
      <c r="HX174" s="124"/>
      <c r="HY174" s="124"/>
      <c r="HZ174" s="124"/>
      <c r="IA174" s="124"/>
      <c r="IB174" s="124"/>
      <c r="IC174" s="124"/>
      <c r="ID174" s="124"/>
      <c r="IE174" s="124"/>
      <c r="IF174" s="124"/>
      <c r="IG174" s="124"/>
      <c r="IH174" s="124"/>
      <c r="II174" s="124"/>
      <c r="IJ174" s="124"/>
      <c r="IK174" s="124"/>
      <c r="IL174" s="124"/>
      <c r="IM174" s="124"/>
      <c r="IN174" s="124"/>
      <c r="IO174" s="124"/>
      <c r="IP174" s="124"/>
      <c r="IQ174" s="124"/>
      <c r="IR174" s="124"/>
      <c r="IS174" s="124"/>
      <c r="IT174" s="124"/>
    </row>
    <row r="175" spans="1:254" ht="38.25" x14ac:dyDescent="0.2">
      <c r="A175" s="177" t="s">
        <v>216</v>
      </c>
      <c r="B175" s="189" t="s">
        <v>375</v>
      </c>
      <c r="C175" s="189" t="s">
        <v>103</v>
      </c>
      <c r="D175" s="189" t="s">
        <v>76</v>
      </c>
      <c r="E175" s="189" t="s">
        <v>217</v>
      </c>
      <c r="F175" s="189"/>
      <c r="G175" s="180">
        <f>SUM(G176)</f>
        <v>16555.009999999998</v>
      </c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  <c r="R175" s="181"/>
      <c r="S175" s="181"/>
      <c r="T175" s="181"/>
      <c r="U175" s="181"/>
      <c r="V175" s="181"/>
      <c r="W175" s="181"/>
      <c r="X175" s="181"/>
      <c r="Y175" s="181"/>
      <c r="Z175" s="181"/>
      <c r="AA175" s="181"/>
      <c r="AB175" s="181"/>
      <c r="AC175" s="181"/>
      <c r="AD175" s="181"/>
      <c r="AE175" s="181"/>
      <c r="AF175" s="181"/>
      <c r="AG175" s="181"/>
      <c r="AH175" s="181"/>
      <c r="AI175" s="181"/>
      <c r="AJ175" s="181"/>
      <c r="AK175" s="181"/>
      <c r="AL175" s="181"/>
      <c r="AM175" s="181"/>
      <c r="AN175" s="181"/>
      <c r="AO175" s="181"/>
      <c r="AP175" s="181"/>
      <c r="AQ175" s="181"/>
      <c r="AR175" s="181"/>
      <c r="AS175" s="181"/>
      <c r="AT175" s="181"/>
      <c r="AU175" s="181"/>
      <c r="AV175" s="181"/>
      <c r="AW175" s="181"/>
      <c r="AX175" s="181"/>
      <c r="AY175" s="181"/>
      <c r="AZ175" s="181"/>
      <c r="BA175" s="181"/>
      <c r="BB175" s="181"/>
      <c r="BC175" s="181"/>
      <c r="BD175" s="181"/>
      <c r="BE175" s="181"/>
      <c r="BF175" s="181"/>
      <c r="BG175" s="181"/>
      <c r="BH175" s="181"/>
      <c r="BI175" s="181"/>
      <c r="BJ175" s="181"/>
      <c r="BK175" s="181"/>
      <c r="BL175" s="181"/>
      <c r="BM175" s="181"/>
      <c r="BN175" s="181"/>
      <c r="BO175" s="181"/>
      <c r="BP175" s="181"/>
      <c r="BQ175" s="181"/>
      <c r="BR175" s="181"/>
      <c r="BS175" s="181"/>
      <c r="BT175" s="181"/>
      <c r="BU175" s="181"/>
      <c r="BV175" s="181"/>
      <c r="BW175" s="181"/>
      <c r="BX175" s="181"/>
      <c r="BY175" s="181"/>
      <c r="BZ175" s="181"/>
      <c r="CA175" s="181"/>
      <c r="CB175" s="181"/>
      <c r="CC175" s="181"/>
      <c r="CD175" s="181"/>
      <c r="CE175" s="181"/>
      <c r="CF175" s="181"/>
      <c r="CG175" s="181"/>
      <c r="CH175" s="181"/>
      <c r="CI175" s="181"/>
      <c r="CJ175" s="181"/>
      <c r="CK175" s="181"/>
      <c r="CL175" s="181"/>
      <c r="CM175" s="181"/>
      <c r="CN175" s="181"/>
      <c r="CO175" s="181"/>
      <c r="CP175" s="181"/>
      <c r="CQ175" s="181"/>
      <c r="CR175" s="181"/>
      <c r="CS175" s="181"/>
      <c r="CT175" s="181"/>
      <c r="CU175" s="181"/>
      <c r="CV175" s="181"/>
      <c r="CW175" s="181"/>
      <c r="CX175" s="181"/>
      <c r="CY175" s="181"/>
      <c r="CZ175" s="181"/>
      <c r="DA175" s="181"/>
      <c r="DB175" s="181"/>
      <c r="DC175" s="181"/>
      <c r="DD175" s="181"/>
      <c r="DE175" s="181"/>
      <c r="DF175" s="181"/>
      <c r="DG175" s="181"/>
      <c r="DH175" s="181"/>
      <c r="DI175" s="181"/>
      <c r="DJ175" s="181"/>
      <c r="DK175" s="181"/>
      <c r="DL175" s="181"/>
      <c r="DM175" s="181"/>
      <c r="DN175" s="181"/>
      <c r="DO175" s="181"/>
      <c r="DP175" s="181"/>
      <c r="DQ175" s="181"/>
      <c r="DR175" s="181"/>
      <c r="DS175" s="181"/>
      <c r="DT175" s="181"/>
      <c r="DU175" s="181"/>
      <c r="DV175" s="181"/>
      <c r="DW175" s="181"/>
      <c r="DX175" s="181"/>
      <c r="DY175" s="181"/>
      <c r="DZ175" s="181"/>
      <c r="EA175" s="181"/>
      <c r="EB175" s="181"/>
      <c r="EC175" s="181"/>
      <c r="ED175" s="181"/>
      <c r="EE175" s="181"/>
      <c r="EF175" s="181"/>
      <c r="EG175" s="181"/>
      <c r="EH175" s="181"/>
      <c r="EI175" s="181"/>
      <c r="EJ175" s="181"/>
      <c r="EK175" s="181"/>
      <c r="EL175" s="181"/>
      <c r="EM175" s="181"/>
      <c r="EN175" s="181"/>
      <c r="EO175" s="181"/>
      <c r="EP175" s="181"/>
      <c r="EQ175" s="181"/>
      <c r="ER175" s="181"/>
      <c r="ES175" s="181"/>
      <c r="ET175" s="181"/>
      <c r="EU175" s="181"/>
      <c r="EV175" s="181"/>
      <c r="EW175" s="181"/>
      <c r="EX175" s="181"/>
      <c r="EY175" s="181"/>
      <c r="EZ175" s="181"/>
      <c r="FA175" s="181"/>
      <c r="FB175" s="181"/>
      <c r="FC175" s="181"/>
      <c r="FD175" s="181"/>
      <c r="FE175" s="181"/>
      <c r="FF175" s="181"/>
      <c r="FG175" s="181"/>
      <c r="FH175" s="181"/>
      <c r="FI175" s="181"/>
      <c r="FJ175" s="181"/>
      <c r="FK175" s="181"/>
      <c r="FL175" s="181"/>
      <c r="FM175" s="181"/>
      <c r="FN175" s="181"/>
      <c r="FO175" s="181"/>
      <c r="FP175" s="181"/>
      <c r="FQ175" s="181"/>
      <c r="FR175" s="181"/>
      <c r="FS175" s="181"/>
      <c r="FT175" s="181"/>
      <c r="FU175" s="181"/>
      <c r="FV175" s="181"/>
      <c r="FW175" s="181"/>
      <c r="FX175" s="181"/>
      <c r="FY175" s="181"/>
      <c r="FZ175" s="181"/>
      <c r="GA175" s="181"/>
      <c r="GB175" s="181"/>
      <c r="GC175" s="181"/>
      <c r="GD175" s="181"/>
      <c r="GE175" s="181"/>
      <c r="GF175" s="181"/>
      <c r="GG175" s="181"/>
      <c r="GH175" s="181"/>
      <c r="GI175" s="181"/>
      <c r="GJ175" s="181"/>
      <c r="GK175" s="181"/>
      <c r="GL175" s="181"/>
      <c r="GM175" s="181"/>
      <c r="GN175" s="181"/>
      <c r="GO175" s="181"/>
      <c r="GP175" s="181"/>
      <c r="GQ175" s="181"/>
      <c r="GR175" s="181"/>
      <c r="GS175" s="181"/>
      <c r="GT175" s="181"/>
      <c r="GU175" s="181"/>
      <c r="GV175" s="181"/>
      <c r="GW175" s="181"/>
      <c r="GX175" s="181"/>
      <c r="GY175" s="181"/>
      <c r="GZ175" s="181"/>
      <c r="HA175" s="181"/>
      <c r="HB175" s="181"/>
      <c r="HC175" s="181"/>
      <c r="HD175" s="181"/>
      <c r="HE175" s="181"/>
      <c r="HF175" s="181"/>
      <c r="HG175" s="181"/>
      <c r="HH175" s="181"/>
      <c r="HI175" s="181"/>
      <c r="HJ175" s="181"/>
      <c r="HK175" s="181"/>
      <c r="HL175" s="181"/>
      <c r="HM175" s="181"/>
      <c r="HN175" s="181"/>
      <c r="HO175" s="181"/>
      <c r="HP175" s="181"/>
      <c r="HQ175" s="181"/>
      <c r="HR175" s="181"/>
      <c r="HS175" s="181"/>
      <c r="HT175" s="181"/>
      <c r="HU175" s="181"/>
      <c r="HV175" s="181"/>
      <c r="HW175" s="181"/>
      <c r="HX175" s="181"/>
      <c r="HY175" s="181"/>
      <c r="HZ175" s="181"/>
      <c r="IA175" s="181"/>
      <c r="IB175" s="181"/>
      <c r="IC175" s="181"/>
      <c r="ID175" s="181"/>
      <c r="IE175" s="181"/>
      <c r="IF175" s="181"/>
      <c r="IG175" s="181"/>
      <c r="IH175" s="181"/>
      <c r="II175" s="181"/>
      <c r="IJ175" s="181"/>
      <c r="IK175" s="181"/>
      <c r="IL175" s="181"/>
      <c r="IM175" s="181"/>
      <c r="IN175" s="181"/>
      <c r="IO175" s="181"/>
      <c r="IP175" s="181"/>
      <c r="IQ175" s="181"/>
      <c r="IR175" s="181"/>
      <c r="IS175" s="181"/>
      <c r="IT175" s="181"/>
    </row>
    <row r="176" spans="1:254" s="198" customFormat="1" ht="25.5" x14ac:dyDescent="0.2">
      <c r="A176" s="182" t="s">
        <v>147</v>
      </c>
      <c r="B176" s="199" t="s">
        <v>375</v>
      </c>
      <c r="C176" s="199" t="s">
        <v>103</v>
      </c>
      <c r="D176" s="199" t="s">
        <v>76</v>
      </c>
      <c r="E176" s="199" t="s">
        <v>217</v>
      </c>
      <c r="F176" s="199" t="s">
        <v>148</v>
      </c>
      <c r="G176" s="185">
        <v>16555.009999999998</v>
      </c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  <c r="AA176" s="124"/>
      <c r="AB176" s="124"/>
      <c r="AC176" s="124"/>
      <c r="AD176" s="124"/>
      <c r="AE176" s="124"/>
      <c r="AF176" s="124"/>
      <c r="AG176" s="124"/>
      <c r="AH176" s="124"/>
      <c r="AI176" s="124"/>
      <c r="AJ176" s="124"/>
      <c r="AK176" s="124"/>
      <c r="AL176" s="124"/>
      <c r="AM176" s="124"/>
      <c r="AN176" s="124"/>
      <c r="AO176" s="124"/>
      <c r="AP176" s="124"/>
      <c r="AQ176" s="124"/>
      <c r="AR176" s="124"/>
      <c r="AS176" s="124"/>
      <c r="AT176" s="124"/>
      <c r="AU176" s="124"/>
      <c r="AV176" s="124"/>
      <c r="AW176" s="124"/>
      <c r="AX176" s="124"/>
      <c r="AY176" s="124"/>
      <c r="AZ176" s="124"/>
      <c r="BA176" s="124"/>
      <c r="BB176" s="124"/>
      <c r="BC176" s="124"/>
      <c r="BD176" s="124"/>
      <c r="BE176" s="124"/>
      <c r="BF176" s="124"/>
      <c r="BG176" s="124"/>
      <c r="BH176" s="124"/>
      <c r="BI176" s="124"/>
      <c r="BJ176" s="124"/>
      <c r="BK176" s="124"/>
      <c r="BL176" s="124"/>
      <c r="BM176" s="124"/>
      <c r="BN176" s="124"/>
      <c r="BO176" s="124"/>
      <c r="BP176" s="124"/>
      <c r="BQ176" s="124"/>
      <c r="BR176" s="124"/>
      <c r="BS176" s="124"/>
      <c r="BT176" s="124"/>
      <c r="BU176" s="124"/>
      <c r="BV176" s="124"/>
      <c r="BW176" s="124"/>
      <c r="BX176" s="124"/>
      <c r="BY176" s="124"/>
      <c r="BZ176" s="124"/>
      <c r="CA176" s="124"/>
      <c r="CB176" s="124"/>
      <c r="CC176" s="124"/>
      <c r="CD176" s="124"/>
      <c r="CE176" s="124"/>
      <c r="CF176" s="124"/>
      <c r="CG176" s="124"/>
      <c r="CH176" s="124"/>
      <c r="CI176" s="124"/>
      <c r="CJ176" s="124"/>
      <c r="CK176" s="124"/>
      <c r="CL176" s="124"/>
      <c r="CM176" s="124"/>
      <c r="CN176" s="124"/>
      <c r="CO176" s="124"/>
      <c r="CP176" s="124"/>
      <c r="CQ176" s="124"/>
      <c r="CR176" s="124"/>
      <c r="CS176" s="124"/>
      <c r="CT176" s="124"/>
      <c r="CU176" s="124"/>
      <c r="CV176" s="124"/>
      <c r="CW176" s="124"/>
      <c r="CX176" s="124"/>
      <c r="CY176" s="124"/>
      <c r="CZ176" s="124"/>
      <c r="DA176" s="124"/>
      <c r="DB176" s="124"/>
      <c r="DC176" s="124"/>
      <c r="DD176" s="124"/>
      <c r="DE176" s="124"/>
      <c r="DF176" s="124"/>
      <c r="DG176" s="124"/>
      <c r="DH176" s="124"/>
      <c r="DI176" s="124"/>
      <c r="DJ176" s="124"/>
      <c r="DK176" s="124"/>
      <c r="DL176" s="124"/>
      <c r="DM176" s="124"/>
      <c r="DN176" s="124"/>
      <c r="DO176" s="124"/>
      <c r="DP176" s="124"/>
      <c r="DQ176" s="124"/>
      <c r="DR176" s="124"/>
      <c r="DS176" s="124"/>
      <c r="DT176" s="124"/>
      <c r="DU176" s="124"/>
      <c r="DV176" s="124"/>
      <c r="DW176" s="124"/>
      <c r="DX176" s="124"/>
      <c r="DY176" s="124"/>
      <c r="DZ176" s="124"/>
      <c r="EA176" s="124"/>
      <c r="EB176" s="124"/>
      <c r="EC176" s="124"/>
      <c r="ED176" s="124"/>
      <c r="EE176" s="124"/>
      <c r="EF176" s="124"/>
      <c r="EG176" s="124"/>
      <c r="EH176" s="124"/>
      <c r="EI176" s="124"/>
      <c r="EJ176" s="124"/>
      <c r="EK176" s="124"/>
      <c r="EL176" s="124"/>
      <c r="EM176" s="124"/>
      <c r="EN176" s="124"/>
      <c r="EO176" s="124"/>
      <c r="EP176" s="124"/>
      <c r="EQ176" s="124"/>
      <c r="ER176" s="124"/>
      <c r="ES176" s="124"/>
      <c r="ET176" s="124"/>
      <c r="EU176" s="124"/>
      <c r="EV176" s="124"/>
      <c r="EW176" s="124"/>
      <c r="EX176" s="124"/>
      <c r="EY176" s="124"/>
      <c r="EZ176" s="124"/>
      <c r="FA176" s="124"/>
      <c r="FB176" s="124"/>
      <c r="FC176" s="124"/>
      <c r="FD176" s="124"/>
      <c r="FE176" s="124"/>
      <c r="FF176" s="124"/>
      <c r="FG176" s="124"/>
      <c r="FH176" s="124"/>
      <c r="FI176" s="124"/>
      <c r="FJ176" s="124"/>
      <c r="FK176" s="124"/>
      <c r="FL176" s="124"/>
      <c r="FM176" s="124"/>
      <c r="FN176" s="124"/>
      <c r="FO176" s="124"/>
      <c r="FP176" s="124"/>
      <c r="FQ176" s="124"/>
      <c r="FR176" s="124"/>
      <c r="FS176" s="124"/>
      <c r="FT176" s="124"/>
      <c r="FU176" s="124"/>
      <c r="FV176" s="124"/>
      <c r="FW176" s="124"/>
      <c r="FX176" s="124"/>
      <c r="FY176" s="124"/>
      <c r="FZ176" s="124"/>
      <c r="GA176" s="124"/>
      <c r="GB176" s="124"/>
      <c r="GC176" s="124"/>
      <c r="GD176" s="124"/>
      <c r="GE176" s="124"/>
      <c r="GF176" s="124"/>
      <c r="GG176" s="124"/>
      <c r="GH176" s="124"/>
      <c r="GI176" s="124"/>
      <c r="GJ176" s="124"/>
      <c r="GK176" s="124"/>
      <c r="GL176" s="124"/>
      <c r="GM176" s="124"/>
      <c r="GN176" s="124"/>
      <c r="GO176" s="124"/>
      <c r="GP176" s="124"/>
      <c r="GQ176" s="124"/>
      <c r="GR176" s="124"/>
      <c r="GS176" s="124"/>
      <c r="GT176" s="124"/>
      <c r="GU176" s="124"/>
      <c r="GV176" s="124"/>
      <c r="GW176" s="124"/>
      <c r="GX176" s="124"/>
      <c r="GY176" s="124"/>
      <c r="GZ176" s="124"/>
      <c r="HA176" s="124"/>
      <c r="HB176" s="124"/>
      <c r="HC176" s="124"/>
      <c r="HD176" s="124"/>
      <c r="HE176" s="124"/>
      <c r="HF176" s="124"/>
      <c r="HG176" s="124"/>
      <c r="HH176" s="124"/>
      <c r="HI176" s="124"/>
      <c r="HJ176" s="124"/>
      <c r="HK176" s="124"/>
      <c r="HL176" s="124"/>
      <c r="HM176" s="124"/>
      <c r="HN176" s="124"/>
      <c r="HO176" s="124"/>
      <c r="HP176" s="124"/>
      <c r="HQ176" s="124"/>
      <c r="HR176" s="124"/>
      <c r="HS176" s="124"/>
      <c r="HT176" s="124"/>
      <c r="HU176" s="124"/>
      <c r="HV176" s="124"/>
      <c r="HW176" s="124"/>
      <c r="HX176" s="124"/>
      <c r="HY176" s="124"/>
      <c r="HZ176" s="124"/>
      <c r="IA176" s="124"/>
      <c r="IB176" s="124"/>
      <c r="IC176" s="124"/>
      <c r="ID176" s="124"/>
      <c r="IE176" s="124"/>
      <c r="IF176" s="124"/>
      <c r="IG176" s="124"/>
      <c r="IH176" s="124"/>
      <c r="II176" s="124"/>
      <c r="IJ176" s="124"/>
      <c r="IK176" s="124"/>
      <c r="IL176" s="124"/>
      <c r="IM176" s="124"/>
      <c r="IN176" s="124"/>
      <c r="IO176" s="124"/>
      <c r="IP176" s="124"/>
      <c r="IQ176" s="124"/>
      <c r="IR176" s="124"/>
      <c r="IS176" s="124"/>
      <c r="IT176" s="124"/>
    </row>
    <row r="177" spans="1:254" s="198" customFormat="1" ht="119.25" customHeight="1" x14ac:dyDescent="0.2">
      <c r="A177" s="234" t="s">
        <v>407</v>
      </c>
      <c r="B177" s="179" t="s">
        <v>375</v>
      </c>
      <c r="C177" s="189" t="s">
        <v>103</v>
      </c>
      <c r="D177" s="189" t="s">
        <v>76</v>
      </c>
      <c r="E177" s="189" t="s">
        <v>218</v>
      </c>
      <c r="F177" s="189"/>
      <c r="G177" s="180">
        <f>SUM(G178)</f>
        <v>119168.78</v>
      </c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  <c r="R177" s="181"/>
      <c r="S177" s="181"/>
      <c r="T177" s="181"/>
      <c r="U177" s="181"/>
      <c r="V177" s="181"/>
      <c r="W177" s="181"/>
      <c r="X177" s="181"/>
      <c r="Y177" s="181"/>
      <c r="Z177" s="181"/>
      <c r="AA177" s="181"/>
      <c r="AB177" s="181"/>
      <c r="AC177" s="181"/>
      <c r="AD177" s="181"/>
      <c r="AE177" s="181"/>
      <c r="AF177" s="181"/>
      <c r="AG177" s="181"/>
      <c r="AH177" s="181"/>
      <c r="AI177" s="181"/>
      <c r="AJ177" s="181"/>
      <c r="AK177" s="181"/>
      <c r="AL177" s="181"/>
      <c r="AM177" s="181"/>
      <c r="AN177" s="181"/>
      <c r="AO177" s="181"/>
      <c r="AP177" s="181"/>
      <c r="AQ177" s="181"/>
      <c r="AR177" s="181"/>
      <c r="AS177" s="181"/>
      <c r="AT177" s="181"/>
      <c r="AU177" s="181"/>
      <c r="AV177" s="181"/>
      <c r="AW177" s="181"/>
      <c r="AX177" s="181"/>
      <c r="AY177" s="181"/>
      <c r="AZ177" s="181"/>
      <c r="BA177" s="181"/>
      <c r="BB177" s="181"/>
      <c r="BC177" s="181"/>
      <c r="BD177" s="181"/>
      <c r="BE177" s="181"/>
      <c r="BF177" s="181"/>
      <c r="BG177" s="181"/>
      <c r="BH177" s="181"/>
      <c r="BI177" s="181"/>
      <c r="BJ177" s="181"/>
      <c r="BK177" s="181"/>
      <c r="BL177" s="181"/>
      <c r="BM177" s="181"/>
      <c r="BN177" s="181"/>
      <c r="BO177" s="181"/>
      <c r="BP177" s="181"/>
      <c r="BQ177" s="181"/>
      <c r="BR177" s="181"/>
      <c r="BS177" s="181"/>
      <c r="BT177" s="181"/>
      <c r="BU177" s="181"/>
      <c r="BV177" s="181"/>
      <c r="BW177" s="181"/>
      <c r="BX177" s="181"/>
      <c r="BY177" s="181"/>
      <c r="BZ177" s="181"/>
      <c r="CA177" s="181"/>
      <c r="CB177" s="181"/>
      <c r="CC177" s="181"/>
      <c r="CD177" s="181"/>
      <c r="CE177" s="181"/>
      <c r="CF177" s="181"/>
      <c r="CG177" s="181"/>
      <c r="CH177" s="181"/>
      <c r="CI177" s="181"/>
      <c r="CJ177" s="181"/>
      <c r="CK177" s="181"/>
      <c r="CL177" s="181"/>
      <c r="CM177" s="181"/>
      <c r="CN177" s="181"/>
      <c r="CO177" s="181"/>
      <c r="CP177" s="181"/>
      <c r="CQ177" s="181"/>
      <c r="CR177" s="181"/>
      <c r="CS177" s="181"/>
      <c r="CT177" s="181"/>
      <c r="CU177" s="181"/>
      <c r="CV177" s="181"/>
      <c r="CW177" s="181"/>
      <c r="CX177" s="181"/>
      <c r="CY177" s="181"/>
      <c r="CZ177" s="181"/>
      <c r="DA177" s="181"/>
      <c r="DB177" s="181"/>
      <c r="DC177" s="181"/>
      <c r="DD177" s="181"/>
      <c r="DE177" s="181"/>
      <c r="DF177" s="181"/>
      <c r="DG177" s="181"/>
      <c r="DH177" s="181"/>
      <c r="DI177" s="181"/>
      <c r="DJ177" s="181"/>
      <c r="DK177" s="181"/>
      <c r="DL177" s="181"/>
      <c r="DM177" s="181"/>
      <c r="DN177" s="181"/>
      <c r="DO177" s="181"/>
      <c r="DP177" s="181"/>
      <c r="DQ177" s="181"/>
      <c r="DR177" s="181"/>
      <c r="DS177" s="181"/>
      <c r="DT177" s="181"/>
      <c r="DU177" s="181"/>
      <c r="DV177" s="181"/>
      <c r="DW177" s="181"/>
      <c r="DX177" s="181"/>
      <c r="DY177" s="181"/>
      <c r="DZ177" s="181"/>
      <c r="EA177" s="181"/>
      <c r="EB177" s="181"/>
      <c r="EC177" s="181"/>
      <c r="ED177" s="181"/>
      <c r="EE177" s="181"/>
      <c r="EF177" s="181"/>
      <c r="EG177" s="181"/>
      <c r="EH177" s="181"/>
      <c r="EI177" s="181"/>
      <c r="EJ177" s="181"/>
      <c r="EK177" s="181"/>
      <c r="EL177" s="181"/>
      <c r="EM177" s="181"/>
      <c r="EN177" s="181"/>
      <c r="EO177" s="181"/>
      <c r="EP177" s="181"/>
      <c r="EQ177" s="181"/>
      <c r="ER177" s="181"/>
      <c r="ES177" s="181"/>
      <c r="ET177" s="181"/>
      <c r="EU177" s="181"/>
      <c r="EV177" s="181"/>
      <c r="EW177" s="181"/>
      <c r="EX177" s="181"/>
      <c r="EY177" s="181"/>
      <c r="EZ177" s="181"/>
      <c r="FA177" s="181"/>
      <c r="FB177" s="181"/>
      <c r="FC177" s="181"/>
      <c r="FD177" s="181"/>
      <c r="FE177" s="181"/>
      <c r="FF177" s="181"/>
      <c r="FG177" s="181"/>
      <c r="FH177" s="181"/>
      <c r="FI177" s="181"/>
      <c r="FJ177" s="181"/>
      <c r="FK177" s="181"/>
      <c r="FL177" s="181"/>
      <c r="FM177" s="181"/>
      <c r="FN177" s="181"/>
      <c r="FO177" s="181"/>
      <c r="FP177" s="181"/>
      <c r="FQ177" s="181"/>
      <c r="FR177" s="181"/>
      <c r="FS177" s="181"/>
      <c r="FT177" s="181"/>
      <c r="FU177" s="181"/>
      <c r="FV177" s="181"/>
      <c r="FW177" s="181"/>
      <c r="FX177" s="181"/>
      <c r="FY177" s="181"/>
      <c r="FZ177" s="181"/>
      <c r="GA177" s="181"/>
      <c r="GB177" s="181"/>
      <c r="GC177" s="181"/>
      <c r="GD177" s="181"/>
      <c r="GE177" s="181"/>
      <c r="GF177" s="181"/>
      <c r="GG177" s="181"/>
      <c r="GH177" s="181"/>
      <c r="GI177" s="181"/>
      <c r="GJ177" s="181"/>
      <c r="GK177" s="181"/>
      <c r="GL177" s="181"/>
      <c r="GM177" s="181"/>
      <c r="GN177" s="181"/>
      <c r="GO177" s="181"/>
      <c r="GP177" s="181"/>
      <c r="GQ177" s="181"/>
      <c r="GR177" s="181"/>
      <c r="GS177" s="181"/>
      <c r="GT177" s="181"/>
      <c r="GU177" s="181"/>
      <c r="GV177" s="181"/>
      <c r="GW177" s="181"/>
      <c r="GX177" s="181"/>
      <c r="GY177" s="181"/>
      <c r="GZ177" s="181"/>
      <c r="HA177" s="181"/>
      <c r="HB177" s="181"/>
      <c r="HC177" s="181"/>
      <c r="HD177" s="181"/>
      <c r="HE177" s="181"/>
      <c r="HF177" s="181"/>
      <c r="HG177" s="181"/>
      <c r="HH177" s="181"/>
      <c r="HI177" s="181"/>
      <c r="HJ177" s="181"/>
      <c r="HK177" s="181"/>
      <c r="HL177" s="181"/>
      <c r="HM177" s="181"/>
      <c r="HN177" s="181"/>
      <c r="HO177" s="181"/>
      <c r="HP177" s="181"/>
      <c r="HQ177" s="181"/>
      <c r="HR177" s="181"/>
      <c r="HS177" s="181"/>
      <c r="HT177" s="181"/>
      <c r="HU177" s="181"/>
      <c r="HV177" s="181"/>
      <c r="HW177" s="181"/>
      <c r="HX177" s="181"/>
      <c r="HY177" s="181"/>
      <c r="HZ177" s="181"/>
      <c r="IA177" s="181"/>
      <c r="IB177" s="181"/>
      <c r="IC177" s="181"/>
      <c r="ID177" s="181"/>
      <c r="IE177" s="181"/>
      <c r="IF177" s="181"/>
      <c r="IG177" s="181"/>
      <c r="IH177" s="181"/>
      <c r="II177" s="181"/>
      <c r="IJ177" s="181"/>
      <c r="IK177" s="181"/>
      <c r="IL177" s="181"/>
      <c r="IM177" s="181"/>
      <c r="IN177" s="181"/>
      <c r="IO177" s="181"/>
      <c r="IP177" s="181"/>
      <c r="IQ177" s="181"/>
      <c r="IR177" s="181"/>
      <c r="IS177" s="181"/>
      <c r="IT177" s="181"/>
    </row>
    <row r="178" spans="1:254" s="198" customFormat="1" ht="25.5" x14ac:dyDescent="0.2">
      <c r="A178" s="182" t="s">
        <v>147</v>
      </c>
      <c r="B178" s="184" t="s">
        <v>375</v>
      </c>
      <c r="C178" s="199" t="s">
        <v>103</v>
      </c>
      <c r="D178" s="199" t="s">
        <v>76</v>
      </c>
      <c r="E178" s="199" t="s">
        <v>218</v>
      </c>
      <c r="F178" s="199" t="s">
        <v>148</v>
      </c>
      <c r="G178" s="185">
        <v>119168.78</v>
      </c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4"/>
      <c r="AJ178" s="124"/>
      <c r="AK178" s="124"/>
      <c r="AL178" s="124"/>
      <c r="AM178" s="124"/>
      <c r="AN178" s="124"/>
      <c r="AO178" s="124"/>
      <c r="AP178" s="124"/>
      <c r="AQ178" s="124"/>
      <c r="AR178" s="124"/>
      <c r="AS178" s="124"/>
      <c r="AT178" s="124"/>
      <c r="AU178" s="124"/>
      <c r="AV178" s="124"/>
      <c r="AW178" s="124"/>
      <c r="AX178" s="124"/>
      <c r="AY178" s="124"/>
      <c r="AZ178" s="124"/>
      <c r="BA178" s="124"/>
      <c r="BB178" s="124"/>
      <c r="BC178" s="124"/>
      <c r="BD178" s="124"/>
      <c r="BE178" s="124"/>
      <c r="BF178" s="124"/>
      <c r="BG178" s="124"/>
      <c r="BH178" s="124"/>
      <c r="BI178" s="124"/>
      <c r="BJ178" s="124"/>
      <c r="BK178" s="124"/>
      <c r="BL178" s="124"/>
      <c r="BM178" s="124"/>
      <c r="BN178" s="124"/>
      <c r="BO178" s="124"/>
      <c r="BP178" s="124"/>
      <c r="BQ178" s="124"/>
      <c r="BR178" s="124"/>
      <c r="BS178" s="124"/>
      <c r="BT178" s="124"/>
      <c r="BU178" s="124"/>
      <c r="BV178" s="124"/>
      <c r="BW178" s="124"/>
      <c r="BX178" s="124"/>
      <c r="BY178" s="124"/>
      <c r="BZ178" s="124"/>
      <c r="CA178" s="124"/>
      <c r="CB178" s="124"/>
      <c r="CC178" s="124"/>
      <c r="CD178" s="124"/>
      <c r="CE178" s="124"/>
      <c r="CF178" s="124"/>
      <c r="CG178" s="124"/>
      <c r="CH178" s="124"/>
      <c r="CI178" s="124"/>
      <c r="CJ178" s="124"/>
      <c r="CK178" s="124"/>
      <c r="CL178" s="124"/>
      <c r="CM178" s="124"/>
      <c r="CN178" s="124"/>
      <c r="CO178" s="124"/>
      <c r="CP178" s="124"/>
      <c r="CQ178" s="124"/>
      <c r="CR178" s="124"/>
      <c r="CS178" s="124"/>
      <c r="CT178" s="124"/>
      <c r="CU178" s="124"/>
      <c r="CV178" s="124"/>
      <c r="CW178" s="124"/>
      <c r="CX178" s="124"/>
      <c r="CY178" s="124"/>
      <c r="CZ178" s="124"/>
      <c r="DA178" s="124"/>
      <c r="DB178" s="124"/>
      <c r="DC178" s="124"/>
      <c r="DD178" s="124"/>
      <c r="DE178" s="124"/>
      <c r="DF178" s="124"/>
      <c r="DG178" s="124"/>
      <c r="DH178" s="124"/>
      <c r="DI178" s="124"/>
      <c r="DJ178" s="124"/>
      <c r="DK178" s="124"/>
      <c r="DL178" s="124"/>
      <c r="DM178" s="124"/>
      <c r="DN178" s="124"/>
      <c r="DO178" s="124"/>
      <c r="DP178" s="124"/>
      <c r="DQ178" s="124"/>
      <c r="DR178" s="124"/>
      <c r="DS178" s="124"/>
      <c r="DT178" s="124"/>
      <c r="DU178" s="124"/>
      <c r="DV178" s="124"/>
      <c r="DW178" s="124"/>
      <c r="DX178" s="124"/>
      <c r="DY178" s="124"/>
      <c r="DZ178" s="124"/>
      <c r="EA178" s="124"/>
      <c r="EB178" s="124"/>
      <c r="EC178" s="124"/>
      <c r="ED178" s="124"/>
      <c r="EE178" s="124"/>
      <c r="EF178" s="124"/>
      <c r="EG178" s="124"/>
      <c r="EH178" s="124"/>
      <c r="EI178" s="124"/>
      <c r="EJ178" s="124"/>
      <c r="EK178" s="124"/>
      <c r="EL178" s="124"/>
      <c r="EM178" s="124"/>
      <c r="EN178" s="124"/>
      <c r="EO178" s="124"/>
      <c r="EP178" s="124"/>
      <c r="EQ178" s="124"/>
      <c r="ER178" s="124"/>
      <c r="ES178" s="124"/>
      <c r="ET178" s="124"/>
      <c r="EU178" s="124"/>
      <c r="EV178" s="124"/>
      <c r="EW178" s="124"/>
      <c r="EX178" s="124"/>
      <c r="EY178" s="124"/>
      <c r="EZ178" s="124"/>
      <c r="FA178" s="124"/>
      <c r="FB178" s="124"/>
      <c r="FC178" s="124"/>
      <c r="FD178" s="124"/>
      <c r="FE178" s="124"/>
      <c r="FF178" s="124"/>
      <c r="FG178" s="124"/>
      <c r="FH178" s="124"/>
      <c r="FI178" s="124"/>
      <c r="FJ178" s="124"/>
      <c r="FK178" s="124"/>
      <c r="FL178" s="124"/>
      <c r="FM178" s="124"/>
      <c r="FN178" s="124"/>
      <c r="FO178" s="124"/>
      <c r="FP178" s="124"/>
      <c r="FQ178" s="124"/>
      <c r="FR178" s="124"/>
      <c r="FS178" s="124"/>
      <c r="FT178" s="124"/>
      <c r="FU178" s="124"/>
      <c r="FV178" s="124"/>
      <c r="FW178" s="124"/>
      <c r="FX178" s="124"/>
      <c r="FY178" s="124"/>
      <c r="FZ178" s="124"/>
      <c r="GA178" s="124"/>
      <c r="GB178" s="124"/>
      <c r="GC178" s="124"/>
      <c r="GD178" s="124"/>
      <c r="GE178" s="124"/>
      <c r="GF178" s="124"/>
      <c r="GG178" s="124"/>
      <c r="GH178" s="124"/>
      <c r="GI178" s="124"/>
      <c r="GJ178" s="124"/>
      <c r="GK178" s="124"/>
      <c r="GL178" s="124"/>
      <c r="GM178" s="124"/>
      <c r="GN178" s="124"/>
      <c r="GO178" s="124"/>
      <c r="GP178" s="124"/>
      <c r="GQ178" s="124"/>
      <c r="GR178" s="124"/>
      <c r="GS178" s="124"/>
      <c r="GT178" s="124"/>
      <c r="GU178" s="124"/>
      <c r="GV178" s="124"/>
      <c r="GW178" s="124"/>
      <c r="GX178" s="124"/>
      <c r="GY178" s="124"/>
      <c r="GZ178" s="124"/>
      <c r="HA178" s="124"/>
      <c r="HB178" s="124"/>
      <c r="HC178" s="124"/>
      <c r="HD178" s="124"/>
      <c r="HE178" s="124"/>
      <c r="HF178" s="124"/>
      <c r="HG178" s="124"/>
      <c r="HH178" s="124"/>
      <c r="HI178" s="124"/>
      <c r="HJ178" s="124"/>
      <c r="HK178" s="124"/>
      <c r="HL178" s="124"/>
      <c r="HM178" s="124"/>
      <c r="HN178" s="124"/>
      <c r="HO178" s="124"/>
      <c r="HP178" s="124"/>
      <c r="HQ178" s="124"/>
      <c r="HR178" s="124"/>
      <c r="HS178" s="124"/>
      <c r="HT178" s="124"/>
      <c r="HU178" s="124"/>
      <c r="HV178" s="124"/>
      <c r="HW178" s="124"/>
      <c r="HX178" s="124"/>
      <c r="HY178" s="124"/>
      <c r="HZ178" s="124"/>
      <c r="IA178" s="124"/>
      <c r="IB178" s="124"/>
      <c r="IC178" s="124"/>
      <c r="ID178" s="124"/>
      <c r="IE178" s="124"/>
      <c r="IF178" s="124"/>
      <c r="IG178" s="124"/>
      <c r="IH178" s="124"/>
      <c r="II178" s="124"/>
      <c r="IJ178" s="124"/>
      <c r="IK178" s="124"/>
      <c r="IL178" s="124"/>
      <c r="IM178" s="124"/>
      <c r="IN178" s="124"/>
      <c r="IO178" s="124"/>
      <c r="IP178" s="124"/>
      <c r="IQ178" s="124"/>
      <c r="IR178" s="124"/>
      <c r="IS178" s="124"/>
      <c r="IT178" s="124"/>
    </row>
    <row r="179" spans="1:254" s="198" customFormat="1" ht="25.5" x14ac:dyDescent="0.2">
      <c r="A179" s="233" t="s">
        <v>406</v>
      </c>
      <c r="B179" s="179" t="s">
        <v>375</v>
      </c>
      <c r="C179" s="189" t="s">
        <v>103</v>
      </c>
      <c r="D179" s="189" t="s">
        <v>219</v>
      </c>
      <c r="E179" s="189" t="s">
        <v>220</v>
      </c>
      <c r="F179" s="189"/>
      <c r="G179" s="180">
        <f>SUM(G180)</f>
        <v>23949.96</v>
      </c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128"/>
      <c r="AH179" s="128"/>
      <c r="AI179" s="128"/>
      <c r="AJ179" s="128"/>
      <c r="AK179" s="128"/>
      <c r="AL179" s="128"/>
      <c r="AM179" s="128"/>
      <c r="AN179" s="128"/>
      <c r="AO179" s="128"/>
      <c r="AP179" s="128"/>
      <c r="AQ179" s="128"/>
      <c r="AR179" s="128"/>
      <c r="AS179" s="128"/>
      <c r="AT179" s="128"/>
      <c r="AU179" s="128"/>
      <c r="AV179" s="128"/>
      <c r="AW179" s="128"/>
      <c r="AX179" s="128"/>
      <c r="AY179" s="128"/>
      <c r="AZ179" s="128"/>
      <c r="BA179" s="128"/>
      <c r="BB179" s="128"/>
      <c r="BC179" s="128"/>
      <c r="BD179" s="128"/>
      <c r="BE179" s="128"/>
      <c r="BF179" s="128"/>
      <c r="BG179" s="128"/>
      <c r="BH179" s="128"/>
      <c r="BI179" s="128"/>
      <c r="BJ179" s="128"/>
      <c r="BK179" s="128"/>
      <c r="BL179" s="128"/>
      <c r="BM179" s="128"/>
      <c r="BN179" s="128"/>
      <c r="BO179" s="128"/>
      <c r="BP179" s="128"/>
      <c r="BQ179" s="128"/>
      <c r="BR179" s="128"/>
      <c r="BS179" s="128"/>
      <c r="BT179" s="128"/>
      <c r="BU179" s="128"/>
      <c r="BV179" s="128"/>
      <c r="BW179" s="128"/>
      <c r="BX179" s="128"/>
      <c r="BY179" s="128"/>
      <c r="BZ179" s="128"/>
      <c r="CA179" s="128"/>
      <c r="CB179" s="128"/>
      <c r="CC179" s="128"/>
      <c r="CD179" s="128"/>
      <c r="CE179" s="128"/>
      <c r="CF179" s="128"/>
      <c r="CG179" s="128"/>
      <c r="CH179" s="128"/>
      <c r="CI179" s="128"/>
      <c r="CJ179" s="128"/>
      <c r="CK179" s="128"/>
      <c r="CL179" s="128"/>
      <c r="CM179" s="128"/>
      <c r="CN179" s="128"/>
      <c r="CO179" s="128"/>
      <c r="CP179" s="128"/>
      <c r="CQ179" s="128"/>
      <c r="CR179" s="128"/>
      <c r="CS179" s="128"/>
      <c r="CT179" s="128"/>
      <c r="CU179" s="128"/>
      <c r="CV179" s="128"/>
      <c r="CW179" s="128"/>
      <c r="CX179" s="128"/>
      <c r="CY179" s="128"/>
      <c r="CZ179" s="128"/>
      <c r="DA179" s="128"/>
      <c r="DB179" s="128"/>
      <c r="DC179" s="128"/>
      <c r="DD179" s="128"/>
      <c r="DE179" s="128"/>
      <c r="DF179" s="128"/>
      <c r="DG179" s="128"/>
      <c r="DH179" s="128"/>
      <c r="DI179" s="128"/>
      <c r="DJ179" s="128"/>
      <c r="DK179" s="128"/>
      <c r="DL179" s="128"/>
      <c r="DM179" s="128"/>
      <c r="DN179" s="128"/>
      <c r="DO179" s="128"/>
      <c r="DP179" s="128"/>
      <c r="DQ179" s="128"/>
      <c r="DR179" s="128"/>
      <c r="DS179" s="128"/>
      <c r="DT179" s="128"/>
      <c r="DU179" s="128"/>
      <c r="DV179" s="128"/>
      <c r="DW179" s="128"/>
      <c r="DX179" s="128"/>
      <c r="DY179" s="128"/>
      <c r="DZ179" s="128"/>
      <c r="EA179" s="128"/>
      <c r="EB179" s="128"/>
      <c r="EC179" s="128"/>
      <c r="ED179" s="128"/>
      <c r="EE179" s="128"/>
      <c r="EF179" s="128"/>
      <c r="EG179" s="128"/>
      <c r="EH179" s="128"/>
      <c r="EI179" s="128"/>
      <c r="EJ179" s="128"/>
      <c r="EK179" s="128"/>
      <c r="EL179" s="128"/>
      <c r="EM179" s="128"/>
      <c r="EN179" s="128"/>
      <c r="EO179" s="128"/>
      <c r="EP179" s="128"/>
      <c r="EQ179" s="128"/>
      <c r="ER179" s="128"/>
      <c r="ES179" s="128"/>
      <c r="ET179" s="128"/>
      <c r="EU179" s="128"/>
      <c r="EV179" s="128"/>
      <c r="EW179" s="128"/>
      <c r="EX179" s="128"/>
      <c r="EY179" s="128"/>
      <c r="EZ179" s="128"/>
      <c r="FA179" s="128"/>
      <c r="FB179" s="128"/>
      <c r="FC179" s="128"/>
      <c r="FD179" s="128"/>
      <c r="FE179" s="128"/>
      <c r="FF179" s="128"/>
      <c r="FG179" s="128"/>
      <c r="FH179" s="128"/>
      <c r="FI179" s="128"/>
      <c r="FJ179" s="128"/>
      <c r="FK179" s="128"/>
      <c r="FL179" s="128"/>
      <c r="FM179" s="128"/>
      <c r="FN179" s="128"/>
      <c r="FO179" s="128"/>
      <c r="FP179" s="128"/>
      <c r="FQ179" s="128"/>
      <c r="FR179" s="128"/>
      <c r="FS179" s="128"/>
      <c r="FT179" s="128"/>
      <c r="FU179" s="128"/>
      <c r="FV179" s="128"/>
      <c r="FW179" s="128"/>
      <c r="FX179" s="128"/>
      <c r="FY179" s="128"/>
      <c r="FZ179" s="128"/>
      <c r="GA179" s="128"/>
      <c r="GB179" s="128"/>
      <c r="GC179" s="128"/>
      <c r="GD179" s="128"/>
      <c r="GE179" s="128"/>
      <c r="GF179" s="128"/>
      <c r="GG179" s="128"/>
      <c r="GH179" s="128"/>
      <c r="GI179" s="128"/>
      <c r="GJ179" s="128"/>
      <c r="GK179" s="128"/>
      <c r="GL179" s="128"/>
      <c r="GM179" s="128"/>
      <c r="GN179" s="128"/>
      <c r="GO179" s="128"/>
      <c r="GP179" s="128"/>
      <c r="GQ179" s="128"/>
      <c r="GR179" s="128"/>
      <c r="GS179" s="128"/>
      <c r="GT179" s="128"/>
      <c r="GU179" s="128"/>
      <c r="GV179" s="128"/>
      <c r="GW179" s="128"/>
      <c r="GX179" s="128"/>
      <c r="GY179" s="128"/>
      <c r="GZ179" s="128"/>
      <c r="HA179" s="128"/>
      <c r="HB179" s="128"/>
      <c r="HC179" s="128"/>
      <c r="HD179" s="128"/>
      <c r="HE179" s="128"/>
      <c r="HF179" s="128"/>
      <c r="HG179" s="128"/>
      <c r="HH179" s="128"/>
      <c r="HI179" s="128"/>
      <c r="HJ179" s="128"/>
      <c r="HK179" s="128"/>
      <c r="HL179" s="128"/>
      <c r="HM179" s="128"/>
      <c r="HN179" s="128"/>
      <c r="HO179" s="128"/>
      <c r="HP179" s="128"/>
      <c r="HQ179" s="128"/>
      <c r="HR179" s="128"/>
      <c r="HS179" s="128"/>
      <c r="HT179" s="128"/>
      <c r="HU179" s="128"/>
      <c r="HV179" s="128"/>
      <c r="HW179" s="128"/>
      <c r="HX179" s="128"/>
      <c r="HY179" s="128"/>
      <c r="HZ179" s="128"/>
      <c r="IA179" s="128"/>
      <c r="IB179" s="128"/>
      <c r="IC179" s="128"/>
      <c r="ID179" s="128"/>
      <c r="IE179" s="128"/>
      <c r="IF179" s="128"/>
      <c r="IG179" s="128"/>
      <c r="IH179" s="128"/>
      <c r="II179" s="128"/>
      <c r="IJ179" s="128"/>
      <c r="IK179" s="128"/>
      <c r="IL179" s="128"/>
      <c r="IM179" s="128"/>
      <c r="IN179" s="128"/>
      <c r="IO179" s="128"/>
      <c r="IP179" s="128"/>
      <c r="IQ179" s="128"/>
      <c r="IR179" s="128"/>
      <c r="IS179" s="128"/>
      <c r="IT179" s="128"/>
    </row>
    <row r="180" spans="1:254" ht="25.5" x14ac:dyDescent="0.2">
      <c r="A180" s="182" t="s">
        <v>147</v>
      </c>
      <c r="B180" s="184" t="s">
        <v>375</v>
      </c>
      <c r="C180" s="184" t="s">
        <v>103</v>
      </c>
      <c r="D180" s="184" t="s">
        <v>76</v>
      </c>
      <c r="E180" s="184" t="s">
        <v>220</v>
      </c>
      <c r="F180" s="184" t="s">
        <v>148</v>
      </c>
      <c r="G180" s="185">
        <v>23949.96</v>
      </c>
    </row>
    <row r="181" spans="1:254" ht="118.5" customHeight="1" x14ac:dyDescent="0.2">
      <c r="A181" s="234" t="s">
        <v>407</v>
      </c>
      <c r="B181" s="183" t="s">
        <v>375</v>
      </c>
      <c r="C181" s="184" t="s">
        <v>103</v>
      </c>
      <c r="D181" s="184" t="s">
        <v>76</v>
      </c>
      <c r="E181" s="184" t="s">
        <v>221</v>
      </c>
      <c r="F181" s="184"/>
      <c r="G181" s="226">
        <f>SUM(G182)</f>
        <v>61791.94</v>
      </c>
    </row>
    <row r="182" spans="1:254" ht="25.5" x14ac:dyDescent="0.2">
      <c r="A182" s="182" t="s">
        <v>147</v>
      </c>
      <c r="B182" s="189" t="s">
        <v>375</v>
      </c>
      <c r="C182" s="179" t="s">
        <v>103</v>
      </c>
      <c r="D182" s="179" t="s">
        <v>76</v>
      </c>
      <c r="E182" s="179" t="s">
        <v>221</v>
      </c>
      <c r="F182" s="179" t="s">
        <v>148</v>
      </c>
      <c r="G182" s="217">
        <v>61791.94</v>
      </c>
    </row>
    <row r="183" spans="1:254" s="207" customFormat="1" ht="13.5" x14ac:dyDescent="0.25">
      <c r="A183" s="167" t="s">
        <v>222</v>
      </c>
      <c r="B183" s="169" t="s">
        <v>375</v>
      </c>
      <c r="C183" s="169" t="s">
        <v>103</v>
      </c>
      <c r="D183" s="169" t="s">
        <v>83</v>
      </c>
      <c r="E183" s="168"/>
      <c r="F183" s="168"/>
      <c r="G183" s="170">
        <f>SUM(G184+G188+G186)</f>
        <v>41451.199999999997</v>
      </c>
      <c r="H183" s="198"/>
      <c r="I183" s="198"/>
      <c r="J183" s="198"/>
      <c r="K183" s="198"/>
      <c r="L183" s="198"/>
      <c r="M183" s="198"/>
      <c r="N183" s="198"/>
      <c r="O183" s="198"/>
      <c r="P183" s="198"/>
      <c r="Q183" s="198"/>
      <c r="R183" s="198"/>
      <c r="S183" s="198"/>
      <c r="T183" s="198"/>
      <c r="U183" s="198"/>
      <c r="V183" s="198"/>
      <c r="W183" s="198"/>
      <c r="X183" s="198"/>
      <c r="Y183" s="198"/>
      <c r="Z183" s="198"/>
      <c r="AA183" s="198"/>
      <c r="AB183" s="198"/>
      <c r="AC183" s="198"/>
      <c r="AD183" s="198"/>
      <c r="AE183" s="198"/>
      <c r="AF183" s="198"/>
      <c r="AG183" s="198"/>
      <c r="AH183" s="198"/>
      <c r="AI183" s="198"/>
      <c r="AJ183" s="198"/>
      <c r="AK183" s="198"/>
      <c r="AL183" s="198"/>
      <c r="AM183" s="198"/>
      <c r="AN183" s="198"/>
      <c r="AO183" s="198"/>
      <c r="AP183" s="198"/>
      <c r="AQ183" s="198"/>
      <c r="AR183" s="198"/>
      <c r="AS183" s="198"/>
      <c r="AT183" s="198"/>
      <c r="AU183" s="198"/>
      <c r="AV183" s="198"/>
      <c r="AW183" s="198"/>
      <c r="AX183" s="198"/>
      <c r="AY183" s="198"/>
      <c r="AZ183" s="19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  <c r="BZ183" s="198"/>
      <c r="CA183" s="198"/>
      <c r="CB183" s="198"/>
      <c r="CC183" s="198"/>
      <c r="CD183" s="198"/>
      <c r="CE183" s="198"/>
      <c r="CF183" s="198"/>
      <c r="CG183" s="198"/>
      <c r="CH183" s="198"/>
      <c r="CI183" s="198"/>
      <c r="CJ183" s="198"/>
      <c r="CK183" s="198"/>
      <c r="CL183" s="198"/>
      <c r="CM183" s="198"/>
      <c r="CN183" s="198"/>
      <c r="CO183" s="198"/>
      <c r="CP183" s="198"/>
      <c r="CQ183" s="198"/>
      <c r="CR183" s="198"/>
      <c r="CS183" s="198"/>
      <c r="CT183" s="198"/>
      <c r="CU183" s="198"/>
      <c r="CV183" s="198"/>
      <c r="CW183" s="198"/>
      <c r="CX183" s="198"/>
      <c r="CY183" s="198"/>
      <c r="CZ183" s="198"/>
      <c r="DA183" s="198"/>
      <c r="DB183" s="198"/>
      <c r="DC183" s="198"/>
      <c r="DD183" s="198"/>
      <c r="DE183" s="198"/>
      <c r="DF183" s="198"/>
      <c r="DG183" s="198"/>
      <c r="DH183" s="198"/>
      <c r="DI183" s="198"/>
      <c r="DJ183" s="198"/>
      <c r="DK183" s="198"/>
      <c r="DL183" s="198"/>
      <c r="DM183" s="198"/>
      <c r="DN183" s="198"/>
      <c r="DO183" s="198"/>
      <c r="DP183" s="198"/>
      <c r="DQ183" s="198"/>
      <c r="DR183" s="198"/>
      <c r="DS183" s="198"/>
      <c r="DT183" s="198"/>
      <c r="DU183" s="198"/>
      <c r="DV183" s="198"/>
      <c r="DW183" s="198"/>
      <c r="DX183" s="198"/>
      <c r="DY183" s="198"/>
      <c r="DZ183" s="198"/>
      <c r="EA183" s="198"/>
      <c r="EB183" s="198"/>
      <c r="EC183" s="198"/>
      <c r="ED183" s="198"/>
      <c r="EE183" s="198"/>
      <c r="EF183" s="198"/>
      <c r="EG183" s="198"/>
      <c r="EH183" s="198"/>
      <c r="EI183" s="198"/>
      <c r="EJ183" s="198"/>
      <c r="EK183" s="198"/>
      <c r="EL183" s="198"/>
      <c r="EM183" s="198"/>
      <c r="EN183" s="198"/>
      <c r="EO183" s="198"/>
      <c r="EP183" s="198"/>
      <c r="EQ183" s="198"/>
      <c r="ER183" s="198"/>
      <c r="ES183" s="198"/>
      <c r="ET183" s="198"/>
      <c r="EU183" s="198"/>
      <c r="EV183" s="198"/>
      <c r="EW183" s="198"/>
      <c r="EX183" s="198"/>
      <c r="EY183" s="198"/>
      <c r="EZ183" s="198"/>
      <c r="FA183" s="198"/>
      <c r="FB183" s="198"/>
      <c r="FC183" s="198"/>
      <c r="FD183" s="198"/>
      <c r="FE183" s="198"/>
      <c r="FF183" s="198"/>
      <c r="FG183" s="198"/>
      <c r="FH183" s="198"/>
      <c r="FI183" s="198"/>
      <c r="FJ183" s="198"/>
      <c r="FK183" s="198"/>
      <c r="FL183" s="198"/>
      <c r="FM183" s="198"/>
      <c r="FN183" s="198"/>
      <c r="FO183" s="198"/>
      <c r="FP183" s="198"/>
      <c r="FQ183" s="198"/>
      <c r="FR183" s="198"/>
      <c r="FS183" s="198"/>
      <c r="FT183" s="198"/>
      <c r="FU183" s="198"/>
      <c r="FV183" s="198"/>
      <c r="FW183" s="198"/>
      <c r="FX183" s="198"/>
      <c r="FY183" s="198"/>
      <c r="FZ183" s="198"/>
      <c r="GA183" s="198"/>
      <c r="GB183" s="198"/>
      <c r="GC183" s="198"/>
      <c r="GD183" s="198"/>
      <c r="GE183" s="198"/>
      <c r="GF183" s="198"/>
      <c r="GG183" s="198"/>
      <c r="GH183" s="198"/>
      <c r="GI183" s="198"/>
      <c r="GJ183" s="198"/>
      <c r="GK183" s="198"/>
      <c r="GL183" s="198"/>
      <c r="GM183" s="198"/>
      <c r="GN183" s="198"/>
      <c r="GO183" s="198"/>
      <c r="GP183" s="198"/>
      <c r="GQ183" s="198"/>
      <c r="GR183" s="198"/>
      <c r="GS183" s="198"/>
      <c r="GT183" s="198"/>
      <c r="GU183" s="198"/>
      <c r="GV183" s="198"/>
      <c r="GW183" s="198"/>
      <c r="GX183" s="198"/>
      <c r="GY183" s="198"/>
      <c r="GZ183" s="198"/>
      <c r="HA183" s="198"/>
      <c r="HB183" s="198"/>
      <c r="HC183" s="198"/>
      <c r="HD183" s="198"/>
      <c r="HE183" s="198"/>
      <c r="HF183" s="198"/>
      <c r="HG183" s="198"/>
      <c r="HH183" s="198"/>
      <c r="HI183" s="198"/>
      <c r="HJ183" s="198"/>
      <c r="HK183" s="198"/>
      <c r="HL183" s="198"/>
      <c r="HM183" s="198"/>
      <c r="HN183" s="198"/>
      <c r="HO183" s="198"/>
      <c r="HP183" s="198"/>
      <c r="HQ183" s="198"/>
      <c r="HR183" s="198"/>
      <c r="HS183" s="198"/>
      <c r="HT183" s="198"/>
      <c r="HU183" s="198"/>
      <c r="HV183" s="198"/>
      <c r="HW183" s="198"/>
      <c r="HX183" s="198"/>
      <c r="HY183" s="198"/>
      <c r="HZ183" s="198"/>
      <c r="IA183" s="198"/>
      <c r="IB183" s="198"/>
      <c r="IC183" s="198"/>
      <c r="ID183" s="198"/>
      <c r="IE183" s="198"/>
      <c r="IF183" s="198"/>
      <c r="IG183" s="198"/>
      <c r="IH183" s="198"/>
      <c r="II183" s="198"/>
      <c r="IJ183" s="198"/>
      <c r="IK183" s="198"/>
      <c r="IL183" s="198"/>
      <c r="IM183" s="198"/>
      <c r="IN183" s="198"/>
      <c r="IO183" s="198"/>
      <c r="IP183" s="198"/>
      <c r="IQ183" s="198"/>
      <c r="IR183" s="198"/>
      <c r="IS183" s="198"/>
      <c r="IT183" s="198"/>
    </row>
    <row r="184" spans="1:254" ht="25.5" x14ac:dyDescent="0.2">
      <c r="A184" s="233" t="s">
        <v>406</v>
      </c>
      <c r="B184" s="235">
        <v>510</v>
      </c>
      <c r="C184" s="179" t="s">
        <v>103</v>
      </c>
      <c r="D184" s="179" t="s">
        <v>83</v>
      </c>
      <c r="E184" s="189" t="s">
        <v>225</v>
      </c>
      <c r="F184" s="189"/>
      <c r="G184" s="180">
        <f>SUM(G185)</f>
        <v>41254.199999999997</v>
      </c>
    </row>
    <row r="185" spans="1:254" ht="25.5" x14ac:dyDescent="0.2">
      <c r="A185" s="182" t="s">
        <v>147</v>
      </c>
      <c r="B185" s="236">
        <v>510</v>
      </c>
      <c r="C185" s="184" t="s">
        <v>103</v>
      </c>
      <c r="D185" s="184" t="s">
        <v>83</v>
      </c>
      <c r="E185" s="184" t="s">
        <v>225</v>
      </c>
      <c r="F185" s="184" t="s">
        <v>148</v>
      </c>
      <c r="G185" s="185">
        <v>41254.199999999997</v>
      </c>
    </row>
    <row r="186" spans="1:254" s="124" customFormat="1" ht="38.25" x14ac:dyDescent="0.2">
      <c r="A186" s="177" t="s">
        <v>223</v>
      </c>
      <c r="B186" s="235">
        <v>510</v>
      </c>
      <c r="C186" s="179" t="s">
        <v>103</v>
      </c>
      <c r="D186" s="179" t="s">
        <v>83</v>
      </c>
      <c r="E186" s="179" t="s">
        <v>224</v>
      </c>
      <c r="F186" s="179"/>
      <c r="G186" s="180">
        <f>SUM(G187)</f>
        <v>30</v>
      </c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28"/>
      <c r="AE186" s="128"/>
      <c r="AF186" s="128"/>
      <c r="AG186" s="128"/>
      <c r="AH186" s="128"/>
      <c r="AI186" s="128"/>
      <c r="AJ186" s="128"/>
      <c r="AK186" s="128"/>
      <c r="AL186" s="128"/>
      <c r="AM186" s="128"/>
      <c r="AN186" s="128"/>
      <c r="AO186" s="128"/>
      <c r="AP186" s="128"/>
      <c r="AQ186" s="128"/>
      <c r="AR186" s="128"/>
      <c r="AS186" s="128"/>
      <c r="AT186" s="128"/>
      <c r="AU186" s="128"/>
      <c r="AV186" s="128"/>
      <c r="AW186" s="128"/>
      <c r="AX186" s="128"/>
      <c r="AY186" s="128"/>
      <c r="AZ186" s="128"/>
      <c r="BA186" s="128"/>
      <c r="BB186" s="128"/>
      <c r="BC186" s="128"/>
      <c r="BD186" s="128"/>
      <c r="BE186" s="128"/>
      <c r="BF186" s="128"/>
      <c r="BG186" s="128"/>
      <c r="BH186" s="128"/>
      <c r="BI186" s="128"/>
      <c r="BJ186" s="128"/>
      <c r="BK186" s="128"/>
      <c r="BL186" s="128"/>
      <c r="BM186" s="128"/>
      <c r="BN186" s="128"/>
      <c r="BO186" s="128"/>
      <c r="BP186" s="128"/>
      <c r="BQ186" s="128"/>
      <c r="BR186" s="128"/>
      <c r="BS186" s="128"/>
      <c r="BT186" s="128"/>
      <c r="BU186" s="128"/>
      <c r="BV186" s="128"/>
      <c r="BW186" s="128"/>
      <c r="BX186" s="128"/>
      <c r="BY186" s="128"/>
      <c r="BZ186" s="128"/>
      <c r="CA186" s="128"/>
      <c r="CB186" s="128"/>
      <c r="CC186" s="128"/>
      <c r="CD186" s="128"/>
      <c r="CE186" s="128"/>
      <c r="CF186" s="128"/>
      <c r="CG186" s="128"/>
      <c r="CH186" s="128"/>
      <c r="CI186" s="128"/>
      <c r="CJ186" s="128"/>
      <c r="CK186" s="128"/>
      <c r="CL186" s="128"/>
      <c r="CM186" s="128"/>
      <c r="CN186" s="128"/>
      <c r="CO186" s="128"/>
      <c r="CP186" s="128"/>
      <c r="CQ186" s="128"/>
      <c r="CR186" s="128"/>
      <c r="CS186" s="128"/>
      <c r="CT186" s="128"/>
      <c r="CU186" s="128"/>
      <c r="CV186" s="128"/>
      <c r="CW186" s="128"/>
      <c r="CX186" s="128"/>
      <c r="CY186" s="128"/>
      <c r="CZ186" s="128"/>
      <c r="DA186" s="128"/>
      <c r="DB186" s="128"/>
      <c r="DC186" s="128"/>
      <c r="DD186" s="128"/>
      <c r="DE186" s="128"/>
      <c r="DF186" s="128"/>
      <c r="DG186" s="128"/>
      <c r="DH186" s="128"/>
      <c r="DI186" s="128"/>
      <c r="DJ186" s="128"/>
      <c r="DK186" s="128"/>
      <c r="DL186" s="128"/>
      <c r="DM186" s="128"/>
      <c r="DN186" s="128"/>
      <c r="DO186" s="128"/>
      <c r="DP186" s="128"/>
      <c r="DQ186" s="128"/>
      <c r="DR186" s="128"/>
      <c r="DS186" s="128"/>
      <c r="DT186" s="128"/>
      <c r="DU186" s="128"/>
      <c r="DV186" s="128"/>
      <c r="DW186" s="128"/>
      <c r="DX186" s="128"/>
      <c r="DY186" s="128"/>
      <c r="DZ186" s="128"/>
      <c r="EA186" s="128"/>
      <c r="EB186" s="128"/>
      <c r="EC186" s="128"/>
      <c r="ED186" s="128"/>
      <c r="EE186" s="128"/>
      <c r="EF186" s="128"/>
      <c r="EG186" s="128"/>
      <c r="EH186" s="128"/>
      <c r="EI186" s="128"/>
      <c r="EJ186" s="128"/>
      <c r="EK186" s="128"/>
      <c r="EL186" s="128"/>
      <c r="EM186" s="128"/>
      <c r="EN186" s="128"/>
      <c r="EO186" s="128"/>
      <c r="EP186" s="128"/>
      <c r="EQ186" s="128"/>
      <c r="ER186" s="128"/>
      <c r="ES186" s="128"/>
      <c r="ET186" s="128"/>
      <c r="EU186" s="128"/>
      <c r="EV186" s="128"/>
      <c r="EW186" s="128"/>
      <c r="EX186" s="128"/>
      <c r="EY186" s="128"/>
      <c r="EZ186" s="128"/>
      <c r="FA186" s="128"/>
      <c r="FB186" s="128"/>
      <c r="FC186" s="128"/>
      <c r="FD186" s="128"/>
      <c r="FE186" s="128"/>
      <c r="FF186" s="128"/>
      <c r="FG186" s="128"/>
      <c r="FH186" s="128"/>
      <c r="FI186" s="128"/>
      <c r="FJ186" s="128"/>
      <c r="FK186" s="128"/>
      <c r="FL186" s="128"/>
      <c r="FM186" s="128"/>
      <c r="FN186" s="128"/>
      <c r="FO186" s="128"/>
      <c r="FP186" s="128"/>
      <c r="FQ186" s="128"/>
      <c r="FR186" s="128"/>
      <c r="FS186" s="128"/>
      <c r="FT186" s="128"/>
      <c r="FU186" s="128"/>
      <c r="FV186" s="128"/>
      <c r="FW186" s="128"/>
      <c r="FX186" s="128"/>
      <c r="FY186" s="128"/>
      <c r="FZ186" s="128"/>
      <c r="GA186" s="128"/>
      <c r="GB186" s="128"/>
      <c r="GC186" s="128"/>
      <c r="GD186" s="128"/>
      <c r="GE186" s="128"/>
      <c r="GF186" s="128"/>
      <c r="GG186" s="128"/>
      <c r="GH186" s="128"/>
      <c r="GI186" s="128"/>
      <c r="GJ186" s="128"/>
      <c r="GK186" s="128"/>
      <c r="GL186" s="128"/>
      <c r="GM186" s="128"/>
      <c r="GN186" s="128"/>
      <c r="GO186" s="128"/>
      <c r="GP186" s="128"/>
      <c r="GQ186" s="128"/>
      <c r="GR186" s="128"/>
      <c r="GS186" s="128"/>
      <c r="GT186" s="128"/>
      <c r="GU186" s="128"/>
      <c r="GV186" s="128"/>
      <c r="GW186" s="128"/>
      <c r="GX186" s="128"/>
      <c r="GY186" s="128"/>
      <c r="GZ186" s="128"/>
      <c r="HA186" s="128"/>
      <c r="HB186" s="128"/>
      <c r="HC186" s="128"/>
      <c r="HD186" s="128"/>
      <c r="HE186" s="128"/>
      <c r="HF186" s="128"/>
      <c r="HG186" s="128"/>
      <c r="HH186" s="128"/>
      <c r="HI186" s="128"/>
      <c r="HJ186" s="128"/>
      <c r="HK186" s="128"/>
      <c r="HL186" s="128"/>
      <c r="HM186" s="128"/>
      <c r="HN186" s="128"/>
      <c r="HO186" s="128"/>
      <c r="HP186" s="128"/>
      <c r="HQ186" s="128"/>
      <c r="HR186" s="128"/>
      <c r="HS186" s="128"/>
      <c r="HT186" s="128"/>
      <c r="HU186" s="128"/>
      <c r="HV186" s="128"/>
      <c r="HW186" s="128"/>
      <c r="HX186" s="128"/>
      <c r="HY186" s="128"/>
      <c r="HZ186" s="128"/>
      <c r="IA186" s="128"/>
      <c r="IB186" s="128"/>
      <c r="IC186" s="128"/>
      <c r="ID186" s="128"/>
      <c r="IE186" s="128"/>
      <c r="IF186" s="128"/>
      <c r="IG186" s="128"/>
      <c r="IH186" s="128"/>
      <c r="II186" s="128"/>
      <c r="IJ186" s="128"/>
      <c r="IK186" s="128"/>
      <c r="IL186" s="128"/>
      <c r="IM186" s="128"/>
      <c r="IN186" s="128"/>
      <c r="IO186" s="128"/>
      <c r="IP186" s="128"/>
      <c r="IQ186" s="128"/>
      <c r="IR186" s="128"/>
      <c r="IS186" s="128"/>
      <c r="IT186" s="128"/>
    </row>
    <row r="187" spans="1:254" s="181" customFormat="1" ht="25.5" x14ac:dyDescent="0.2">
      <c r="A187" s="182" t="s">
        <v>147</v>
      </c>
      <c r="B187" s="235">
        <v>510</v>
      </c>
      <c r="C187" s="179" t="s">
        <v>103</v>
      </c>
      <c r="D187" s="179" t="s">
        <v>83</v>
      </c>
      <c r="E187" s="179" t="s">
        <v>224</v>
      </c>
      <c r="F187" s="184" t="s">
        <v>148</v>
      </c>
      <c r="G187" s="185">
        <v>30</v>
      </c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28"/>
      <c r="AF187" s="128"/>
      <c r="AG187" s="128"/>
      <c r="AH187" s="128"/>
      <c r="AI187" s="128"/>
      <c r="AJ187" s="128"/>
      <c r="AK187" s="128"/>
      <c r="AL187" s="128"/>
      <c r="AM187" s="128"/>
      <c r="AN187" s="128"/>
      <c r="AO187" s="128"/>
      <c r="AP187" s="128"/>
      <c r="AQ187" s="128"/>
      <c r="AR187" s="128"/>
      <c r="AS187" s="128"/>
      <c r="AT187" s="128"/>
      <c r="AU187" s="128"/>
      <c r="AV187" s="128"/>
      <c r="AW187" s="128"/>
      <c r="AX187" s="128"/>
      <c r="AY187" s="128"/>
      <c r="AZ187" s="128"/>
      <c r="BA187" s="128"/>
      <c r="BB187" s="128"/>
      <c r="BC187" s="128"/>
      <c r="BD187" s="128"/>
      <c r="BE187" s="128"/>
      <c r="BF187" s="128"/>
      <c r="BG187" s="128"/>
      <c r="BH187" s="128"/>
      <c r="BI187" s="128"/>
      <c r="BJ187" s="128"/>
      <c r="BK187" s="128"/>
      <c r="BL187" s="128"/>
      <c r="BM187" s="128"/>
      <c r="BN187" s="128"/>
      <c r="BO187" s="128"/>
      <c r="BP187" s="128"/>
      <c r="BQ187" s="128"/>
      <c r="BR187" s="128"/>
      <c r="BS187" s="128"/>
      <c r="BT187" s="128"/>
      <c r="BU187" s="128"/>
      <c r="BV187" s="128"/>
      <c r="BW187" s="128"/>
      <c r="BX187" s="128"/>
      <c r="BY187" s="128"/>
      <c r="BZ187" s="128"/>
      <c r="CA187" s="128"/>
      <c r="CB187" s="128"/>
      <c r="CC187" s="128"/>
      <c r="CD187" s="128"/>
      <c r="CE187" s="128"/>
      <c r="CF187" s="128"/>
      <c r="CG187" s="128"/>
      <c r="CH187" s="128"/>
      <c r="CI187" s="128"/>
      <c r="CJ187" s="128"/>
      <c r="CK187" s="128"/>
      <c r="CL187" s="128"/>
      <c r="CM187" s="128"/>
      <c r="CN187" s="128"/>
      <c r="CO187" s="128"/>
      <c r="CP187" s="128"/>
      <c r="CQ187" s="128"/>
      <c r="CR187" s="128"/>
      <c r="CS187" s="128"/>
      <c r="CT187" s="128"/>
      <c r="CU187" s="128"/>
      <c r="CV187" s="128"/>
      <c r="CW187" s="128"/>
      <c r="CX187" s="128"/>
      <c r="CY187" s="128"/>
      <c r="CZ187" s="128"/>
      <c r="DA187" s="128"/>
      <c r="DB187" s="128"/>
      <c r="DC187" s="128"/>
      <c r="DD187" s="128"/>
      <c r="DE187" s="128"/>
      <c r="DF187" s="128"/>
      <c r="DG187" s="128"/>
      <c r="DH187" s="128"/>
      <c r="DI187" s="128"/>
      <c r="DJ187" s="128"/>
      <c r="DK187" s="128"/>
      <c r="DL187" s="128"/>
      <c r="DM187" s="128"/>
      <c r="DN187" s="128"/>
      <c r="DO187" s="128"/>
      <c r="DP187" s="128"/>
      <c r="DQ187" s="128"/>
      <c r="DR187" s="128"/>
      <c r="DS187" s="128"/>
      <c r="DT187" s="128"/>
      <c r="DU187" s="128"/>
      <c r="DV187" s="128"/>
      <c r="DW187" s="128"/>
      <c r="DX187" s="128"/>
      <c r="DY187" s="128"/>
      <c r="DZ187" s="128"/>
      <c r="EA187" s="128"/>
      <c r="EB187" s="128"/>
      <c r="EC187" s="128"/>
      <c r="ED187" s="128"/>
      <c r="EE187" s="128"/>
      <c r="EF187" s="128"/>
      <c r="EG187" s="128"/>
      <c r="EH187" s="128"/>
      <c r="EI187" s="128"/>
      <c r="EJ187" s="128"/>
      <c r="EK187" s="128"/>
      <c r="EL187" s="128"/>
      <c r="EM187" s="128"/>
      <c r="EN187" s="128"/>
      <c r="EO187" s="128"/>
      <c r="EP187" s="128"/>
      <c r="EQ187" s="128"/>
      <c r="ER187" s="128"/>
      <c r="ES187" s="128"/>
      <c r="ET187" s="128"/>
      <c r="EU187" s="128"/>
      <c r="EV187" s="128"/>
      <c r="EW187" s="128"/>
      <c r="EX187" s="128"/>
      <c r="EY187" s="128"/>
      <c r="EZ187" s="128"/>
      <c r="FA187" s="128"/>
      <c r="FB187" s="128"/>
      <c r="FC187" s="128"/>
      <c r="FD187" s="128"/>
      <c r="FE187" s="128"/>
      <c r="FF187" s="128"/>
      <c r="FG187" s="128"/>
      <c r="FH187" s="128"/>
      <c r="FI187" s="128"/>
      <c r="FJ187" s="128"/>
      <c r="FK187" s="128"/>
      <c r="FL187" s="128"/>
      <c r="FM187" s="128"/>
      <c r="FN187" s="128"/>
      <c r="FO187" s="128"/>
      <c r="FP187" s="128"/>
      <c r="FQ187" s="128"/>
      <c r="FR187" s="128"/>
      <c r="FS187" s="128"/>
      <c r="FT187" s="128"/>
      <c r="FU187" s="128"/>
      <c r="FV187" s="128"/>
      <c r="FW187" s="128"/>
      <c r="FX187" s="128"/>
      <c r="FY187" s="128"/>
      <c r="FZ187" s="128"/>
      <c r="GA187" s="128"/>
      <c r="GB187" s="128"/>
      <c r="GC187" s="128"/>
      <c r="GD187" s="128"/>
      <c r="GE187" s="128"/>
      <c r="GF187" s="128"/>
      <c r="GG187" s="128"/>
      <c r="GH187" s="128"/>
      <c r="GI187" s="128"/>
      <c r="GJ187" s="128"/>
      <c r="GK187" s="128"/>
      <c r="GL187" s="128"/>
      <c r="GM187" s="128"/>
      <c r="GN187" s="128"/>
      <c r="GO187" s="128"/>
      <c r="GP187" s="128"/>
      <c r="GQ187" s="128"/>
      <c r="GR187" s="128"/>
      <c r="GS187" s="128"/>
      <c r="GT187" s="128"/>
      <c r="GU187" s="128"/>
      <c r="GV187" s="128"/>
      <c r="GW187" s="128"/>
      <c r="GX187" s="128"/>
      <c r="GY187" s="128"/>
      <c r="GZ187" s="128"/>
      <c r="HA187" s="128"/>
      <c r="HB187" s="128"/>
      <c r="HC187" s="128"/>
      <c r="HD187" s="128"/>
      <c r="HE187" s="128"/>
      <c r="HF187" s="128"/>
      <c r="HG187" s="128"/>
      <c r="HH187" s="128"/>
      <c r="HI187" s="128"/>
      <c r="HJ187" s="128"/>
      <c r="HK187" s="128"/>
      <c r="HL187" s="128"/>
      <c r="HM187" s="128"/>
      <c r="HN187" s="128"/>
      <c r="HO187" s="128"/>
      <c r="HP187" s="128"/>
      <c r="HQ187" s="128"/>
      <c r="HR187" s="128"/>
      <c r="HS187" s="128"/>
      <c r="HT187" s="128"/>
      <c r="HU187" s="128"/>
      <c r="HV187" s="128"/>
      <c r="HW187" s="128"/>
      <c r="HX187" s="128"/>
      <c r="HY187" s="128"/>
      <c r="HZ187" s="128"/>
      <c r="IA187" s="128"/>
      <c r="IB187" s="128"/>
      <c r="IC187" s="128"/>
      <c r="ID187" s="128"/>
      <c r="IE187" s="128"/>
      <c r="IF187" s="128"/>
      <c r="IG187" s="128"/>
      <c r="IH187" s="128"/>
      <c r="II187" s="128"/>
      <c r="IJ187" s="128"/>
      <c r="IK187" s="128"/>
      <c r="IL187" s="128"/>
      <c r="IM187" s="128"/>
      <c r="IN187" s="128"/>
      <c r="IO187" s="128"/>
      <c r="IP187" s="128"/>
      <c r="IQ187" s="128"/>
      <c r="IR187" s="128"/>
      <c r="IS187" s="128"/>
      <c r="IT187" s="128"/>
    </row>
    <row r="188" spans="1:254" s="181" customFormat="1" ht="30" customHeight="1" x14ac:dyDescent="0.2">
      <c r="A188" s="177" t="s">
        <v>386</v>
      </c>
      <c r="B188" s="203" t="s">
        <v>375</v>
      </c>
      <c r="C188" s="237" t="s">
        <v>103</v>
      </c>
      <c r="D188" s="237" t="s">
        <v>83</v>
      </c>
      <c r="E188" s="237" t="s">
        <v>134</v>
      </c>
      <c r="F188" s="237"/>
      <c r="G188" s="238">
        <f>SUM(G189)</f>
        <v>167</v>
      </c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  <c r="AC188" s="128"/>
      <c r="AD188" s="128"/>
      <c r="AE188" s="128"/>
      <c r="AF188" s="128"/>
      <c r="AG188" s="128"/>
      <c r="AH188" s="128"/>
      <c r="AI188" s="128"/>
      <c r="AJ188" s="128"/>
      <c r="AK188" s="128"/>
      <c r="AL188" s="128"/>
      <c r="AM188" s="128"/>
      <c r="AN188" s="128"/>
      <c r="AO188" s="128"/>
      <c r="AP188" s="128"/>
      <c r="AQ188" s="128"/>
      <c r="AR188" s="128"/>
      <c r="AS188" s="128"/>
      <c r="AT188" s="128"/>
      <c r="AU188" s="128"/>
      <c r="AV188" s="128"/>
      <c r="AW188" s="128"/>
      <c r="AX188" s="128"/>
      <c r="AY188" s="128"/>
      <c r="AZ188" s="128"/>
      <c r="BA188" s="128"/>
      <c r="BB188" s="128"/>
      <c r="BC188" s="128"/>
      <c r="BD188" s="128"/>
      <c r="BE188" s="128"/>
      <c r="BF188" s="128"/>
      <c r="BG188" s="128"/>
      <c r="BH188" s="128"/>
      <c r="BI188" s="128"/>
      <c r="BJ188" s="128"/>
      <c r="BK188" s="128"/>
      <c r="BL188" s="128"/>
      <c r="BM188" s="128"/>
      <c r="BN188" s="128"/>
      <c r="BO188" s="128"/>
      <c r="BP188" s="128"/>
      <c r="BQ188" s="128"/>
      <c r="BR188" s="128"/>
      <c r="BS188" s="128"/>
      <c r="BT188" s="128"/>
      <c r="BU188" s="128"/>
      <c r="BV188" s="128"/>
      <c r="BW188" s="128"/>
      <c r="BX188" s="128"/>
      <c r="BY188" s="128"/>
      <c r="BZ188" s="128"/>
      <c r="CA188" s="128"/>
      <c r="CB188" s="128"/>
      <c r="CC188" s="128"/>
      <c r="CD188" s="128"/>
      <c r="CE188" s="128"/>
      <c r="CF188" s="128"/>
      <c r="CG188" s="128"/>
      <c r="CH188" s="128"/>
      <c r="CI188" s="128"/>
      <c r="CJ188" s="128"/>
      <c r="CK188" s="128"/>
      <c r="CL188" s="128"/>
      <c r="CM188" s="128"/>
      <c r="CN188" s="128"/>
      <c r="CO188" s="128"/>
      <c r="CP188" s="128"/>
      <c r="CQ188" s="128"/>
      <c r="CR188" s="128"/>
      <c r="CS188" s="128"/>
      <c r="CT188" s="128"/>
      <c r="CU188" s="128"/>
      <c r="CV188" s="128"/>
      <c r="CW188" s="128"/>
      <c r="CX188" s="128"/>
      <c r="CY188" s="128"/>
      <c r="CZ188" s="128"/>
      <c r="DA188" s="128"/>
      <c r="DB188" s="128"/>
      <c r="DC188" s="128"/>
      <c r="DD188" s="128"/>
      <c r="DE188" s="128"/>
      <c r="DF188" s="128"/>
      <c r="DG188" s="128"/>
      <c r="DH188" s="128"/>
      <c r="DI188" s="128"/>
      <c r="DJ188" s="128"/>
      <c r="DK188" s="128"/>
      <c r="DL188" s="128"/>
      <c r="DM188" s="128"/>
      <c r="DN188" s="128"/>
      <c r="DO188" s="128"/>
      <c r="DP188" s="128"/>
      <c r="DQ188" s="128"/>
      <c r="DR188" s="128"/>
      <c r="DS188" s="128"/>
      <c r="DT188" s="128"/>
      <c r="DU188" s="128"/>
      <c r="DV188" s="128"/>
      <c r="DW188" s="128"/>
      <c r="DX188" s="128"/>
      <c r="DY188" s="128"/>
      <c r="DZ188" s="128"/>
      <c r="EA188" s="128"/>
      <c r="EB188" s="128"/>
      <c r="EC188" s="128"/>
      <c r="ED188" s="128"/>
      <c r="EE188" s="128"/>
      <c r="EF188" s="128"/>
      <c r="EG188" s="128"/>
      <c r="EH188" s="128"/>
      <c r="EI188" s="128"/>
      <c r="EJ188" s="128"/>
      <c r="EK188" s="128"/>
      <c r="EL188" s="128"/>
      <c r="EM188" s="128"/>
      <c r="EN188" s="128"/>
      <c r="EO188" s="128"/>
      <c r="EP188" s="128"/>
      <c r="EQ188" s="128"/>
      <c r="ER188" s="128"/>
      <c r="ES188" s="128"/>
      <c r="ET188" s="128"/>
      <c r="EU188" s="128"/>
      <c r="EV188" s="128"/>
      <c r="EW188" s="128"/>
      <c r="EX188" s="128"/>
      <c r="EY188" s="128"/>
      <c r="EZ188" s="128"/>
      <c r="FA188" s="128"/>
      <c r="FB188" s="128"/>
      <c r="FC188" s="128"/>
      <c r="FD188" s="128"/>
      <c r="FE188" s="128"/>
      <c r="FF188" s="128"/>
      <c r="FG188" s="128"/>
      <c r="FH188" s="128"/>
      <c r="FI188" s="128"/>
      <c r="FJ188" s="128"/>
      <c r="FK188" s="128"/>
      <c r="FL188" s="128"/>
      <c r="FM188" s="128"/>
      <c r="FN188" s="128"/>
      <c r="FO188" s="128"/>
      <c r="FP188" s="128"/>
      <c r="FQ188" s="128"/>
      <c r="FR188" s="128"/>
      <c r="FS188" s="128"/>
      <c r="FT188" s="128"/>
      <c r="FU188" s="128"/>
      <c r="FV188" s="128"/>
      <c r="FW188" s="128"/>
      <c r="FX188" s="128"/>
      <c r="FY188" s="128"/>
      <c r="FZ188" s="128"/>
      <c r="GA188" s="128"/>
      <c r="GB188" s="128"/>
      <c r="GC188" s="128"/>
      <c r="GD188" s="128"/>
      <c r="GE188" s="128"/>
      <c r="GF188" s="128"/>
      <c r="GG188" s="128"/>
      <c r="GH188" s="128"/>
      <c r="GI188" s="128"/>
      <c r="GJ188" s="128"/>
      <c r="GK188" s="128"/>
      <c r="GL188" s="128"/>
      <c r="GM188" s="128"/>
      <c r="GN188" s="128"/>
      <c r="GO188" s="128"/>
      <c r="GP188" s="128"/>
      <c r="GQ188" s="128"/>
      <c r="GR188" s="128"/>
      <c r="GS188" s="128"/>
      <c r="GT188" s="128"/>
      <c r="GU188" s="128"/>
      <c r="GV188" s="128"/>
      <c r="GW188" s="128"/>
      <c r="GX188" s="128"/>
      <c r="GY188" s="128"/>
      <c r="GZ188" s="128"/>
      <c r="HA188" s="128"/>
      <c r="HB188" s="128"/>
      <c r="HC188" s="128"/>
      <c r="HD188" s="128"/>
      <c r="HE188" s="128"/>
      <c r="HF188" s="128"/>
      <c r="HG188" s="128"/>
      <c r="HH188" s="128"/>
      <c r="HI188" s="128"/>
      <c r="HJ188" s="128"/>
      <c r="HK188" s="128"/>
      <c r="HL188" s="128"/>
      <c r="HM188" s="128"/>
      <c r="HN188" s="128"/>
      <c r="HO188" s="128"/>
      <c r="HP188" s="128"/>
      <c r="HQ188" s="128"/>
      <c r="HR188" s="128"/>
      <c r="HS188" s="128"/>
      <c r="HT188" s="128"/>
      <c r="HU188" s="128"/>
      <c r="HV188" s="128"/>
      <c r="HW188" s="128"/>
      <c r="HX188" s="128"/>
      <c r="HY188" s="128"/>
      <c r="HZ188" s="128"/>
      <c r="IA188" s="128"/>
      <c r="IB188" s="128"/>
      <c r="IC188" s="128"/>
      <c r="ID188" s="128"/>
      <c r="IE188" s="128"/>
      <c r="IF188" s="128"/>
      <c r="IG188" s="128"/>
      <c r="IH188" s="128"/>
      <c r="II188" s="128"/>
      <c r="IJ188" s="128"/>
      <c r="IK188" s="128"/>
      <c r="IL188" s="128"/>
      <c r="IM188" s="128"/>
      <c r="IN188" s="128"/>
      <c r="IO188" s="128"/>
      <c r="IP188" s="128"/>
      <c r="IQ188" s="128"/>
      <c r="IR188" s="128"/>
      <c r="IS188" s="128"/>
      <c r="IT188" s="128"/>
    </row>
    <row r="189" spans="1:254" ht="25.5" x14ac:dyDescent="0.2">
      <c r="A189" s="182" t="s">
        <v>147</v>
      </c>
      <c r="B189" s="203" t="s">
        <v>375</v>
      </c>
      <c r="C189" s="239" t="s">
        <v>103</v>
      </c>
      <c r="D189" s="239" t="s">
        <v>83</v>
      </c>
      <c r="E189" s="239" t="s">
        <v>134</v>
      </c>
      <c r="F189" s="239" t="s">
        <v>148</v>
      </c>
      <c r="G189" s="240">
        <v>167</v>
      </c>
    </row>
    <row r="190" spans="1:254" x14ac:dyDescent="0.2">
      <c r="A190" s="232" t="s">
        <v>409</v>
      </c>
      <c r="B190" s="169" t="s">
        <v>375</v>
      </c>
      <c r="C190" s="168" t="s">
        <v>103</v>
      </c>
      <c r="D190" s="168" t="s">
        <v>103</v>
      </c>
      <c r="E190" s="168"/>
      <c r="F190" s="168"/>
      <c r="G190" s="170">
        <f>SUM(G195+G193+G191)</f>
        <v>5027.04</v>
      </c>
    </row>
    <row r="191" spans="1:254" ht="27" x14ac:dyDescent="0.25">
      <c r="A191" s="212" t="s">
        <v>410</v>
      </c>
      <c r="B191" s="174" t="s">
        <v>375</v>
      </c>
      <c r="C191" s="187" t="s">
        <v>103</v>
      </c>
      <c r="D191" s="187" t="s">
        <v>103</v>
      </c>
      <c r="E191" s="187" t="s">
        <v>229</v>
      </c>
      <c r="F191" s="187"/>
      <c r="G191" s="175">
        <f>SUM(G192)</f>
        <v>1194.04</v>
      </c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  <c r="R191" s="207"/>
      <c r="S191" s="207"/>
      <c r="T191" s="207"/>
      <c r="U191" s="207"/>
      <c r="V191" s="207"/>
      <c r="W191" s="207"/>
      <c r="X191" s="207"/>
      <c r="Y191" s="207"/>
      <c r="Z191" s="207"/>
      <c r="AA191" s="207"/>
      <c r="AB191" s="207"/>
      <c r="AC191" s="207"/>
      <c r="AD191" s="207"/>
      <c r="AE191" s="207"/>
      <c r="AF191" s="207"/>
      <c r="AG191" s="207"/>
      <c r="AH191" s="207"/>
      <c r="AI191" s="207"/>
      <c r="AJ191" s="207"/>
      <c r="AK191" s="207"/>
      <c r="AL191" s="207"/>
      <c r="AM191" s="207"/>
      <c r="AN191" s="207"/>
      <c r="AO191" s="207"/>
      <c r="AP191" s="207"/>
      <c r="AQ191" s="207"/>
      <c r="AR191" s="207"/>
      <c r="AS191" s="207"/>
      <c r="AT191" s="207"/>
      <c r="AU191" s="207"/>
      <c r="AV191" s="207"/>
      <c r="AW191" s="207"/>
      <c r="AX191" s="207"/>
      <c r="AY191" s="207"/>
      <c r="AZ191" s="207"/>
      <c r="BA191" s="207"/>
      <c r="BB191" s="207"/>
      <c r="BC191" s="207"/>
      <c r="BD191" s="207"/>
      <c r="BE191" s="207"/>
      <c r="BF191" s="207"/>
      <c r="BG191" s="207"/>
      <c r="BH191" s="207"/>
      <c r="BI191" s="207"/>
      <c r="BJ191" s="207"/>
      <c r="BK191" s="207"/>
      <c r="BL191" s="207"/>
      <c r="BM191" s="207"/>
      <c r="BN191" s="207"/>
      <c r="BO191" s="207"/>
      <c r="BP191" s="207"/>
      <c r="BQ191" s="207"/>
      <c r="BR191" s="207"/>
      <c r="BS191" s="207"/>
      <c r="BT191" s="207"/>
      <c r="BU191" s="207"/>
      <c r="BV191" s="207"/>
      <c r="BW191" s="207"/>
      <c r="BX191" s="207"/>
      <c r="BY191" s="207"/>
      <c r="BZ191" s="207"/>
      <c r="CA191" s="207"/>
      <c r="CB191" s="207"/>
      <c r="CC191" s="207"/>
      <c r="CD191" s="207"/>
      <c r="CE191" s="207"/>
      <c r="CF191" s="207"/>
      <c r="CG191" s="207"/>
      <c r="CH191" s="207"/>
      <c r="CI191" s="207"/>
      <c r="CJ191" s="207"/>
      <c r="CK191" s="207"/>
      <c r="CL191" s="207"/>
      <c r="CM191" s="207"/>
      <c r="CN191" s="207"/>
      <c r="CO191" s="207"/>
      <c r="CP191" s="207"/>
      <c r="CQ191" s="207"/>
      <c r="CR191" s="207"/>
      <c r="CS191" s="207"/>
      <c r="CT191" s="207"/>
      <c r="CU191" s="207"/>
      <c r="CV191" s="207"/>
      <c r="CW191" s="207"/>
      <c r="CX191" s="207"/>
      <c r="CY191" s="207"/>
      <c r="CZ191" s="207"/>
      <c r="DA191" s="207"/>
      <c r="DB191" s="207"/>
      <c r="DC191" s="207"/>
      <c r="DD191" s="207"/>
      <c r="DE191" s="207"/>
      <c r="DF191" s="207"/>
      <c r="DG191" s="207"/>
      <c r="DH191" s="207"/>
      <c r="DI191" s="207"/>
      <c r="DJ191" s="207"/>
      <c r="DK191" s="207"/>
      <c r="DL191" s="207"/>
      <c r="DM191" s="207"/>
      <c r="DN191" s="207"/>
      <c r="DO191" s="207"/>
      <c r="DP191" s="207"/>
      <c r="DQ191" s="207"/>
      <c r="DR191" s="207"/>
      <c r="DS191" s="207"/>
      <c r="DT191" s="207"/>
      <c r="DU191" s="207"/>
      <c r="DV191" s="207"/>
      <c r="DW191" s="207"/>
      <c r="DX191" s="207"/>
      <c r="DY191" s="207"/>
      <c r="DZ191" s="207"/>
      <c r="EA191" s="207"/>
      <c r="EB191" s="207"/>
      <c r="EC191" s="207"/>
      <c r="ED191" s="207"/>
      <c r="EE191" s="207"/>
      <c r="EF191" s="207"/>
      <c r="EG191" s="207"/>
      <c r="EH191" s="207"/>
      <c r="EI191" s="207"/>
      <c r="EJ191" s="207"/>
      <c r="EK191" s="207"/>
      <c r="EL191" s="207"/>
      <c r="EM191" s="207"/>
      <c r="EN191" s="207"/>
      <c r="EO191" s="207"/>
      <c r="EP191" s="207"/>
      <c r="EQ191" s="207"/>
      <c r="ER191" s="207"/>
      <c r="ES191" s="207"/>
      <c r="ET191" s="207"/>
      <c r="EU191" s="207"/>
      <c r="EV191" s="207"/>
      <c r="EW191" s="207"/>
      <c r="EX191" s="207"/>
      <c r="EY191" s="207"/>
      <c r="EZ191" s="207"/>
      <c r="FA191" s="207"/>
      <c r="FB191" s="207"/>
      <c r="FC191" s="207"/>
      <c r="FD191" s="207"/>
      <c r="FE191" s="207"/>
      <c r="FF191" s="207"/>
      <c r="FG191" s="207"/>
      <c r="FH191" s="207"/>
      <c r="FI191" s="207"/>
      <c r="FJ191" s="207"/>
      <c r="FK191" s="207"/>
      <c r="FL191" s="207"/>
      <c r="FM191" s="207"/>
      <c r="FN191" s="207"/>
      <c r="FO191" s="207"/>
      <c r="FP191" s="207"/>
      <c r="FQ191" s="207"/>
      <c r="FR191" s="207"/>
      <c r="FS191" s="207"/>
      <c r="FT191" s="207"/>
      <c r="FU191" s="207"/>
      <c r="FV191" s="207"/>
      <c r="FW191" s="207"/>
      <c r="FX191" s="207"/>
      <c r="FY191" s="207"/>
      <c r="FZ191" s="207"/>
      <c r="GA191" s="207"/>
      <c r="GB191" s="207"/>
      <c r="GC191" s="207"/>
      <c r="GD191" s="207"/>
      <c r="GE191" s="207"/>
      <c r="GF191" s="207"/>
      <c r="GG191" s="207"/>
      <c r="GH191" s="207"/>
      <c r="GI191" s="207"/>
      <c r="GJ191" s="207"/>
      <c r="GK191" s="207"/>
      <c r="GL191" s="207"/>
      <c r="GM191" s="207"/>
      <c r="GN191" s="207"/>
      <c r="GO191" s="207"/>
      <c r="GP191" s="207"/>
      <c r="GQ191" s="207"/>
      <c r="GR191" s="207"/>
      <c r="GS191" s="207"/>
      <c r="GT191" s="207"/>
      <c r="GU191" s="207"/>
      <c r="GV191" s="207"/>
      <c r="GW191" s="207"/>
      <c r="GX191" s="207"/>
      <c r="GY191" s="207"/>
      <c r="GZ191" s="207"/>
      <c r="HA191" s="207"/>
      <c r="HB191" s="207"/>
      <c r="HC191" s="207"/>
      <c r="HD191" s="207"/>
      <c r="HE191" s="207"/>
      <c r="HF191" s="207"/>
      <c r="HG191" s="207"/>
      <c r="HH191" s="207"/>
      <c r="HI191" s="207"/>
      <c r="HJ191" s="207"/>
      <c r="HK191" s="207"/>
      <c r="HL191" s="207"/>
      <c r="HM191" s="207"/>
      <c r="HN191" s="207"/>
      <c r="HO191" s="207"/>
      <c r="HP191" s="207"/>
      <c r="HQ191" s="207"/>
      <c r="HR191" s="207"/>
      <c r="HS191" s="207"/>
      <c r="HT191" s="207"/>
      <c r="HU191" s="207"/>
      <c r="HV191" s="207"/>
      <c r="HW191" s="207"/>
      <c r="HX191" s="207"/>
      <c r="HY191" s="207"/>
      <c r="HZ191" s="207"/>
      <c r="IA191" s="207"/>
      <c r="IB191" s="207"/>
      <c r="IC191" s="207"/>
      <c r="ID191" s="207"/>
      <c r="IE191" s="207"/>
      <c r="IF191" s="207"/>
      <c r="IG191" s="207"/>
      <c r="IH191" s="207"/>
      <c r="II191" s="207"/>
      <c r="IJ191" s="207"/>
      <c r="IK191" s="207"/>
      <c r="IL191" s="207"/>
      <c r="IM191" s="207"/>
      <c r="IN191" s="207"/>
      <c r="IO191" s="207"/>
      <c r="IP191" s="207"/>
      <c r="IQ191" s="207"/>
      <c r="IR191" s="207"/>
      <c r="IS191" s="207"/>
      <c r="IT191" s="207"/>
    </row>
    <row r="192" spans="1:254" ht="25.5" x14ac:dyDescent="0.2">
      <c r="A192" s="177" t="s">
        <v>147</v>
      </c>
      <c r="B192" s="179" t="s">
        <v>375</v>
      </c>
      <c r="C192" s="189" t="s">
        <v>103</v>
      </c>
      <c r="D192" s="189" t="s">
        <v>103</v>
      </c>
      <c r="E192" s="189" t="s">
        <v>229</v>
      </c>
      <c r="F192" s="189" t="s">
        <v>148</v>
      </c>
      <c r="G192" s="180">
        <v>1194.04</v>
      </c>
    </row>
    <row r="193" spans="1:254" s="124" customFormat="1" ht="27" x14ac:dyDescent="0.25">
      <c r="A193" s="212" t="s">
        <v>410</v>
      </c>
      <c r="B193" s="187" t="s">
        <v>375</v>
      </c>
      <c r="C193" s="187" t="s">
        <v>103</v>
      </c>
      <c r="D193" s="187" t="s">
        <v>103</v>
      </c>
      <c r="E193" s="187" t="s">
        <v>233</v>
      </c>
      <c r="F193" s="187"/>
      <c r="G193" s="175">
        <f>SUM(G194)</f>
        <v>2583</v>
      </c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  <c r="AA193" s="128"/>
      <c r="AB193" s="128"/>
      <c r="AC193" s="128"/>
      <c r="AD193" s="128"/>
      <c r="AE193" s="128"/>
      <c r="AF193" s="128"/>
      <c r="AG193" s="128"/>
      <c r="AH193" s="128"/>
      <c r="AI193" s="128"/>
      <c r="AJ193" s="128"/>
      <c r="AK193" s="128"/>
      <c r="AL193" s="128"/>
      <c r="AM193" s="128"/>
      <c r="AN193" s="128"/>
      <c r="AO193" s="128"/>
      <c r="AP193" s="128"/>
      <c r="AQ193" s="128"/>
      <c r="AR193" s="128"/>
      <c r="AS193" s="128"/>
      <c r="AT193" s="128"/>
      <c r="AU193" s="128"/>
      <c r="AV193" s="128"/>
      <c r="AW193" s="128"/>
      <c r="AX193" s="128"/>
      <c r="AY193" s="128"/>
      <c r="AZ193" s="128"/>
      <c r="BA193" s="128"/>
      <c r="BB193" s="128"/>
      <c r="BC193" s="128"/>
      <c r="BD193" s="128"/>
      <c r="BE193" s="128"/>
      <c r="BF193" s="128"/>
      <c r="BG193" s="128"/>
      <c r="BH193" s="128"/>
      <c r="BI193" s="128"/>
      <c r="BJ193" s="128"/>
      <c r="BK193" s="128"/>
      <c r="BL193" s="128"/>
      <c r="BM193" s="128"/>
      <c r="BN193" s="128"/>
      <c r="BO193" s="128"/>
      <c r="BP193" s="128"/>
      <c r="BQ193" s="128"/>
      <c r="BR193" s="128"/>
      <c r="BS193" s="128"/>
      <c r="BT193" s="128"/>
      <c r="BU193" s="128"/>
      <c r="BV193" s="128"/>
      <c r="BW193" s="128"/>
      <c r="BX193" s="128"/>
      <c r="BY193" s="128"/>
      <c r="BZ193" s="128"/>
      <c r="CA193" s="128"/>
      <c r="CB193" s="128"/>
      <c r="CC193" s="128"/>
      <c r="CD193" s="128"/>
      <c r="CE193" s="128"/>
      <c r="CF193" s="128"/>
      <c r="CG193" s="128"/>
      <c r="CH193" s="128"/>
      <c r="CI193" s="128"/>
      <c r="CJ193" s="128"/>
      <c r="CK193" s="128"/>
      <c r="CL193" s="128"/>
      <c r="CM193" s="128"/>
      <c r="CN193" s="128"/>
      <c r="CO193" s="128"/>
      <c r="CP193" s="128"/>
      <c r="CQ193" s="128"/>
      <c r="CR193" s="128"/>
      <c r="CS193" s="128"/>
      <c r="CT193" s="128"/>
      <c r="CU193" s="128"/>
      <c r="CV193" s="128"/>
      <c r="CW193" s="128"/>
      <c r="CX193" s="128"/>
      <c r="CY193" s="128"/>
      <c r="CZ193" s="128"/>
      <c r="DA193" s="128"/>
      <c r="DB193" s="128"/>
      <c r="DC193" s="128"/>
      <c r="DD193" s="128"/>
      <c r="DE193" s="128"/>
      <c r="DF193" s="128"/>
      <c r="DG193" s="128"/>
      <c r="DH193" s="128"/>
      <c r="DI193" s="128"/>
      <c r="DJ193" s="128"/>
      <c r="DK193" s="128"/>
      <c r="DL193" s="128"/>
      <c r="DM193" s="128"/>
      <c r="DN193" s="128"/>
      <c r="DO193" s="128"/>
      <c r="DP193" s="128"/>
      <c r="DQ193" s="128"/>
      <c r="DR193" s="128"/>
      <c r="DS193" s="128"/>
      <c r="DT193" s="128"/>
      <c r="DU193" s="128"/>
      <c r="DV193" s="128"/>
      <c r="DW193" s="128"/>
      <c r="DX193" s="128"/>
      <c r="DY193" s="128"/>
      <c r="DZ193" s="128"/>
      <c r="EA193" s="128"/>
      <c r="EB193" s="128"/>
      <c r="EC193" s="128"/>
      <c r="ED193" s="128"/>
      <c r="EE193" s="128"/>
      <c r="EF193" s="128"/>
      <c r="EG193" s="128"/>
      <c r="EH193" s="128"/>
      <c r="EI193" s="128"/>
      <c r="EJ193" s="128"/>
      <c r="EK193" s="128"/>
      <c r="EL193" s="128"/>
      <c r="EM193" s="128"/>
      <c r="EN193" s="128"/>
      <c r="EO193" s="128"/>
      <c r="EP193" s="128"/>
      <c r="EQ193" s="128"/>
      <c r="ER193" s="128"/>
      <c r="ES193" s="128"/>
      <c r="ET193" s="128"/>
      <c r="EU193" s="128"/>
      <c r="EV193" s="128"/>
      <c r="EW193" s="128"/>
      <c r="EX193" s="128"/>
      <c r="EY193" s="128"/>
      <c r="EZ193" s="128"/>
      <c r="FA193" s="128"/>
      <c r="FB193" s="128"/>
      <c r="FC193" s="128"/>
      <c r="FD193" s="128"/>
      <c r="FE193" s="128"/>
      <c r="FF193" s="128"/>
      <c r="FG193" s="128"/>
      <c r="FH193" s="128"/>
      <c r="FI193" s="128"/>
      <c r="FJ193" s="128"/>
      <c r="FK193" s="128"/>
      <c r="FL193" s="128"/>
      <c r="FM193" s="128"/>
      <c r="FN193" s="128"/>
      <c r="FO193" s="128"/>
      <c r="FP193" s="128"/>
      <c r="FQ193" s="128"/>
      <c r="FR193" s="128"/>
      <c r="FS193" s="128"/>
      <c r="FT193" s="128"/>
      <c r="FU193" s="128"/>
      <c r="FV193" s="128"/>
      <c r="FW193" s="128"/>
      <c r="FX193" s="128"/>
      <c r="FY193" s="128"/>
      <c r="FZ193" s="128"/>
      <c r="GA193" s="128"/>
      <c r="GB193" s="128"/>
      <c r="GC193" s="128"/>
      <c r="GD193" s="128"/>
      <c r="GE193" s="128"/>
      <c r="GF193" s="128"/>
      <c r="GG193" s="128"/>
      <c r="GH193" s="128"/>
      <c r="GI193" s="128"/>
      <c r="GJ193" s="128"/>
      <c r="GK193" s="128"/>
      <c r="GL193" s="128"/>
      <c r="GM193" s="128"/>
      <c r="GN193" s="128"/>
      <c r="GO193" s="128"/>
      <c r="GP193" s="128"/>
      <c r="GQ193" s="128"/>
      <c r="GR193" s="128"/>
      <c r="GS193" s="128"/>
      <c r="GT193" s="128"/>
      <c r="GU193" s="128"/>
      <c r="GV193" s="128"/>
      <c r="GW193" s="128"/>
      <c r="GX193" s="128"/>
      <c r="GY193" s="128"/>
      <c r="GZ193" s="128"/>
      <c r="HA193" s="128"/>
      <c r="HB193" s="128"/>
      <c r="HC193" s="128"/>
      <c r="HD193" s="128"/>
      <c r="HE193" s="128"/>
      <c r="HF193" s="128"/>
      <c r="HG193" s="128"/>
      <c r="HH193" s="128"/>
      <c r="HI193" s="128"/>
      <c r="HJ193" s="128"/>
      <c r="HK193" s="128"/>
      <c r="HL193" s="128"/>
      <c r="HM193" s="128"/>
      <c r="HN193" s="128"/>
      <c r="HO193" s="128"/>
      <c r="HP193" s="128"/>
      <c r="HQ193" s="128"/>
      <c r="HR193" s="128"/>
      <c r="HS193" s="128"/>
      <c r="HT193" s="128"/>
      <c r="HU193" s="128"/>
      <c r="HV193" s="128"/>
      <c r="HW193" s="128"/>
      <c r="HX193" s="128"/>
      <c r="HY193" s="128"/>
      <c r="HZ193" s="128"/>
      <c r="IA193" s="128"/>
      <c r="IB193" s="128"/>
      <c r="IC193" s="128"/>
      <c r="ID193" s="128"/>
      <c r="IE193" s="128"/>
      <c r="IF193" s="128"/>
      <c r="IG193" s="128"/>
      <c r="IH193" s="128"/>
      <c r="II193" s="128"/>
      <c r="IJ193" s="128"/>
      <c r="IK193" s="128"/>
      <c r="IL193" s="128"/>
      <c r="IM193" s="128"/>
      <c r="IN193" s="128"/>
      <c r="IO193" s="128"/>
      <c r="IP193" s="128"/>
      <c r="IQ193" s="128"/>
      <c r="IR193" s="128"/>
      <c r="IS193" s="128"/>
      <c r="IT193" s="128"/>
    </row>
    <row r="194" spans="1:254" s="181" customFormat="1" ht="25.5" x14ac:dyDescent="0.2">
      <c r="A194" s="177" t="s">
        <v>147</v>
      </c>
      <c r="B194" s="189" t="s">
        <v>375</v>
      </c>
      <c r="C194" s="189" t="s">
        <v>103</v>
      </c>
      <c r="D194" s="189" t="s">
        <v>103</v>
      </c>
      <c r="E194" s="189" t="s">
        <v>233</v>
      </c>
      <c r="F194" s="189" t="s">
        <v>148</v>
      </c>
      <c r="G194" s="180">
        <v>2583</v>
      </c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  <c r="AA194" s="128"/>
      <c r="AB194" s="128"/>
      <c r="AC194" s="128"/>
      <c r="AD194" s="128"/>
      <c r="AE194" s="128"/>
      <c r="AF194" s="128"/>
      <c r="AG194" s="128"/>
      <c r="AH194" s="128"/>
      <c r="AI194" s="128"/>
      <c r="AJ194" s="128"/>
      <c r="AK194" s="128"/>
      <c r="AL194" s="128"/>
      <c r="AM194" s="128"/>
      <c r="AN194" s="128"/>
      <c r="AO194" s="128"/>
      <c r="AP194" s="128"/>
      <c r="AQ194" s="128"/>
      <c r="AR194" s="128"/>
      <c r="AS194" s="128"/>
      <c r="AT194" s="128"/>
      <c r="AU194" s="128"/>
      <c r="AV194" s="128"/>
      <c r="AW194" s="128"/>
      <c r="AX194" s="128"/>
      <c r="AY194" s="128"/>
      <c r="AZ194" s="128"/>
      <c r="BA194" s="128"/>
      <c r="BB194" s="128"/>
      <c r="BC194" s="128"/>
      <c r="BD194" s="128"/>
      <c r="BE194" s="128"/>
      <c r="BF194" s="128"/>
      <c r="BG194" s="128"/>
      <c r="BH194" s="128"/>
      <c r="BI194" s="128"/>
      <c r="BJ194" s="128"/>
      <c r="BK194" s="128"/>
      <c r="BL194" s="128"/>
      <c r="BM194" s="128"/>
      <c r="BN194" s="128"/>
      <c r="BO194" s="128"/>
      <c r="BP194" s="128"/>
      <c r="BQ194" s="128"/>
      <c r="BR194" s="128"/>
      <c r="BS194" s="128"/>
      <c r="BT194" s="128"/>
      <c r="BU194" s="128"/>
      <c r="BV194" s="128"/>
      <c r="BW194" s="128"/>
      <c r="BX194" s="128"/>
      <c r="BY194" s="128"/>
      <c r="BZ194" s="128"/>
      <c r="CA194" s="128"/>
      <c r="CB194" s="128"/>
      <c r="CC194" s="128"/>
      <c r="CD194" s="128"/>
      <c r="CE194" s="128"/>
      <c r="CF194" s="128"/>
      <c r="CG194" s="128"/>
      <c r="CH194" s="128"/>
      <c r="CI194" s="128"/>
      <c r="CJ194" s="128"/>
      <c r="CK194" s="128"/>
      <c r="CL194" s="128"/>
      <c r="CM194" s="128"/>
      <c r="CN194" s="128"/>
      <c r="CO194" s="128"/>
      <c r="CP194" s="128"/>
      <c r="CQ194" s="128"/>
      <c r="CR194" s="128"/>
      <c r="CS194" s="128"/>
      <c r="CT194" s="128"/>
      <c r="CU194" s="128"/>
      <c r="CV194" s="128"/>
      <c r="CW194" s="128"/>
      <c r="CX194" s="128"/>
      <c r="CY194" s="128"/>
      <c r="CZ194" s="128"/>
      <c r="DA194" s="128"/>
      <c r="DB194" s="128"/>
      <c r="DC194" s="128"/>
      <c r="DD194" s="128"/>
      <c r="DE194" s="128"/>
      <c r="DF194" s="128"/>
      <c r="DG194" s="128"/>
      <c r="DH194" s="128"/>
      <c r="DI194" s="128"/>
      <c r="DJ194" s="128"/>
      <c r="DK194" s="128"/>
      <c r="DL194" s="128"/>
      <c r="DM194" s="128"/>
      <c r="DN194" s="128"/>
      <c r="DO194" s="128"/>
      <c r="DP194" s="128"/>
      <c r="DQ194" s="128"/>
      <c r="DR194" s="128"/>
      <c r="DS194" s="128"/>
      <c r="DT194" s="128"/>
      <c r="DU194" s="128"/>
      <c r="DV194" s="128"/>
      <c r="DW194" s="128"/>
      <c r="DX194" s="128"/>
      <c r="DY194" s="128"/>
      <c r="DZ194" s="128"/>
      <c r="EA194" s="128"/>
      <c r="EB194" s="128"/>
      <c r="EC194" s="128"/>
      <c r="ED194" s="128"/>
      <c r="EE194" s="128"/>
      <c r="EF194" s="128"/>
      <c r="EG194" s="128"/>
      <c r="EH194" s="128"/>
      <c r="EI194" s="128"/>
      <c r="EJ194" s="128"/>
      <c r="EK194" s="128"/>
      <c r="EL194" s="128"/>
      <c r="EM194" s="128"/>
      <c r="EN194" s="128"/>
      <c r="EO194" s="128"/>
      <c r="EP194" s="128"/>
      <c r="EQ194" s="128"/>
      <c r="ER194" s="128"/>
      <c r="ES194" s="128"/>
      <c r="ET194" s="128"/>
      <c r="EU194" s="128"/>
      <c r="EV194" s="128"/>
      <c r="EW194" s="128"/>
      <c r="EX194" s="128"/>
      <c r="EY194" s="128"/>
      <c r="EZ194" s="128"/>
      <c r="FA194" s="128"/>
      <c r="FB194" s="128"/>
      <c r="FC194" s="128"/>
      <c r="FD194" s="128"/>
      <c r="FE194" s="128"/>
      <c r="FF194" s="128"/>
      <c r="FG194" s="128"/>
      <c r="FH194" s="128"/>
      <c r="FI194" s="128"/>
      <c r="FJ194" s="128"/>
      <c r="FK194" s="128"/>
      <c r="FL194" s="128"/>
      <c r="FM194" s="128"/>
      <c r="FN194" s="128"/>
      <c r="FO194" s="128"/>
      <c r="FP194" s="128"/>
      <c r="FQ194" s="128"/>
      <c r="FR194" s="128"/>
      <c r="FS194" s="128"/>
      <c r="FT194" s="128"/>
      <c r="FU194" s="128"/>
      <c r="FV194" s="128"/>
      <c r="FW194" s="128"/>
      <c r="FX194" s="128"/>
      <c r="FY194" s="128"/>
      <c r="FZ194" s="128"/>
      <c r="GA194" s="128"/>
      <c r="GB194" s="128"/>
      <c r="GC194" s="128"/>
      <c r="GD194" s="128"/>
      <c r="GE194" s="128"/>
      <c r="GF194" s="128"/>
      <c r="GG194" s="128"/>
      <c r="GH194" s="128"/>
      <c r="GI194" s="128"/>
      <c r="GJ194" s="128"/>
      <c r="GK194" s="128"/>
      <c r="GL194" s="128"/>
      <c r="GM194" s="128"/>
      <c r="GN194" s="128"/>
      <c r="GO194" s="128"/>
      <c r="GP194" s="128"/>
      <c r="GQ194" s="128"/>
      <c r="GR194" s="128"/>
      <c r="GS194" s="128"/>
      <c r="GT194" s="128"/>
      <c r="GU194" s="128"/>
      <c r="GV194" s="128"/>
      <c r="GW194" s="128"/>
      <c r="GX194" s="128"/>
      <c r="GY194" s="128"/>
      <c r="GZ194" s="128"/>
      <c r="HA194" s="128"/>
      <c r="HB194" s="128"/>
      <c r="HC194" s="128"/>
      <c r="HD194" s="128"/>
      <c r="HE194" s="128"/>
      <c r="HF194" s="128"/>
      <c r="HG194" s="128"/>
      <c r="HH194" s="128"/>
      <c r="HI194" s="128"/>
      <c r="HJ194" s="128"/>
      <c r="HK194" s="128"/>
      <c r="HL194" s="128"/>
      <c r="HM194" s="128"/>
      <c r="HN194" s="128"/>
      <c r="HO194" s="128"/>
      <c r="HP194" s="128"/>
      <c r="HQ194" s="128"/>
      <c r="HR194" s="128"/>
      <c r="HS194" s="128"/>
      <c r="HT194" s="128"/>
      <c r="HU194" s="128"/>
      <c r="HV194" s="128"/>
      <c r="HW194" s="128"/>
      <c r="HX194" s="128"/>
      <c r="HY194" s="128"/>
      <c r="HZ194" s="128"/>
      <c r="IA194" s="128"/>
      <c r="IB194" s="128"/>
      <c r="IC194" s="128"/>
      <c r="ID194" s="128"/>
      <c r="IE194" s="128"/>
      <c r="IF194" s="128"/>
      <c r="IG194" s="128"/>
      <c r="IH194" s="128"/>
      <c r="II194" s="128"/>
      <c r="IJ194" s="128"/>
      <c r="IK194" s="128"/>
      <c r="IL194" s="128"/>
      <c r="IM194" s="128"/>
      <c r="IN194" s="128"/>
      <c r="IO194" s="128"/>
      <c r="IP194" s="128"/>
      <c r="IQ194" s="128"/>
      <c r="IR194" s="128"/>
      <c r="IS194" s="128"/>
      <c r="IT194" s="128"/>
    </row>
    <row r="195" spans="1:254" s="181" customFormat="1" ht="13.5" x14ac:dyDescent="0.25">
      <c r="A195" s="172" t="s">
        <v>131</v>
      </c>
      <c r="B195" s="174" t="s">
        <v>375</v>
      </c>
      <c r="C195" s="187" t="s">
        <v>103</v>
      </c>
      <c r="D195" s="187" t="s">
        <v>103</v>
      </c>
      <c r="E195" s="187" t="s">
        <v>132</v>
      </c>
      <c r="F195" s="187"/>
      <c r="G195" s="175">
        <f>SUM(G198+G196)</f>
        <v>1250</v>
      </c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  <c r="AA195" s="128"/>
      <c r="AB195" s="128"/>
      <c r="AC195" s="128"/>
      <c r="AD195" s="128"/>
      <c r="AE195" s="128"/>
      <c r="AF195" s="128"/>
      <c r="AG195" s="128"/>
      <c r="AH195" s="128"/>
      <c r="AI195" s="128"/>
      <c r="AJ195" s="128"/>
      <c r="AK195" s="128"/>
      <c r="AL195" s="128"/>
      <c r="AM195" s="128"/>
      <c r="AN195" s="128"/>
      <c r="AO195" s="128"/>
      <c r="AP195" s="128"/>
      <c r="AQ195" s="128"/>
      <c r="AR195" s="128"/>
      <c r="AS195" s="128"/>
      <c r="AT195" s="128"/>
      <c r="AU195" s="128"/>
      <c r="AV195" s="128"/>
      <c r="AW195" s="128"/>
      <c r="AX195" s="128"/>
      <c r="AY195" s="128"/>
      <c r="AZ195" s="128"/>
      <c r="BA195" s="128"/>
      <c r="BB195" s="128"/>
      <c r="BC195" s="128"/>
      <c r="BD195" s="128"/>
      <c r="BE195" s="128"/>
      <c r="BF195" s="128"/>
      <c r="BG195" s="128"/>
      <c r="BH195" s="128"/>
      <c r="BI195" s="128"/>
      <c r="BJ195" s="128"/>
      <c r="BK195" s="128"/>
      <c r="BL195" s="128"/>
      <c r="BM195" s="128"/>
      <c r="BN195" s="128"/>
      <c r="BO195" s="128"/>
      <c r="BP195" s="128"/>
      <c r="BQ195" s="128"/>
      <c r="BR195" s="128"/>
      <c r="BS195" s="128"/>
      <c r="BT195" s="128"/>
      <c r="BU195" s="128"/>
      <c r="BV195" s="128"/>
      <c r="BW195" s="128"/>
      <c r="BX195" s="128"/>
      <c r="BY195" s="128"/>
      <c r="BZ195" s="128"/>
      <c r="CA195" s="128"/>
      <c r="CB195" s="128"/>
      <c r="CC195" s="128"/>
      <c r="CD195" s="128"/>
      <c r="CE195" s="128"/>
      <c r="CF195" s="128"/>
      <c r="CG195" s="128"/>
      <c r="CH195" s="128"/>
      <c r="CI195" s="128"/>
      <c r="CJ195" s="128"/>
      <c r="CK195" s="128"/>
      <c r="CL195" s="128"/>
      <c r="CM195" s="128"/>
      <c r="CN195" s="128"/>
      <c r="CO195" s="128"/>
      <c r="CP195" s="128"/>
      <c r="CQ195" s="128"/>
      <c r="CR195" s="128"/>
      <c r="CS195" s="128"/>
      <c r="CT195" s="128"/>
      <c r="CU195" s="128"/>
      <c r="CV195" s="128"/>
      <c r="CW195" s="128"/>
      <c r="CX195" s="128"/>
      <c r="CY195" s="128"/>
      <c r="CZ195" s="128"/>
      <c r="DA195" s="128"/>
      <c r="DB195" s="128"/>
      <c r="DC195" s="128"/>
      <c r="DD195" s="128"/>
      <c r="DE195" s="128"/>
      <c r="DF195" s="128"/>
      <c r="DG195" s="128"/>
      <c r="DH195" s="128"/>
      <c r="DI195" s="128"/>
      <c r="DJ195" s="128"/>
      <c r="DK195" s="128"/>
      <c r="DL195" s="128"/>
      <c r="DM195" s="128"/>
      <c r="DN195" s="128"/>
      <c r="DO195" s="128"/>
      <c r="DP195" s="128"/>
      <c r="DQ195" s="128"/>
      <c r="DR195" s="128"/>
      <c r="DS195" s="128"/>
      <c r="DT195" s="128"/>
      <c r="DU195" s="128"/>
      <c r="DV195" s="128"/>
      <c r="DW195" s="128"/>
      <c r="DX195" s="128"/>
      <c r="DY195" s="128"/>
      <c r="DZ195" s="128"/>
      <c r="EA195" s="128"/>
      <c r="EB195" s="128"/>
      <c r="EC195" s="128"/>
      <c r="ED195" s="128"/>
      <c r="EE195" s="128"/>
      <c r="EF195" s="128"/>
      <c r="EG195" s="128"/>
      <c r="EH195" s="128"/>
      <c r="EI195" s="128"/>
      <c r="EJ195" s="128"/>
      <c r="EK195" s="128"/>
      <c r="EL195" s="128"/>
      <c r="EM195" s="128"/>
      <c r="EN195" s="128"/>
      <c r="EO195" s="128"/>
      <c r="EP195" s="128"/>
      <c r="EQ195" s="128"/>
      <c r="ER195" s="128"/>
      <c r="ES195" s="128"/>
      <c r="ET195" s="128"/>
      <c r="EU195" s="128"/>
      <c r="EV195" s="128"/>
      <c r="EW195" s="128"/>
      <c r="EX195" s="128"/>
      <c r="EY195" s="128"/>
      <c r="EZ195" s="128"/>
      <c r="FA195" s="128"/>
      <c r="FB195" s="128"/>
      <c r="FC195" s="128"/>
      <c r="FD195" s="128"/>
      <c r="FE195" s="128"/>
      <c r="FF195" s="128"/>
      <c r="FG195" s="128"/>
      <c r="FH195" s="128"/>
      <c r="FI195" s="128"/>
      <c r="FJ195" s="128"/>
      <c r="FK195" s="128"/>
      <c r="FL195" s="128"/>
      <c r="FM195" s="128"/>
      <c r="FN195" s="128"/>
      <c r="FO195" s="128"/>
      <c r="FP195" s="128"/>
      <c r="FQ195" s="128"/>
      <c r="FR195" s="128"/>
      <c r="FS195" s="128"/>
      <c r="FT195" s="128"/>
      <c r="FU195" s="128"/>
      <c r="FV195" s="128"/>
      <c r="FW195" s="128"/>
      <c r="FX195" s="128"/>
      <c r="FY195" s="128"/>
      <c r="FZ195" s="128"/>
      <c r="GA195" s="128"/>
      <c r="GB195" s="128"/>
      <c r="GC195" s="128"/>
      <c r="GD195" s="128"/>
      <c r="GE195" s="128"/>
      <c r="GF195" s="128"/>
      <c r="GG195" s="128"/>
      <c r="GH195" s="128"/>
      <c r="GI195" s="128"/>
      <c r="GJ195" s="128"/>
      <c r="GK195" s="128"/>
      <c r="GL195" s="128"/>
      <c r="GM195" s="128"/>
      <c r="GN195" s="128"/>
      <c r="GO195" s="128"/>
      <c r="GP195" s="128"/>
      <c r="GQ195" s="128"/>
      <c r="GR195" s="128"/>
      <c r="GS195" s="128"/>
      <c r="GT195" s="128"/>
      <c r="GU195" s="128"/>
      <c r="GV195" s="128"/>
      <c r="GW195" s="128"/>
      <c r="GX195" s="128"/>
      <c r="GY195" s="128"/>
      <c r="GZ195" s="128"/>
      <c r="HA195" s="128"/>
      <c r="HB195" s="128"/>
      <c r="HC195" s="128"/>
      <c r="HD195" s="128"/>
      <c r="HE195" s="128"/>
      <c r="HF195" s="128"/>
      <c r="HG195" s="128"/>
      <c r="HH195" s="128"/>
      <c r="HI195" s="128"/>
      <c r="HJ195" s="128"/>
      <c r="HK195" s="128"/>
      <c r="HL195" s="128"/>
      <c r="HM195" s="128"/>
      <c r="HN195" s="128"/>
      <c r="HO195" s="128"/>
      <c r="HP195" s="128"/>
      <c r="HQ195" s="128"/>
      <c r="HR195" s="128"/>
      <c r="HS195" s="128"/>
      <c r="HT195" s="128"/>
      <c r="HU195" s="128"/>
      <c r="HV195" s="128"/>
      <c r="HW195" s="128"/>
      <c r="HX195" s="128"/>
      <c r="HY195" s="128"/>
      <c r="HZ195" s="128"/>
      <c r="IA195" s="128"/>
      <c r="IB195" s="128"/>
      <c r="IC195" s="128"/>
      <c r="ID195" s="128"/>
      <c r="IE195" s="128"/>
      <c r="IF195" s="128"/>
      <c r="IG195" s="128"/>
      <c r="IH195" s="128"/>
      <c r="II195" s="128"/>
      <c r="IJ195" s="128"/>
      <c r="IK195" s="128"/>
      <c r="IL195" s="128"/>
      <c r="IM195" s="128"/>
      <c r="IN195" s="128"/>
      <c r="IO195" s="128"/>
      <c r="IP195" s="128"/>
      <c r="IQ195" s="128"/>
      <c r="IR195" s="128"/>
      <c r="IS195" s="128"/>
      <c r="IT195" s="128"/>
    </row>
    <row r="196" spans="1:254" ht="25.5" x14ac:dyDescent="0.2">
      <c r="A196" s="227" t="s">
        <v>406</v>
      </c>
      <c r="B196" s="203" t="s">
        <v>375</v>
      </c>
      <c r="C196" s="199" t="s">
        <v>103</v>
      </c>
      <c r="D196" s="199" t="s">
        <v>103</v>
      </c>
      <c r="E196" s="199" t="s">
        <v>234</v>
      </c>
      <c r="F196" s="199"/>
      <c r="G196" s="185">
        <f>SUM(G197)</f>
        <v>1000</v>
      </c>
    </row>
    <row r="197" spans="1:254" ht="25.5" x14ac:dyDescent="0.2">
      <c r="A197" s="177" t="s">
        <v>147</v>
      </c>
      <c r="B197" s="179" t="s">
        <v>375</v>
      </c>
      <c r="C197" s="189" t="s">
        <v>103</v>
      </c>
      <c r="D197" s="189" t="s">
        <v>103</v>
      </c>
      <c r="E197" s="189" t="s">
        <v>234</v>
      </c>
      <c r="F197" s="189" t="s">
        <v>148</v>
      </c>
      <c r="G197" s="180">
        <v>1000</v>
      </c>
    </row>
    <row r="198" spans="1:254" s="181" customFormat="1" x14ac:dyDescent="0.2">
      <c r="A198" s="227" t="s">
        <v>235</v>
      </c>
      <c r="B198" s="184" t="s">
        <v>375</v>
      </c>
      <c r="C198" s="199" t="s">
        <v>103</v>
      </c>
      <c r="D198" s="199" t="s">
        <v>103</v>
      </c>
      <c r="E198" s="184" t="s">
        <v>236</v>
      </c>
      <c r="F198" s="184"/>
      <c r="G198" s="226">
        <f>SUM(G199)</f>
        <v>250</v>
      </c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  <c r="AA198" s="124"/>
      <c r="AB198" s="124"/>
      <c r="AC198" s="124"/>
      <c r="AD198" s="124"/>
      <c r="AE198" s="124"/>
      <c r="AF198" s="124"/>
      <c r="AG198" s="124"/>
      <c r="AH198" s="124"/>
      <c r="AI198" s="124"/>
      <c r="AJ198" s="124"/>
      <c r="AK198" s="124"/>
      <c r="AL198" s="124"/>
      <c r="AM198" s="124"/>
      <c r="AN198" s="124"/>
      <c r="AO198" s="124"/>
      <c r="AP198" s="124"/>
      <c r="AQ198" s="124"/>
      <c r="AR198" s="124"/>
      <c r="AS198" s="124"/>
      <c r="AT198" s="124"/>
      <c r="AU198" s="124"/>
      <c r="AV198" s="124"/>
      <c r="AW198" s="124"/>
      <c r="AX198" s="124"/>
      <c r="AY198" s="124"/>
      <c r="AZ198" s="124"/>
      <c r="BA198" s="124"/>
      <c r="BB198" s="124"/>
      <c r="BC198" s="124"/>
      <c r="BD198" s="124"/>
      <c r="BE198" s="124"/>
      <c r="BF198" s="124"/>
      <c r="BG198" s="124"/>
      <c r="BH198" s="124"/>
      <c r="BI198" s="124"/>
      <c r="BJ198" s="124"/>
      <c r="BK198" s="124"/>
      <c r="BL198" s="124"/>
      <c r="BM198" s="124"/>
      <c r="BN198" s="124"/>
      <c r="BO198" s="124"/>
      <c r="BP198" s="124"/>
      <c r="BQ198" s="124"/>
      <c r="BR198" s="124"/>
      <c r="BS198" s="124"/>
      <c r="BT198" s="124"/>
      <c r="BU198" s="124"/>
      <c r="BV198" s="124"/>
      <c r="BW198" s="124"/>
      <c r="BX198" s="124"/>
      <c r="BY198" s="124"/>
      <c r="BZ198" s="124"/>
      <c r="CA198" s="124"/>
      <c r="CB198" s="124"/>
      <c r="CC198" s="124"/>
      <c r="CD198" s="124"/>
      <c r="CE198" s="124"/>
      <c r="CF198" s="124"/>
      <c r="CG198" s="124"/>
      <c r="CH198" s="124"/>
      <c r="CI198" s="124"/>
      <c r="CJ198" s="124"/>
      <c r="CK198" s="124"/>
      <c r="CL198" s="124"/>
      <c r="CM198" s="124"/>
      <c r="CN198" s="124"/>
      <c r="CO198" s="124"/>
      <c r="CP198" s="124"/>
      <c r="CQ198" s="124"/>
      <c r="CR198" s="124"/>
      <c r="CS198" s="124"/>
      <c r="CT198" s="124"/>
      <c r="CU198" s="124"/>
      <c r="CV198" s="124"/>
      <c r="CW198" s="124"/>
      <c r="CX198" s="124"/>
      <c r="CY198" s="124"/>
      <c r="CZ198" s="124"/>
      <c r="DA198" s="124"/>
      <c r="DB198" s="124"/>
      <c r="DC198" s="124"/>
      <c r="DD198" s="124"/>
      <c r="DE198" s="124"/>
      <c r="DF198" s="124"/>
      <c r="DG198" s="124"/>
      <c r="DH198" s="124"/>
      <c r="DI198" s="124"/>
      <c r="DJ198" s="124"/>
      <c r="DK198" s="124"/>
      <c r="DL198" s="124"/>
      <c r="DM198" s="124"/>
      <c r="DN198" s="124"/>
      <c r="DO198" s="124"/>
      <c r="DP198" s="124"/>
      <c r="DQ198" s="124"/>
      <c r="DR198" s="124"/>
      <c r="DS198" s="124"/>
      <c r="DT198" s="124"/>
      <c r="DU198" s="124"/>
      <c r="DV198" s="124"/>
      <c r="DW198" s="124"/>
      <c r="DX198" s="124"/>
      <c r="DY198" s="124"/>
      <c r="DZ198" s="124"/>
      <c r="EA198" s="124"/>
      <c r="EB198" s="124"/>
      <c r="EC198" s="124"/>
      <c r="ED198" s="124"/>
      <c r="EE198" s="124"/>
      <c r="EF198" s="124"/>
      <c r="EG198" s="124"/>
      <c r="EH198" s="124"/>
      <c r="EI198" s="124"/>
      <c r="EJ198" s="124"/>
      <c r="EK198" s="124"/>
      <c r="EL198" s="124"/>
      <c r="EM198" s="124"/>
      <c r="EN198" s="124"/>
      <c r="EO198" s="124"/>
      <c r="EP198" s="124"/>
      <c r="EQ198" s="124"/>
      <c r="ER198" s="124"/>
      <c r="ES198" s="124"/>
      <c r="ET198" s="124"/>
      <c r="EU198" s="124"/>
      <c r="EV198" s="124"/>
      <c r="EW198" s="124"/>
      <c r="EX198" s="124"/>
      <c r="EY198" s="124"/>
      <c r="EZ198" s="124"/>
      <c r="FA198" s="124"/>
      <c r="FB198" s="124"/>
      <c r="FC198" s="124"/>
      <c r="FD198" s="124"/>
      <c r="FE198" s="124"/>
      <c r="FF198" s="124"/>
      <c r="FG198" s="124"/>
      <c r="FH198" s="124"/>
      <c r="FI198" s="124"/>
      <c r="FJ198" s="124"/>
      <c r="FK198" s="124"/>
      <c r="FL198" s="124"/>
      <c r="FM198" s="124"/>
      <c r="FN198" s="124"/>
      <c r="FO198" s="124"/>
      <c r="FP198" s="124"/>
      <c r="FQ198" s="124"/>
      <c r="FR198" s="124"/>
      <c r="FS198" s="124"/>
      <c r="FT198" s="124"/>
      <c r="FU198" s="124"/>
      <c r="FV198" s="124"/>
      <c r="FW198" s="124"/>
      <c r="FX198" s="124"/>
      <c r="FY198" s="124"/>
      <c r="FZ198" s="124"/>
      <c r="GA198" s="124"/>
      <c r="GB198" s="124"/>
      <c r="GC198" s="124"/>
      <c r="GD198" s="124"/>
      <c r="GE198" s="124"/>
      <c r="GF198" s="124"/>
      <c r="GG198" s="124"/>
      <c r="GH198" s="124"/>
      <c r="GI198" s="124"/>
      <c r="GJ198" s="124"/>
      <c r="GK198" s="124"/>
      <c r="GL198" s="124"/>
      <c r="GM198" s="124"/>
      <c r="GN198" s="124"/>
      <c r="GO198" s="124"/>
      <c r="GP198" s="124"/>
      <c r="GQ198" s="124"/>
      <c r="GR198" s="124"/>
      <c r="GS198" s="124"/>
      <c r="GT198" s="124"/>
      <c r="GU198" s="124"/>
      <c r="GV198" s="124"/>
      <c r="GW198" s="124"/>
      <c r="GX198" s="124"/>
      <c r="GY198" s="124"/>
      <c r="GZ198" s="124"/>
      <c r="HA198" s="124"/>
      <c r="HB198" s="124"/>
      <c r="HC198" s="124"/>
      <c r="HD198" s="124"/>
      <c r="HE198" s="124"/>
      <c r="HF198" s="124"/>
      <c r="HG198" s="124"/>
      <c r="HH198" s="124"/>
      <c r="HI198" s="124"/>
      <c r="HJ198" s="124"/>
      <c r="HK198" s="124"/>
      <c r="HL198" s="124"/>
      <c r="HM198" s="124"/>
      <c r="HN198" s="124"/>
      <c r="HO198" s="124"/>
      <c r="HP198" s="124"/>
      <c r="HQ198" s="124"/>
      <c r="HR198" s="124"/>
      <c r="HS198" s="124"/>
      <c r="HT198" s="124"/>
      <c r="HU198" s="124"/>
      <c r="HV198" s="124"/>
      <c r="HW198" s="124"/>
      <c r="HX198" s="124"/>
      <c r="HY198" s="124"/>
      <c r="HZ198" s="124"/>
      <c r="IA198" s="124"/>
      <c r="IB198" s="124"/>
      <c r="IC198" s="124"/>
      <c r="ID198" s="124"/>
      <c r="IE198" s="124"/>
      <c r="IF198" s="124"/>
      <c r="IG198" s="124"/>
      <c r="IH198" s="124"/>
      <c r="II198" s="124"/>
      <c r="IJ198" s="124"/>
      <c r="IK198" s="124"/>
      <c r="IL198" s="124"/>
      <c r="IM198" s="124"/>
      <c r="IN198" s="124"/>
      <c r="IO198" s="124"/>
      <c r="IP198" s="124"/>
      <c r="IQ198" s="124"/>
      <c r="IR198" s="124"/>
      <c r="IS198" s="124"/>
      <c r="IT198" s="124"/>
    </row>
    <row r="199" spans="1:254" ht="25.5" x14ac:dyDescent="0.2">
      <c r="A199" s="177" t="s">
        <v>377</v>
      </c>
      <c r="B199" s="179" t="s">
        <v>375</v>
      </c>
      <c r="C199" s="189" t="s">
        <v>103</v>
      </c>
      <c r="D199" s="189" t="s">
        <v>103</v>
      </c>
      <c r="E199" s="189" t="s">
        <v>236</v>
      </c>
      <c r="F199" s="179" t="s">
        <v>87</v>
      </c>
      <c r="G199" s="217">
        <v>250</v>
      </c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  <c r="R199" s="181"/>
      <c r="S199" s="181"/>
      <c r="T199" s="181"/>
      <c r="U199" s="181"/>
      <c r="V199" s="181"/>
      <c r="W199" s="181"/>
      <c r="X199" s="181"/>
      <c r="Y199" s="181"/>
      <c r="Z199" s="181"/>
      <c r="AA199" s="181"/>
      <c r="AB199" s="181"/>
      <c r="AC199" s="181"/>
      <c r="AD199" s="181"/>
      <c r="AE199" s="181"/>
      <c r="AF199" s="181"/>
      <c r="AG199" s="181"/>
      <c r="AH199" s="181"/>
      <c r="AI199" s="181"/>
      <c r="AJ199" s="181"/>
      <c r="AK199" s="181"/>
      <c r="AL199" s="181"/>
      <c r="AM199" s="181"/>
      <c r="AN199" s="181"/>
      <c r="AO199" s="181"/>
      <c r="AP199" s="181"/>
      <c r="AQ199" s="181"/>
      <c r="AR199" s="181"/>
      <c r="AS199" s="181"/>
      <c r="AT199" s="181"/>
      <c r="AU199" s="181"/>
      <c r="AV199" s="181"/>
      <c r="AW199" s="181"/>
      <c r="AX199" s="181"/>
      <c r="AY199" s="181"/>
      <c r="AZ199" s="181"/>
      <c r="BA199" s="181"/>
      <c r="BB199" s="181"/>
      <c r="BC199" s="181"/>
      <c r="BD199" s="181"/>
      <c r="BE199" s="181"/>
      <c r="BF199" s="181"/>
      <c r="BG199" s="181"/>
      <c r="BH199" s="181"/>
      <c r="BI199" s="181"/>
      <c r="BJ199" s="181"/>
      <c r="BK199" s="181"/>
      <c r="BL199" s="181"/>
      <c r="BM199" s="181"/>
      <c r="BN199" s="181"/>
      <c r="BO199" s="181"/>
      <c r="BP199" s="181"/>
      <c r="BQ199" s="181"/>
      <c r="BR199" s="181"/>
      <c r="BS199" s="181"/>
      <c r="BT199" s="181"/>
      <c r="BU199" s="181"/>
      <c r="BV199" s="181"/>
      <c r="BW199" s="181"/>
      <c r="BX199" s="181"/>
      <c r="BY199" s="181"/>
      <c r="BZ199" s="181"/>
      <c r="CA199" s="181"/>
      <c r="CB199" s="181"/>
      <c r="CC199" s="181"/>
      <c r="CD199" s="181"/>
      <c r="CE199" s="181"/>
      <c r="CF199" s="181"/>
      <c r="CG199" s="181"/>
      <c r="CH199" s="181"/>
      <c r="CI199" s="181"/>
      <c r="CJ199" s="181"/>
      <c r="CK199" s="181"/>
      <c r="CL199" s="181"/>
      <c r="CM199" s="181"/>
      <c r="CN199" s="181"/>
      <c r="CO199" s="181"/>
      <c r="CP199" s="181"/>
      <c r="CQ199" s="181"/>
      <c r="CR199" s="181"/>
      <c r="CS199" s="181"/>
      <c r="CT199" s="181"/>
      <c r="CU199" s="181"/>
      <c r="CV199" s="181"/>
      <c r="CW199" s="181"/>
      <c r="CX199" s="181"/>
      <c r="CY199" s="181"/>
      <c r="CZ199" s="181"/>
      <c r="DA199" s="181"/>
      <c r="DB199" s="181"/>
      <c r="DC199" s="181"/>
      <c r="DD199" s="181"/>
      <c r="DE199" s="181"/>
      <c r="DF199" s="181"/>
      <c r="DG199" s="181"/>
      <c r="DH199" s="181"/>
      <c r="DI199" s="181"/>
      <c r="DJ199" s="181"/>
      <c r="DK199" s="181"/>
      <c r="DL199" s="181"/>
      <c r="DM199" s="181"/>
      <c r="DN199" s="181"/>
      <c r="DO199" s="181"/>
      <c r="DP199" s="181"/>
      <c r="DQ199" s="181"/>
      <c r="DR199" s="181"/>
      <c r="DS199" s="181"/>
      <c r="DT199" s="181"/>
      <c r="DU199" s="181"/>
      <c r="DV199" s="181"/>
      <c r="DW199" s="181"/>
      <c r="DX199" s="181"/>
      <c r="DY199" s="181"/>
      <c r="DZ199" s="181"/>
      <c r="EA199" s="181"/>
      <c r="EB199" s="181"/>
      <c r="EC199" s="181"/>
      <c r="ED199" s="181"/>
      <c r="EE199" s="181"/>
      <c r="EF199" s="181"/>
      <c r="EG199" s="181"/>
      <c r="EH199" s="181"/>
      <c r="EI199" s="181"/>
      <c r="EJ199" s="181"/>
      <c r="EK199" s="181"/>
      <c r="EL199" s="181"/>
      <c r="EM199" s="181"/>
      <c r="EN199" s="181"/>
      <c r="EO199" s="181"/>
      <c r="EP199" s="181"/>
      <c r="EQ199" s="181"/>
      <c r="ER199" s="181"/>
      <c r="ES199" s="181"/>
      <c r="ET199" s="181"/>
      <c r="EU199" s="181"/>
      <c r="EV199" s="181"/>
      <c r="EW199" s="181"/>
      <c r="EX199" s="181"/>
      <c r="EY199" s="181"/>
      <c r="EZ199" s="181"/>
      <c r="FA199" s="181"/>
      <c r="FB199" s="181"/>
      <c r="FC199" s="181"/>
      <c r="FD199" s="181"/>
      <c r="FE199" s="181"/>
      <c r="FF199" s="181"/>
      <c r="FG199" s="181"/>
      <c r="FH199" s="181"/>
      <c r="FI199" s="181"/>
      <c r="FJ199" s="181"/>
      <c r="FK199" s="181"/>
      <c r="FL199" s="181"/>
      <c r="FM199" s="181"/>
      <c r="FN199" s="181"/>
      <c r="FO199" s="181"/>
      <c r="FP199" s="181"/>
      <c r="FQ199" s="181"/>
      <c r="FR199" s="181"/>
      <c r="FS199" s="181"/>
      <c r="FT199" s="181"/>
      <c r="FU199" s="181"/>
      <c r="FV199" s="181"/>
      <c r="FW199" s="181"/>
      <c r="FX199" s="181"/>
      <c r="FY199" s="181"/>
      <c r="FZ199" s="181"/>
      <c r="GA199" s="181"/>
      <c r="GB199" s="181"/>
      <c r="GC199" s="181"/>
      <c r="GD199" s="181"/>
      <c r="GE199" s="181"/>
      <c r="GF199" s="181"/>
      <c r="GG199" s="181"/>
      <c r="GH199" s="181"/>
      <c r="GI199" s="181"/>
      <c r="GJ199" s="181"/>
      <c r="GK199" s="181"/>
      <c r="GL199" s="181"/>
      <c r="GM199" s="181"/>
      <c r="GN199" s="181"/>
      <c r="GO199" s="181"/>
      <c r="GP199" s="181"/>
      <c r="GQ199" s="181"/>
      <c r="GR199" s="181"/>
      <c r="GS199" s="181"/>
      <c r="GT199" s="181"/>
      <c r="GU199" s="181"/>
      <c r="GV199" s="181"/>
      <c r="GW199" s="181"/>
      <c r="GX199" s="181"/>
      <c r="GY199" s="181"/>
      <c r="GZ199" s="181"/>
      <c r="HA199" s="181"/>
      <c r="HB199" s="181"/>
      <c r="HC199" s="181"/>
      <c r="HD199" s="181"/>
      <c r="HE199" s="181"/>
      <c r="HF199" s="181"/>
      <c r="HG199" s="181"/>
      <c r="HH199" s="181"/>
      <c r="HI199" s="181"/>
      <c r="HJ199" s="181"/>
      <c r="HK199" s="181"/>
      <c r="HL199" s="181"/>
      <c r="HM199" s="181"/>
      <c r="HN199" s="181"/>
      <c r="HO199" s="181"/>
      <c r="HP199" s="181"/>
      <c r="HQ199" s="181"/>
      <c r="HR199" s="181"/>
      <c r="HS199" s="181"/>
      <c r="HT199" s="181"/>
      <c r="HU199" s="181"/>
      <c r="HV199" s="181"/>
      <c r="HW199" s="181"/>
      <c r="HX199" s="181"/>
      <c r="HY199" s="181"/>
      <c r="HZ199" s="181"/>
      <c r="IA199" s="181"/>
      <c r="IB199" s="181"/>
      <c r="IC199" s="181"/>
      <c r="ID199" s="181"/>
      <c r="IE199" s="181"/>
      <c r="IF199" s="181"/>
      <c r="IG199" s="181"/>
      <c r="IH199" s="181"/>
      <c r="II199" s="181"/>
      <c r="IJ199" s="181"/>
      <c r="IK199" s="181"/>
      <c r="IL199" s="181"/>
      <c r="IM199" s="181"/>
      <c r="IN199" s="181"/>
      <c r="IO199" s="181"/>
      <c r="IP199" s="181"/>
      <c r="IQ199" s="181"/>
      <c r="IR199" s="181"/>
      <c r="IS199" s="181"/>
      <c r="IT199" s="181"/>
    </row>
    <row r="200" spans="1:254" x14ac:dyDescent="0.2">
      <c r="A200" s="232" t="s">
        <v>237</v>
      </c>
      <c r="B200" s="169" t="s">
        <v>375</v>
      </c>
      <c r="C200" s="168" t="s">
        <v>103</v>
      </c>
      <c r="D200" s="168" t="s">
        <v>156</v>
      </c>
      <c r="E200" s="168"/>
      <c r="F200" s="168"/>
      <c r="G200" s="170">
        <f>SUM(G201)</f>
        <v>350</v>
      </c>
    </row>
    <row r="201" spans="1:254" ht="13.5" x14ac:dyDescent="0.25">
      <c r="A201" s="172" t="s">
        <v>131</v>
      </c>
      <c r="B201" s="230">
        <v>510</v>
      </c>
      <c r="C201" s="187" t="s">
        <v>103</v>
      </c>
      <c r="D201" s="187" t="s">
        <v>156</v>
      </c>
      <c r="E201" s="174" t="s">
        <v>132</v>
      </c>
      <c r="F201" s="174"/>
      <c r="G201" s="175">
        <f>SUM(G202)</f>
        <v>350</v>
      </c>
    </row>
    <row r="202" spans="1:254" ht="25.5" x14ac:dyDescent="0.2">
      <c r="A202" s="227" t="s">
        <v>406</v>
      </c>
      <c r="B202" s="199" t="s">
        <v>375</v>
      </c>
      <c r="C202" s="199" t="s">
        <v>103</v>
      </c>
      <c r="D202" s="199" t="s">
        <v>156</v>
      </c>
      <c r="E202" s="199" t="s">
        <v>234</v>
      </c>
      <c r="F202" s="199"/>
      <c r="G202" s="185">
        <f>SUM(G203)</f>
        <v>350</v>
      </c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124"/>
      <c r="U202" s="124"/>
      <c r="V202" s="124"/>
      <c r="W202" s="124"/>
      <c r="X202" s="124"/>
      <c r="Y202" s="124"/>
      <c r="Z202" s="124"/>
      <c r="AA202" s="124"/>
      <c r="AB202" s="124"/>
      <c r="AC202" s="124"/>
      <c r="AD202" s="124"/>
      <c r="AE202" s="124"/>
      <c r="AF202" s="124"/>
      <c r="AG202" s="124"/>
      <c r="AH202" s="124"/>
      <c r="AI202" s="124"/>
      <c r="AJ202" s="124"/>
      <c r="AK202" s="124"/>
      <c r="AL202" s="124"/>
      <c r="AM202" s="124"/>
      <c r="AN202" s="124"/>
      <c r="AO202" s="124"/>
      <c r="AP202" s="124"/>
      <c r="AQ202" s="124"/>
      <c r="AR202" s="124"/>
      <c r="AS202" s="124"/>
      <c r="AT202" s="124"/>
      <c r="AU202" s="124"/>
      <c r="AV202" s="124"/>
      <c r="AW202" s="124"/>
      <c r="AX202" s="124"/>
      <c r="AY202" s="124"/>
      <c r="AZ202" s="124"/>
      <c r="BA202" s="124"/>
      <c r="BB202" s="124"/>
      <c r="BC202" s="124"/>
      <c r="BD202" s="124"/>
      <c r="BE202" s="124"/>
      <c r="BF202" s="124"/>
      <c r="BG202" s="124"/>
      <c r="BH202" s="124"/>
      <c r="BI202" s="124"/>
      <c r="BJ202" s="124"/>
      <c r="BK202" s="124"/>
      <c r="BL202" s="124"/>
      <c r="BM202" s="124"/>
      <c r="BN202" s="124"/>
      <c r="BO202" s="124"/>
      <c r="BP202" s="124"/>
      <c r="BQ202" s="124"/>
      <c r="BR202" s="124"/>
      <c r="BS202" s="124"/>
      <c r="BT202" s="124"/>
      <c r="BU202" s="124"/>
      <c r="BV202" s="124"/>
      <c r="BW202" s="124"/>
      <c r="BX202" s="124"/>
      <c r="BY202" s="124"/>
      <c r="BZ202" s="124"/>
      <c r="CA202" s="124"/>
      <c r="CB202" s="124"/>
      <c r="CC202" s="124"/>
      <c r="CD202" s="124"/>
      <c r="CE202" s="124"/>
      <c r="CF202" s="124"/>
      <c r="CG202" s="124"/>
      <c r="CH202" s="124"/>
      <c r="CI202" s="124"/>
      <c r="CJ202" s="124"/>
      <c r="CK202" s="124"/>
      <c r="CL202" s="124"/>
      <c r="CM202" s="124"/>
      <c r="CN202" s="124"/>
      <c r="CO202" s="124"/>
      <c r="CP202" s="124"/>
      <c r="CQ202" s="124"/>
      <c r="CR202" s="124"/>
      <c r="CS202" s="124"/>
      <c r="CT202" s="124"/>
      <c r="CU202" s="124"/>
      <c r="CV202" s="124"/>
      <c r="CW202" s="124"/>
      <c r="CX202" s="124"/>
      <c r="CY202" s="124"/>
      <c r="CZ202" s="124"/>
      <c r="DA202" s="124"/>
      <c r="DB202" s="124"/>
      <c r="DC202" s="124"/>
      <c r="DD202" s="124"/>
      <c r="DE202" s="124"/>
      <c r="DF202" s="124"/>
      <c r="DG202" s="124"/>
      <c r="DH202" s="124"/>
      <c r="DI202" s="124"/>
      <c r="DJ202" s="124"/>
      <c r="DK202" s="124"/>
      <c r="DL202" s="124"/>
      <c r="DM202" s="124"/>
      <c r="DN202" s="124"/>
      <c r="DO202" s="124"/>
      <c r="DP202" s="124"/>
      <c r="DQ202" s="124"/>
      <c r="DR202" s="124"/>
      <c r="DS202" s="124"/>
      <c r="DT202" s="124"/>
      <c r="DU202" s="124"/>
      <c r="DV202" s="124"/>
      <c r="DW202" s="124"/>
      <c r="DX202" s="124"/>
      <c r="DY202" s="124"/>
      <c r="DZ202" s="124"/>
      <c r="EA202" s="124"/>
      <c r="EB202" s="124"/>
      <c r="EC202" s="124"/>
      <c r="ED202" s="124"/>
      <c r="EE202" s="124"/>
      <c r="EF202" s="124"/>
      <c r="EG202" s="124"/>
      <c r="EH202" s="124"/>
      <c r="EI202" s="124"/>
      <c r="EJ202" s="124"/>
      <c r="EK202" s="124"/>
      <c r="EL202" s="124"/>
      <c r="EM202" s="124"/>
      <c r="EN202" s="124"/>
      <c r="EO202" s="124"/>
      <c r="EP202" s="124"/>
      <c r="EQ202" s="124"/>
      <c r="ER202" s="124"/>
      <c r="ES202" s="124"/>
      <c r="ET202" s="124"/>
      <c r="EU202" s="124"/>
      <c r="EV202" s="124"/>
      <c r="EW202" s="124"/>
      <c r="EX202" s="124"/>
      <c r="EY202" s="124"/>
      <c r="EZ202" s="124"/>
      <c r="FA202" s="124"/>
      <c r="FB202" s="124"/>
      <c r="FC202" s="124"/>
      <c r="FD202" s="124"/>
      <c r="FE202" s="124"/>
      <c r="FF202" s="124"/>
      <c r="FG202" s="124"/>
      <c r="FH202" s="124"/>
      <c r="FI202" s="124"/>
      <c r="FJ202" s="124"/>
      <c r="FK202" s="124"/>
      <c r="FL202" s="124"/>
      <c r="FM202" s="124"/>
      <c r="FN202" s="124"/>
      <c r="FO202" s="124"/>
      <c r="FP202" s="124"/>
      <c r="FQ202" s="124"/>
      <c r="FR202" s="124"/>
      <c r="FS202" s="124"/>
      <c r="FT202" s="124"/>
      <c r="FU202" s="124"/>
      <c r="FV202" s="124"/>
      <c r="FW202" s="124"/>
      <c r="FX202" s="124"/>
      <c r="FY202" s="124"/>
      <c r="FZ202" s="124"/>
      <c r="GA202" s="124"/>
      <c r="GB202" s="124"/>
      <c r="GC202" s="124"/>
      <c r="GD202" s="124"/>
      <c r="GE202" s="124"/>
      <c r="GF202" s="124"/>
      <c r="GG202" s="124"/>
      <c r="GH202" s="124"/>
      <c r="GI202" s="124"/>
      <c r="GJ202" s="124"/>
      <c r="GK202" s="124"/>
      <c r="GL202" s="124"/>
      <c r="GM202" s="124"/>
      <c r="GN202" s="124"/>
      <c r="GO202" s="124"/>
      <c r="GP202" s="124"/>
      <c r="GQ202" s="124"/>
      <c r="GR202" s="124"/>
      <c r="GS202" s="124"/>
      <c r="GT202" s="124"/>
      <c r="GU202" s="124"/>
      <c r="GV202" s="124"/>
      <c r="GW202" s="124"/>
      <c r="GX202" s="124"/>
      <c r="GY202" s="124"/>
      <c r="GZ202" s="124"/>
      <c r="HA202" s="124"/>
      <c r="HB202" s="124"/>
      <c r="HC202" s="124"/>
      <c r="HD202" s="124"/>
      <c r="HE202" s="124"/>
      <c r="HF202" s="124"/>
      <c r="HG202" s="124"/>
      <c r="HH202" s="124"/>
      <c r="HI202" s="124"/>
      <c r="HJ202" s="124"/>
      <c r="HK202" s="124"/>
      <c r="HL202" s="124"/>
      <c r="HM202" s="124"/>
      <c r="HN202" s="124"/>
      <c r="HO202" s="124"/>
      <c r="HP202" s="124"/>
      <c r="HQ202" s="124"/>
      <c r="HR202" s="124"/>
      <c r="HS202" s="124"/>
      <c r="HT202" s="124"/>
      <c r="HU202" s="124"/>
      <c r="HV202" s="124"/>
      <c r="HW202" s="124"/>
      <c r="HX202" s="124"/>
      <c r="HY202" s="124"/>
      <c r="HZ202" s="124"/>
      <c r="IA202" s="124"/>
      <c r="IB202" s="124"/>
      <c r="IC202" s="124"/>
      <c r="ID202" s="124"/>
      <c r="IE202" s="124"/>
      <c r="IF202" s="124"/>
      <c r="IG202" s="124"/>
      <c r="IH202" s="124"/>
      <c r="II202" s="124"/>
      <c r="IJ202" s="124"/>
      <c r="IK202" s="124"/>
      <c r="IL202" s="124"/>
      <c r="IM202" s="124"/>
      <c r="IN202" s="124"/>
      <c r="IO202" s="124"/>
      <c r="IP202" s="124"/>
      <c r="IQ202" s="124"/>
      <c r="IR202" s="124"/>
      <c r="IS202" s="124"/>
      <c r="IT202" s="124"/>
    </row>
    <row r="203" spans="1:254" ht="25.5" x14ac:dyDescent="0.2">
      <c r="A203" s="177" t="s">
        <v>377</v>
      </c>
      <c r="B203" s="189" t="s">
        <v>375</v>
      </c>
      <c r="C203" s="189" t="s">
        <v>103</v>
      </c>
      <c r="D203" s="189" t="s">
        <v>156</v>
      </c>
      <c r="E203" s="189" t="s">
        <v>234</v>
      </c>
      <c r="F203" s="189" t="s">
        <v>87</v>
      </c>
      <c r="G203" s="180">
        <v>350</v>
      </c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  <c r="R203" s="181"/>
      <c r="S203" s="181"/>
      <c r="T203" s="181"/>
      <c r="U203" s="181"/>
      <c r="V203" s="181"/>
      <c r="W203" s="181"/>
      <c r="X203" s="181"/>
      <c r="Y203" s="181"/>
      <c r="Z203" s="181"/>
      <c r="AA203" s="181"/>
      <c r="AB203" s="181"/>
      <c r="AC203" s="181"/>
      <c r="AD203" s="181"/>
      <c r="AE203" s="181"/>
      <c r="AF203" s="181"/>
      <c r="AG203" s="181"/>
      <c r="AH203" s="181"/>
      <c r="AI203" s="181"/>
      <c r="AJ203" s="181"/>
      <c r="AK203" s="181"/>
      <c r="AL203" s="181"/>
      <c r="AM203" s="181"/>
      <c r="AN203" s="181"/>
      <c r="AO203" s="181"/>
      <c r="AP203" s="181"/>
      <c r="AQ203" s="181"/>
      <c r="AR203" s="181"/>
      <c r="AS203" s="181"/>
      <c r="AT203" s="181"/>
      <c r="AU203" s="181"/>
      <c r="AV203" s="181"/>
      <c r="AW203" s="181"/>
      <c r="AX203" s="181"/>
      <c r="AY203" s="181"/>
      <c r="AZ203" s="181"/>
      <c r="BA203" s="181"/>
      <c r="BB203" s="181"/>
      <c r="BC203" s="181"/>
      <c r="BD203" s="181"/>
      <c r="BE203" s="181"/>
      <c r="BF203" s="181"/>
      <c r="BG203" s="181"/>
      <c r="BH203" s="181"/>
      <c r="BI203" s="181"/>
      <c r="BJ203" s="181"/>
      <c r="BK203" s="181"/>
      <c r="BL203" s="181"/>
      <c r="BM203" s="181"/>
      <c r="BN203" s="181"/>
      <c r="BO203" s="181"/>
      <c r="BP203" s="181"/>
      <c r="BQ203" s="181"/>
      <c r="BR203" s="181"/>
      <c r="BS203" s="181"/>
      <c r="BT203" s="181"/>
      <c r="BU203" s="181"/>
      <c r="BV203" s="181"/>
      <c r="BW203" s="181"/>
      <c r="BX203" s="181"/>
      <c r="BY203" s="181"/>
      <c r="BZ203" s="181"/>
      <c r="CA203" s="181"/>
      <c r="CB203" s="181"/>
      <c r="CC203" s="181"/>
      <c r="CD203" s="181"/>
      <c r="CE203" s="181"/>
      <c r="CF203" s="181"/>
      <c r="CG203" s="181"/>
      <c r="CH203" s="181"/>
      <c r="CI203" s="181"/>
      <c r="CJ203" s="181"/>
      <c r="CK203" s="181"/>
      <c r="CL203" s="181"/>
      <c r="CM203" s="181"/>
      <c r="CN203" s="181"/>
      <c r="CO203" s="181"/>
      <c r="CP203" s="181"/>
      <c r="CQ203" s="181"/>
      <c r="CR203" s="181"/>
      <c r="CS203" s="181"/>
      <c r="CT203" s="181"/>
      <c r="CU203" s="181"/>
      <c r="CV203" s="181"/>
      <c r="CW203" s="181"/>
      <c r="CX203" s="181"/>
      <c r="CY203" s="181"/>
      <c r="CZ203" s="181"/>
      <c r="DA203" s="181"/>
      <c r="DB203" s="181"/>
      <c r="DC203" s="181"/>
      <c r="DD203" s="181"/>
      <c r="DE203" s="181"/>
      <c r="DF203" s="181"/>
      <c r="DG203" s="181"/>
      <c r="DH203" s="181"/>
      <c r="DI203" s="181"/>
      <c r="DJ203" s="181"/>
      <c r="DK203" s="181"/>
      <c r="DL203" s="181"/>
      <c r="DM203" s="181"/>
      <c r="DN203" s="181"/>
      <c r="DO203" s="181"/>
      <c r="DP203" s="181"/>
      <c r="DQ203" s="181"/>
      <c r="DR203" s="181"/>
      <c r="DS203" s="181"/>
      <c r="DT203" s="181"/>
      <c r="DU203" s="181"/>
      <c r="DV203" s="181"/>
      <c r="DW203" s="181"/>
      <c r="DX203" s="181"/>
      <c r="DY203" s="181"/>
      <c r="DZ203" s="181"/>
      <c r="EA203" s="181"/>
      <c r="EB203" s="181"/>
      <c r="EC203" s="181"/>
      <c r="ED203" s="181"/>
      <c r="EE203" s="181"/>
      <c r="EF203" s="181"/>
      <c r="EG203" s="181"/>
      <c r="EH203" s="181"/>
      <c r="EI203" s="181"/>
      <c r="EJ203" s="181"/>
      <c r="EK203" s="181"/>
      <c r="EL203" s="181"/>
      <c r="EM203" s="181"/>
      <c r="EN203" s="181"/>
      <c r="EO203" s="181"/>
      <c r="EP203" s="181"/>
      <c r="EQ203" s="181"/>
      <c r="ER203" s="181"/>
      <c r="ES203" s="181"/>
      <c r="ET203" s="181"/>
      <c r="EU203" s="181"/>
      <c r="EV203" s="181"/>
      <c r="EW203" s="181"/>
      <c r="EX203" s="181"/>
      <c r="EY203" s="181"/>
      <c r="EZ203" s="181"/>
      <c r="FA203" s="181"/>
      <c r="FB203" s="181"/>
      <c r="FC203" s="181"/>
      <c r="FD203" s="181"/>
      <c r="FE203" s="181"/>
      <c r="FF203" s="181"/>
      <c r="FG203" s="181"/>
      <c r="FH203" s="181"/>
      <c r="FI203" s="181"/>
      <c r="FJ203" s="181"/>
      <c r="FK203" s="181"/>
      <c r="FL203" s="181"/>
      <c r="FM203" s="181"/>
      <c r="FN203" s="181"/>
      <c r="FO203" s="181"/>
      <c r="FP203" s="181"/>
      <c r="FQ203" s="181"/>
      <c r="FR203" s="181"/>
      <c r="FS203" s="181"/>
      <c r="FT203" s="181"/>
      <c r="FU203" s="181"/>
      <c r="FV203" s="181"/>
      <c r="FW203" s="181"/>
      <c r="FX203" s="181"/>
      <c r="FY203" s="181"/>
      <c r="FZ203" s="181"/>
      <c r="GA203" s="181"/>
      <c r="GB203" s="181"/>
      <c r="GC203" s="181"/>
      <c r="GD203" s="181"/>
      <c r="GE203" s="181"/>
      <c r="GF203" s="181"/>
      <c r="GG203" s="181"/>
      <c r="GH203" s="181"/>
      <c r="GI203" s="181"/>
      <c r="GJ203" s="181"/>
      <c r="GK203" s="181"/>
      <c r="GL203" s="181"/>
      <c r="GM203" s="181"/>
      <c r="GN203" s="181"/>
      <c r="GO203" s="181"/>
      <c r="GP203" s="181"/>
      <c r="GQ203" s="181"/>
      <c r="GR203" s="181"/>
      <c r="GS203" s="181"/>
      <c r="GT203" s="181"/>
      <c r="GU203" s="181"/>
      <c r="GV203" s="181"/>
      <c r="GW203" s="181"/>
      <c r="GX203" s="181"/>
      <c r="GY203" s="181"/>
      <c r="GZ203" s="181"/>
      <c r="HA203" s="181"/>
      <c r="HB203" s="181"/>
      <c r="HC203" s="181"/>
      <c r="HD203" s="181"/>
      <c r="HE203" s="181"/>
      <c r="HF203" s="181"/>
      <c r="HG203" s="181"/>
      <c r="HH203" s="181"/>
      <c r="HI203" s="181"/>
      <c r="HJ203" s="181"/>
      <c r="HK203" s="181"/>
      <c r="HL203" s="181"/>
      <c r="HM203" s="181"/>
      <c r="HN203" s="181"/>
      <c r="HO203" s="181"/>
      <c r="HP203" s="181"/>
      <c r="HQ203" s="181"/>
      <c r="HR203" s="181"/>
      <c r="HS203" s="181"/>
      <c r="HT203" s="181"/>
      <c r="HU203" s="181"/>
      <c r="HV203" s="181"/>
      <c r="HW203" s="181"/>
      <c r="HX203" s="181"/>
      <c r="HY203" s="181"/>
      <c r="HZ203" s="181"/>
      <c r="IA203" s="181"/>
      <c r="IB203" s="181"/>
      <c r="IC203" s="181"/>
      <c r="ID203" s="181"/>
      <c r="IE203" s="181"/>
      <c r="IF203" s="181"/>
      <c r="IG203" s="181"/>
      <c r="IH203" s="181"/>
      <c r="II203" s="181"/>
      <c r="IJ203" s="181"/>
      <c r="IK203" s="181"/>
      <c r="IL203" s="181"/>
      <c r="IM203" s="181"/>
      <c r="IN203" s="181"/>
      <c r="IO203" s="181"/>
      <c r="IP203" s="181"/>
      <c r="IQ203" s="181"/>
      <c r="IR203" s="181"/>
      <c r="IS203" s="181"/>
      <c r="IT203" s="181"/>
    </row>
    <row r="204" spans="1:254" ht="15.75" x14ac:dyDescent="0.25">
      <c r="A204" s="213" t="s">
        <v>238</v>
      </c>
      <c r="B204" s="193" t="s">
        <v>375</v>
      </c>
      <c r="C204" s="209" t="s">
        <v>151</v>
      </c>
      <c r="D204" s="209"/>
      <c r="E204" s="209"/>
      <c r="F204" s="209"/>
      <c r="G204" s="210">
        <f>SUM(G205+G217)</f>
        <v>81590.89</v>
      </c>
    </row>
    <row r="205" spans="1:254" s="181" customFormat="1" ht="14.25" x14ac:dyDescent="0.2">
      <c r="A205" s="186" t="s">
        <v>239</v>
      </c>
      <c r="B205" s="169" t="s">
        <v>375</v>
      </c>
      <c r="C205" s="165" t="s">
        <v>151</v>
      </c>
      <c r="D205" s="165" t="s">
        <v>74</v>
      </c>
      <c r="E205" s="165"/>
      <c r="F205" s="165"/>
      <c r="G205" s="166">
        <f>SUM(G210+G206+G208)</f>
        <v>37923.19</v>
      </c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  <c r="AA205" s="128"/>
      <c r="AB205" s="128"/>
      <c r="AC205" s="128"/>
      <c r="AD205" s="128"/>
      <c r="AE205" s="128"/>
      <c r="AF205" s="128"/>
      <c r="AG205" s="128"/>
      <c r="AH205" s="128"/>
      <c r="AI205" s="128"/>
      <c r="AJ205" s="128"/>
      <c r="AK205" s="128"/>
      <c r="AL205" s="128"/>
      <c r="AM205" s="128"/>
      <c r="AN205" s="128"/>
      <c r="AO205" s="128"/>
      <c r="AP205" s="128"/>
      <c r="AQ205" s="128"/>
      <c r="AR205" s="128"/>
      <c r="AS205" s="128"/>
      <c r="AT205" s="128"/>
      <c r="AU205" s="128"/>
      <c r="AV205" s="128"/>
      <c r="AW205" s="128"/>
      <c r="AX205" s="128"/>
      <c r="AY205" s="128"/>
      <c r="AZ205" s="128"/>
      <c r="BA205" s="128"/>
      <c r="BB205" s="128"/>
      <c r="BC205" s="128"/>
      <c r="BD205" s="128"/>
      <c r="BE205" s="128"/>
      <c r="BF205" s="128"/>
      <c r="BG205" s="128"/>
      <c r="BH205" s="128"/>
      <c r="BI205" s="128"/>
      <c r="BJ205" s="128"/>
      <c r="BK205" s="128"/>
      <c r="BL205" s="128"/>
      <c r="BM205" s="128"/>
      <c r="BN205" s="128"/>
      <c r="BO205" s="128"/>
      <c r="BP205" s="128"/>
      <c r="BQ205" s="128"/>
      <c r="BR205" s="128"/>
      <c r="BS205" s="128"/>
      <c r="BT205" s="128"/>
      <c r="BU205" s="128"/>
      <c r="BV205" s="128"/>
      <c r="BW205" s="128"/>
      <c r="BX205" s="128"/>
      <c r="BY205" s="128"/>
      <c r="BZ205" s="128"/>
      <c r="CA205" s="128"/>
      <c r="CB205" s="128"/>
      <c r="CC205" s="128"/>
      <c r="CD205" s="128"/>
      <c r="CE205" s="128"/>
      <c r="CF205" s="128"/>
      <c r="CG205" s="128"/>
      <c r="CH205" s="128"/>
      <c r="CI205" s="128"/>
      <c r="CJ205" s="128"/>
      <c r="CK205" s="128"/>
      <c r="CL205" s="128"/>
      <c r="CM205" s="128"/>
      <c r="CN205" s="128"/>
      <c r="CO205" s="128"/>
      <c r="CP205" s="128"/>
      <c r="CQ205" s="128"/>
      <c r="CR205" s="128"/>
      <c r="CS205" s="128"/>
      <c r="CT205" s="128"/>
      <c r="CU205" s="128"/>
      <c r="CV205" s="128"/>
      <c r="CW205" s="128"/>
      <c r="CX205" s="128"/>
      <c r="CY205" s="128"/>
      <c r="CZ205" s="128"/>
      <c r="DA205" s="128"/>
      <c r="DB205" s="128"/>
      <c r="DC205" s="128"/>
      <c r="DD205" s="128"/>
      <c r="DE205" s="128"/>
      <c r="DF205" s="128"/>
      <c r="DG205" s="128"/>
      <c r="DH205" s="128"/>
      <c r="DI205" s="128"/>
      <c r="DJ205" s="128"/>
      <c r="DK205" s="128"/>
      <c r="DL205" s="128"/>
      <c r="DM205" s="128"/>
      <c r="DN205" s="128"/>
      <c r="DO205" s="128"/>
      <c r="DP205" s="128"/>
      <c r="DQ205" s="128"/>
      <c r="DR205" s="128"/>
      <c r="DS205" s="128"/>
      <c r="DT205" s="128"/>
      <c r="DU205" s="128"/>
      <c r="DV205" s="128"/>
      <c r="DW205" s="128"/>
      <c r="DX205" s="128"/>
      <c r="DY205" s="128"/>
      <c r="DZ205" s="128"/>
      <c r="EA205" s="128"/>
      <c r="EB205" s="128"/>
      <c r="EC205" s="128"/>
      <c r="ED205" s="128"/>
      <c r="EE205" s="128"/>
      <c r="EF205" s="128"/>
      <c r="EG205" s="128"/>
      <c r="EH205" s="128"/>
      <c r="EI205" s="128"/>
      <c r="EJ205" s="128"/>
      <c r="EK205" s="128"/>
      <c r="EL205" s="128"/>
      <c r="EM205" s="128"/>
      <c r="EN205" s="128"/>
      <c r="EO205" s="128"/>
      <c r="EP205" s="128"/>
      <c r="EQ205" s="128"/>
      <c r="ER205" s="128"/>
      <c r="ES205" s="128"/>
      <c r="ET205" s="128"/>
      <c r="EU205" s="128"/>
      <c r="EV205" s="128"/>
      <c r="EW205" s="128"/>
      <c r="EX205" s="128"/>
      <c r="EY205" s="128"/>
      <c r="EZ205" s="128"/>
      <c r="FA205" s="128"/>
      <c r="FB205" s="128"/>
      <c r="FC205" s="128"/>
      <c r="FD205" s="128"/>
      <c r="FE205" s="128"/>
      <c r="FF205" s="128"/>
      <c r="FG205" s="128"/>
      <c r="FH205" s="128"/>
      <c r="FI205" s="128"/>
      <c r="FJ205" s="128"/>
      <c r="FK205" s="128"/>
      <c r="FL205" s="128"/>
      <c r="FM205" s="128"/>
      <c r="FN205" s="128"/>
      <c r="FO205" s="128"/>
      <c r="FP205" s="128"/>
      <c r="FQ205" s="128"/>
      <c r="FR205" s="128"/>
      <c r="FS205" s="128"/>
      <c r="FT205" s="128"/>
      <c r="FU205" s="128"/>
      <c r="FV205" s="128"/>
      <c r="FW205" s="128"/>
      <c r="FX205" s="128"/>
      <c r="FY205" s="128"/>
      <c r="FZ205" s="128"/>
      <c r="GA205" s="128"/>
      <c r="GB205" s="128"/>
      <c r="GC205" s="128"/>
      <c r="GD205" s="128"/>
      <c r="GE205" s="128"/>
      <c r="GF205" s="128"/>
      <c r="GG205" s="128"/>
      <c r="GH205" s="128"/>
      <c r="GI205" s="128"/>
      <c r="GJ205" s="128"/>
      <c r="GK205" s="128"/>
      <c r="GL205" s="128"/>
      <c r="GM205" s="128"/>
      <c r="GN205" s="128"/>
      <c r="GO205" s="128"/>
      <c r="GP205" s="128"/>
      <c r="GQ205" s="128"/>
      <c r="GR205" s="128"/>
      <c r="GS205" s="128"/>
      <c r="GT205" s="128"/>
      <c r="GU205" s="128"/>
      <c r="GV205" s="128"/>
      <c r="GW205" s="128"/>
      <c r="GX205" s="128"/>
      <c r="GY205" s="128"/>
      <c r="GZ205" s="128"/>
      <c r="HA205" s="128"/>
      <c r="HB205" s="128"/>
      <c r="HC205" s="128"/>
      <c r="HD205" s="128"/>
      <c r="HE205" s="128"/>
      <c r="HF205" s="128"/>
      <c r="HG205" s="128"/>
      <c r="HH205" s="128"/>
      <c r="HI205" s="128"/>
      <c r="HJ205" s="128"/>
      <c r="HK205" s="128"/>
      <c r="HL205" s="128"/>
      <c r="HM205" s="128"/>
      <c r="HN205" s="128"/>
      <c r="HO205" s="128"/>
      <c r="HP205" s="128"/>
      <c r="HQ205" s="128"/>
      <c r="HR205" s="128"/>
      <c r="HS205" s="128"/>
      <c r="HT205" s="128"/>
      <c r="HU205" s="128"/>
      <c r="HV205" s="128"/>
      <c r="HW205" s="128"/>
      <c r="HX205" s="128"/>
      <c r="HY205" s="128"/>
      <c r="HZ205" s="128"/>
      <c r="IA205" s="128"/>
      <c r="IB205" s="128"/>
      <c r="IC205" s="128"/>
      <c r="ID205" s="128"/>
      <c r="IE205" s="128"/>
      <c r="IF205" s="128"/>
      <c r="IG205" s="128"/>
      <c r="IH205" s="128"/>
      <c r="II205" s="128"/>
      <c r="IJ205" s="128"/>
      <c r="IK205" s="128"/>
      <c r="IL205" s="128"/>
      <c r="IM205" s="128"/>
      <c r="IN205" s="128"/>
      <c r="IO205" s="128"/>
      <c r="IP205" s="128"/>
      <c r="IQ205" s="128"/>
      <c r="IR205" s="128"/>
      <c r="IS205" s="128"/>
      <c r="IT205" s="128"/>
    </row>
    <row r="206" spans="1:254" s="124" customFormat="1" ht="13.5" x14ac:dyDescent="0.25">
      <c r="A206" s="172" t="s">
        <v>240</v>
      </c>
      <c r="B206" s="174" t="s">
        <v>375</v>
      </c>
      <c r="C206" s="187" t="s">
        <v>151</v>
      </c>
      <c r="D206" s="187" t="s">
        <v>74</v>
      </c>
      <c r="E206" s="187"/>
      <c r="F206" s="187"/>
      <c r="G206" s="175">
        <f>SUM(G207)</f>
        <v>117.19</v>
      </c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  <c r="R206" s="181"/>
      <c r="S206" s="181"/>
      <c r="T206" s="181"/>
      <c r="U206" s="181"/>
      <c r="V206" s="181"/>
      <c r="W206" s="181"/>
      <c r="X206" s="181"/>
      <c r="Y206" s="181"/>
      <c r="Z206" s="181"/>
      <c r="AA206" s="181"/>
      <c r="AB206" s="181"/>
      <c r="AC206" s="181"/>
      <c r="AD206" s="181"/>
      <c r="AE206" s="181"/>
      <c r="AF206" s="181"/>
      <c r="AG206" s="181"/>
      <c r="AH206" s="181"/>
      <c r="AI206" s="181"/>
      <c r="AJ206" s="181"/>
      <c r="AK206" s="181"/>
      <c r="AL206" s="181"/>
      <c r="AM206" s="181"/>
      <c r="AN206" s="181"/>
      <c r="AO206" s="181"/>
      <c r="AP206" s="181"/>
      <c r="AQ206" s="181"/>
      <c r="AR206" s="181"/>
      <c r="AS206" s="181"/>
      <c r="AT206" s="181"/>
      <c r="AU206" s="181"/>
      <c r="AV206" s="181"/>
      <c r="AW206" s="181"/>
      <c r="AX206" s="181"/>
      <c r="AY206" s="181"/>
      <c r="AZ206" s="181"/>
      <c r="BA206" s="181"/>
      <c r="BB206" s="181"/>
      <c r="BC206" s="181"/>
      <c r="BD206" s="181"/>
      <c r="BE206" s="181"/>
      <c r="BF206" s="181"/>
      <c r="BG206" s="181"/>
      <c r="BH206" s="181"/>
      <c r="BI206" s="181"/>
      <c r="BJ206" s="181"/>
      <c r="BK206" s="181"/>
      <c r="BL206" s="181"/>
      <c r="BM206" s="181"/>
      <c r="BN206" s="181"/>
      <c r="BO206" s="181"/>
      <c r="BP206" s="181"/>
      <c r="BQ206" s="181"/>
      <c r="BR206" s="181"/>
      <c r="BS206" s="181"/>
      <c r="BT206" s="181"/>
      <c r="BU206" s="181"/>
      <c r="BV206" s="181"/>
      <c r="BW206" s="181"/>
      <c r="BX206" s="181"/>
      <c r="BY206" s="181"/>
      <c r="BZ206" s="181"/>
      <c r="CA206" s="181"/>
      <c r="CB206" s="181"/>
      <c r="CC206" s="181"/>
      <c r="CD206" s="181"/>
      <c r="CE206" s="181"/>
      <c r="CF206" s="181"/>
      <c r="CG206" s="181"/>
      <c r="CH206" s="181"/>
      <c r="CI206" s="181"/>
      <c r="CJ206" s="181"/>
      <c r="CK206" s="181"/>
      <c r="CL206" s="181"/>
      <c r="CM206" s="181"/>
      <c r="CN206" s="181"/>
      <c r="CO206" s="181"/>
      <c r="CP206" s="181"/>
      <c r="CQ206" s="181"/>
      <c r="CR206" s="181"/>
      <c r="CS206" s="181"/>
      <c r="CT206" s="181"/>
      <c r="CU206" s="181"/>
      <c r="CV206" s="181"/>
      <c r="CW206" s="181"/>
      <c r="CX206" s="181"/>
      <c r="CY206" s="181"/>
      <c r="CZ206" s="181"/>
      <c r="DA206" s="181"/>
      <c r="DB206" s="181"/>
      <c r="DC206" s="181"/>
      <c r="DD206" s="181"/>
      <c r="DE206" s="181"/>
      <c r="DF206" s="181"/>
      <c r="DG206" s="181"/>
      <c r="DH206" s="181"/>
      <c r="DI206" s="181"/>
      <c r="DJ206" s="181"/>
      <c r="DK206" s="181"/>
      <c r="DL206" s="181"/>
      <c r="DM206" s="181"/>
      <c r="DN206" s="181"/>
      <c r="DO206" s="181"/>
      <c r="DP206" s="181"/>
      <c r="DQ206" s="181"/>
      <c r="DR206" s="181"/>
      <c r="DS206" s="181"/>
      <c r="DT206" s="181"/>
      <c r="DU206" s="181"/>
      <c r="DV206" s="181"/>
      <c r="DW206" s="181"/>
      <c r="DX206" s="181"/>
      <c r="DY206" s="181"/>
      <c r="DZ206" s="181"/>
      <c r="EA206" s="181"/>
      <c r="EB206" s="181"/>
      <c r="EC206" s="181"/>
      <c r="ED206" s="181"/>
      <c r="EE206" s="181"/>
      <c r="EF206" s="181"/>
      <c r="EG206" s="181"/>
      <c r="EH206" s="181"/>
      <c r="EI206" s="181"/>
      <c r="EJ206" s="181"/>
      <c r="EK206" s="181"/>
      <c r="EL206" s="181"/>
      <c r="EM206" s="181"/>
      <c r="EN206" s="181"/>
      <c r="EO206" s="181"/>
      <c r="EP206" s="181"/>
      <c r="EQ206" s="181"/>
      <c r="ER206" s="181"/>
      <c r="ES206" s="181"/>
      <c r="ET206" s="181"/>
      <c r="EU206" s="181"/>
      <c r="EV206" s="181"/>
      <c r="EW206" s="181"/>
      <c r="EX206" s="181"/>
      <c r="EY206" s="181"/>
      <c r="EZ206" s="181"/>
      <c r="FA206" s="181"/>
      <c r="FB206" s="181"/>
      <c r="FC206" s="181"/>
      <c r="FD206" s="181"/>
      <c r="FE206" s="181"/>
      <c r="FF206" s="181"/>
      <c r="FG206" s="181"/>
      <c r="FH206" s="181"/>
      <c r="FI206" s="181"/>
      <c r="FJ206" s="181"/>
      <c r="FK206" s="181"/>
      <c r="FL206" s="181"/>
      <c r="FM206" s="181"/>
      <c r="FN206" s="181"/>
      <c r="FO206" s="181"/>
      <c r="FP206" s="181"/>
      <c r="FQ206" s="181"/>
      <c r="FR206" s="181"/>
      <c r="FS206" s="181"/>
      <c r="FT206" s="181"/>
      <c r="FU206" s="181"/>
      <c r="FV206" s="181"/>
      <c r="FW206" s="181"/>
      <c r="FX206" s="181"/>
      <c r="FY206" s="181"/>
      <c r="FZ206" s="181"/>
      <c r="GA206" s="181"/>
      <c r="GB206" s="181"/>
      <c r="GC206" s="181"/>
      <c r="GD206" s="181"/>
      <c r="GE206" s="181"/>
      <c r="GF206" s="181"/>
      <c r="GG206" s="181"/>
      <c r="GH206" s="181"/>
      <c r="GI206" s="181"/>
      <c r="GJ206" s="181"/>
      <c r="GK206" s="181"/>
      <c r="GL206" s="181"/>
      <c r="GM206" s="181"/>
      <c r="GN206" s="181"/>
      <c r="GO206" s="181"/>
      <c r="GP206" s="181"/>
      <c r="GQ206" s="181"/>
      <c r="GR206" s="181"/>
      <c r="GS206" s="181"/>
      <c r="GT206" s="181"/>
      <c r="GU206" s="181"/>
      <c r="GV206" s="181"/>
      <c r="GW206" s="181"/>
      <c r="GX206" s="181"/>
      <c r="GY206" s="181"/>
      <c r="GZ206" s="181"/>
      <c r="HA206" s="181"/>
      <c r="HB206" s="181"/>
      <c r="HC206" s="181"/>
      <c r="HD206" s="181"/>
      <c r="HE206" s="181"/>
      <c r="HF206" s="181"/>
      <c r="HG206" s="181"/>
      <c r="HH206" s="181"/>
      <c r="HI206" s="181"/>
      <c r="HJ206" s="181"/>
      <c r="HK206" s="181"/>
      <c r="HL206" s="181"/>
      <c r="HM206" s="181"/>
      <c r="HN206" s="181"/>
      <c r="HO206" s="181"/>
      <c r="HP206" s="181"/>
      <c r="HQ206" s="181"/>
      <c r="HR206" s="181"/>
      <c r="HS206" s="181"/>
      <c r="HT206" s="181"/>
      <c r="HU206" s="181"/>
      <c r="HV206" s="181"/>
      <c r="HW206" s="181"/>
      <c r="HX206" s="181"/>
      <c r="HY206" s="181"/>
      <c r="HZ206" s="181"/>
      <c r="IA206" s="181"/>
      <c r="IB206" s="181"/>
      <c r="IC206" s="181"/>
      <c r="ID206" s="181"/>
      <c r="IE206" s="181"/>
      <c r="IF206" s="181"/>
      <c r="IG206" s="181"/>
      <c r="IH206" s="181"/>
      <c r="II206" s="181"/>
      <c r="IJ206" s="181"/>
      <c r="IK206" s="181"/>
      <c r="IL206" s="181"/>
      <c r="IM206" s="181"/>
      <c r="IN206" s="181"/>
      <c r="IO206" s="181"/>
      <c r="IP206" s="181"/>
      <c r="IQ206" s="181"/>
      <c r="IR206" s="181"/>
      <c r="IS206" s="181"/>
      <c r="IT206" s="181"/>
    </row>
    <row r="207" spans="1:254" s="124" customFormat="1" ht="25.5" x14ac:dyDescent="0.2">
      <c r="A207" s="177" t="s">
        <v>147</v>
      </c>
      <c r="B207" s="179" t="s">
        <v>375</v>
      </c>
      <c r="C207" s="189" t="s">
        <v>151</v>
      </c>
      <c r="D207" s="189" t="s">
        <v>74</v>
      </c>
      <c r="E207" s="189" t="s">
        <v>241</v>
      </c>
      <c r="F207" s="189" t="s">
        <v>148</v>
      </c>
      <c r="G207" s="180">
        <v>117.19</v>
      </c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  <c r="AD207" s="128"/>
      <c r="AE207" s="128"/>
      <c r="AF207" s="128"/>
      <c r="AG207" s="128"/>
      <c r="AH207" s="128"/>
      <c r="AI207" s="128"/>
      <c r="AJ207" s="128"/>
      <c r="AK207" s="128"/>
      <c r="AL207" s="128"/>
      <c r="AM207" s="128"/>
      <c r="AN207" s="128"/>
      <c r="AO207" s="128"/>
      <c r="AP207" s="128"/>
      <c r="AQ207" s="128"/>
      <c r="AR207" s="128"/>
      <c r="AS207" s="128"/>
      <c r="AT207" s="128"/>
      <c r="AU207" s="128"/>
      <c r="AV207" s="128"/>
      <c r="AW207" s="128"/>
      <c r="AX207" s="128"/>
      <c r="AY207" s="128"/>
      <c r="AZ207" s="128"/>
      <c r="BA207" s="128"/>
      <c r="BB207" s="128"/>
      <c r="BC207" s="128"/>
      <c r="BD207" s="128"/>
      <c r="BE207" s="128"/>
      <c r="BF207" s="128"/>
      <c r="BG207" s="128"/>
      <c r="BH207" s="128"/>
      <c r="BI207" s="128"/>
      <c r="BJ207" s="128"/>
      <c r="BK207" s="128"/>
      <c r="BL207" s="128"/>
      <c r="BM207" s="128"/>
      <c r="BN207" s="128"/>
      <c r="BO207" s="128"/>
      <c r="BP207" s="128"/>
      <c r="BQ207" s="128"/>
      <c r="BR207" s="128"/>
      <c r="BS207" s="128"/>
      <c r="BT207" s="128"/>
      <c r="BU207" s="128"/>
      <c r="BV207" s="128"/>
      <c r="BW207" s="128"/>
      <c r="BX207" s="128"/>
      <c r="BY207" s="128"/>
      <c r="BZ207" s="128"/>
      <c r="CA207" s="128"/>
      <c r="CB207" s="128"/>
      <c r="CC207" s="128"/>
      <c r="CD207" s="128"/>
      <c r="CE207" s="128"/>
      <c r="CF207" s="128"/>
      <c r="CG207" s="128"/>
      <c r="CH207" s="128"/>
      <c r="CI207" s="128"/>
      <c r="CJ207" s="128"/>
      <c r="CK207" s="128"/>
      <c r="CL207" s="128"/>
      <c r="CM207" s="128"/>
      <c r="CN207" s="128"/>
      <c r="CO207" s="128"/>
      <c r="CP207" s="128"/>
      <c r="CQ207" s="128"/>
      <c r="CR207" s="128"/>
      <c r="CS207" s="128"/>
      <c r="CT207" s="128"/>
      <c r="CU207" s="128"/>
      <c r="CV207" s="128"/>
      <c r="CW207" s="128"/>
      <c r="CX207" s="128"/>
      <c r="CY207" s="128"/>
      <c r="CZ207" s="128"/>
      <c r="DA207" s="128"/>
      <c r="DB207" s="128"/>
      <c r="DC207" s="128"/>
      <c r="DD207" s="128"/>
      <c r="DE207" s="128"/>
      <c r="DF207" s="128"/>
      <c r="DG207" s="128"/>
      <c r="DH207" s="128"/>
      <c r="DI207" s="128"/>
      <c r="DJ207" s="128"/>
      <c r="DK207" s="128"/>
      <c r="DL207" s="128"/>
      <c r="DM207" s="128"/>
      <c r="DN207" s="128"/>
      <c r="DO207" s="128"/>
      <c r="DP207" s="128"/>
      <c r="DQ207" s="128"/>
      <c r="DR207" s="128"/>
      <c r="DS207" s="128"/>
      <c r="DT207" s="128"/>
      <c r="DU207" s="128"/>
      <c r="DV207" s="128"/>
      <c r="DW207" s="128"/>
      <c r="DX207" s="128"/>
      <c r="DY207" s="128"/>
      <c r="DZ207" s="128"/>
      <c r="EA207" s="128"/>
      <c r="EB207" s="128"/>
      <c r="EC207" s="128"/>
      <c r="ED207" s="128"/>
      <c r="EE207" s="128"/>
      <c r="EF207" s="128"/>
      <c r="EG207" s="128"/>
      <c r="EH207" s="128"/>
      <c r="EI207" s="128"/>
      <c r="EJ207" s="128"/>
      <c r="EK207" s="128"/>
      <c r="EL207" s="128"/>
      <c r="EM207" s="128"/>
      <c r="EN207" s="128"/>
      <c r="EO207" s="128"/>
      <c r="EP207" s="128"/>
      <c r="EQ207" s="128"/>
      <c r="ER207" s="128"/>
      <c r="ES207" s="128"/>
      <c r="ET207" s="128"/>
      <c r="EU207" s="128"/>
      <c r="EV207" s="128"/>
      <c r="EW207" s="128"/>
      <c r="EX207" s="128"/>
      <c r="EY207" s="128"/>
      <c r="EZ207" s="128"/>
      <c r="FA207" s="128"/>
      <c r="FB207" s="128"/>
      <c r="FC207" s="128"/>
      <c r="FD207" s="128"/>
      <c r="FE207" s="128"/>
      <c r="FF207" s="128"/>
      <c r="FG207" s="128"/>
      <c r="FH207" s="128"/>
      <c r="FI207" s="128"/>
      <c r="FJ207" s="128"/>
      <c r="FK207" s="128"/>
      <c r="FL207" s="128"/>
      <c r="FM207" s="128"/>
      <c r="FN207" s="128"/>
      <c r="FO207" s="128"/>
      <c r="FP207" s="128"/>
      <c r="FQ207" s="128"/>
      <c r="FR207" s="128"/>
      <c r="FS207" s="128"/>
      <c r="FT207" s="128"/>
      <c r="FU207" s="128"/>
      <c r="FV207" s="128"/>
      <c r="FW207" s="128"/>
      <c r="FX207" s="128"/>
      <c r="FY207" s="128"/>
      <c r="FZ207" s="128"/>
      <c r="GA207" s="128"/>
      <c r="GB207" s="128"/>
      <c r="GC207" s="128"/>
      <c r="GD207" s="128"/>
      <c r="GE207" s="128"/>
      <c r="GF207" s="128"/>
      <c r="GG207" s="128"/>
      <c r="GH207" s="128"/>
      <c r="GI207" s="128"/>
      <c r="GJ207" s="128"/>
      <c r="GK207" s="128"/>
      <c r="GL207" s="128"/>
      <c r="GM207" s="128"/>
      <c r="GN207" s="128"/>
      <c r="GO207" s="128"/>
      <c r="GP207" s="128"/>
      <c r="GQ207" s="128"/>
      <c r="GR207" s="128"/>
      <c r="GS207" s="128"/>
      <c r="GT207" s="128"/>
      <c r="GU207" s="128"/>
      <c r="GV207" s="128"/>
      <c r="GW207" s="128"/>
      <c r="GX207" s="128"/>
      <c r="GY207" s="128"/>
      <c r="GZ207" s="128"/>
      <c r="HA207" s="128"/>
      <c r="HB207" s="128"/>
      <c r="HC207" s="128"/>
      <c r="HD207" s="128"/>
      <c r="HE207" s="128"/>
      <c r="HF207" s="128"/>
      <c r="HG207" s="128"/>
      <c r="HH207" s="128"/>
      <c r="HI207" s="128"/>
      <c r="HJ207" s="128"/>
      <c r="HK207" s="128"/>
      <c r="HL207" s="128"/>
      <c r="HM207" s="128"/>
      <c r="HN207" s="128"/>
      <c r="HO207" s="128"/>
      <c r="HP207" s="128"/>
      <c r="HQ207" s="128"/>
      <c r="HR207" s="128"/>
      <c r="HS207" s="128"/>
      <c r="HT207" s="128"/>
      <c r="HU207" s="128"/>
      <c r="HV207" s="128"/>
      <c r="HW207" s="128"/>
      <c r="HX207" s="128"/>
      <c r="HY207" s="128"/>
      <c r="HZ207" s="128"/>
      <c r="IA207" s="128"/>
      <c r="IB207" s="128"/>
      <c r="IC207" s="128"/>
      <c r="ID207" s="128"/>
      <c r="IE207" s="128"/>
      <c r="IF207" s="128"/>
      <c r="IG207" s="128"/>
      <c r="IH207" s="128"/>
      <c r="II207" s="128"/>
      <c r="IJ207" s="128"/>
      <c r="IK207" s="128"/>
      <c r="IL207" s="128"/>
      <c r="IM207" s="128"/>
      <c r="IN207" s="128"/>
      <c r="IO207" s="128"/>
      <c r="IP207" s="128"/>
      <c r="IQ207" s="128"/>
      <c r="IR207" s="128"/>
      <c r="IS207" s="128"/>
      <c r="IT207" s="128"/>
    </row>
    <row r="208" spans="1:254" s="124" customFormat="1" ht="40.5" x14ac:dyDescent="0.25">
      <c r="A208" s="172" t="s">
        <v>386</v>
      </c>
      <c r="B208" s="174" t="s">
        <v>375</v>
      </c>
      <c r="C208" s="187" t="s">
        <v>151</v>
      </c>
      <c r="D208" s="187" t="s">
        <v>74</v>
      </c>
      <c r="E208" s="187" t="s">
        <v>134</v>
      </c>
      <c r="F208" s="187"/>
      <c r="G208" s="175">
        <f>SUM(G209)</f>
        <v>90</v>
      </c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28"/>
      <c r="AC208" s="128"/>
      <c r="AD208" s="128"/>
      <c r="AE208" s="128"/>
      <c r="AF208" s="128"/>
      <c r="AG208" s="128"/>
      <c r="AH208" s="128"/>
      <c r="AI208" s="128"/>
      <c r="AJ208" s="128"/>
      <c r="AK208" s="128"/>
      <c r="AL208" s="128"/>
      <c r="AM208" s="128"/>
      <c r="AN208" s="128"/>
      <c r="AO208" s="128"/>
      <c r="AP208" s="128"/>
      <c r="AQ208" s="128"/>
      <c r="AR208" s="128"/>
      <c r="AS208" s="128"/>
      <c r="AT208" s="128"/>
      <c r="AU208" s="128"/>
      <c r="AV208" s="128"/>
      <c r="AW208" s="128"/>
      <c r="AX208" s="128"/>
      <c r="AY208" s="128"/>
      <c r="AZ208" s="128"/>
      <c r="BA208" s="128"/>
      <c r="BB208" s="128"/>
      <c r="BC208" s="128"/>
      <c r="BD208" s="128"/>
      <c r="BE208" s="128"/>
      <c r="BF208" s="128"/>
      <c r="BG208" s="128"/>
      <c r="BH208" s="128"/>
      <c r="BI208" s="128"/>
      <c r="BJ208" s="128"/>
      <c r="BK208" s="128"/>
      <c r="BL208" s="128"/>
      <c r="BM208" s="128"/>
      <c r="BN208" s="128"/>
      <c r="BO208" s="128"/>
      <c r="BP208" s="128"/>
      <c r="BQ208" s="128"/>
      <c r="BR208" s="128"/>
      <c r="BS208" s="128"/>
      <c r="BT208" s="128"/>
      <c r="BU208" s="128"/>
      <c r="BV208" s="128"/>
      <c r="BW208" s="128"/>
      <c r="BX208" s="128"/>
      <c r="BY208" s="128"/>
      <c r="BZ208" s="128"/>
      <c r="CA208" s="128"/>
      <c r="CB208" s="128"/>
      <c r="CC208" s="128"/>
      <c r="CD208" s="128"/>
      <c r="CE208" s="128"/>
      <c r="CF208" s="128"/>
      <c r="CG208" s="128"/>
      <c r="CH208" s="128"/>
      <c r="CI208" s="128"/>
      <c r="CJ208" s="128"/>
      <c r="CK208" s="128"/>
      <c r="CL208" s="128"/>
      <c r="CM208" s="128"/>
      <c r="CN208" s="128"/>
      <c r="CO208" s="128"/>
      <c r="CP208" s="128"/>
      <c r="CQ208" s="128"/>
      <c r="CR208" s="128"/>
      <c r="CS208" s="128"/>
      <c r="CT208" s="128"/>
      <c r="CU208" s="128"/>
      <c r="CV208" s="128"/>
      <c r="CW208" s="128"/>
      <c r="CX208" s="128"/>
      <c r="CY208" s="128"/>
      <c r="CZ208" s="128"/>
      <c r="DA208" s="128"/>
      <c r="DB208" s="128"/>
      <c r="DC208" s="128"/>
      <c r="DD208" s="128"/>
      <c r="DE208" s="128"/>
      <c r="DF208" s="128"/>
      <c r="DG208" s="128"/>
      <c r="DH208" s="128"/>
      <c r="DI208" s="128"/>
      <c r="DJ208" s="128"/>
      <c r="DK208" s="128"/>
      <c r="DL208" s="128"/>
      <c r="DM208" s="128"/>
      <c r="DN208" s="128"/>
      <c r="DO208" s="128"/>
      <c r="DP208" s="128"/>
      <c r="DQ208" s="128"/>
      <c r="DR208" s="128"/>
      <c r="DS208" s="128"/>
      <c r="DT208" s="128"/>
      <c r="DU208" s="128"/>
      <c r="DV208" s="128"/>
      <c r="DW208" s="128"/>
      <c r="DX208" s="128"/>
      <c r="DY208" s="128"/>
      <c r="DZ208" s="128"/>
      <c r="EA208" s="128"/>
      <c r="EB208" s="128"/>
      <c r="EC208" s="128"/>
      <c r="ED208" s="128"/>
      <c r="EE208" s="128"/>
      <c r="EF208" s="128"/>
      <c r="EG208" s="128"/>
      <c r="EH208" s="128"/>
      <c r="EI208" s="128"/>
      <c r="EJ208" s="128"/>
      <c r="EK208" s="128"/>
      <c r="EL208" s="128"/>
      <c r="EM208" s="128"/>
      <c r="EN208" s="128"/>
      <c r="EO208" s="128"/>
      <c r="EP208" s="128"/>
      <c r="EQ208" s="128"/>
      <c r="ER208" s="128"/>
      <c r="ES208" s="128"/>
      <c r="ET208" s="128"/>
      <c r="EU208" s="128"/>
      <c r="EV208" s="128"/>
      <c r="EW208" s="128"/>
      <c r="EX208" s="128"/>
      <c r="EY208" s="128"/>
      <c r="EZ208" s="128"/>
      <c r="FA208" s="128"/>
      <c r="FB208" s="128"/>
      <c r="FC208" s="128"/>
      <c r="FD208" s="128"/>
      <c r="FE208" s="128"/>
      <c r="FF208" s="128"/>
      <c r="FG208" s="128"/>
      <c r="FH208" s="128"/>
      <c r="FI208" s="128"/>
      <c r="FJ208" s="128"/>
      <c r="FK208" s="128"/>
      <c r="FL208" s="128"/>
      <c r="FM208" s="128"/>
      <c r="FN208" s="128"/>
      <c r="FO208" s="128"/>
      <c r="FP208" s="128"/>
      <c r="FQ208" s="128"/>
      <c r="FR208" s="128"/>
      <c r="FS208" s="128"/>
      <c r="FT208" s="128"/>
      <c r="FU208" s="128"/>
      <c r="FV208" s="128"/>
      <c r="FW208" s="128"/>
      <c r="FX208" s="128"/>
      <c r="FY208" s="128"/>
      <c r="FZ208" s="128"/>
      <c r="GA208" s="128"/>
      <c r="GB208" s="128"/>
      <c r="GC208" s="128"/>
      <c r="GD208" s="128"/>
      <c r="GE208" s="128"/>
      <c r="GF208" s="128"/>
      <c r="GG208" s="128"/>
      <c r="GH208" s="128"/>
      <c r="GI208" s="128"/>
      <c r="GJ208" s="128"/>
      <c r="GK208" s="128"/>
      <c r="GL208" s="128"/>
      <c r="GM208" s="128"/>
      <c r="GN208" s="128"/>
      <c r="GO208" s="128"/>
      <c r="GP208" s="128"/>
      <c r="GQ208" s="128"/>
      <c r="GR208" s="128"/>
      <c r="GS208" s="128"/>
      <c r="GT208" s="128"/>
      <c r="GU208" s="128"/>
      <c r="GV208" s="128"/>
      <c r="GW208" s="128"/>
      <c r="GX208" s="128"/>
      <c r="GY208" s="128"/>
      <c r="GZ208" s="128"/>
      <c r="HA208" s="128"/>
      <c r="HB208" s="128"/>
      <c r="HC208" s="128"/>
      <c r="HD208" s="128"/>
      <c r="HE208" s="128"/>
      <c r="HF208" s="128"/>
      <c r="HG208" s="128"/>
      <c r="HH208" s="128"/>
      <c r="HI208" s="128"/>
      <c r="HJ208" s="128"/>
      <c r="HK208" s="128"/>
      <c r="HL208" s="128"/>
      <c r="HM208" s="128"/>
      <c r="HN208" s="128"/>
      <c r="HO208" s="128"/>
      <c r="HP208" s="128"/>
      <c r="HQ208" s="128"/>
      <c r="HR208" s="128"/>
      <c r="HS208" s="128"/>
      <c r="HT208" s="128"/>
      <c r="HU208" s="128"/>
      <c r="HV208" s="128"/>
      <c r="HW208" s="128"/>
      <c r="HX208" s="128"/>
      <c r="HY208" s="128"/>
      <c r="HZ208" s="128"/>
      <c r="IA208" s="128"/>
      <c r="IB208" s="128"/>
      <c r="IC208" s="128"/>
      <c r="ID208" s="128"/>
      <c r="IE208" s="128"/>
      <c r="IF208" s="128"/>
      <c r="IG208" s="128"/>
      <c r="IH208" s="128"/>
      <c r="II208" s="128"/>
      <c r="IJ208" s="128"/>
      <c r="IK208" s="128"/>
      <c r="IL208" s="128"/>
      <c r="IM208" s="128"/>
      <c r="IN208" s="128"/>
      <c r="IO208" s="128"/>
      <c r="IP208" s="128"/>
      <c r="IQ208" s="128"/>
      <c r="IR208" s="128"/>
      <c r="IS208" s="128"/>
      <c r="IT208" s="128"/>
    </row>
    <row r="209" spans="1:254" s="124" customFormat="1" ht="25.5" x14ac:dyDescent="0.2">
      <c r="A209" s="177" t="s">
        <v>147</v>
      </c>
      <c r="B209" s="179" t="s">
        <v>375</v>
      </c>
      <c r="C209" s="189" t="s">
        <v>151</v>
      </c>
      <c r="D209" s="189" t="s">
        <v>74</v>
      </c>
      <c r="E209" s="189" t="s">
        <v>134</v>
      </c>
      <c r="F209" s="189" t="s">
        <v>148</v>
      </c>
      <c r="G209" s="180">
        <v>90</v>
      </c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  <c r="AB209" s="128"/>
      <c r="AC209" s="128"/>
      <c r="AD209" s="128"/>
      <c r="AE209" s="128"/>
      <c r="AF209" s="128"/>
      <c r="AG209" s="128"/>
      <c r="AH209" s="128"/>
      <c r="AI209" s="128"/>
      <c r="AJ209" s="128"/>
      <c r="AK209" s="128"/>
      <c r="AL209" s="128"/>
      <c r="AM209" s="128"/>
      <c r="AN209" s="128"/>
      <c r="AO209" s="128"/>
      <c r="AP209" s="128"/>
      <c r="AQ209" s="128"/>
      <c r="AR209" s="128"/>
      <c r="AS209" s="128"/>
      <c r="AT209" s="128"/>
      <c r="AU209" s="128"/>
      <c r="AV209" s="128"/>
      <c r="AW209" s="128"/>
      <c r="AX209" s="128"/>
      <c r="AY209" s="128"/>
      <c r="AZ209" s="128"/>
      <c r="BA209" s="128"/>
      <c r="BB209" s="128"/>
      <c r="BC209" s="128"/>
      <c r="BD209" s="128"/>
      <c r="BE209" s="128"/>
      <c r="BF209" s="128"/>
      <c r="BG209" s="128"/>
      <c r="BH209" s="128"/>
      <c r="BI209" s="128"/>
      <c r="BJ209" s="128"/>
      <c r="BK209" s="128"/>
      <c r="BL209" s="128"/>
      <c r="BM209" s="128"/>
      <c r="BN209" s="128"/>
      <c r="BO209" s="128"/>
      <c r="BP209" s="128"/>
      <c r="BQ209" s="128"/>
      <c r="BR209" s="128"/>
      <c r="BS209" s="128"/>
      <c r="BT209" s="128"/>
      <c r="BU209" s="128"/>
      <c r="BV209" s="128"/>
      <c r="BW209" s="128"/>
      <c r="BX209" s="128"/>
      <c r="BY209" s="128"/>
      <c r="BZ209" s="128"/>
      <c r="CA209" s="128"/>
      <c r="CB209" s="128"/>
      <c r="CC209" s="128"/>
      <c r="CD209" s="128"/>
      <c r="CE209" s="128"/>
      <c r="CF209" s="128"/>
      <c r="CG209" s="128"/>
      <c r="CH209" s="128"/>
      <c r="CI209" s="128"/>
      <c r="CJ209" s="128"/>
      <c r="CK209" s="128"/>
      <c r="CL209" s="128"/>
      <c r="CM209" s="128"/>
      <c r="CN209" s="128"/>
      <c r="CO209" s="128"/>
      <c r="CP209" s="128"/>
      <c r="CQ209" s="128"/>
      <c r="CR209" s="128"/>
      <c r="CS209" s="128"/>
      <c r="CT209" s="128"/>
      <c r="CU209" s="128"/>
      <c r="CV209" s="128"/>
      <c r="CW209" s="128"/>
      <c r="CX209" s="128"/>
      <c r="CY209" s="128"/>
      <c r="CZ209" s="128"/>
      <c r="DA209" s="128"/>
      <c r="DB209" s="128"/>
      <c r="DC209" s="128"/>
      <c r="DD209" s="128"/>
      <c r="DE209" s="128"/>
      <c r="DF209" s="128"/>
      <c r="DG209" s="128"/>
      <c r="DH209" s="128"/>
      <c r="DI209" s="128"/>
      <c r="DJ209" s="128"/>
      <c r="DK209" s="128"/>
      <c r="DL209" s="128"/>
      <c r="DM209" s="128"/>
      <c r="DN209" s="128"/>
      <c r="DO209" s="128"/>
      <c r="DP209" s="128"/>
      <c r="DQ209" s="128"/>
      <c r="DR209" s="128"/>
      <c r="DS209" s="128"/>
      <c r="DT209" s="128"/>
      <c r="DU209" s="128"/>
      <c r="DV209" s="128"/>
      <c r="DW209" s="128"/>
      <c r="DX209" s="128"/>
      <c r="DY209" s="128"/>
      <c r="DZ209" s="128"/>
      <c r="EA209" s="128"/>
      <c r="EB209" s="128"/>
      <c r="EC209" s="128"/>
      <c r="ED209" s="128"/>
      <c r="EE209" s="128"/>
      <c r="EF209" s="128"/>
      <c r="EG209" s="128"/>
      <c r="EH209" s="128"/>
      <c r="EI209" s="128"/>
      <c r="EJ209" s="128"/>
      <c r="EK209" s="128"/>
      <c r="EL209" s="128"/>
      <c r="EM209" s="128"/>
      <c r="EN209" s="128"/>
      <c r="EO209" s="128"/>
      <c r="EP209" s="128"/>
      <c r="EQ209" s="128"/>
      <c r="ER209" s="128"/>
      <c r="ES209" s="128"/>
      <c r="ET209" s="128"/>
      <c r="EU209" s="128"/>
      <c r="EV209" s="128"/>
      <c r="EW209" s="128"/>
      <c r="EX209" s="128"/>
      <c r="EY209" s="128"/>
      <c r="EZ209" s="128"/>
      <c r="FA209" s="128"/>
      <c r="FB209" s="128"/>
      <c r="FC209" s="128"/>
      <c r="FD209" s="128"/>
      <c r="FE209" s="128"/>
      <c r="FF209" s="128"/>
      <c r="FG209" s="128"/>
      <c r="FH209" s="128"/>
      <c r="FI209" s="128"/>
      <c r="FJ209" s="128"/>
      <c r="FK209" s="128"/>
      <c r="FL209" s="128"/>
      <c r="FM209" s="128"/>
      <c r="FN209" s="128"/>
      <c r="FO209" s="128"/>
      <c r="FP209" s="128"/>
      <c r="FQ209" s="128"/>
      <c r="FR209" s="128"/>
      <c r="FS209" s="128"/>
      <c r="FT209" s="128"/>
      <c r="FU209" s="128"/>
      <c r="FV209" s="128"/>
      <c r="FW209" s="128"/>
      <c r="FX209" s="128"/>
      <c r="FY209" s="128"/>
      <c r="FZ209" s="128"/>
      <c r="GA209" s="128"/>
      <c r="GB209" s="128"/>
      <c r="GC209" s="128"/>
      <c r="GD209" s="128"/>
      <c r="GE209" s="128"/>
      <c r="GF209" s="128"/>
      <c r="GG209" s="128"/>
      <c r="GH209" s="128"/>
      <c r="GI209" s="128"/>
      <c r="GJ209" s="128"/>
      <c r="GK209" s="128"/>
      <c r="GL209" s="128"/>
      <c r="GM209" s="128"/>
      <c r="GN209" s="128"/>
      <c r="GO209" s="128"/>
      <c r="GP209" s="128"/>
      <c r="GQ209" s="128"/>
      <c r="GR209" s="128"/>
      <c r="GS209" s="128"/>
      <c r="GT209" s="128"/>
      <c r="GU209" s="128"/>
      <c r="GV209" s="128"/>
      <c r="GW209" s="128"/>
      <c r="GX209" s="128"/>
      <c r="GY209" s="128"/>
      <c r="GZ209" s="128"/>
      <c r="HA209" s="128"/>
      <c r="HB209" s="128"/>
      <c r="HC209" s="128"/>
      <c r="HD209" s="128"/>
      <c r="HE209" s="128"/>
      <c r="HF209" s="128"/>
      <c r="HG209" s="128"/>
      <c r="HH209" s="128"/>
      <c r="HI209" s="128"/>
      <c r="HJ209" s="128"/>
      <c r="HK209" s="128"/>
      <c r="HL209" s="128"/>
      <c r="HM209" s="128"/>
      <c r="HN209" s="128"/>
      <c r="HO209" s="128"/>
      <c r="HP209" s="128"/>
      <c r="HQ209" s="128"/>
      <c r="HR209" s="128"/>
      <c r="HS209" s="128"/>
      <c r="HT209" s="128"/>
      <c r="HU209" s="128"/>
      <c r="HV209" s="128"/>
      <c r="HW209" s="128"/>
      <c r="HX209" s="128"/>
      <c r="HY209" s="128"/>
      <c r="HZ209" s="128"/>
      <c r="IA209" s="128"/>
      <c r="IB209" s="128"/>
      <c r="IC209" s="128"/>
      <c r="ID209" s="128"/>
      <c r="IE209" s="128"/>
      <c r="IF209" s="128"/>
      <c r="IG209" s="128"/>
      <c r="IH209" s="128"/>
      <c r="II209" s="128"/>
      <c r="IJ209" s="128"/>
      <c r="IK209" s="128"/>
      <c r="IL209" s="128"/>
      <c r="IM209" s="128"/>
      <c r="IN209" s="128"/>
      <c r="IO209" s="128"/>
      <c r="IP209" s="128"/>
      <c r="IQ209" s="128"/>
      <c r="IR209" s="128"/>
      <c r="IS209" s="128"/>
      <c r="IT209" s="128"/>
    </row>
    <row r="210" spans="1:254" ht="40.5" x14ac:dyDescent="0.25">
      <c r="A210" s="212" t="s">
        <v>242</v>
      </c>
      <c r="B210" s="174" t="s">
        <v>375</v>
      </c>
      <c r="C210" s="187" t="s">
        <v>151</v>
      </c>
      <c r="D210" s="187" t="s">
        <v>74</v>
      </c>
      <c r="E210" s="187" t="s">
        <v>244</v>
      </c>
      <c r="F210" s="187"/>
      <c r="G210" s="175">
        <f>SUM(G211+G213+G215)</f>
        <v>37716</v>
      </c>
      <c r="H210" s="207"/>
      <c r="I210" s="207"/>
      <c r="J210" s="207"/>
      <c r="K210" s="207"/>
      <c r="L210" s="207"/>
      <c r="M210" s="207"/>
      <c r="N210" s="207"/>
      <c r="O210" s="207"/>
      <c r="P210" s="207"/>
      <c r="Q210" s="207"/>
      <c r="R210" s="207"/>
      <c r="S210" s="207"/>
      <c r="T210" s="207"/>
      <c r="U210" s="207"/>
      <c r="V210" s="207"/>
      <c r="W210" s="207"/>
      <c r="X210" s="207"/>
      <c r="Y210" s="207"/>
      <c r="Z210" s="207"/>
      <c r="AA210" s="207"/>
      <c r="AB210" s="207"/>
      <c r="AC210" s="207"/>
      <c r="AD210" s="207"/>
      <c r="AE210" s="207"/>
      <c r="AF210" s="207"/>
      <c r="AG210" s="207"/>
      <c r="AH210" s="207"/>
      <c r="AI210" s="207"/>
      <c r="AJ210" s="207"/>
      <c r="AK210" s="207"/>
      <c r="AL210" s="207"/>
      <c r="AM210" s="207"/>
      <c r="AN210" s="207"/>
      <c r="AO210" s="207"/>
      <c r="AP210" s="207"/>
      <c r="AQ210" s="207"/>
      <c r="AR210" s="207"/>
      <c r="AS210" s="207"/>
      <c r="AT210" s="207"/>
      <c r="AU210" s="207"/>
      <c r="AV210" s="207"/>
      <c r="AW210" s="207"/>
      <c r="AX210" s="207"/>
      <c r="AY210" s="207"/>
      <c r="AZ210" s="207"/>
      <c r="BA210" s="207"/>
      <c r="BB210" s="207"/>
      <c r="BC210" s="207"/>
      <c r="BD210" s="207"/>
      <c r="BE210" s="207"/>
      <c r="BF210" s="207"/>
      <c r="BG210" s="207"/>
      <c r="BH210" s="207"/>
      <c r="BI210" s="207"/>
      <c r="BJ210" s="207"/>
      <c r="BK210" s="207"/>
      <c r="BL210" s="207"/>
      <c r="BM210" s="207"/>
      <c r="BN210" s="207"/>
      <c r="BO210" s="207"/>
      <c r="BP210" s="207"/>
      <c r="BQ210" s="207"/>
      <c r="BR210" s="207"/>
      <c r="BS210" s="207"/>
      <c r="BT210" s="207"/>
      <c r="BU210" s="207"/>
      <c r="BV210" s="207"/>
      <c r="BW210" s="207"/>
      <c r="BX210" s="207"/>
      <c r="BY210" s="207"/>
      <c r="BZ210" s="207"/>
      <c r="CA210" s="207"/>
      <c r="CB210" s="207"/>
      <c r="CC210" s="207"/>
      <c r="CD210" s="207"/>
      <c r="CE210" s="207"/>
      <c r="CF210" s="207"/>
      <c r="CG210" s="207"/>
      <c r="CH210" s="207"/>
      <c r="CI210" s="207"/>
      <c r="CJ210" s="207"/>
      <c r="CK210" s="207"/>
      <c r="CL210" s="207"/>
      <c r="CM210" s="207"/>
      <c r="CN210" s="207"/>
      <c r="CO210" s="207"/>
      <c r="CP210" s="207"/>
      <c r="CQ210" s="207"/>
      <c r="CR210" s="207"/>
      <c r="CS210" s="207"/>
      <c r="CT210" s="207"/>
      <c r="CU210" s="207"/>
      <c r="CV210" s="207"/>
      <c r="CW210" s="207"/>
      <c r="CX210" s="207"/>
      <c r="CY210" s="207"/>
      <c r="CZ210" s="207"/>
      <c r="DA210" s="207"/>
      <c r="DB210" s="207"/>
      <c r="DC210" s="207"/>
      <c r="DD210" s="207"/>
      <c r="DE210" s="207"/>
      <c r="DF210" s="207"/>
      <c r="DG210" s="207"/>
      <c r="DH210" s="207"/>
      <c r="DI210" s="207"/>
      <c r="DJ210" s="207"/>
      <c r="DK210" s="207"/>
      <c r="DL210" s="207"/>
      <c r="DM210" s="207"/>
      <c r="DN210" s="207"/>
      <c r="DO210" s="207"/>
      <c r="DP210" s="207"/>
      <c r="DQ210" s="207"/>
      <c r="DR210" s="207"/>
      <c r="DS210" s="207"/>
      <c r="DT210" s="207"/>
      <c r="DU210" s="207"/>
      <c r="DV210" s="207"/>
      <c r="DW210" s="207"/>
      <c r="DX210" s="207"/>
      <c r="DY210" s="207"/>
      <c r="DZ210" s="207"/>
      <c r="EA210" s="207"/>
      <c r="EB210" s="207"/>
      <c r="EC210" s="207"/>
      <c r="ED210" s="207"/>
      <c r="EE210" s="207"/>
      <c r="EF210" s="207"/>
      <c r="EG210" s="207"/>
      <c r="EH210" s="207"/>
      <c r="EI210" s="207"/>
      <c r="EJ210" s="207"/>
      <c r="EK210" s="207"/>
      <c r="EL210" s="207"/>
      <c r="EM210" s="207"/>
      <c r="EN210" s="207"/>
      <c r="EO210" s="207"/>
      <c r="EP210" s="207"/>
      <c r="EQ210" s="207"/>
      <c r="ER210" s="207"/>
      <c r="ES210" s="207"/>
      <c r="ET210" s="207"/>
      <c r="EU210" s="207"/>
      <c r="EV210" s="207"/>
      <c r="EW210" s="207"/>
      <c r="EX210" s="207"/>
      <c r="EY210" s="207"/>
      <c r="EZ210" s="207"/>
      <c r="FA210" s="207"/>
      <c r="FB210" s="207"/>
      <c r="FC210" s="207"/>
      <c r="FD210" s="207"/>
      <c r="FE210" s="207"/>
      <c r="FF210" s="207"/>
      <c r="FG210" s="207"/>
      <c r="FH210" s="207"/>
      <c r="FI210" s="207"/>
      <c r="FJ210" s="207"/>
      <c r="FK210" s="207"/>
      <c r="FL210" s="207"/>
      <c r="FM210" s="207"/>
      <c r="FN210" s="207"/>
      <c r="FO210" s="207"/>
      <c r="FP210" s="207"/>
      <c r="FQ210" s="207"/>
      <c r="FR210" s="207"/>
      <c r="FS210" s="207"/>
      <c r="FT210" s="207"/>
      <c r="FU210" s="207"/>
      <c r="FV210" s="207"/>
      <c r="FW210" s="207"/>
      <c r="FX210" s="207"/>
      <c r="FY210" s="207"/>
      <c r="FZ210" s="207"/>
      <c r="GA210" s="207"/>
      <c r="GB210" s="207"/>
      <c r="GC210" s="207"/>
      <c r="GD210" s="207"/>
      <c r="GE210" s="207"/>
      <c r="GF210" s="207"/>
      <c r="GG210" s="207"/>
      <c r="GH210" s="207"/>
      <c r="GI210" s="207"/>
      <c r="GJ210" s="207"/>
      <c r="GK210" s="207"/>
      <c r="GL210" s="207"/>
      <c r="GM210" s="207"/>
      <c r="GN210" s="207"/>
      <c r="GO210" s="207"/>
      <c r="GP210" s="207"/>
      <c r="GQ210" s="207"/>
      <c r="GR210" s="207"/>
      <c r="GS210" s="207"/>
      <c r="GT210" s="207"/>
      <c r="GU210" s="207"/>
      <c r="GV210" s="207"/>
      <c r="GW210" s="207"/>
      <c r="GX210" s="207"/>
      <c r="GY210" s="207"/>
      <c r="GZ210" s="207"/>
      <c r="HA210" s="207"/>
      <c r="HB210" s="207"/>
      <c r="HC210" s="207"/>
      <c r="HD210" s="207"/>
      <c r="HE210" s="207"/>
      <c r="HF210" s="207"/>
      <c r="HG210" s="207"/>
      <c r="HH210" s="207"/>
      <c r="HI210" s="207"/>
      <c r="HJ210" s="207"/>
      <c r="HK210" s="207"/>
      <c r="HL210" s="207"/>
      <c r="HM210" s="207"/>
      <c r="HN210" s="207"/>
      <c r="HO210" s="207"/>
      <c r="HP210" s="207"/>
      <c r="HQ210" s="207"/>
      <c r="HR210" s="207"/>
      <c r="HS210" s="207"/>
      <c r="HT210" s="207"/>
      <c r="HU210" s="207"/>
      <c r="HV210" s="207"/>
      <c r="HW210" s="207"/>
      <c r="HX210" s="207"/>
      <c r="HY210" s="207"/>
      <c r="HZ210" s="207"/>
      <c r="IA210" s="207"/>
      <c r="IB210" s="207"/>
      <c r="IC210" s="207"/>
      <c r="ID210" s="207"/>
      <c r="IE210" s="207"/>
      <c r="IF210" s="207"/>
      <c r="IG210" s="207"/>
      <c r="IH210" s="207"/>
      <c r="II210" s="207"/>
      <c r="IJ210" s="207"/>
      <c r="IK210" s="207"/>
      <c r="IL210" s="207"/>
      <c r="IM210" s="207"/>
      <c r="IN210" s="207"/>
      <c r="IO210" s="207"/>
      <c r="IP210" s="207"/>
      <c r="IQ210" s="207"/>
      <c r="IR210" s="207"/>
      <c r="IS210" s="207"/>
      <c r="IT210" s="207"/>
    </row>
    <row r="211" spans="1:254" ht="23.25" customHeight="1" x14ac:dyDescent="0.25">
      <c r="A211" s="172" t="s">
        <v>245</v>
      </c>
      <c r="B211" s="174" t="s">
        <v>375</v>
      </c>
      <c r="C211" s="187" t="s">
        <v>151</v>
      </c>
      <c r="D211" s="187" t="s">
        <v>74</v>
      </c>
      <c r="E211" s="187" t="s">
        <v>246</v>
      </c>
      <c r="F211" s="187"/>
      <c r="G211" s="175">
        <f>SUM(G212)</f>
        <v>16900</v>
      </c>
    </row>
    <row r="212" spans="1:254" s="204" customFormat="1" ht="25.5" x14ac:dyDescent="0.2">
      <c r="A212" s="177" t="s">
        <v>147</v>
      </c>
      <c r="B212" s="189" t="s">
        <v>375</v>
      </c>
      <c r="C212" s="189" t="s">
        <v>151</v>
      </c>
      <c r="D212" s="189" t="s">
        <v>74</v>
      </c>
      <c r="E212" s="189" t="s">
        <v>246</v>
      </c>
      <c r="F212" s="189" t="s">
        <v>148</v>
      </c>
      <c r="G212" s="180">
        <v>16900</v>
      </c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28"/>
      <c r="AD212" s="128"/>
      <c r="AE212" s="128"/>
      <c r="AF212" s="128"/>
      <c r="AG212" s="128"/>
      <c r="AH212" s="128"/>
      <c r="AI212" s="128"/>
      <c r="AJ212" s="128"/>
      <c r="AK212" s="128"/>
      <c r="AL212" s="128"/>
      <c r="AM212" s="128"/>
      <c r="AN212" s="128"/>
      <c r="AO212" s="128"/>
      <c r="AP212" s="128"/>
      <c r="AQ212" s="128"/>
      <c r="AR212" s="128"/>
      <c r="AS212" s="128"/>
      <c r="AT212" s="128"/>
      <c r="AU212" s="128"/>
      <c r="AV212" s="128"/>
      <c r="AW212" s="128"/>
      <c r="AX212" s="128"/>
      <c r="AY212" s="128"/>
      <c r="AZ212" s="128"/>
      <c r="BA212" s="128"/>
      <c r="BB212" s="128"/>
      <c r="BC212" s="128"/>
      <c r="BD212" s="128"/>
      <c r="BE212" s="128"/>
      <c r="BF212" s="128"/>
      <c r="BG212" s="128"/>
      <c r="BH212" s="128"/>
      <c r="BI212" s="128"/>
      <c r="BJ212" s="128"/>
      <c r="BK212" s="128"/>
      <c r="BL212" s="128"/>
      <c r="BM212" s="128"/>
      <c r="BN212" s="128"/>
      <c r="BO212" s="128"/>
      <c r="BP212" s="128"/>
      <c r="BQ212" s="128"/>
      <c r="BR212" s="128"/>
      <c r="BS212" s="128"/>
      <c r="BT212" s="128"/>
      <c r="BU212" s="128"/>
      <c r="BV212" s="128"/>
      <c r="BW212" s="128"/>
      <c r="BX212" s="128"/>
      <c r="BY212" s="128"/>
      <c r="BZ212" s="128"/>
      <c r="CA212" s="128"/>
      <c r="CB212" s="128"/>
      <c r="CC212" s="128"/>
      <c r="CD212" s="128"/>
      <c r="CE212" s="128"/>
      <c r="CF212" s="128"/>
      <c r="CG212" s="128"/>
      <c r="CH212" s="128"/>
      <c r="CI212" s="128"/>
      <c r="CJ212" s="128"/>
      <c r="CK212" s="128"/>
      <c r="CL212" s="128"/>
      <c r="CM212" s="128"/>
      <c r="CN212" s="128"/>
      <c r="CO212" s="128"/>
      <c r="CP212" s="128"/>
      <c r="CQ212" s="128"/>
      <c r="CR212" s="128"/>
      <c r="CS212" s="128"/>
      <c r="CT212" s="128"/>
      <c r="CU212" s="128"/>
      <c r="CV212" s="128"/>
      <c r="CW212" s="128"/>
      <c r="CX212" s="128"/>
      <c r="CY212" s="128"/>
      <c r="CZ212" s="128"/>
      <c r="DA212" s="128"/>
      <c r="DB212" s="128"/>
      <c r="DC212" s="128"/>
      <c r="DD212" s="128"/>
      <c r="DE212" s="128"/>
      <c r="DF212" s="128"/>
      <c r="DG212" s="128"/>
      <c r="DH212" s="128"/>
      <c r="DI212" s="128"/>
      <c r="DJ212" s="128"/>
      <c r="DK212" s="128"/>
      <c r="DL212" s="128"/>
      <c r="DM212" s="128"/>
      <c r="DN212" s="128"/>
      <c r="DO212" s="128"/>
      <c r="DP212" s="128"/>
      <c r="DQ212" s="128"/>
      <c r="DR212" s="128"/>
      <c r="DS212" s="128"/>
      <c r="DT212" s="128"/>
      <c r="DU212" s="128"/>
      <c r="DV212" s="128"/>
      <c r="DW212" s="128"/>
      <c r="DX212" s="128"/>
      <c r="DY212" s="128"/>
      <c r="DZ212" s="128"/>
      <c r="EA212" s="128"/>
      <c r="EB212" s="128"/>
      <c r="EC212" s="128"/>
      <c r="ED212" s="128"/>
      <c r="EE212" s="128"/>
      <c r="EF212" s="128"/>
      <c r="EG212" s="128"/>
      <c r="EH212" s="128"/>
      <c r="EI212" s="128"/>
      <c r="EJ212" s="128"/>
      <c r="EK212" s="128"/>
      <c r="EL212" s="128"/>
      <c r="EM212" s="128"/>
      <c r="EN212" s="128"/>
      <c r="EO212" s="128"/>
      <c r="EP212" s="128"/>
      <c r="EQ212" s="128"/>
      <c r="ER212" s="128"/>
      <c r="ES212" s="128"/>
      <c r="ET212" s="128"/>
      <c r="EU212" s="128"/>
      <c r="EV212" s="128"/>
      <c r="EW212" s="128"/>
      <c r="EX212" s="128"/>
      <c r="EY212" s="128"/>
      <c r="EZ212" s="128"/>
      <c r="FA212" s="128"/>
      <c r="FB212" s="128"/>
      <c r="FC212" s="128"/>
      <c r="FD212" s="128"/>
      <c r="FE212" s="128"/>
      <c r="FF212" s="128"/>
      <c r="FG212" s="128"/>
      <c r="FH212" s="128"/>
      <c r="FI212" s="128"/>
      <c r="FJ212" s="128"/>
      <c r="FK212" s="128"/>
      <c r="FL212" s="128"/>
      <c r="FM212" s="128"/>
      <c r="FN212" s="128"/>
      <c r="FO212" s="128"/>
      <c r="FP212" s="128"/>
      <c r="FQ212" s="128"/>
      <c r="FR212" s="128"/>
      <c r="FS212" s="128"/>
      <c r="FT212" s="128"/>
      <c r="FU212" s="128"/>
      <c r="FV212" s="128"/>
      <c r="FW212" s="128"/>
      <c r="FX212" s="128"/>
      <c r="FY212" s="128"/>
      <c r="FZ212" s="128"/>
      <c r="GA212" s="128"/>
      <c r="GB212" s="128"/>
      <c r="GC212" s="128"/>
      <c r="GD212" s="128"/>
      <c r="GE212" s="128"/>
      <c r="GF212" s="128"/>
      <c r="GG212" s="128"/>
      <c r="GH212" s="128"/>
      <c r="GI212" s="128"/>
      <c r="GJ212" s="128"/>
      <c r="GK212" s="128"/>
      <c r="GL212" s="128"/>
      <c r="GM212" s="128"/>
      <c r="GN212" s="128"/>
      <c r="GO212" s="128"/>
      <c r="GP212" s="128"/>
      <c r="GQ212" s="128"/>
      <c r="GR212" s="128"/>
      <c r="GS212" s="128"/>
      <c r="GT212" s="128"/>
      <c r="GU212" s="128"/>
      <c r="GV212" s="128"/>
      <c r="GW212" s="128"/>
      <c r="GX212" s="128"/>
      <c r="GY212" s="128"/>
      <c r="GZ212" s="128"/>
      <c r="HA212" s="128"/>
      <c r="HB212" s="128"/>
      <c r="HC212" s="128"/>
      <c r="HD212" s="128"/>
      <c r="HE212" s="128"/>
      <c r="HF212" s="128"/>
      <c r="HG212" s="128"/>
      <c r="HH212" s="128"/>
      <c r="HI212" s="128"/>
      <c r="HJ212" s="128"/>
      <c r="HK212" s="128"/>
      <c r="HL212" s="128"/>
      <c r="HM212" s="128"/>
      <c r="HN212" s="128"/>
      <c r="HO212" s="128"/>
      <c r="HP212" s="128"/>
      <c r="HQ212" s="128"/>
      <c r="HR212" s="128"/>
      <c r="HS212" s="128"/>
      <c r="HT212" s="128"/>
      <c r="HU212" s="128"/>
      <c r="HV212" s="128"/>
      <c r="HW212" s="128"/>
      <c r="HX212" s="128"/>
      <c r="HY212" s="128"/>
      <c r="HZ212" s="128"/>
      <c r="IA212" s="128"/>
      <c r="IB212" s="128"/>
      <c r="IC212" s="128"/>
      <c r="ID212" s="128"/>
      <c r="IE212" s="128"/>
      <c r="IF212" s="128"/>
      <c r="IG212" s="128"/>
      <c r="IH212" s="128"/>
      <c r="II212" s="128"/>
      <c r="IJ212" s="128"/>
      <c r="IK212" s="128"/>
      <c r="IL212" s="128"/>
      <c r="IM212" s="128"/>
      <c r="IN212" s="128"/>
      <c r="IO212" s="128"/>
      <c r="IP212" s="128"/>
      <c r="IQ212" s="128"/>
      <c r="IR212" s="128"/>
      <c r="IS212" s="128"/>
      <c r="IT212" s="128"/>
    </row>
    <row r="213" spans="1:254" ht="13.5" x14ac:dyDescent="0.25">
      <c r="A213" s="172" t="s">
        <v>247</v>
      </c>
      <c r="B213" s="230">
        <v>510</v>
      </c>
      <c r="C213" s="187" t="s">
        <v>151</v>
      </c>
      <c r="D213" s="187" t="s">
        <v>74</v>
      </c>
      <c r="E213" s="187" t="s">
        <v>248</v>
      </c>
      <c r="F213" s="187"/>
      <c r="G213" s="175">
        <f>SUM(G214)</f>
        <v>3100</v>
      </c>
    </row>
    <row r="214" spans="1:254" ht="25.5" x14ac:dyDescent="0.2">
      <c r="A214" s="177" t="s">
        <v>147</v>
      </c>
      <c r="B214" s="179" t="s">
        <v>375</v>
      </c>
      <c r="C214" s="189" t="s">
        <v>151</v>
      </c>
      <c r="D214" s="189" t="s">
        <v>74</v>
      </c>
      <c r="E214" s="189" t="s">
        <v>248</v>
      </c>
      <c r="F214" s="189" t="s">
        <v>148</v>
      </c>
      <c r="G214" s="180">
        <v>3100</v>
      </c>
    </row>
    <row r="215" spans="1:254" ht="13.5" x14ac:dyDescent="0.25">
      <c r="A215" s="172" t="s">
        <v>249</v>
      </c>
      <c r="B215" s="187" t="s">
        <v>375</v>
      </c>
      <c r="C215" s="187" t="s">
        <v>151</v>
      </c>
      <c r="D215" s="187" t="s">
        <v>74</v>
      </c>
      <c r="E215" s="187" t="s">
        <v>250</v>
      </c>
      <c r="F215" s="187"/>
      <c r="G215" s="175">
        <f>SUM(G216)</f>
        <v>17716</v>
      </c>
    </row>
    <row r="216" spans="1:254" ht="25.5" x14ac:dyDescent="0.2">
      <c r="A216" s="177" t="s">
        <v>147</v>
      </c>
      <c r="B216" s="235">
        <v>510</v>
      </c>
      <c r="C216" s="189" t="s">
        <v>151</v>
      </c>
      <c r="D216" s="189" t="s">
        <v>74</v>
      </c>
      <c r="E216" s="189" t="s">
        <v>250</v>
      </c>
      <c r="F216" s="189" t="s">
        <v>148</v>
      </c>
      <c r="G216" s="180">
        <v>17716</v>
      </c>
    </row>
    <row r="217" spans="1:254" x14ac:dyDescent="0.2">
      <c r="A217" s="241" t="s">
        <v>411</v>
      </c>
      <c r="B217" s="169" t="s">
        <v>375</v>
      </c>
      <c r="C217" s="168" t="s">
        <v>151</v>
      </c>
      <c r="D217" s="168" t="s">
        <v>89</v>
      </c>
      <c r="E217" s="168"/>
      <c r="F217" s="168"/>
      <c r="G217" s="170">
        <f>SUM(G218)</f>
        <v>43667.7</v>
      </c>
    </row>
    <row r="218" spans="1:254" ht="13.5" x14ac:dyDescent="0.25">
      <c r="A218" s="172" t="s">
        <v>131</v>
      </c>
      <c r="B218" s="187" t="s">
        <v>375</v>
      </c>
      <c r="C218" s="187" t="s">
        <v>151</v>
      </c>
      <c r="D218" s="187" t="s">
        <v>89</v>
      </c>
      <c r="E218" s="187" t="s">
        <v>132</v>
      </c>
      <c r="F218" s="187"/>
      <c r="G218" s="175">
        <f>SUM(G219)</f>
        <v>43667.7</v>
      </c>
    </row>
    <row r="219" spans="1:254" s="124" customFormat="1" ht="38.25" x14ac:dyDescent="0.2">
      <c r="A219" s="182" t="s">
        <v>242</v>
      </c>
      <c r="B219" s="184" t="s">
        <v>375</v>
      </c>
      <c r="C219" s="199" t="s">
        <v>151</v>
      </c>
      <c r="D219" s="199" t="s">
        <v>89</v>
      </c>
      <c r="E219" s="199" t="s">
        <v>244</v>
      </c>
      <c r="F219" s="199"/>
      <c r="G219" s="185">
        <f>SUM(G220:G226)</f>
        <v>43667.7</v>
      </c>
    </row>
    <row r="220" spans="1:254" s="181" customFormat="1" ht="25.5" x14ac:dyDescent="0.2">
      <c r="A220" s="177" t="s">
        <v>377</v>
      </c>
      <c r="B220" s="236">
        <v>510</v>
      </c>
      <c r="C220" s="199" t="s">
        <v>151</v>
      </c>
      <c r="D220" s="199" t="s">
        <v>89</v>
      </c>
      <c r="E220" s="199" t="s">
        <v>252</v>
      </c>
      <c r="F220" s="199" t="s">
        <v>87</v>
      </c>
      <c r="G220" s="180">
        <v>2986.53</v>
      </c>
    </row>
    <row r="221" spans="1:254" s="181" customFormat="1" ht="53.25" customHeight="1" x14ac:dyDescent="0.2">
      <c r="A221" s="177" t="s">
        <v>376</v>
      </c>
      <c r="B221" s="236">
        <v>510</v>
      </c>
      <c r="C221" s="199" t="s">
        <v>151</v>
      </c>
      <c r="D221" s="199" t="s">
        <v>89</v>
      </c>
      <c r="E221" s="199" t="s">
        <v>348</v>
      </c>
      <c r="F221" s="199" t="s">
        <v>81</v>
      </c>
      <c r="G221" s="180">
        <v>749.95</v>
      </c>
    </row>
    <row r="222" spans="1:254" s="181" customFormat="1" ht="25.5" x14ac:dyDescent="0.2">
      <c r="A222" s="177" t="s">
        <v>377</v>
      </c>
      <c r="B222" s="236">
        <v>510</v>
      </c>
      <c r="C222" s="199" t="s">
        <v>151</v>
      </c>
      <c r="D222" s="199" t="s">
        <v>89</v>
      </c>
      <c r="E222" s="199" t="s">
        <v>348</v>
      </c>
      <c r="F222" s="199" t="s">
        <v>87</v>
      </c>
      <c r="G222" s="180">
        <v>14040.46</v>
      </c>
    </row>
    <row r="223" spans="1:254" s="218" customFormat="1" ht="25.5" x14ac:dyDescent="0.2">
      <c r="A223" s="177" t="s">
        <v>377</v>
      </c>
      <c r="B223" s="236">
        <v>510</v>
      </c>
      <c r="C223" s="199" t="s">
        <v>151</v>
      </c>
      <c r="D223" s="199" t="s">
        <v>89</v>
      </c>
      <c r="E223" s="199" t="s">
        <v>244</v>
      </c>
      <c r="F223" s="199" t="s">
        <v>87</v>
      </c>
      <c r="G223" s="185">
        <v>2300</v>
      </c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  <c r="T223" s="124"/>
      <c r="U223" s="124"/>
      <c r="V223" s="124"/>
      <c r="W223" s="124"/>
      <c r="X223" s="124"/>
      <c r="Y223" s="124"/>
      <c r="Z223" s="124"/>
      <c r="AA223" s="124"/>
      <c r="AB223" s="124"/>
      <c r="AC223" s="124"/>
      <c r="AD223" s="124"/>
      <c r="AE223" s="124"/>
      <c r="AF223" s="124"/>
      <c r="AG223" s="124"/>
      <c r="AH223" s="124"/>
      <c r="AI223" s="124"/>
      <c r="AJ223" s="124"/>
      <c r="AK223" s="124"/>
      <c r="AL223" s="124"/>
      <c r="AM223" s="124"/>
      <c r="AN223" s="124"/>
      <c r="AO223" s="124"/>
      <c r="AP223" s="124"/>
      <c r="AQ223" s="124"/>
      <c r="AR223" s="124"/>
      <c r="AS223" s="124"/>
      <c r="AT223" s="124"/>
      <c r="AU223" s="124"/>
      <c r="AV223" s="124"/>
      <c r="AW223" s="124"/>
      <c r="AX223" s="124"/>
      <c r="AY223" s="124"/>
      <c r="AZ223" s="124"/>
      <c r="BA223" s="124"/>
      <c r="BB223" s="124"/>
      <c r="BC223" s="124"/>
      <c r="BD223" s="124"/>
      <c r="BE223" s="124"/>
      <c r="BF223" s="124"/>
      <c r="BG223" s="124"/>
      <c r="BH223" s="124"/>
      <c r="BI223" s="124"/>
      <c r="BJ223" s="124"/>
      <c r="BK223" s="124"/>
      <c r="BL223" s="124"/>
      <c r="BM223" s="124"/>
      <c r="BN223" s="124"/>
      <c r="BO223" s="124"/>
      <c r="BP223" s="124"/>
      <c r="BQ223" s="124"/>
      <c r="BR223" s="124"/>
      <c r="BS223" s="124"/>
      <c r="BT223" s="124"/>
      <c r="BU223" s="124"/>
      <c r="BV223" s="124"/>
      <c r="BW223" s="124"/>
      <c r="BX223" s="124"/>
      <c r="BY223" s="124"/>
      <c r="BZ223" s="124"/>
      <c r="CA223" s="124"/>
      <c r="CB223" s="124"/>
      <c r="CC223" s="124"/>
      <c r="CD223" s="124"/>
      <c r="CE223" s="124"/>
      <c r="CF223" s="124"/>
      <c r="CG223" s="124"/>
      <c r="CH223" s="124"/>
      <c r="CI223" s="124"/>
      <c r="CJ223" s="124"/>
      <c r="CK223" s="124"/>
      <c r="CL223" s="124"/>
      <c r="CM223" s="124"/>
      <c r="CN223" s="124"/>
      <c r="CO223" s="124"/>
      <c r="CP223" s="124"/>
      <c r="CQ223" s="124"/>
      <c r="CR223" s="124"/>
      <c r="CS223" s="124"/>
      <c r="CT223" s="124"/>
      <c r="CU223" s="124"/>
      <c r="CV223" s="124"/>
      <c r="CW223" s="124"/>
      <c r="CX223" s="124"/>
      <c r="CY223" s="124"/>
      <c r="CZ223" s="124"/>
      <c r="DA223" s="124"/>
      <c r="DB223" s="124"/>
      <c r="DC223" s="124"/>
      <c r="DD223" s="124"/>
      <c r="DE223" s="124"/>
      <c r="DF223" s="124"/>
      <c r="DG223" s="124"/>
      <c r="DH223" s="124"/>
      <c r="DI223" s="124"/>
      <c r="DJ223" s="124"/>
      <c r="DK223" s="124"/>
      <c r="DL223" s="124"/>
      <c r="DM223" s="124"/>
      <c r="DN223" s="124"/>
      <c r="DO223" s="124"/>
      <c r="DP223" s="124"/>
      <c r="DQ223" s="124"/>
      <c r="DR223" s="124"/>
      <c r="DS223" s="124"/>
      <c r="DT223" s="124"/>
      <c r="DU223" s="124"/>
      <c r="DV223" s="124"/>
      <c r="DW223" s="124"/>
      <c r="DX223" s="124"/>
      <c r="DY223" s="124"/>
      <c r="DZ223" s="124"/>
      <c r="EA223" s="124"/>
      <c r="EB223" s="124"/>
      <c r="EC223" s="124"/>
      <c r="ED223" s="124"/>
      <c r="EE223" s="124"/>
      <c r="EF223" s="124"/>
      <c r="EG223" s="124"/>
      <c r="EH223" s="124"/>
      <c r="EI223" s="124"/>
      <c r="EJ223" s="124"/>
      <c r="EK223" s="124"/>
      <c r="EL223" s="124"/>
      <c r="EM223" s="124"/>
      <c r="EN223" s="124"/>
      <c r="EO223" s="124"/>
      <c r="EP223" s="124"/>
      <c r="EQ223" s="124"/>
      <c r="ER223" s="124"/>
      <c r="ES223" s="124"/>
      <c r="ET223" s="124"/>
      <c r="EU223" s="124"/>
      <c r="EV223" s="124"/>
      <c r="EW223" s="124"/>
      <c r="EX223" s="124"/>
      <c r="EY223" s="124"/>
      <c r="EZ223" s="124"/>
      <c r="FA223" s="124"/>
      <c r="FB223" s="124"/>
      <c r="FC223" s="124"/>
      <c r="FD223" s="124"/>
      <c r="FE223" s="124"/>
      <c r="FF223" s="124"/>
      <c r="FG223" s="124"/>
      <c r="FH223" s="124"/>
      <c r="FI223" s="124"/>
      <c r="FJ223" s="124"/>
      <c r="FK223" s="124"/>
      <c r="FL223" s="124"/>
      <c r="FM223" s="124"/>
      <c r="FN223" s="124"/>
      <c r="FO223" s="124"/>
      <c r="FP223" s="124"/>
      <c r="FQ223" s="124"/>
      <c r="FR223" s="124"/>
      <c r="FS223" s="124"/>
      <c r="FT223" s="124"/>
      <c r="FU223" s="124"/>
      <c r="FV223" s="124"/>
      <c r="FW223" s="124"/>
      <c r="FX223" s="124"/>
      <c r="FY223" s="124"/>
      <c r="FZ223" s="124"/>
      <c r="GA223" s="124"/>
      <c r="GB223" s="124"/>
      <c r="GC223" s="124"/>
      <c r="GD223" s="124"/>
      <c r="GE223" s="124"/>
      <c r="GF223" s="124"/>
      <c r="GG223" s="124"/>
      <c r="GH223" s="124"/>
      <c r="GI223" s="124"/>
      <c r="GJ223" s="124"/>
      <c r="GK223" s="124"/>
      <c r="GL223" s="124"/>
      <c r="GM223" s="124"/>
      <c r="GN223" s="124"/>
      <c r="GO223" s="124"/>
      <c r="GP223" s="124"/>
      <c r="GQ223" s="124"/>
      <c r="GR223" s="124"/>
      <c r="GS223" s="124"/>
      <c r="GT223" s="124"/>
      <c r="GU223" s="124"/>
      <c r="GV223" s="124"/>
      <c r="GW223" s="124"/>
      <c r="GX223" s="124"/>
      <c r="GY223" s="124"/>
      <c r="GZ223" s="124"/>
      <c r="HA223" s="124"/>
      <c r="HB223" s="124"/>
      <c r="HC223" s="124"/>
      <c r="HD223" s="124"/>
      <c r="HE223" s="124"/>
      <c r="HF223" s="124"/>
      <c r="HG223" s="124"/>
      <c r="HH223" s="124"/>
      <c r="HI223" s="124"/>
      <c r="HJ223" s="124"/>
      <c r="HK223" s="124"/>
      <c r="HL223" s="124"/>
      <c r="HM223" s="124"/>
      <c r="HN223" s="124"/>
      <c r="HO223" s="124"/>
      <c r="HP223" s="124"/>
      <c r="HQ223" s="124"/>
      <c r="HR223" s="124"/>
      <c r="HS223" s="124"/>
      <c r="HT223" s="124"/>
      <c r="HU223" s="124"/>
      <c r="HV223" s="124"/>
      <c r="HW223" s="124"/>
      <c r="HX223" s="124"/>
      <c r="HY223" s="124"/>
      <c r="HZ223" s="124"/>
      <c r="IA223" s="124"/>
      <c r="IB223" s="124"/>
      <c r="IC223" s="124"/>
      <c r="ID223" s="124"/>
      <c r="IE223" s="124"/>
      <c r="IF223" s="124"/>
      <c r="IG223" s="124"/>
      <c r="IH223" s="124"/>
      <c r="II223" s="124"/>
      <c r="IJ223" s="124"/>
      <c r="IK223" s="124"/>
      <c r="IL223" s="124"/>
      <c r="IM223" s="124"/>
      <c r="IN223" s="124"/>
      <c r="IO223" s="124"/>
      <c r="IP223" s="124"/>
      <c r="IQ223" s="124"/>
      <c r="IR223" s="124"/>
      <c r="IS223" s="124"/>
      <c r="IT223" s="124"/>
    </row>
    <row r="224" spans="1:254" ht="25.5" x14ac:dyDescent="0.2">
      <c r="A224" s="177" t="s">
        <v>377</v>
      </c>
      <c r="B224" s="236">
        <v>510</v>
      </c>
      <c r="C224" s="199" t="s">
        <v>151</v>
      </c>
      <c r="D224" s="199" t="s">
        <v>89</v>
      </c>
      <c r="E224" s="199" t="s">
        <v>253</v>
      </c>
      <c r="F224" s="199" t="s">
        <v>87</v>
      </c>
      <c r="G224" s="185">
        <v>3542</v>
      </c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  <c r="T224" s="124"/>
      <c r="U224" s="124"/>
      <c r="V224" s="124"/>
      <c r="W224" s="124"/>
      <c r="X224" s="124"/>
      <c r="Y224" s="124"/>
      <c r="Z224" s="124"/>
      <c r="AA224" s="124"/>
      <c r="AB224" s="124"/>
      <c r="AC224" s="124"/>
      <c r="AD224" s="124"/>
      <c r="AE224" s="124"/>
      <c r="AF224" s="124"/>
      <c r="AG224" s="124"/>
      <c r="AH224" s="124"/>
      <c r="AI224" s="124"/>
      <c r="AJ224" s="124"/>
      <c r="AK224" s="124"/>
      <c r="AL224" s="124"/>
      <c r="AM224" s="124"/>
      <c r="AN224" s="124"/>
      <c r="AO224" s="124"/>
      <c r="AP224" s="124"/>
      <c r="AQ224" s="124"/>
      <c r="AR224" s="124"/>
      <c r="AS224" s="124"/>
      <c r="AT224" s="124"/>
      <c r="AU224" s="124"/>
      <c r="AV224" s="124"/>
      <c r="AW224" s="124"/>
      <c r="AX224" s="124"/>
      <c r="AY224" s="124"/>
      <c r="AZ224" s="124"/>
      <c r="BA224" s="124"/>
      <c r="BB224" s="124"/>
      <c r="BC224" s="124"/>
      <c r="BD224" s="124"/>
      <c r="BE224" s="124"/>
      <c r="BF224" s="124"/>
      <c r="BG224" s="124"/>
      <c r="BH224" s="124"/>
      <c r="BI224" s="124"/>
      <c r="BJ224" s="124"/>
      <c r="BK224" s="124"/>
      <c r="BL224" s="124"/>
      <c r="BM224" s="124"/>
      <c r="BN224" s="124"/>
      <c r="BO224" s="124"/>
      <c r="BP224" s="124"/>
      <c r="BQ224" s="124"/>
      <c r="BR224" s="124"/>
      <c r="BS224" s="124"/>
      <c r="BT224" s="124"/>
      <c r="BU224" s="124"/>
      <c r="BV224" s="124"/>
      <c r="BW224" s="124"/>
      <c r="BX224" s="124"/>
      <c r="BY224" s="124"/>
      <c r="BZ224" s="124"/>
      <c r="CA224" s="124"/>
      <c r="CB224" s="124"/>
      <c r="CC224" s="124"/>
      <c r="CD224" s="124"/>
      <c r="CE224" s="124"/>
      <c r="CF224" s="124"/>
      <c r="CG224" s="124"/>
      <c r="CH224" s="124"/>
      <c r="CI224" s="124"/>
      <c r="CJ224" s="124"/>
      <c r="CK224" s="124"/>
      <c r="CL224" s="124"/>
      <c r="CM224" s="124"/>
      <c r="CN224" s="124"/>
      <c r="CO224" s="124"/>
      <c r="CP224" s="124"/>
      <c r="CQ224" s="124"/>
      <c r="CR224" s="124"/>
      <c r="CS224" s="124"/>
      <c r="CT224" s="124"/>
      <c r="CU224" s="124"/>
      <c r="CV224" s="124"/>
      <c r="CW224" s="124"/>
      <c r="CX224" s="124"/>
      <c r="CY224" s="124"/>
      <c r="CZ224" s="124"/>
      <c r="DA224" s="124"/>
      <c r="DB224" s="124"/>
      <c r="DC224" s="124"/>
      <c r="DD224" s="124"/>
      <c r="DE224" s="124"/>
      <c r="DF224" s="124"/>
      <c r="DG224" s="124"/>
      <c r="DH224" s="124"/>
      <c r="DI224" s="124"/>
      <c r="DJ224" s="124"/>
      <c r="DK224" s="124"/>
      <c r="DL224" s="124"/>
      <c r="DM224" s="124"/>
      <c r="DN224" s="124"/>
      <c r="DO224" s="124"/>
      <c r="DP224" s="124"/>
      <c r="DQ224" s="124"/>
      <c r="DR224" s="124"/>
      <c r="DS224" s="124"/>
      <c r="DT224" s="124"/>
      <c r="DU224" s="124"/>
      <c r="DV224" s="124"/>
      <c r="DW224" s="124"/>
      <c r="DX224" s="124"/>
      <c r="DY224" s="124"/>
      <c r="DZ224" s="124"/>
      <c r="EA224" s="124"/>
      <c r="EB224" s="124"/>
      <c r="EC224" s="124"/>
      <c r="ED224" s="124"/>
      <c r="EE224" s="124"/>
      <c r="EF224" s="124"/>
      <c r="EG224" s="124"/>
      <c r="EH224" s="124"/>
      <c r="EI224" s="124"/>
      <c r="EJ224" s="124"/>
      <c r="EK224" s="124"/>
      <c r="EL224" s="124"/>
      <c r="EM224" s="124"/>
      <c r="EN224" s="124"/>
      <c r="EO224" s="124"/>
      <c r="EP224" s="124"/>
      <c r="EQ224" s="124"/>
      <c r="ER224" s="124"/>
      <c r="ES224" s="124"/>
      <c r="ET224" s="124"/>
      <c r="EU224" s="124"/>
      <c r="EV224" s="124"/>
      <c r="EW224" s="124"/>
      <c r="EX224" s="124"/>
      <c r="EY224" s="124"/>
      <c r="EZ224" s="124"/>
      <c r="FA224" s="124"/>
      <c r="FB224" s="124"/>
      <c r="FC224" s="124"/>
      <c r="FD224" s="124"/>
      <c r="FE224" s="124"/>
      <c r="FF224" s="124"/>
      <c r="FG224" s="124"/>
      <c r="FH224" s="124"/>
      <c r="FI224" s="124"/>
      <c r="FJ224" s="124"/>
      <c r="FK224" s="124"/>
      <c r="FL224" s="124"/>
      <c r="FM224" s="124"/>
      <c r="FN224" s="124"/>
      <c r="FO224" s="124"/>
      <c r="FP224" s="124"/>
      <c r="FQ224" s="124"/>
      <c r="FR224" s="124"/>
      <c r="FS224" s="124"/>
      <c r="FT224" s="124"/>
      <c r="FU224" s="124"/>
      <c r="FV224" s="124"/>
      <c r="FW224" s="124"/>
      <c r="FX224" s="124"/>
      <c r="FY224" s="124"/>
      <c r="FZ224" s="124"/>
      <c r="GA224" s="124"/>
      <c r="GB224" s="124"/>
      <c r="GC224" s="124"/>
      <c r="GD224" s="124"/>
      <c r="GE224" s="124"/>
      <c r="GF224" s="124"/>
      <c r="GG224" s="124"/>
      <c r="GH224" s="124"/>
      <c r="GI224" s="124"/>
      <c r="GJ224" s="124"/>
      <c r="GK224" s="124"/>
      <c r="GL224" s="124"/>
      <c r="GM224" s="124"/>
      <c r="GN224" s="124"/>
      <c r="GO224" s="124"/>
      <c r="GP224" s="124"/>
      <c r="GQ224" s="124"/>
      <c r="GR224" s="124"/>
      <c r="GS224" s="124"/>
      <c r="GT224" s="124"/>
      <c r="GU224" s="124"/>
      <c r="GV224" s="124"/>
      <c r="GW224" s="124"/>
      <c r="GX224" s="124"/>
      <c r="GY224" s="124"/>
      <c r="GZ224" s="124"/>
      <c r="HA224" s="124"/>
      <c r="HB224" s="124"/>
      <c r="HC224" s="124"/>
      <c r="HD224" s="124"/>
      <c r="HE224" s="124"/>
      <c r="HF224" s="124"/>
      <c r="HG224" s="124"/>
      <c r="HH224" s="124"/>
      <c r="HI224" s="124"/>
      <c r="HJ224" s="124"/>
      <c r="HK224" s="124"/>
      <c r="HL224" s="124"/>
      <c r="HM224" s="124"/>
      <c r="HN224" s="124"/>
      <c r="HO224" s="124"/>
      <c r="HP224" s="124"/>
      <c r="HQ224" s="124"/>
      <c r="HR224" s="124"/>
      <c r="HS224" s="124"/>
      <c r="HT224" s="124"/>
      <c r="HU224" s="124"/>
      <c r="HV224" s="124"/>
      <c r="HW224" s="124"/>
      <c r="HX224" s="124"/>
      <c r="HY224" s="124"/>
      <c r="HZ224" s="124"/>
      <c r="IA224" s="124"/>
      <c r="IB224" s="124"/>
      <c r="IC224" s="124"/>
      <c r="ID224" s="124"/>
      <c r="IE224" s="124"/>
      <c r="IF224" s="124"/>
      <c r="IG224" s="124"/>
      <c r="IH224" s="124"/>
      <c r="II224" s="124"/>
      <c r="IJ224" s="124"/>
      <c r="IK224" s="124"/>
      <c r="IL224" s="124"/>
      <c r="IM224" s="124"/>
      <c r="IN224" s="124"/>
      <c r="IO224" s="124"/>
      <c r="IP224" s="124"/>
      <c r="IQ224" s="124"/>
      <c r="IR224" s="124"/>
      <c r="IS224" s="124"/>
      <c r="IT224" s="124"/>
    </row>
    <row r="225" spans="1:254" ht="52.5" customHeight="1" x14ac:dyDescent="0.2">
      <c r="A225" s="177" t="s">
        <v>376</v>
      </c>
      <c r="B225" s="236">
        <v>510</v>
      </c>
      <c r="C225" s="199" t="s">
        <v>151</v>
      </c>
      <c r="D225" s="199" t="s">
        <v>89</v>
      </c>
      <c r="E225" s="199" t="s">
        <v>349</v>
      </c>
      <c r="F225" s="199" t="s">
        <v>81</v>
      </c>
      <c r="G225" s="185">
        <v>1310</v>
      </c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  <c r="T225" s="124"/>
      <c r="U225" s="124"/>
      <c r="V225" s="124"/>
      <c r="W225" s="124"/>
      <c r="X225" s="124"/>
      <c r="Y225" s="124"/>
      <c r="Z225" s="124"/>
      <c r="AA225" s="124"/>
      <c r="AB225" s="124"/>
      <c r="AC225" s="124"/>
      <c r="AD225" s="124"/>
      <c r="AE225" s="124"/>
      <c r="AF225" s="124"/>
      <c r="AG225" s="124"/>
      <c r="AH225" s="124"/>
      <c r="AI225" s="124"/>
      <c r="AJ225" s="124"/>
      <c r="AK225" s="124"/>
      <c r="AL225" s="124"/>
      <c r="AM225" s="124"/>
      <c r="AN225" s="124"/>
      <c r="AO225" s="124"/>
      <c r="AP225" s="124"/>
      <c r="AQ225" s="124"/>
      <c r="AR225" s="124"/>
      <c r="AS225" s="124"/>
      <c r="AT225" s="124"/>
      <c r="AU225" s="124"/>
      <c r="AV225" s="124"/>
      <c r="AW225" s="124"/>
      <c r="AX225" s="124"/>
      <c r="AY225" s="124"/>
      <c r="AZ225" s="124"/>
      <c r="BA225" s="124"/>
      <c r="BB225" s="124"/>
      <c r="BC225" s="124"/>
      <c r="BD225" s="124"/>
      <c r="BE225" s="124"/>
      <c r="BF225" s="124"/>
      <c r="BG225" s="124"/>
      <c r="BH225" s="124"/>
      <c r="BI225" s="124"/>
      <c r="BJ225" s="124"/>
      <c r="BK225" s="124"/>
      <c r="BL225" s="124"/>
      <c r="BM225" s="124"/>
      <c r="BN225" s="124"/>
      <c r="BO225" s="124"/>
      <c r="BP225" s="124"/>
      <c r="BQ225" s="124"/>
      <c r="BR225" s="124"/>
      <c r="BS225" s="124"/>
      <c r="BT225" s="124"/>
      <c r="BU225" s="124"/>
      <c r="BV225" s="124"/>
      <c r="BW225" s="124"/>
      <c r="BX225" s="124"/>
      <c r="BY225" s="124"/>
      <c r="BZ225" s="124"/>
      <c r="CA225" s="124"/>
      <c r="CB225" s="124"/>
      <c r="CC225" s="124"/>
      <c r="CD225" s="124"/>
      <c r="CE225" s="124"/>
      <c r="CF225" s="124"/>
      <c r="CG225" s="124"/>
      <c r="CH225" s="124"/>
      <c r="CI225" s="124"/>
      <c r="CJ225" s="124"/>
      <c r="CK225" s="124"/>
      <c r="CL225" s="124"/>
      <c r="CM225" s="124"/>
      <c r="CN225" s="124"/>
      <c r="CO225" s="124"/>
      <c r="CP225" s="124"/>
      <c r="CQ225" s="124"/>
      <c r="CR225" s="124"/>
      <c r="CS225" s="124"/>
      <c r="CT225" s="124"/>
      <c r="CU225" s="124"/>
      <c r="CV225" s="124"/>
      <c r="CW225" s="124"/>
      <c r="CX225" s="124"/>
      <c r="CY225" s="124"/>
      <c r="CZ225" s="124"/>
      <c r="DA225" s="124"/>
      <c r="DB225" s="124"/>
      <c r="DC225" s="124"/>
      <c r="DD225" s="124"/>
      <c r="DE225" s="124"/>
      <c r="DF225" s="124"/>
      <c r="DG225" s="124"/>
      <c r="DH225" s="124"/>
      <c r="DI225" s="124"/>
      <c r="DJ225" s="124"/>
      <c r="DK225" s="124"/>
      <c r="DL225" s="124"/>
      <c r="DM225" s="124"/>
      <c r="DN225" s="124"/>
      <c r="DO225" s="124"/>
      <c r="DP225" s="124"/>
      <c r="DQ225" s="124"/>
      <c r="DR225" s="124"/>
      <c r="DS225" s="124"/>
      <c r="DT225" s="124"/>
      <c r="DU225" s="124"/>
      <c r="DV225" s="124"/>
      <c r="DW225" s="124"/>
      <c r="DX225" s="124"/>
      <c r="DY225" s="124"/>
      <c r="DZ225" s="124"/>
      <c r="EA225" s="124"/>
      <c r="EB225" s="124"/>
      <c r="EC225" s="124"/>
      <c r="ED225" s="124"/>
      <c r="EE225" s="124"/>
      <c r="EF225" s="124"/>
      <c r="EG225" s="124"/>
      <c r="EH225" s="124"/>
      <c r="EI225" s="124"/>
      <c r="EJ225" s="124"/>
      <c r="EK225" s="124"/>
      <c r="EL225" s="124"/>
      <c r="EM225" s="124"/>
      <c r="EN225" s="124"/>
      <c r="EO225" s="124"/>
      <c r="EP225" s="124"/>
      <c r="EQ225" s="124"/>
      <c r="ER225" s="124"/>
      <c r="ES225" s="124"/>
      <c r="ET225" s="124"/>
      <c r="EU225" s="124"/>
      <c r="EV225" s="124"/>
      <c r="EW225" s="124"/>
      <c r="EX225" s="124"/>
      <c r="EY225" s="124"/>
      <c r="EZ225" s="124"/>
      <c r="FA225" s="124"/>
      <c r="FB225" s="124"/>
      <c r="FC225" s="124"/>
      <c r="FD225" s="124"/>
      <c r="FE225" s="124"/>
      <c r="FF225" s="124"/>
      <c r="FG225" s="124"/>
      <c r="FH225" s="124"/>
      <c r="FI225" s="124"/>
      <c r="FJ225" s="124"/>
      <c r="FK225" s="124"/>
      <c r="FL225" s="124"/>
      <c r="FM225" s="124"/>
      <c r="FN225" s="124"/>
      <c r="FO225" s="124"/>
      <c r="FP225" s="124"/>
      <c r="FQ225" s="124"/>
      <c r="FR225" s="124"/>
      <c r="FS225" s="124"/>
      <c r="FT225" s="124"/>
      <c r="FU225" s="124"/>
      <c r="FV225" s="124"/>
      <c r="FW225" s="124"/>
      <c r="FX225" s="124"/>
      <c r="FY225" s="124"/>
      <c r="FZ225" s="124"/>
      <c r="GA225" s="124"/>
      <c r="GB225" s="124"/>
      <c r="GC225" s="124"/>
      <c r="GD225" s="124"/>
      <c r="GE225" s="124"/>
      <c r="GF225" s="124"/>
      <c r="GG225" s="124"/>
      <c r="GH225" s="124"/>
      <c r="GI225" s="124"/>
      <c r="GJ225" s="124"/>
      <c r="GK225" s="124"/>
      <c r="GL225" s="124"/>
      <c r="GM225" s="124"/>
      <c r="GN225" s="124"/>
      <c r="GO225" s="124"/>
      <c r="GP225" s="124"/>
      <c r="GQ225" s="124"/>
      <c r="GR225" s="124"/>
      <c r="GS225" s="124"/>
      <c r="GT225" s="124"/>
      <c r="GU225" s="124"/>
      <c r="GV225" s="124"/>
      <c r="GW225" s="124"/>
      <c r="GX225" s="124"/>
      <c r="GY225" s="124"/>
      <c r="GZ225" s="124"/>
      <c r="HA225" s="124"/>
      <c r="HB225" s="124"/>
      <c r="HC225" s="124"/>
      <c r="HD225" s="124"/>
      <c r="HE225" s="124"/>
      <c r="HF225" s="124"/>
      <c r="HG225" s="124"/>
      <c r="HH225" s="124"/>
      <c r="HI225" s="124"/>
      <c r="HJ225" s="124"/>
      <c r="HK225" s="124"/>
      <c r="HL225" s="124"/>
      <c r="HM225" s="124"/>
      <c r="HN225" s="124"/>
      <c r="HO225" s="124"/>
      <c r="HP225" s="124"/>
      <c r="HQ225" s="124"/>
      <c r="HR225" s="124"/>
      <c r="HS225" s="124"/>
      <c r="HT225" s="124"/>
      <c r="HU225" s="124"/>
      <c r="HV225" s="124"/>
      <c r="HW225" s="124"/>
      <c r="HX225" s="124"/>
      <c r="HY225" s="124"/>
      <c r="HZ225" s="124"/>
      <c r="IA225" s="124"/>
      <c r="IB225" s="124"/>
      <c r="IC225" s="124"/>
      <c r="ID225" s="124"/>
      <c r="IE225" s="124"/>
      <c r="IF225" s="124"/>
      <c r="IG225" s="124"/>
      <c r="IH225" s="124"/>
      <c r="II225" s="124"/>
      <c r="IJ225" s="124"/>
      <c r="IK225" s="124"/>
      <c r="IL225" s="124"/>
      <c r="IM225" s="124"/>
      <c r="IN225" s="124"/>
      <c r="IO225" s="124"/>
      <c r="IP225" s="124"/>
      <c r="IQ225" s="124"/>
      <c r="IR225" s="124"/>
      <c r="IS225" s="124"/>
      <c r="IT225" s="124"/>
    </row>
    <row r="226" spans="1:254" ht="25.5" x14ac:dyDescent="0.2">
      <c r="A226" s="177" t="s">
        <v>377</v>
      </c>
      <c r="B226" s="236">
        <v>510</v>
      </c>
      <c r="C226" s="199" t="s">
        <v>151</v>
      </c>
      <c r="D226" s="199" t="s">
        <v>89</v>
      </c>
      <c r="E226" s="199" t="s">
        <v>349</v>
      </c>
      <c r="F226" s="199" t="s">
        <v>87</v>
      </c>
      <c r="G226" s="185">
        <v>18738.759999999998</v>
      </c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  <c r="T226" s="124"/>
      <c r="U226" s="124"/>
      <c r="V226" s="124"/>
      <c r="W226" s="124"/>
      <c r="X226" s="124"/>
      <c r="Y226" s="124"/>
      <c r="Z226" s="124"/>
      <c r="AA226" s="124"/>
      <c r="AB226" s="124"/>
      <c r="AC226" s="124"/>
      <c r="AD226" s="124"/>
      <c r="AE226" s="124"/>
      <c r="AF226" s="124"/>
      <c r="AG226" s="124"/>
      <c r="AH226" s="124"/>
      <c r="AI226" s="124"/>
      <c r="AJ226" s="124"/>
      <c r="AK226" s="124"/>
      <c r="AL226" s="124"/>
      <c r="AM226" s="124"/>
      <c r="AN226" s="124"/>
      <c r="AO226" s="124"/>
      <c r="AP226" s="124"/>
      <c r="AQ226" s="124"/>
      <c r="AR226" s="124"/>
      <c r="AS226" s="124"/>
      <c r="AT226" s="124"/>
      <c r="AU226" s="124"/>
      <c r="AV226" s="124"/>
      <c r="AW226" s="124"/>
      <c r="AX226" s="124"/>
      <c r="AY226" s="124"/>
      <c r="AZ226" s="124"/>
      <c r="BA226" s="124"/>
      <c r="BB226" s="124"/>
      <c r="BC226" s="124"/>
      <c r="BD226" s="124"/>
      <c r="BE226" s="124"/>
      <c r="BF226" s="124"/>
      <c r="BG226" s="124"/>
      <c r="BH226" s="124"/>
      <c r="BI226" s="124"/>
      <c r="BJ226" s="124"/>
      <c r="BK226" s="124"/>
      <c r="BL226" s="124"/>
      <c r="BM226" s="124"/>
      <c r="BN226" s="124"/>
      <c r="BO226" s="124"/>
      <c r="BP226" s="124"/>
      <c r="BQ226" s="124"/>
      <c r="BR226" s="124"/>
      <c r="BS226" s="124"/>
      <c r="BT226" s="124"/>
      <c r="BU226" s="124"/>
      <c r="BV226" s="124"/>
      <c r="BW226" s="124"/>
      <c r="BX226" s="124"/>
      <c r="BY226" s="124"/>
      <c r="BZ226" s="124"/>
      <c r="CA226" s="124"/>
      <c r="CB226" s="124"/>
      <c r="CC226" s="124"/>
      <c r="CD226" s="124"/>
      <c r="CE226" s="124"/>
      <c r="CF226" s="124"/>
      <c r="CG226" s="124"/>
      <c r="CH226" s="124"/>
      <c r="CI226" s="124"/>
      <c r="CJ226" s="124"/>
      <c r="CK226" s="124"/>
      <c r="CL226" s="124"/>
      <c r="CM226" s="124"/>
      <c r="CN226" s="124"/>
      <c r="CO226" s="124"/>
      <c r="CP226" s="124"/>
      <c r="CQ226" s="124"/>
      <c r="CR226" s="124"/>
      <c r="CS226" s="124"/>
      <c r="CT226" s="124"/>
      <c r="CU226" s="124"/>
      <c r="CV226" s="124"/>
      <c r="CW226" s="124"/>
      <c r="CX226" s="124"/>
      <c r="CY226" s="124"/>
      <c r="CZ226" s="124"/>
      <c r="DA226" s="124"/>
      <c r="DB226" s="124"/>
      <c r="DC226" s="124"/>
      <c r="DD226" s="124"/>
      <c r="DE226" s="124"/>
      <c r="DF226" s="124"/>
      <c r="DG226" s="124"/>
      <c r="DH226" s="124"/>
      <c r="DI226" s="124"/>
      <c r="DJ226" s="124"/>
      <c r="DK226" s="124"/>
      <c r="DL226" s="124"/>
      <c r="DM226" s="124"/>
      <c r="DN226" s="124"/>
      <c r="DO226" s="124"/>
      <c r="DP226" s="124"/>
      <c r="DQ226" s="124"/>
      <c r="DR226" s="124"/>
      <c r="DS226" s="124"/>
      <c r="DT226" s="124"/>
      <c r="DU226" s="124"/>
      <c r="DV226" s="124"/>
      <c r="DW226" s="124"/>
      <c r="DX226" s="124"/>
      <c r="DY226" s="124"/>
      <c r="DZ226" s="124"/>
      <c r="EA226" s="124"/>
      <c r="EB226" s="124"/>
      <c r="EC226" s="124"/>
      <c r="ED226" s="124"/>
      <c r="EE226" s="124"/>
      <c r="EF226" s="124"/>
      <c r="EG226" s="124"/>
      <c r="EH226" s="124"/>
      <c r="EI226" s="124"/>
      <c r="EJ226" s="124"/>
      <c r="EK226" s="124"/>
      <c r="EL226" s="124"/>
      <c r="EM226" s="124"/>
      <c r="EN226" s="124"/>
      <c r="EO226" s="124"/>
      <c r="EP226" s="124"/>
      <c r="EQ226" s="124"/>
      <c r="ER226" s="124"/>
      <c r="ES226" s="124"/>
      <c r="ET226" s="124"/>
      <c r="EU226" s="124"/>
      <c r="EV226" s="124"/>
      <c r="EW226" s="124"/>
      <c r="EX226" s="124"/>
      <c r="EY226" s="124"/>
      <c r="EZ226" s="124"/>
      <c r="FA226" s="124"/>
      <c r="FB226" s="124"/>
      <c r="FC226" s="124"/>
      <c r="FD226" s="124"/>
      <c r="FE226" s="124"/>
      <c r="FF226" s="124"/>
      <c r="FG226" s="124"/>
      <c r="FH226" s="124"/>
      <c r="FI226" s="124"/>
      <c r="FJ226" s="124"/>
      <c r="FK226" s="124"/>
      <c r="FL226" s="124"/>
      <c r="FM226" s="124"/>
      <c r="FN226" s="124"/>
      <c r="FO226" s="124"/>
      <c r="FP226" s="124"/>
      <c r="FQ226" s="124"/>
      <c r="FR226" s="124"/>
      <c r="FS226" s="124"/>
      <c r="FT226" s="124"/>
      <c r="FU226" s="124"/>
      <c r="FV226" s="124"/>
      <c r="FW226" s="124"/>
      <c r="FX226" s="124"/>
      <c r="FY226" s="124"/>
      <c r="FZ226" s="124"/>
      <c r="GA226" s="124"/>
      <c r="GB226" s="124"/>
      <c r="GC226" s="124"/>
      <c r="GD226" s="124"/>
      <c r="GE226" s="124"/>
      <c r="GF226" s="124"/>
      <c r="GG226" s="124"/>
      <c r="GH226" s="124"/>
      <c r="GI226" s="124"/>
      <c r="GJ226" s="124"/>
      <c r="GK226" s="124"/>
      <c r="GL226" s="124"/>
      <c r="GM226" s="124"/>
      <c r="GN226" s="124"/>
      <c r="GO226" s="124"/>
      <c r="GP226" s="124"/>
      <c r="GQ226" s="124"/>
      <c r="GR226" s="124"/>
      <c r="GS226" s="124"/>
      <c r="GT226" s="124"/>
      <c r="GU226" s="124"/>
      <c r="GV226" s="124"/>
      <c r="GW226" s="124"/>
      <c r="GX226" s="124"/>
      <c r="GY226" s="124"/>
      <c r="GZ226" s="124"/>
      <c r="HA226" s="124"/>
      <c r="HB226" s="124"/>
      <c r="HC226" s="124"/>
      <c r="HD226" s="124"/>
      <c r="HE226" s="124"/>
      <c r="HF226" s="124"/>
      <c r="HG226" s="124"/>
      <c r="HH226" s="124"/>
      <c r="HI226" s="124"/>
      <c r="HJ226" s="124"/>
      <c r="HK226" s="124"/>
      <c r="HL226" s="124"/>
      <c r="HM226" s="124"/>
      <c r="HN226" s="124"/>
      <c r="HO226" s="124"/>
      <c r="HP226" s="124"/>
      <c r="HQ226" s="124"/>
      <c r="HR226" s="124"/>
      <c r="HS226" s="124"/>
      <c r="HT226" s="124"/>
      <c r="HU226" s="124"/>
      <c r="HV226" s="124"/>
      <c r="HW226" s="124"/>
      <c r="HX226" s="124"/>
      <c r="HY226" s="124"/>
      <c r="HZ226" s="124"/>
      <c r="IA226" s="124"/>
      <c r="IB226" s="124"/>
      <c r="IC226" s="124"/>
      <c r="ID226" s="124"/>
      <c r="IE226" s="124"/>
      <c r="IF226" s="124"/>
      <c r="IG226" s="124"/>
      <c r="IH226" s="124"/>
      <c r="II226" s="124"/>
      <c r="IJ226" s="124"/>
      <c r="IK226" s="124"/>
      <c r="IL226" s="124"/>
      <c r="IM226" s="124"/>
      <c r="IN226" s="124"/>
      <c r="IO226" s="124"/>
      <c r="IP226" s="124"/>
      <c r="IQ226" s="124"/>
      <c r="IR226" s="124"/>
      <c r="IS226" s="124"/>
      <c r="IT226" s="124"/>
    </row>
    <row r="227" spans="1:254" s="181" customFormat="1" ht="15.75" x14ac:dyDescent="0.25">
      <c r="A227" s="163" t="s">
        <v>254</v>
      </c>
      <c r="B227" s="165" t="s">
        <v>375</v>
      </c>
      <c r="C227" s="209" t="s">
        <v>255</v>
      </c>
      <c r="D227" s="209"/>
      <c r="E227" s="209"/>
      <c r="F227" s="209"/>
      <c r="G227" s="210">
        <f>SUM(G228+G233)</f>
        <v>11527.61</v>
      </c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  <c r="W227" s="128"/>
      <c r="X227" s="128"/>
      <c r="Y227" s="128"/>
      <c r="Z227" s="128"/>
      <c r="AA227" s="128"/>
      <c r="AB227" s="128"/>
      <c r="AC227" s="128"/>
      <c r="AD227" s="128"/>
      <c r="AE227" s="128"/>
      <c r="AF227" s="128"/>
      <c r="AG227" s="128"/>
      <c r="AH227" s="128"/>
      <c r="AI227" s="128"/>
      <c r="AJ227" s="128"/>
      <c r="AK227" s="128"/>
      <c r="AL227" s="128"/>
      <c r="AM227" s="128"/>
      <c r="AN227" s="128"/>
      <c r="AO227" s="128"/>
      <c r="AP227" s="128"/>
      <c r="AQ227" s="128"/>
      <c r="AR227" s="128"/>
      <c r="AS227" s="128"/>
      <c r="AT227" s="128"/>
      <c r="AU227" s="128"/>
      <c r="AV227" s="128"/>
      <c r="AW227" s="128"/>
      <c r="AX227" s="128"/>
      <c r="AY227" s="128"/>
      <c r="AZ227" s="128"/>
      <c r="BA227" s="128"/>
      <c r="BB227" s="128"/>
      <c r="BC227" s="128"/>
      <c r="BD227" s="128"/>
      <c r="BE227" s="128"/>
      <c r="BF227" s="128"/>
      <c r="BG227" s="128"/>
      <c r="BH227" s="128"/>
      <c r="BI227" s="128"/>
      <c r="BJ227" s="128"/>
      <c r="BK227" s="128"/>
      <c r="BL227" s="128"/>
      <c r="BM227" s="128"/>
      <c r="BN227" s="128"/>
      <c r="BO227" s="128"/>
      <c r="BP227" s="128"/>
      <c r="BQ227" s="128"/>
      <c r="BR227" s="128"/>
      <c r="BS227" s="128"/>
      <c r="BT227" s="128"/>
      <c r="BU227" s="128"/>
      <c r="BV227" s="128"/>
      <c r="BW227" s="128"/>
      <c r="BX227" s="128"/>
      <c r="BY227" s="128"/>
      <c r="BZ227" s="128"/>
      <c r="CA227" s="128"/>
      <c r="CB227" s="128"/>
      <c r="CC227" s="128"/>
      <c r="CD227" s="128"/>
      <c r="CE227" s="128"/>
      <c r="CF227" s="128"/>
      <c r="CG227" s="128"/>
      <c r="CH227" s="128"/>
      <c r="CI227" s="128"/>
      <c r="CJ227" s="128"/>
      <c r="CK227" s="128"/>
      <c r="CL227" s="128"/>
      <c r="CM227" s="128"/>
      <c r="CN227" s="128"/>
      <c r="CO227" s="128"/>
      <c r="CP227" s="128"/>
      <c r="CQ227" s="128"/>
      <c r="CR227" s="128"/>
      <c r="CS227" s="128"/>
      <c r="CT227" s="128"/>
      <c r="CU227" s="128"/>
      <c r="CV227" s="128"/>
      <c r="CW227" s="128"/>
      <c r="CX227" s="128"/>
      <c r="CY227" s="128"/>
      <c r="CZ227" s="128"/>
      <c r="DA227" s="128"/>
      <c r="DB227" s="128"/>
      <c r="DC227" s="128"/>
      <c r="DD227" s="128"/>
      <c r="DE227" s="128"/>
      <c r="DF227" s="128"/>
      <c r="DG227" s="128"/>
      <c r="DH227" s="128"/>
      <c r="DI227" s="128"/>
      <c r="DJ227" s="128"/>
      <c r="DK227" s="128"/>
      <c r="DL227" s="128"/>
      <c r="DM227" s="128"/>
      <c r="DN227" s="128"/>
      <c r="DO227" s="128"/>
      <c r="DP227" s="128"/>
      <c r="DQ227" s="128"/>
      <c r="DR227" s="128"/>
      <c r="DS227" s="128"/>
      <c r="DT227" s="128"/>
      <c r="DU227" s="128"/>
      <c r="DV227" s="128"/>
      <c r="DW227" s="128"/>
      <c r="DX227" s="128"/>
      <c r="DY227" s="128"/>
      <c r="DZ227" s="128"/>
      <c r="EA227" s="128"/>
      <c r="EB227" s="128"/>
      <c r="EC227" s="128"/>
      <c r="ED227" s="128"/>
      <c r="EE227" s="128"/>
      <c r="EF227" s="128"/>
      <c r="EG227" s="128"/>
      <c r="EH227" s="128"/>
      <c r="EI227" s="128"/>
      <c r="EJ227" s="128"/>
      <c r="EK227" s="128"/>
      <c r="EL227" s="128"/>
      <c r="EM227" s="128"/>
      <c r="EN227" s="128"/>
      <c r="EO227" s="128"/>
      <c r="EP227" s="128"/>
      <c r="EQ227" s="128"/>
      <c r="ER227" s="128"/>
      <c r="ES227" s="128"/>
      <c r="ET227" s="128"/>
      <c r="EU227" s="128"/>
      <c r="EV227" s="128"/>
      <c r="EW227" s="128"/>
      <c r="EX227" s="128"/>
      <c r="EY227" s="128"/>
      <c r="EZ227" s="128"/>
      <c r="FA227" s="128"/>
      <c r="FB227" s="128"/>
      <c r="FC227" s="128"/>
      <c r="FD227" s="128"/>
      <c r="FE227" s="128"/>
      <c r="FF227" s="128"/>
      <c r="FG227" s="128"/>
      <c r="FH227" s="128"/>
      <c r="FI227" s="128"/>
      <c r="FJ227" s="128"/>
      <c r="FK227" s="128"/>
      <c r="FL227" s="128"/>
      <c r="FM227" s="128"/>
      <c r="FN227" s="128"/>
      <c r="FO227" s="128"/>
      <c r="FP227" s="128"/>
      <c r="FQ227" s="128"/>
      <c r="FR227" s="128"/>
      <c r="FS227" s="128"/>
      <c r="FT227" s="128"/>
      <c r="FU227" s="128"/>
      <c r="FV227" s="128"/>
      <c r="FW227" s="128"/>
      <c r="FX227" s="128"/>
      <c r="FY227" s="128"/>
      <c r="FZ227" s="128"/>
      <c r="GA227" s="128"/>
      <c r="GB227" s="128"/>
      <c r="GC227" s="128"/>
      <c r="GD227" s="128"/>
      <c r="GE227" s="128"/>
      <c r="GF227" s="128"/>
      <c r="GG227" s="128"/>
      <c r="GH227" s="128"/>
      <c r="GI227" s="128"/>
      <c r="GJ227" s="128"/>
      <c r="GK227" s="128"/>
      <c r="GL227" s="128"/>
      <c r="GM227" s="128"/>
      <c r="GN227" s="128"/>
      <c r="GO227" s="128"/>
      <c r="GP227" s="128"/>
      <c r="GQ227" s="128"/>
      <c r="GR227" s="128"/>
      <c r="GS227" s="128"/>
      <c r="GT227" s="128"/>
      <c r="GU227" s="128"/>
      <c r="GV227" s="128"/>
      <c r="GW227" s="128"/>
      <c r="GX227" s="128"/>
      <c r="GY227" s="128"/>
      <c r="GZ227" s="128"/>
      <c r="HA227" s="128"/>
      <c r="HB227" s="128"/>
      <c r="HC227" s="128"/>
      <c r="HD227" s="128"/>
      <c r="HE227" s="128"/>
      <c r="HF227" s="128"/>
      <c r="HG227" s="128"/>
      <c r="HH227" s="128"/>
      <c r="HI227" s="128"/>
      <c r="HJ227" s="128"/>
      <c r="HK227" s="128"/>
      <c r="HL227" s="128"/>
      <c r="HM227" s="128"/>
      <c r="HN227" s="128"/>
      <c r="HO227" s="128"/>
      <c r="HP227" s="128"/>
      <c r="HQ227" s="128"/>
      <c r="HR227" s="128"/>
      <c r="HS227" s="128"/>
      <c r="HT227" s="128"/>
      <c r="HU227" s="128"/>
      <c r="HV227" s="128"/>
      <c r="HW227" s="128"/>
      <c r="HX227" s="128"/>
      <c r="HY227" s="128"/>
      <c r="HZ227" s="128"/>
      <c r="IA227" s="128"/>
      <c r="IB227" s="128"/>
      <c r="IC227" s="128"/>
      <c r="ID227" s="128"/>
      <c r="IE227" s="128"/>
      <c r="IF227" s="128"/>
      <c r="IG227" s="128"/>
      <c r="IH227" s="128"/>
      <c r="II227" s="128"/>
      <c r="IJ227" s="128"/>
      <c r="IK227" s="128"/>
      <c r="IL227" s="128"/>
      <c r="IM227" s="128"/>
      <c r="IN227" s="128"/>
      <c r="IO227" s="128"/>
      <c r="IP227" s="128"/>
      <c r="IQ227" s="128"/>
      <c r="IR227" s="128"/>
      <c r="IS227" s="128"/>
      <c r="IT227" s="128"/>
    </row>
    <row r="228" spans="1:254" ht="14.25" x14ac:dyDescent="0.2">
      <c r="A228" s="192" t="s">
        <v>256</v>
      </c>
      <c r="B228" s="165" t="s">
        <v>375</v>
      </c>
      <c r="C228" s="165" t="s">
        <v>255</v>
      </c>
      <c r="D228" s="165" t="s">
        <v>74</v>
      </c>
      <c r="E228" s="168" t="s">
        <v>257</v>
      </c>
      <c r="F228" s="165"/>
      <c r="G228" s="166">
        <f>SUM(G229)</f>
        <v>2100</v>
      </c>
    </row>
    <row r="229" spans="1:254" ht="27" x14ac:dyDescent="0.25">
      <c r="A229" s="172" t="s">
        <v>258</v>
      </c>
      <c r="B229" s="187" t="s">
        <v>375</v>
      </c>
      <c r="C229" s="187" t="s">
        <v>255</v>
      </c>
      <c r="D229" s="187" t="s">
        <v>74</v>
      </c>
      <c r="E229" s="187" t="s">
        <v>257</v>
      </c>
      <c r="F229" s="187"/>
      <c r="G229" s="175">
        <f>SUM(G230)</f>
        <v>2100</v>
      </c>
      <c r="H229" s="204"/>
      <c r="I229" s="204"/>
      <c r="J229" s="204"/>
      <c r="K229" s="204"/>
      <c r="L229" s="204"/>
      <c r="M229" s="204"/>
      <c r="N229" s="204"/>
      <c r="O229" s="204"/>
      <c r="P229" s="204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04"/>
      <c r="AI229" s="204"/>
      <c r="AJ229" s="204"/>
      <c r="AK229" s="204"/>
      <c r="AL229" s="204"/>
      <c r="AM229" s="204"/>
      <c r="AN229" s="204"/>
      <c r="AO229" s="204"/>
      <c r="AP229" s="204"/>
      <c r="AQ229" s="204"/>
      <c r="AR229" s="204"/>
      <c r="AS229" s="204"/>
      <c r="AT229" s="204"/>
      <c r="AU229" s="204"/>
      <c r="AV229" s="204"/>
      <c r="AW229" s="204"/>
      <c r="AX229" s="204"/>
      <c r="AY229" s="204"/>
      <c r="AZ229" s="204"/>
      <c r="BA229" s="204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  <c r="BZ229" s="204"/>
      <c r="CA229" s="204"/>
      <c r="CB229" s="204"/>
      <c r="CC229" s="204"/>
      <c r="CD229" s="204"/>
      <c r="CE229" s="204"/>
      <c r="CF229" s="204"/>
      <c r="CG229" s="204"/>
      <c r="CH229" s="204"/>
      <c r="CI229" s="204"/>
      <c r="CJ229" s="204"/>
      <c r="CK229" s="204"/>
      <c r="CL229" s="204"/>
      <c r="CM229" s="204"/>
      <c r="CN229" s="204"/>
      <c r="CO229" s="204"/>
      <c r="CP229" s="204"/>
      <c r="CQ229" s="204"/>
      <c r="CR229" s="204"/>
      <c r="CS229" s="204"/>
      <c r="CT229" s="204"/>
      <c r="CU229" s="204"/>
      <c r="CV229" s="204"/>
      <c r="CW229" s="204"/>
      <c r="CX229" s="204"/>
      <c r="CY229" s="204"/>
      <c r="CZ229" s="204"/>
      <c r="DA229" s="204"/>
      <c r="DB229" s="204"/>
      <c r="DC229" s="204"/>
      <c r="DD229" s="204"/>
      <c r="DE229" s="204"/>
      <c r="DF229" s="204"/>
      <c r="DG229" s="204"/>
      <c r="DH229" s="204"/>
      <c r="DI229" s="204"/>
      <c r="DJ229" s="204"/>
      <c r="DK229" s="204"/>
      <c r="DL229" s="204"/>
      <c r="DM229" s="204"/>
      <c r="DN229" s="204"/>
      <c r="DO229" s="204"/>
      <c r="DP229" s="204"/>
      <c r="DQ229" s="204"/>
      <c r="DR229" s="204"/>
      <c r="DS229" s="204"/>
      <c r="DT229" s="204"/>
      <c r="DU229" s="204"/>
      <c r="DV229" s="204"/>
      <c r="DW229" s="204"/>
      <c r="DX229" s="204"/>
      <c r="DY229" s="204"/>
      <c r="DZ229" s="204"/>
      <c r="EA229" s="204"/>
      <c r="EB229" s="204"/>
      <c r="EC229" s="204"/>
      <c r="ED229" s="204"/>
      <c r="EE229" s="204"/>
      <c r="EF229" s="204"/>
      <c r="EG229" s="204"/>
      <c r="EH229" s="204"/>
      <c r="EI229" s="204"/>
      <c r="EJ229" s="204"/>
      <c r="EK229" s="204"/>
      <c r="EL229" s="204"/>
      <c r="EM229" s="204"/>
      <c r="EN229" s="204"/>
      <c r="EO229" s="204"/>
      <c r="EP229" s="204"/>
      <c r="EQ229" s="204"/>
      <c r="ER229" s="204"/>
      <c r="ES229" s="204"/>
      <c r="ET229" s="204"/>
      <c r="EU229" s="204"/>
      <c r="EV229" s="204"/>
      <c r="EW229" s="204"/>
      <c r="EX229" s="204"/>
      <c r="EY229" s="204"/>
      <c r="EZ229" s="204"/>
      <c r="FA229" s="204"/>
      <c r="FB229" s="204"/>
      <c r="FC229" s="204"/>
      <c r="FD229" s="204"/>
      <c r="FE229" s="204"/>
      <c r="FF229" s="204"/>
      <c r="FG229" s="204"/>
      <c r="FH229" s="204"/>
      <c r="FI229" s="204"/>
      <c r="FJ229" s="204"/>
      <c r="FK229" s="204"/>
      <c r="FL229" s="204"/>
      <c r="FM229" s="204"/>
      <c r="FN229" s="204"/>
      <c r="FO229" s="204"/>
      <c r="FP229" s="204"/>
      <c r="FQ229" s="204"/>
      <c r="FR229" s="204"/>
      <c r="FS229" s="204"/>
      <c r="FT229" s="204"/>
      <c r="FU229" s="204"/>
      <c r="FV229" s="204"/>
      <c r="FW229" s="204"/>
      <c r="FX229" s="204"/>
      <c r="FY229" s="204"/>
      <c r="FZ229" s="204"/>
      <c r="GA229" s="204"/>
      <c r="GB229" s="204"/>
      <c r="GC229" s="204"/>
      <c r="GD229" s="204"/>
      <c r="GE229" s="204"/>
      <c r="GF229" s="204"/>
      <c r="GG229" s="204"/>
      <c r="GH229" s="204"/>
      <c r="GI229" s="204"/>
      <c r="GJ229" s="204"/>
      <c r="GK229" s="204"/>
      <c r="GL229" s="204"/>
      <c r="GM229" s="204"/>
      <c r="GN229" s="204"/>
      <c r="GO229" s="204"/>
      <c r="GP229" s="204"/>
      <c r="GQ229" s="204"/>
      <c r="GR229" s="204"/>
      <c r="GS229" s="204"/>
      <c r="GT229" s="204"/>
      <c r="GU229" s="204"/>
      <c r="GV229" s="204"/>
      <c r="GW229" s="204"/>
      <c r="GX229" s="204"/>
      <c r="GY229" s="204"/>
      <c r="GZ229" s="204"/>
      <c r="HA229" s="204"/>
      <c r="HB229" s="204"/>
      <c r="HC229" s="204"/>
      <c r="HD229" s="204"/>
      <c r="HE229" s="204"/>
      <c r="HF229" s="204"/>
      <c r="HG229" s="204"/>
      <c r="HH229" s="204"/>
      <c r="HI229" s="204"/>
      <c r="HJ229" s="204"/>
      <c r="HK229" s="204"/>
      <c r="HL229" s="204"/>
      <c r="HM229" s="204"/>
      <c r="HN229" s="204"/>
      <c r="HO229" s="204"/>
      <c r="HP229" s="204"/>
      <c r="HQ229" s="204"/>
      <c r="HR229" s="204"/>
      <c r="HS229" s="204"/>
      <c r="HT229" s="204"/>
      <c r="HU229" s="204"/>
      <c r="HV229" s="204"/>
      <c r="HW229" s="204"/>
      <c r="HX229" s="204"/>
      <c r="HY229" s="204"/>
      <c r="HZ229" s="204"/>
      <c r="IA229" s="204"/>
      <c r="IB229" s="204"/>
      <c r="IC229" s="204"/>
      <c r="ID229" s="204"/>
      <c r="IE229" s="204"/>
      <c r="IF229" s="204"/>
      <c r="IG229" s="204"/>
      <c r="IH229" s="204"/>
      <c r="II229" s="204"/>
      <c r="IJ229" s="204"/>
      <c r="IK229" s="204"/>
      <c r="IL229" s="204"/>
      <c r="IM229" s="204"/>
      <c r="IN229" s="204"/>
      <c r="IO229" s="204"/>
      <c r="IP229" s="204"/>
      <c r="IQ229" s="204"/>
      <c r="IR229" s="204"/>
      <c r="IS229" s="204"/>
      <c r="IT229" s="204"/>
    </row>
    <row r="230" spans="1:254" ht="38.25" x14ac:dyDescent="0.2">
      <c r="A230" s="121" t="s">
        <v>259</v>
      </c>
      <c r="B230" s="189" t="s">
        <v>375</v>
      </c>
      <c r="C230" s="189" t="s">
        <v>255</v>
      </c>
      <c r="D230" s="189" t="s">
        <v>74</v>
      </c>
      <c r="E230" s="189" t="s">
        <v>257</v>
      </c>
      <c r="F230" s="189"/>
      <c r="G230" s="180">
        <f>SUM(G232+G231)</f>
        <v>2100</v>
      </c>
    </row>
    <row r="231" spans="1:254" ht="25.5" x14ac:dyDescent="0.2">
      <c r="A231" s="177" t="s">
        <v>377</v>
      </c>
      <c r="B231" s="199" t="s">
        <v>375</v>
      </c>
      <c r="C231" s="199" t="s">
        <v>255</v>
      </c>
      <c r="D231" s="199" t="s">
        <v>74</v>
      </c>
      <c r="E231" s="199" t="s">
        <v>257</v>
      </c>
      <c r="F231" s="199" t="s">
        <v>87</v>
      </c>
      <c r="G231" s="185">
        <v>10</v>
      </c>
    </row>
    <row r="232" spans="1:254" x14ac:dyDescent="0.2">
      <c r="A232" s="182" t="s">
        <v>230</v>
      </c>
      <c r="B232" s="199" t="s">
        <v>375</v>
      </c>
      <c r="C232" s="184" t="s">
        <v>255</v>
      </c>
      <c r="D232" s="184" t="s">
        <v>74</v>
      </c>
      <c r="E232" s="184" t="s">
        <v>257</v>
      </c>
      <c r="F232" s="184" t="s">
        <v>231</v>
      </c>
      <c r="G232" s="185">
        <v>2090</v>
      </c>
    </row>
    <row r="233" spans="1:254" ht="14.25" x14ac:dyDescent="0.2">
      <c r="A233" s="186" t="s">
        <v>260</v>
      </c>
      <c r="B233" s="168" t="s">
        <v>375</v>
      </c>
      <c r="C233" s="193" t="s">
        <v>255</v>
      </c>
      <c r="D233" s="193" t="s">
        <v>76</v>
      </c>
      <c r="E233" s="193"/>
      <c r="F233" s="193"/>
      <c r="G233" s="166">
        <f>SUM(G234)</f>
        <v>9427.61</v>
      </c>
    </row>
    <row r="234" spans="1:254" s="181" customFormat="1" ht="13.5" x14ac:dyDescent="0.25">
      <c r="A234" s="172" t="s">
        <v>261</v>
      </c>
      <c r="B234" s="187" t="s">
        <v>375</v>
      </c>
      <c r="C234" s="174" t="s">
        <v>255</v>
      </c>
      <c r="D234" s="174" t="s">
        <v>76</v>
      </c>
      <c r="E234" s="174" t="s">
        <v>412</v>
      </c>
      <c r="F234" s="174"/>
      <c r="G234" s="175">
        <f>SUM(G235)</f>
        <v>9427.61</v>
      </c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  <c r="Z234" s="128"/>
      <c r="AA234" s="128"/>
      <c r="AB234" s="128"/>
      <c r="AC234" s="128"/>
      <c r="AD234" s="128"/>
      <c r="AE234" s="128"/>
      <c r="AF234" s="128"/>
      <c r="AG234" s="128"/>
      <c r="AH234" s="128"/>
      <c r="AI234" s="128"/>
      <c r="AJ234" s="128"/>
      <c r="AK234" s="128"/>
      <c r="AL234" s="128"/>
      <c r="AM234" s="128"/>
      <c r="AN234" s="128"/>
      <c r="AO234" s="128"/>
      <c r="AP234" s="128"/>
      <c r="AQ234" s="128"/>
      <c r="AR234" s="128"/>
      <c r="AS234" s="128"/>
      <c r="AT234" s="128"/>
      <c r="AU234" s="128"/>
      <c r="AV234" s="128"/>
      <c r="AW234" s="128"/>
      <c r="AX234" s="128"/>
      <c r="AY234" s="128"/>
      <c r="AZ234" s="128"/>
      <c r="BA234" s="128"/>
      <c r="BB234" s="128"/>
      <c r="BC234" s="128"/>
      <c r="BD234" s="128"/>
      <c r="BE234" s="128"/>
      <c r="BF234" s="128"/>
      <c r="BG234" s="128"/>
      <c r="BH234" s="128"/>
      <c r="BI234" s="128"/>
      <c r="BJ234" s="128"/>
      <c r="BK234" s="128"/>
      <c r="BL234" s="128"/>
      <c r="BM234" s="128"/>
      <c r="BN234" s="128"/>
      <c r="BO234" s="128"/>
      <c r="BP234" s="128"/>
      <c r="BQ234" s="128"/>
      <c r="BR234" s="128"/>
      <c r="BS234" s="128"/>
      <c r="BT234" s="128"/>
      <c r="BU234" s="128"/>
      <c r="BV234" s="128"/>
      <c r="BW234" s="128"/>
      <c r="BX234" s="128"/>
      <c r="BY234" s="128"/>
      <c r="BZ234" s="128"/>
      <c r="CA234" s="128"/>
      <c r="CB234" s="128"/>
      <c r="CC234" s="128"/>
      <c r="CD234" s="128"/>
      <c r="CE234" s="128"/>
      <c r="CF234" s="128"/>
      <c r="CG234" s="128"/>
      <c r="CH234" s="128"/>
      <c r="CI234" s="128"/>
      <c r="CJ234" s="128"/>
      <c r="CK234" s="128"/>
      <c r="CL234" s="128"/>
      <c r="CM234" s="128"/>
      <c r="CN234" s="128"/>
      <c r="CO234" s="128"/>
      <c r="CP234" s="128"/>
      <c r="CQ234" s="128"/>
      <c r="CR234" s="128"/>
      <c r="CS234" s="128"/>
      <c r="CT234" s="128"/>
      <c r="CU234" s="128"/>
      <c r="CV234" s="128"/>
      <c r="CW234" s="128"/>
      <c r="CX234" s="128"/>
      <c r="CY234" s="128"/>
      <c r="CZ234" s="128"/>
      <c r="DA234" s="128"/>
      <c r="DB234" s="128"/>
      <c r="DC234" s="128"/>
      <c r="DD234" s="128"/>
      <c r="DE234" s="128"/>
      <c r="DF234" s="128"/>
      <c r="DG234" s="128"/>
      <c r="DH234" s="128"/>
      <c r="DI234" s="128"/>
      <c r="DJ234" s="128"/>
      <c r="DK234" s="128"/>
      <c r="DL234" s="128"/>
      <c r="DM234" s="128"/>
      <c r="DN234" s="128"/>
      <c r="DO234" s="128"/>
      <c r="DP234" s="128"/>
      <c r="DQ234" s="128"/>
      <c r="DR234" s="128"/>
      <c r="DS234" s="128"/>
      <c r="DT234" s="128"/>
      <c r="DU234" s="128"/>
      <c r="DV234" s="128"/>
      <c r="DW234" s="128"/>
      <c r="DX234" s="128"/>
      <c r="DY234" s="128"/>
      <c r="DZ234" s="128"/>
      <c r="EA234" s="128"/>
      <c r="EB234" s="128"/>
      <c r="EC234" s="128"/>
      <c r="ED234" s="128"/>
      <c r="EE234" s="128"/>
      <c r="EF234" s="128"/>
      <c r="EG234" s="128"/>
      <c r="EH234" s="128"/>
      <c r="EI234" s="128"/>
      <c r="EJ234" s="128"/>
      <c r="EK234" s="128"/>
      <c r="EL234" s="128"/>
      <c r="EM234" s="128"/>
      <c r="EN234" s="128"/>
      <c r="EO234" s="128"/>
      <c r="EP234" s="128"/>
      <c r="EQ234" s="128"/>
      <c r="ER234" s="128"/>
      <c r="ES234" s="128"/>
      <c r="ET234" s="128"/>
      <c r="EU234" s="128"/>
      <c r="EV234" s="128"/>
      <c r="EW234" s="128"/>
      <c r="EX234" s="128"/>
      <c r="EY234" s="128"/>
      <c r="EZ234" s="128"/>
      <c r="FA234" s="128"/>
      <c r="FB234" s="128"/>
      <c r="FC234" s="128"/>
      <c r="FD234" s="128"/>
      <c r="FE234" s="128"/>
      <c r="FF234" s="128"/>
      <c r="FG234" s="128"/>
      <c r="FH234" s="128"/>
      <c r="FI234" s="128"/>
      <c r="FJ234" s="128"/>
      <c r="FK234" s="128"/>
      <c r="FL234" s="128"/>
      <c r="FM234" s="128"/>
      <c r="FN234" s="128"/>
      <c r="FO234" s="128"/>
      <c r="FP234" s="128"/>
      <c r="FQ234" s="128"/>
      <c r="FR234" s="128"/>
      <c r="FS234" s="128"/>
      <c r="FT234" s="128"/>
      <c r="FU234" s="128"/>
      <c r="FV234" s="128"/>
      <c r="FW234" s="128"/>
      <c r="FX234" s="128"/>
      <c r="FY234" s="128"/>
      <c r="FZ234" s="128"/>
      <c r="GA234" s="128"/>
      <c r="GB234" s="128"/>
      <c r="GC234" s="128"/>
      <c r="GD234" s="128"/>
      <c r="GE234" s="128"/>
      <c r="GF234" s="128"/>
      <c r="GG234" s="128"/>
      <c r="GH234" s="128"/>
      <c r="GI234" s="128"/>
      <c r="GJ234" s="128"/>
      <c r="GK234" s="128"/>
      <c r="GL234" s="128"/>
      <c r="GM234" s="128"/>
      <c r="GN234" s="128"/>
      <c r="GO234" s="128"/>
      <c r="GP234" s="128"/>
      <c r="GQ234" s="128"/>
      <c r="GR234" s="128"/>
      <c r="GS234" s="128"/>
      <c r="GT234" s="128"/>
      <c r="GU234" s="128"/>
      <c r="GV234" s="128"/>
      <c r="GW234" s="128"/>
      <c r="GX234" s="128"/>
      <c r="GY234" s="128"/>
      <c r="GZ234" s="128"/>
      <c r="HA234" s="128"/>
      <c r="HB234" s="128"/>
      <c r="HC234" s="128"/>
      <c r="HD234" s="128"/>
      <c r="HE234" s="128"/>
      <c r="HF234" s="128"/>
      <c r="HG234" s="128"/>
      <c r="HH234" s="128"/>
      <c r="HI234" s="128"/>
      <c r="HJ234" s="128"/>
      <c r="HK234" s="128"/>
      <c r="HL234" s="128"/>
      <c r="HM234" s="128"/>
      <c r="HN234" s="128"/>
      <c r="HO234" s="128"/>
      <c r="HP234" s="128"/>
      <c r="HQ234" s="128"/>
      <c r="HR234" s="128"/>
      <c r="HS234" s="128"/>
      <c r="HT234" s="128"/>
      <c r="HU234" s="128"/>
      <c r="HV234" s="128"/>
      <c r="HW234" s="128"/>
      <c r="HX234" s="128"/>
      <c r="HY234" s="128"/>
      <c r="HZ234" s="128"/>
      <c r="IA234" s="128"/>
      <c r="IB234" s="128"/>
      <c r="IC234" s="128"/>
      <c r="ID234" s="128"/>
      <c r="IE234" s="128"/>
      <c r="IF234" s="128"/>
      <c r="IG234" s="128"/>
      <c r="IH234" s="128"/>
      <c r="II234" s="128"/>
      <c r="IJ234" s="128"/>
      <c r="IK234" s="128"/>
      <c r="IL234" s="128"/>
      <c r="IM234" s="128"/>
      <c r="IN234" s="128"/>
      <c r="IO234" s="128"/>
      <c r="IP234" s="128"/>
      <c r="IQ234" s="128"/>
      <c r="IR234" s="128"/>
      <c r="IS234" s="128"/>
      <c r="IT234" s="128"/>
    </row>
    <row r="235" spans="1:254" s="181" customFormat="1" x14ac:dyDescent="0.2">
      <c r="A235" s="182" t="s">
        <v>263</v>
      </c>
      <c r="B235" s="203" t="s">
        <v>375</v>
      </c>
      <c r="C235" s="184" t="s">
        <v>255</v>
      </c>
      <c r="D235" s="184" t="s">
        <v>76</v>
      </c>
      <c r="E235" s="184" t="s">
        <v>413</v>
      </c>
      <c r="F235" s="184"/>
      <c r="G235" s="185">
        <f>SUM(G236)</f>
        <v>9427.61</v>
      </c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  <c r="Z235" s="128"/>
      <c r="AA235" s="128"/>
      <c r="AB235" s="128"/>
      <c r="AC235" s="128"/>
      <c r="AD235" s="128"/>
      <c r="AE235" s="128"/>
      <c r="AF235" s="128"/>
      <c r="AG235" s="128"/>
      <c r="AH235" s="128"/>
      <c r="AI235" s="128"/>
      <c r="AJ235" s="128"/>
      <c r="AK235" s="128"/>
      <c r="AL235" s="128"/>
      <c r="AM235" s="128"/>
      <c r="AN235" s="128"/>
      <c r="AO235" s="128"/>
      <c r="AP235" s="128"/>
      <c r="AQ235" s="128"/>
      <c r="AR235" s="128"/>
      <c r="AS235" s="128"/>
      <c r="AT235" s="128"/>
      <c r="AU235" s="128"/>
      <c r="AV235" s="128"/>
      <c r="AW235" s="128"/>
      <c r="AX235" s="128"/>
      <c r="AY235" s="128"/>
      <c r="AZ235" s="128"/>
      <c r="BA235" s="128"/>
      <c r="BB235" s="128"/>
      <c r="BC235" s="128"/>
      <c r="BD235" s="128"/>
      <c r="BE235" s="128"/>
      <c r="BF235" s="128"/>
      <c r="BG235" s="128"/>
      <c r="BH235" s="128"/>
      <c r="BI235" s="128"/>
      <c r="BJ235" s="128"/>
      <c r="BK235" s="128"/>
      <c r="BL235" s="128"/>
      <c r="BM235" s="128"/>
      <c r="BN235" s="128"/>
      <c r="BO235" s="128"/>
      <c r="BP235" s="128"/>
      <c r="BQ235" s="128"/>
      <c r="BR235" s="128"/>
      <c r="BS235" s="128"/>
      <c r="BT235" s="128"/>
      <c r="BU235" s="128"/>
      <c r="BV235" s="128"/>
      <c r="BW235" s="128"/>
      <c r="BX235" s="128"/>
      <c r="BY235" s="128"/>
      <c r="BZ235" s="128"/>
      <c r="CA235" s="128"/>
      <c r="CB235" s="128"/>
      <c r="CC235" s="128"/>
      <c r="CD235" s="128"/>
      <c r="CE235" s="128"/>
      <c r="CF235" s="128"/>
      <c r="CG235" s="128"/>
      <c r="CH235" s="128"/>
      <c r="CI235" s="128"/>
      <c r="CJ235" s="128"/>
      <c r="CK235" s="128"/>
      <c r="CL235" s="128"/>
      <c r="CM235" s="128"/>
      <c r="CN235" s="128"/>
      <c r="CO235" s="128"/>
      <c r="CP235" s="128"/>
      <c r="CQ235" s="128"/>
      <c r="CR235" s="128"/>
      <c r="CS235" s="128"/>
      <c r="CT235" s="128"/>
      <c r="CU235" s="128"/>
      <c r="CV235" s="128"/>
      <c r="CW235" s="128"/>
      <c r="CX235" s="128"/>
      <c r="CY235" s="128"/>
      <c r="CZ235" s="128"/>
      <c r="DA235" s="128"/>
      <c r="DB235" s="128"/>
      <c r="DC235" s="128"/>
      <c r="DD235" s="128"/>
      <c r="DE235" s="128"/>
      <c r="DF235" s="128"/>
      <c r="DG235" s="128"/>
      <c r="DH235" s="128"/>
      <c r="DI235" s="128"/>
      <c r="DJ235" s="128"/>
      <c r="DK235" s="128"/>
      <c r="DL235" s="128"/>
      <c r="DM235" s="128"/>
      <c r="DN235" s="128"/>
      <c r="DO235" s="128"/>
      <c r="DP235" s="128"/>
      <c r="DQ235" s="128"/>
      <c r="DR235" s="128"/>
      <c r="DS235" s="128"/>
      <c r="DT235" s="128"/>
      <c r="DU235" s="128"/>
      <c r="DV235" s="128"/>
      <c r="DW235" s="128"/>
      <c r="DX235" s="128"/>
      <c r="DY235" s="128"/>
      <c r="DZ235" s="128"/>
      <c r="EA235" s="128"/>
      <c r="EB235" s="128"/>
      <c r="EC235" s="128"/>
      <c r="ED235" s="128"/>
      <c r="EE235" s="128"/>
      <c r="EF235" s="128"/>
      <c r="EG235" s="128"/>
      <c r="EH235" s="128"/>
      <c r="EI235" s="128"/>
      <c r="EJ235" s="128"/>
      <c r="EK235" s="128"/>
      <c r="EL235" s="128"/>
      <c r="EM235" s="128"/>
      <c r="EN235" s="128"/>
      <c r="EO235" s="128"/>
      <c r="EP235" s="128"/>
      <c r="EQ235" s="128"/>
      <c r="ER235" s="128"/>
      <c r="ES235" s="128"/>
      <c r="ET235" s="128"/>
      <c r="EU235" s="128"/>
      <c r="EV235" s="128"/>
      <c r="EW235" s="128"/>
      <c r="EX235" s="128"/>
      <c r="EY235" s="128"/>
      <c r="EZ235" s="128"/>
      <c r="FA235" s="128"/>
      <c r="FB235" s="128"/>
      <c r="FC235" s="128"/>
      <c r="FD235" s="128"/>
      <c r="FE235" s="128"/>
      <c r="FF235" s="128"/>
      <c r="FG235" s="128"/>
      <c r="FH235" s="128"/>
      <c r="FI235" s="128"/>
      <c r="FJ235" s="128"/>
      <c r="FK235" s="128"/>
      <c r="FL235" s="128"/>
      <c r="FM235" s="128"/>
      <c r="FN235" s="128"/>
      <c r="FO235" s="128"/>
      <c r="FP235" s="128"/>
      <c r="FQ235" s="128"/>
      <c r="FR235" s="128"/>
      <c r="FS235" s="128"/>
      <c r="FT235" s="128"/>
      <c r="FU235" s="128"/>
      <c r="FV235" s="128"/>
      <c r="FW235" s="128"/>
      <c r="FX235" s="128"/>
      <c r="FY235" s="128"/>
      <c r="FZ235" s="128"/>
      <c r="GA235" s="128"/>
      <c r="GB235" s="128"/>
      <c r="GC235" s="128"/>
      <c r="GD235" s="128"/>
      <c r="GE235" s="128"/>
      <c r="GF235" s="128"/>
      <c r="GG235" s="128"/>
      <c r="GH235" s="128"/>
      <c r="GI235" s="128"/>
      <c r="GJ235" s="128"/>
      <c r="GK235" s="128"/>
      <c r="GL235" s="128"/>
      <c r="GM235" s="128"/>
      <c r="GN235" s="128"/>
      <c r="GO235" s="128"/>
      <c r="GP235" s="128"/>
      <c r="GQ235" s="128"/>
      <c r="GR235" s="128"/>
      <c r="GS235" s="128"/>
      <c r="GT235" s="128"/>
      <c r="GU235" s="128"/>
      <c r="GV235" s="128"/>
      <c r="GW235" s="128"/>
      <c r="GX235" s="128"/>
      <c r="GY235" s="128"/>
      <c r="GZ235" s="128"/>
      <c r="HA235" s="128"/>
      <c r="HB235" s="128"/>
      <c r="HC235" s="128"/>
      <c r="HD235" s="128"/>
      <c r="HE235" s="128"/>
      <c r="HF235" s="128"/>
      <c r="HG235" s="128"/>
      <c r="HH235" s="128"/>
      <c r="HI235" s="128"/>
      <c r="HJ235" s="128"/>
      <c r="HK235" s="128"/>
      <c r="HL235" s="128"/>
      <c r="HM235" s="128"/>
      <c r="HN235" s="128"/>
      <c r="HO235" s="128"/>
      <c r="HP235" s="128"/>
      <c r="HQ235" s="128"/>
      <c r="HR235" s="128"/>
      <c r="HS235" s="128"/>
      <c r="HT235" s="128"/>
      <c r="HU235" s="128"/>
      <c r="HV235" s="128"/>
      <c r="HW235" s="128"/>
      <c r="HX235" s="128"/>
      <c r="HY235" s="128"/>
      <c r="HZ235" s="128"/>
      <c r="IA235" s="128"/>
      <c r="IB235" s="128"/>
      <c r="IC235" s="128"/>
      <c r="ID235" s="128"/>
      <c r="IE235" s="128"/>
      <c r="IF235" s="128"/>
      <c r="IG235" s="128"/>
      <c r="IH235" s="128"/>
      <c r="II235" s="128"/>
      <c r="IJ235" s="128"/>
      <c r="IK235" s="128"/>
      <c r="IL235" s="128"/>
      <c r="IM235" s="128"/>
      <c r="IN235" s="128"/>
      <c r="IO235" s="128"/>
      <c r="IP235" s="128"/>
      <c r="IQ235" s="128"/>
      <c r="IR235" s="128"/>
      <c r="IS235" s="128"/>
      <c r="IT235" s="128"/>
    </row>
    <row r="236" spans="1:254" s="181" customFormat="1" ht="25.5" x14ac:dyDescent="0.2">
      <c r="A236" s="242" t="s">
        <v>147</v>
      </c>
      <c r="B236" s="179" t="s">
        <v>375</v>
      </c>
      <c r="C236" s="179" t="s">
        <v>255</v>
      </c>
      <c r="D236" s="179" t="s">
        <v>76</v>
      </c>
      <c r="E236" s="179" t="s">
        <v>412</v>
      </c>
      <c r="F236" s="179" t="s">
        <v>148</v>
      </c>
      <c r="G236" s="180">
        <v>9427.61</v>
      </c>
    </row>
    <row r="237" spans="1:254" ht="15.75" x14ac:dyDescent="0.25">
      <c r="A237" s="163" t="s">
        <v>298</v>
      </c>
      <c r="B237" s="229">
        <v>510</v>
      </c>
      <c r="C237" s="209" t="s">
        <v>106</v>
      </c>
      <c r="D237" s="209"/>
      <c r="E237" s="209"/>
      <c r="F237" s="209"/>
      <c r="G237" s="210">
        <f>SUM(G238+G241)</f>
        <v>45682</v>
      </c>
    </row>
    <row r="238" spans="1:254" ht="15" x14ac:dyDescent="0.25">
      <c r="A238" s="223" t="s">
        <v>414</v>
      </c>
      <c r="B238" s="230">
        <v>510</v>
      </c>
      <c r="C238" s="220" t="s">
        <v>106</v>
      </c>
      <c r="D238" s="220" t="s">
        <v>74</v>
      </c>
      <c r="E238" s="220"/>
      <c r="F238" s="220"/>
      <c r="G238" s="221">
        <f>SUM(G239)</f>
        <v>4682</v>
      </c>
    </row>
    <row r="239" spans="1:254" ht="38.25" x14ac:dyDescent="0.2">
      <c r="A239" s="182" t="s">
        <v>415</v>
      </c>
      <c r="B239" s="243">
        <v>510</v>
      </c>
      <c r="C239" s="199" t="s">
        <v>106</v>
      </c>
      <c r="D239" s="199" t="s">
        <v>74</v>
      </c>
      <c r="E239" s="199" t="s">
        <v>301</v>
      </c>
      <c r="F239" s="199"/>
      <c r="G239" s="185">
        <f>SUM(G240)</f>
        <v>4682</v>
      </c>
    </row>
    <row r="240" spans="1:254" ht="25.5" x14ac:dyDescent="0.2">
      <c r="A240" s="177" t="s">
        <v>147</v>
      </c>
      <c r="B240" s="235">
        <v>510</v>
      </c>
      <c r="C240" s="189" t="s">
        <v>106</v>
      </c>
      <c r="D240" s="189" t="s">
        <v>74</v>
      </c>
      <c r="E240" s="189" t="s">
        <v>301</v>
      </c>
      <c r="F240" s="189" t="s">
        <v>148</v>
      </c>
      <c r="G240" s="180">
        <v>4682</v>
      </c>
    </row>
    <row r="241" spans="1:254" ht="30" x14ac:dyDescent="0.25">
      <c r="A241" s="223" t="s">
        <v>302</v>
      </c>
      <c r="B241" s="230">
        <v>510</v>
      </c>
      <c r="C241" s="220" t="s">
        <v>106</v>
      </c>
      <c r="D241" s="220" t="s">
        <v>98</v>
      </c>
      <c r="E241" s="220"/>
      <c r="F241" s="220"/>
      <c r="G241" s="221">
        <f>SUM(G242)</f>
        <v>41000</v>
      </c>
    </row>
    <row r="242" spans="1:254" ht="38.25" x14ac:dyDescent="0.2">
      <c r="A242" s="182" t="s">
        <v>415</v>
      </c>
      <c r="B242" s="243">
        <v>510</v>
      </c>
      <c r="C242" s="199" t="s">
        <v>106</v>
      </c>
      <c r="D242" s="199" t="s">
        <v>98</v>
      </c>
      <c r="E242" s="199" t="s">
        <v>301</v>
      </c>
      <c r="F242" s="199"/>
      <c r="G242" s="185">
        <f>SUM(G243+G246+G244+G245)</f>
        <v>41000</v>
      </c>
    </row>
    <row r="243" spans="1:254" s="171" customFormat="1" ht="26.25" x14ac:dyDescent="0.25">
      <c r="A243" s="177" t="s">
        <v>377</v>
      </c>
      <c r="B243" s="235">
        <v>510</v>
      </c>
      <c r="C243" s="189" t="s">
        <v>106</v>
      </c>
      <c r="D243" s="189" t="s">
        <v>98</v>
      </c>
      <c r="E243" s="189" t="s">
        <v>301</v>
      </c>
      <c r="F243" s="189" t="s">
        <v>87</v>
      </c>
      <c r="G243" s="180">
        <v>200</v>
      </c>
      <c r="H243" s="181"/>
      <c r="I243" s="181"/>
      <c r="J243" s="181"/>
      <c r="K243" s="181"/>
      <c r="L243" s="181"/>
      <c r="M243" s="181"/>
      <c r="N243" s="181"/>
      <c r="O243" s="181"/>
      <c r="P243" s="181"/>
      <c r="Q243" s="181"/>
      <c r="R243" s="181"/>
      <c r="S243" s="181"/>
      <c r="T243" s="181"/>
      <c r="U243" s="181"/>
      <c r="V243" s="181"/>
      <c r="W243" s="181"/>
      <c r="X243" s="181"/>
      <c r="Y243" s="181"/>
      <c r="Z243" s="181"/>
      <c r="AA243" s="181"/>
      <c r="AB243" s="181"/>
      <c r="AC243" s="181"/>
      <c r="AD243" s="181"/>
      <c r="AE243" s="181"/>
      <c r="AF243" s="181"/>
      <c r="AG243" s="181"/>
      <c r="AH243" s="181"/>
      <c r="AI243" s="181"/>
      <c r="AJ243" s="181"/>
      <c r="AK243" s="181"/>
      <c r="AL243" s="181"/>
      <c r="AM243" s="181"/>
      <c r="AN243" s="181"/>
      <c r="AO243" s="181"/>
      <c r="AP243" s="181"/>
      <c r="AQ243" s="181"/>
      <c r="AR243" s="181"/>
      <c r="AS243" s="181"/>
      <c r="AT243" s="181"/>
      <c r="AU243" s="181"/>
      <c r="AV243" s="181"/>
      <c r="AW243" s="181"/>
      <c r="AX243" s="181"/>
      <c r="AY243" s="181"/>
      <c r="AZ243" s="181"/>
      <c r="BA243" s="181"/>
      <c r="BB243" s="181"/>
      <c r="BC243" s="181"/>
      <c r="BD243" s="181"/>
      <c r="BE243" s="181"/>
      <c r="BF243" s="181"/>
      <c r="BG243" s="181"/>
      <c r="BH243" s="181"/>
      <c r="BI243" s="181"/>
      <c r="BJ243" s="181"/>
      <c r="BK243" s="181"/>
      <c r="BL243" s="181"/>
      <c r="BM243" s="181"/>
      <c r="BN243" s="181"/>
      <c r="BO243" s="181"/>
      <c r="BP243" s="181"/>
      <c r="BQ243" s="181"/>
      <c r="BR243" s="181"/>
      <c r="BS243" s="181"/>
      <c r="BT243" s="181"/>
      <c r="BU243" s="181"/>
      <c r="BV243" s="181"/>
      <c r="BW243" s="181"/>
      <c r="BX243" s="181"/>
      <c r="BY243" s="181"/>
      <c r="BZ243" s="181"/>
      <c r="CA243" s="181"/>
      <c r="CB243" s="181"/>
      <c r="CC243" s="181"/>
      <c r="CD243" s="181"/>
      <c r="CE243" s="181"/>
      <c r="CF243" s="181"/>
      <c r="CG243" s="181"/>
      <c r="CH243" s="181"/>
      <c r="CI243" s="181"/>
      <c r="CJ243" s="181"/>
      <c r="CK243" s="181"/>
      <c r="CL243" s="181"/>
      <c r="CM243" s="181"/>
      <c r="CN243" s="181"/>
      <c r="CO243" s="181"/>
      <c r="CP243" s="181"/>
      <c r="CQ243" s="181"/>
      <c r="CR243" s="181"/>
      <c r="CS243" s="181"/>
      <c r="CT243" s="181"/>
      <c r="CU243" s="181"/>
      <c r="CV243" s="181"/>
      <c r="CW243" s="181"/>
      <c r="CX243" s="181"/>
      <c r="CY243" s="181"/>
      <c r="CZ243" s="181"/>
      <c r="DA243" s="181"/>
      <c r="DB243" s="181"/>
      <c r="DC243" s="181"/>
      <c r="DD243" s="181"/>
      <c r="DE243" s="181"/>
      <c r="DF243" s="181"/>
      <c r="DG243" s="181"/>
      <c r="DH243" s="181"/>
      <c r="DI243" s="181"/>
      <c r="DJ243" s="181"/>
      <c r="DK243" s="181"/>
      <c r="DL243" s="181"/>
      <c r="DM243" s="181"/>
      <c r="DN243" s="181"/>
      <c r="DO243" s="181"/>
      <c r="DP243" s="181"/>
      <c r="DQ243" s="181"/>
      <c r="DR243" s="181"/>
      <c r="DS243" s="181"/>
      <c r="DT243" s="181"/>
      <c r="DU243" s="181"/>
      <c r="DV243" s="181"/>
      <c r="DW243" s="181"/>
      <c r="DX243" s="181"/>
      <c r="DY243" s="181"/>
      <c r="DZ243" s="181"/>
      <c r="EA243" s="181"/>
      <c r="EB243" s="181"/>
      <c r="EC243" s="181"/>
      <c r="ED243" s="181"/>
      <c r="EE243" s="181"/>
      <c r="EF243" s="181"/>
      <c r="EG243" s="181"/>
      <c r="EH243" s="181"/>
      <c r="EI243" s="181"/>
      <c r="EJ243" s="181"/>
      <c r="EK243" s="181"/>
      <c r="EL243" s="181"/>
      <c r="EM243" s="181"/>
      <c r="EN243" s="181"/>
      <c r="EO243" s="181"/>
      <c r="EP243" s="181"/>
      <c r="EQ243" s="181"/>
      <c r="ER243" s="181"/>
      <c r="ES243" s="181"/>
      <c r="ET243" s="181"/>
      <c r="EU243" s="181"/>
      <c r="EV243" s="181"/>
      <c r="EW243" s="181"/>
      <c r="EX243" s="181"/>
      <c r="EY243" s="181"/>
      <c r="EZ243" s="181"/>
      <c r="FA243" s="181"/>
      <c r="FB243" s="181"/>
      <c r="FC243" s="181"/>
      <c r="FD243" s="181"/>
      <c r="FE243" s="181"/>
      <c r="FF243" s="181"/>
      <c r="FG243" s="181"/>
      <c r="FH243" s="181"/>
      <c r="FI243" s="181"/>
      <c r="FJ243" s="181"/>
      <c r="FK243" s="181"/>
      <c r="FL243" s="181"/>
      <c r="FM243" s="181"/>
      <c r="FN243" s="181"/>
      <c r="FO243" s="181"/>
      <c r="FP243" s="181"/>
      <c r="FQ243" s="181"/>
      <c r="FR243" s="181"/>
      <c r="FS243" s="181"/>
      <c r="FT243" s="181"/>
      <c r="FU243" s="181"/>
      <c r="FV243" s="181"/>
      <c r="FW243" s="181"/>
      <c r="FX243" s="181"/>
      <c r="FY243" s="181"/>
      <c r="FZ243" s="181"/>
      <c r="GA243" s="181"/>
      <c r="GB243" s="181"/>
      <c r="GC243" s="181"/>
      <c r="GD243" s="181"/>
      <c r="GE243" s="181"/>
      <c r="GF243" s="181"/>
      <c r="GG243" s="181"/>
      <c r="GH243" s="181"/>
      <c r="GI243" s="181"/>
      <c r="GJ243" s="181"/>
      <c r="GK243" s="181"/>
      <c r="GL243" s="181"/>
      <c r="GM243" s="181"/>
      <c r="GN243" s="181"/>
      <c r="GO243" s="181"/>
      <c r="GP243" s="181"/>
      <c r="GQ243" s="181"/>
      <c r="GR243" s="181"/>
      <c r="GS243" s="181"/>
      <c r="GT243" s="181"/>
      <c r="GU243" s="181"/>
      <c r="GV243" s="181"/>
      <c r="GW243" s="181"/>
      <c r="GX243" s="181"/>
      <c r="GY243" s="181"/>
      <c r="GZ243" s="181"/>
      <c r="HA243" s="181"/>
      <c r="HB243" s="181"/>
      <c r="HC243" s="181"/>
      <c r="HD243" s="181"/>
      <c r="HE243" s="181"/>
      <c r="HF243" s="181"/>
      <c r="HG243" s="181"/>
      <c r="HH243" s="181"/>
      <c r="HI243" s="181"/>
      <c r="HJ243" s="181"/>
      <c r="HK243" s="181"/>
      <c r="HL243" s="181"/>
      <c r="HM243" s="181"/>
      <c r="HN243" s="181"/>
      <c r="HO243" s="181"/>
      <c r="HP243" s="181"/>
      <c r="HQ243" s="181"/>
      <c r="HR243" s="181"/>
      <c r="HS243" s="181"/>
      <c r="HT243" s="181"/>
      <c r="HU243" s="181"/>
      <c r="HV243" s="181"/>
      <c r="HW243" s="181"/>
      <c r="HX243" s="181"/>
      <c r="HY243" s="181"/>
      <c r="HZ243" s="181"/>
      <c r="IA243" s="181"/>
      <c r="IB243" s="181"/>
      <c r="IC243" s="181"/>
      <c r="ID243" s="181"/>
      <c r="IE243" s="181"/>
      <c r="IF243" s="181"/>
      <c r="IG243" s="181"/>
      <c r="IH243" s="181"/>
      <c r="II243" s="181"/>
      <c r="IJ243" s="181"/>
      <c r="IK243" s="181"/>
      <c r="IL243" s="181"/>
      <c r="IM243" s="181"/>
      <c r="IN243" s="181"/>
      <c r="IO243" s="181"/>
      <c r="IP243" s="181"/>
      <c r="IQ243" s="181"/>
      <c r="IR243" s="181"/>
      <c r="IS243" s="181"/>
      <c r="IT243" s="181"/>
    </row>
    <row r="244" spans="1:254" s="171" customFormat="1" ht="26.25" x14ac:dyDescent="0.25">
      <c r="A244" s="177" t="s">
        <v>400</v>
      </c>
      <c r="B244" s="235">
        <v>510</v>
      </c>
      <c r="C244" s="189" t="s">
        <v>106</v>
      </c>
      <c r="D244" s="189" t="s">
        <v>98</v>
      </c>
      <c r="E244" s="189" t="s">
        <v>301</v>
      </c>
      <c r="F244" s="189" t="s">
        <v>181</v>
      </c>
      <c r="G244" s="180">
        <v>9200</v>
      </c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  <c r="R244" s="181"/>
      <c r="S244" s="181"/>
      <c r="T244" s="181"/>
      <c r="U244" s="181"/>
      <c r="V244" s="181"/>
      <c r="W244" s="181"/>
      <c r="X244" s="181"/>
      <c r="Y244" s="181"/>
      <c r="Z244" s="181"/>
      <c r="AA244" s="181"/>
      <c r="AB244" s="181"/>
      <c r="AC244" s="181"/>
      <c r="AD244" s="181"/>
      <c r="AE244" s="181"/>
      <c r="AF244" s="181"/>
      <c r="AG244" s="181"/>
      <c r="AH244" s="181"/>
      <c r="AI244" s="181"/>
      <c r="AJ244" s="181"/>
      <c r="AK244" s="181"/>
      <c r="AL244" s="181"/>
      <c r="AM244" s="181"/>
      <c r="AN244" s="181"/>
      <c r="AO244" s="181"/>
      <c r="AP244" s="181"/>
      <c r="AQ244" s="181"/>
      <c r="AR244" s="181"/>
      <c r="AS244" s="181"/>
      <c r="AT244" s="181"/>
      <c r="AU244" s="181"/>
      <c r="AV244" s="181"/>
      <c r="AW244" s="181"/>
      <c r="AX244" s="181"/>
      <c r="AY244" s="181"/>
      <c r="AZ244" s="181"/>
      <c r="BA244" s="181"/>
      <c r="BB244" s="181"/>
      <c r="BC244" s="181"/>
      <c r="BD244" s="181"/>
      <c r="BE244" s="181"/>
      <c r="BF244" s="181"/>
      <c r="BG244" s="181"/>
      <c r="BH244" s="181"/>
      <c r="BI244" s="181"/>
      <c r="BJ244" s="181"/>
      <c r="BK244" s="181"/>
      <c r="BL244" s="181"/>
      <c r="BM244" s="181"/>
      <c r="BN244" s="181"/>
      <c r="BO244" s="181"/>
      <c r="BP244" s="181"/>
      <c r="BQ244" s="181"/>
      <c r="BR244" s="181"/>
      <c r="BS244" s="181"/>
      <c r="BT244" s="181"/>
      <c r="BU244" s="181"/>
      <c r="BV244" s="181"/>
      <c r="BW244" s="181"/>
      <c r="BX244" s="181"/>
      <c r="BY244" s="181"/>
      <c r="BZ244" s="181"/>
      <c r="CA244" s="181"/>
      <c r="CB244" s="181"/>
      <c r="CC244" s="181"/>
      <c r="CD244" s="181"/>
      <c r="CE244" s="181"/>
      <c r="CF244" s="181"/>
      <c r="CG244" s="181"/>
      <c r="CH244" s="181"/>
      <c r="CI244" s="181"/>
      <c r="CJ244" s="181"/>
      <c r="CK244" s="181"/>
      <c r="CL244" s="181"/>
      <c r="CM244" s="181"/>
      <c r="CN244" s="181"/>
      <c r="CO244" s="181"/>
      <c r="CP244" s="181"/>
      <c r="CQ244" s="181"/>
      <c r="CR244" s="181"/>
      <c r="CS244" s="181"/>
      <c r="CT244" s="181"/>
      <c r="CU244" s="181"/>
      <c r="CV244" s="181"/>
      <c r="CW244" s="181"/>
      <c r="CX244" s="181"/>
      <c r="CY244" s="181"/>
      <c r="CZ244" s="181"/>
      <c r="DA244" s="181"/>
      <c r="DB244" s="181"/>
      <c r="DC244" s="181"/>
      <c r="DD244" s="181"/>
      <c r="DE244" s="181"/>
      <c r="DF244" s="181"/>
      <c r="DG244" s="181"/>
      <c r="DH244" s="181"/>
      <c r="DI244" s="181"/>
      <c r="DJ244" s="181"/>
      <c r="DK244" s="181"/>
      <c r="DL244" s="181"/>
      <c r="DM244" s="181"/>
      <c r="DN244" s="181"/>
      <c r="DO244" s="181"/>
      <c r="DP244" s="181"/>
      <c r="DQ244" s="181"/>
      <c r="DR244" s="181"/>
      <c r="DS244" s="181"/>
      <c r="DT244" s="181"/>
      <c r="DU244" s="181"/>
      <c r="DV244" s="181"/>
      <c r="DW244" s="181"/>
      <c r="DX244" s="181"/>
      <c r="DY244" s="181"/>
      <c r="DZ244" s="181"/>
      <c r="EA244" s="181"/>
      <c r="EB244" s="181"/>
      <c r="EC244" s="181"/>
      <c r="ED244" s="181"/>
      <c r="EE244" s="181"/>
      <c r="EF244" s="181"/>
      <c r="EG244" s="181"/>
      <c r="EH244" s="181"/>
      <c r="EI244" s="181"/>
      <c r="EJ244" s="181"/>
      <c r="EK244" s="181"/>
      <c r="EL244" s="181"/>
      <c r="EM244" s="181"/>
      <c r="EN244" s="181"/>
      <c r="EO244" s="181"/>
      <c r="EP244" s="181"/>
      <c r="EQ244" s="181"/>
      <c r="ER244" s="181"/>
      <c r="ES244" s="181"/>
      <c r="ET244" s="181"/>
      <c r="EU244" s="181"/>
      <c r="EV244" s="181"/>
      <c r="EW244" s="181"/>
      <c r="EX244" s="181"/>
      <c r="EY244" s="181"/>
      <c r="EZ244" s="181"/>
      <c r="FA244" s="181"/>
      <c r="FB244" s="181"/>
      <c r="FC244" s="181"/>
      <c r="FD244" s="181"/>
      <c r="FE244" s="181"/>
      <c r="FF244" s="181"/>
      <c r="FG244" s="181"/>
      <c r="FH244" s="181"/>
      <c r="FI244" s="181"/>
      <c r="FJ244" s="181"/>
      <c r="FK244" s="181"/>
      <c r="FL244" s="181"/>
      <c r="FM244" s="181"/>
      <c r="FN244" s="181"/>
      <c r="FO244" s="181"/>
      <c r="FP244" s="181"/>
      <c r="FQ244" s="181"/>
      <c r="FR244" s="181"/>
      <c r="FS244" s="181"/>
      <c r="FT244" s="181"/>
      <c r="FU244" s="181"/>
      <c r="FV244" s="181"/>
      <c r="FW244" s="181"/>
      <c r="FX244" s="181"/>
      <c r="FY244" s="181"/>
      <c r="FZ244" s="181"/>
      <c r="GA244" s="181"/>
      <c r="GB244" s="181"/>
      <c r="GC244" s="181"/>
      <c r="GD244" s="181"/>
      <c r="GE244" s="181"/>
      <c r="GF244" s="181"/>
      <c r="GG244" s="181"/>
      <c r="GH244" s="181"/>
      <c r="GI244" s="181"/>
      <c r="GJ244" s="181"/>
      <c r="GK244" s="181"/>
      <c r="GL244" s="181"/>
      <c r="GM244" s="181"/>
      <c r="GN244" s="181"/>
      <c r="GO244" s="181"/>
      <c r="GP244" s="181"/>
      <c r="GQ244" s="181"/>
      <c r="GR244" s="181"/>
      <c r="GS244" s="181"/>
      <c r="GT244" s="181"/>
      <c r="GU244" s="181"/>
      <c r="GV244" s="181"/>
      <c r="GW244" s="181"/>
      <c r="GX244" s="181"/>
      <c r="GY244" s="181"/>
      <c r="GZ244" s="181"/>
      <c r="HA244" s="181"/>
      <c r="HB244" s="181"/>
      <c r="HC244" s="181"/>
      <c r="HD244" s="181"/>
      <c r="HE244" s="181"/>
      <c r="HF244" s="181"/>
      <c r="HG244" s="181"/>
      <c r="HH244" s="181"/>
      <c r="HI244" s="181"/>
      <c r="HJ244" s="181"/>
      <c r="HK244" s="181"/>
      <c r="HL244" s="181"/>
      <c r="HM244" s="181"/>
      <c r="HN244" s="181"/>
      <c r="HO244" s="181"/>
      <c r="HP244" s="181"/>
      <c r="HQ244" s="181"/>
      <c r="HR244" s="181"/>
      <c r="HS244" s="181"/>
      <c r="HT244" s="181"/>
      <c r="HU244" s="181"/>
      <c r="HV244" s="181"/>
      <c r="HW244" s="181"/>
      <c r="HX244" s="181"/>
      <c r="HY244" s="181"/>
      <c r="HZ244" s="181"/>
      <c r="IA244" s="181"/>
      <c r="IB244" s="181"/>
      <c r="IC244" s="181"/>
      <c r="ID244" s="181"/>
      <c r="IE244" s="181"/>
      <c r="IF244" s="181"/>
      <c r="IG244" s="181"/>
      <c r="IH244" s="181"/>
      <c r="II244" s="181"/>
      <c r="IJ244" s="181"/>
      <c r="IK244" s="181"/>
      <c r="IL244" s="181"/>
      <c r="IM244" s="181"/>
      <c r="IN244" s="181"/>
      <c r="IO244" s="181"/>
      <c r="IP244" s="181"/>
      <c r="IQ244" s="181"/>
      <c r="IR244" s="181"/>
      <c r="IS244" s="181"/>
      <c r="IT244" s="181"/>
    </row>
    <row r="245" spans="1:254" s="124" customFormat="1" ht="25.5" x14ac:dyDescent="0.2">
      <c r="A245" s="177" t="s">
        <v>400</v>
      </c>
      <c r="B245" s="235">
        <v>510</v>
      </c>
      <c r="C245" s="189" t="s">
        <v>106</v>
      </c>
      <c r="D245" s="189" t="s">
        <v>98</v>
      </c>
      <c r="E245" s="189" t="s">
        <v>304</v>
      </c>
      <c r="F245" s="189" t="s">
        <v>181</v>
      </c>
      <c r="G245" s="180">
        <v>30800</v>
      </c>
      <c r="H245" s="181"/>
      <c r="I245" s="181"/>
      <c r="J245" s="181"/>
      <c r="K245" s="181"/>
      <c r="L245" s="181"/>
      <c r="M245" s="181"/>
      <c r="N245" s="181"/>
      <c r="O245" s="181"/>
      <c r="P245" s="181"/>
      <c r="Q245" s="181"/>
      <c r="R245" s="181"/>
      <c r="S245" s="181"/>
      <c r="T245" s="181"/>
      <c r="U245" s="181"/>
      <c r="V245" s="181"/>
      <c r="W245" s="181"/>
      <c r="X245" s="181"/>
      <c r="Y245" s="181"/>
      <c r="Z245" s="181"/>
      <c r="AA245" s="181"/>
      <c r="AB245" s="181"/>
      <c r="AC245" s="181"/>
      <c r="AD245" s="181"/>
      <c r="AE245" s="181"/>
      <c r="AF245" s="181"/>
      <c r="AG245" s="181"/>
      <c r="AH245" s="181"/>
      <c r="AI245" s="181"/>
      <c r="AJ245" s="181"/>
      <c r="AK245" s="181"/>
      <c r="AL245" s="181"/>
      <c r="AM245" s="181"/>
      <c r="AN245" s="181"/>
      <c r="AO245" s="181"/>
      <c r="AP245" s="181"/>
      <c r="AQ245" s="181"/>
      <c r="AR245" s="181"/>
      <c r="AS245" s="181"/>
      <c r="AT245" s="181"/>
      <c r="AU245" s="181"/>
      <c r="AV245" s="181"/>
      <c r="AW245" s="181"/>
      <c r="AX245" s="181"/>
      <c r="AY245" s="181"/>
      <c r="AZ245" s="181"/>
      <c r="BA245" s="181"/>
      <c r="BB245" s="181"/>
      <c r="BC245" s="181"/>
      <c r="BD245" s="181"/>
      <c r="BE245" s="181"/>
      <c r="BF245" s="181"/>
      <c r="BG245" s="181"/>
      <c r="BH245" s="181"/>
      <c r="BI245" s="181"/>
      <c r="BJ245" s="181"/>
      <c r="BK245" s="181"/>
      <c r="BL245" s="181"/>
      <c r="BM245" s="181"/>
      <c r="BN245" s="181"/>
      <c r="BO245" s="181"/>
      <c r="BP245" s="181"/>
      <c r="BQ245" s="181"/>
      <c r="BR245" s="181"/>
      <c r="BS245" s="181"/>
      <c r="BT245" s="181"/>
      <c r="BU245" s="181"/>
      <c r="BV245" s="181"/>
      <c r="BW245" s="181"/>
      <c r="BX245" s="181"/>
      <c r="BY245" s="181"/>
      <c r="BZ245" s="181"/>
      <c r="CA245" s="181"/>
      <c r="CB245" s="181"/>
      <c r="CC245" s="181"/>
      <c r="CD245" s="181"/>
      <c r="CE245" s="181"/>
      <c r="CF245" s="181"/>
      <c r="CG245" s="181"/>
      <c r="CH245" s="181"/>
      <c r="CI245" s="181"/>
      <c r="CJ245" s="181"/>
      <c r="CK245" s="181"/>
      <c r="CL245" s="181"/>
      <c r="CM245" s="181"/>
      <c r="CN245" s="181"/>
      <c r="CO245" s="181"/>
      <c r="CP245" s="181"/>
      <c r="CQ245" s="181"/>
      <c r="CR245" s="181"/>
      <c r="CS245" s="181"/>
      <c r="CT245" s="181"/>
      <c r="CU245" s="181"/>
      <c r="CV245" s="181"/>
      <c r="CW245" s="181"/>
      <c r="CX245" s="181"/>
      <c r="CY245" s="181"/>
      <c r="CZ245" s="181"/>
      <c r="DA245" s="181"/>
      <c r="DB245" s="181"/>
      <c r="DC245" s="181"/>
      <c r="DD245" s="181"/>
      <c r="DE245" s="181"/>
      <c r="DF245" s="181"/>
      <c r="DG245" s="181"/>
      <c r="DH245" s="181"/>
      <c r="DI245" s="181"/>
      <c r="DJ245" s="181"/>
      <c r="DK245" s="181"/>
      <c r="DL245" s="181"/>
      <c r="DM245" s="181"/>
      <c r="DN245" s="181"/>
      <c r="DO245" s="181"/>
      <c r="DP245" s="181"/>
      <c r="DQ245" s="181"/>
      <c r="DR245" s="181"/>
      <c r="DS245" s="181"/>
      <c r="DT245" s="181"/>
      <c r="DU245" s="181"/>
      <c r="DV245" s="181"/>
      <c r="DW245" s="181"/>
      <c r="DX245" s="181"/>
      <c r="DY245" s="181"/>
      <c r="DZ245" s="181"/>
      <c r="EA245" s="181"/>
      <c r="EB245" s="181"/>
      <c r="EC245" s="181"/>
      <c r="ED245" s="181"/>
      <c r="EE245" s="181"/>
      <c r="EF245" s="181"/>
      <c r="EG245" s="181"/>
      <c r="EH245" s="181"/>
      <c r="EI245" s="181"/>
      <c r="EJ245" s="181"/>
      <c r="EK245" s="181"/>
      <c r="EL245" s="181"/>
      <c r="EM245" s="181"/>
      <c r="EN245" s="181"/>
      <c r="EO245" s="181"/>
      <c r="EP245" s="181"/>
      <c r="EQ245" s="181"/>
      <c r="ER245" s="181"/>
      <c r="ES245" s="181"/>
      <c r="ET245" s="181"/>
      <c r="EU245" s="181"/>
      <c r="EV245" s="181"/>
      <c r="EW245" s="181"/>
      <c r="EX245" s="181"/>
      <c r="EY245" s="181"/>
      <c r="EZ245" s="181"/>
      <c r="FA245" s="181"/>
      <c r="FB245" s="181"/>
      <c r="FC245" s="181"/>
      <c r="FD245" s="181"/>
      <c r="FE245" s="181"/>
      <c r="FF245" s="181"/>
      <c r="FG245" s="181"/>
      <c r="FH245" s="181"/>
      <c r="FI245" s="181"/>
      <c r="FJ245" s="181"/>
      <c r="FK245" s="181"/>
      <c r="FL245" s="181"/>
      <c r="FM245" s="181"/>
      <c r="FN245" s="181"/>
      <c r="FO245" s="181"/>
      <c r="FP245" s="181"/>
      <c r="FQ245" s="181"/>
      <c r="FR245" s="181"/>
      <c r="FS245" s="181"/>
      <c r="FT245" s="181"/>
      <c r="FU245" s="181"/>
      <c r="FV245" s="181"/>
      <c r="FW245" s="181"/>
      <c r="FX245" s="181"/>
      <c r="FY245" s="181"/>
      <c r="FZ245" s="181"/>
      <c r="GA245" s="181"/>
      <c r="GB245" s="181"/>
      <c r="GC245" s="181"/>
      <c r="GD245" s="181"/>
      <c r="GE245" s="181"/>
      <c r="GF245" s="181"/>
      <c r="GG245" s="181"/>
      <c r="GH245" s="181"/>
      <c r="GI245" s="181"/>
      <c r="GJ245" s="181"/>
      <c r="GK245" s="181"/>
      <c r="GL245" s="181"/>
      <c r="GM245" s="181"/>
      <c r="GN245" s="181"/>
      <c r="GO245" s="181"/>
      <c r="GP245" s="181"/>
      <c r="GQ245" s="181"/>
      <c r="GR245" s="181"/>
      <c r="GS245" s="181"/>
      <c r="GT245" s="181"/>
      <c r="GU245" s="181"/>
      <c r="GV245" s="181"/>
      <c r="GW245" s="181"/>
      <c r="GX245" s="181"/>
      <c r="GY245" s="181"/>
      <c r="GZ245" s="181"/>
      <c r="HA245" s="181"/>
      <c r="HB245" s="181"/>
      <c r="HC245" s="181"/>
      <c r="HD245" s="181"/>
      <c r="HE245" s="181"/>
      <c r="HF245" s="181"/>
      <c r="HG245" s="181"/>
      <c r="HH245" s="181"/>
      <c r="HI245" s="181"/>
      <c r="HJ245" s="181"/>
      <c r="HK245" s="181"/>
      <c r="HL245" s="181"/>
      <c r="HM245" s="181"/>
      <c r="HN245" s="181"/>
      <c r="HO245" s="181"/>
      <c r="HP245" s="181"/>
      <c r="HQ245" s="181"/>
      <c r="HR245" s="181"/>
      <c r="HS245" s="181"/>
      <c r="HT245" s="181"/>
      <c r="HU245" s="181"/>
      <c r="HV245" s="181"/>
      <c r="HW245" s="181"/>
      <c r="HX245" s="181"/>
      <c r="HY245" s="181"/>
      <c r="HZ245" s="181"/>
      <c r="IA245" s="181"/>
      <c r="IB245" s="181"/>
      <c r="IC245" s="181"/>
      <c r="ID245" s="181"/>
      <c r="IE245" s="181"/>
      <c r="IF245" s="181"/>
      <c r="IG245" s="181"/>
      <c r="IH245" s="181"/>
      <c r="II245" s="181"/>
      <c r="IJ245" s="181"/>
      <c r="IK245" s="181"/>
      <c r="IL245" s="181"/>
      <c r="IM245" s="181"/>
      <c r="IN245" s="181"/>
      <c r="IO245" s="181"/>
      <c r="IP245" s="181"/>
      <c r="IQ245" s="181"/>
      <c r="IR245" s="181"/>
      <c r="IS245" s="181"/>
      <c r="IT245" s="181"/>
    </row>
    <row r="246" spans="1:254" s="171" customFormat="1" ht="26.25" x14ac:dyDescent="0.25">
      <c r="A246" s="177" t="s">
        <v>147</v>
      </c>
      <c r="B246" s="235">
        <v>510</v>
      </c>
      <c r="C246" s="189" t="s">
        <v>106</v>
      </c>
      <c r="D246" s="189" t="s">
        <v>98</v>
      </c>
      <c r="E246" s="189" t="s">
        <v>301</v>
      </c>
      <c r="F246" s="189" t="s">
        <v>148</v>
      </c>
      <c r="G246" s="180">
        <v>800</v>
      </c>
      <c r="H246" s="181"/>
      <c r="I246" s="181"/>
      <c r="J246" s="181"/>
      <c r="K246" s="181"/>
      <c r="L246" s="181"/>
      <c r="M246" s="181"/>
      <c r="N246" s="181"/>
      <c r="O246" s="181"/>
      <c r="P246" s="181"/>
      <c r="Q246" s="181"/>
      <c r="R246" s="181"/>
      <c r="S246" s="181"/>
      <c r="T246" s="181"/>
      <c r="U246" s="181"/>
      <c r="V246" s="181"/>
      <c r="W246" s="181"/>
      <c r="X246" s="181"/>
      <c r="Y246" s="181"/>
      <c r="Z246" s="181"/>
      <c r="AA246" s="181"/>
      <c r="AB246" s="181"/>
      <c r="AC246" s="181"/>
      <c r="AD246" s="181"/>
      <c r="AE246" s="181"/>
      <c r="AF246" s="181"/>
      <c r="AG246" s="181"/>
      <c r="AH246" s="181"/>
      <c r="AI246" s="181"/>
      <c r="AJ246" s="181"/>
      <c r="AK246" s="181"/>
      <c r="AL246" s="181"/>
      <c r="AM246" s="181"/>
      <c r="AN246" s="181"/>
      <c r="AO246" s="181"/>
      <c r="AP246" s="181"/>
      <c r="AQ246" s="181"/>
      <c r="AR246" s="181"/>
      <c r="AS246" s="181"/>
      <c r="AT246" s="181"/>
      <c r="AU246" s="181"/>
      <c r="AV246" s="181"/>
      <c r="AW246" s="181"/>
      <c r="AX246" s="181"/>
      <c r="AY246" s="181"/>
      <c r="AZ246" s="181"/>
      <c r="BA246" s="181"/>
      <c r="BB246" s="181"/>
      <c r="BC246" s="181"/>
      <c r="BD246" s="181"/>
      <c r="BE246" s="181"/>
      <c r="BF246" s="181"/>
      <c r="BG246" s="181"/>
      <c r="BH246" s="181"/>
      <c r="BI246" s="181"/>
      <c r="BJ246" s="181"/>
      <c r="BK246" s="181"/>
      <c r="BL246" s="181"/>
      <c r="BM246" s="181"/>
      <c r="BN246" s="181"/>
      <c r="BO246" s="181"/>
      <c r="BP246" s="181"/>
      <c r="BQ246" s="181"/>
      <c r="BR246" s="181"/>
      <c r="BS246" s="181"/>
      <c r="BT246" s="181"/>
      <c r="BU246" s="181"/>
      <c r="BV246" s="181"/>
      <c r="BW246" s="181"/>
      <c r="BX246" s="181"/>
      <c r="BY246" s="181"/>
      <c r="BZ246" s="181"/>
      <c r="CA246" s="181"/>
      <c r="CB246" s="181"/>
      <c r="CC246" s="181"/>
      <c r="CD246" s="181"/>
      <c r="CE246" s="181"/>
      <c r="CF246" s="181"/>
      <c r="CG246" s="181"/>
      <c r="CH246" s="181"/>
      <c r="CI246" s="181"/>
      <c r="CJ246" s="181"/>
      <c r="CK246" s="181"/>
      <c r="CL246" s="181"/>
      <c r="CM246" s="181"/>
      <c r="CN246" s="181"/>
      <c r="CO246" s="181"/>
      <c r="CP246" s="181"/>
      <c r="CQ246" s="181"/>
      <c r="CR246" s="181"/>
      <c r="CS246" s="181"/>
      <c r="CT246" s="181"/>
      <c r="CU246" s="181"/>
      <c r="CV246" s="181"/>
      <c r="CW246" s="181"/>
      <c r="CX246" s="181"/>
      <c r="CY246" s="181"/>
      <c r="CZ246" s="181"/>
      <c r="DA246" s="181"/>
      <c r="DB246" s="181"/>
      <c r="DC246" s="181"/>
      <c r="DD246" s="181"/>
      <c r="DE246" s="181"/>
      <c r="DF246" s="181"/>
      <c r="DG246" s="181"/>
      <c r="DH246" s="181"/>
      <c r="DI246" s="181"/>
      <c r="DJ246" s="181"/>
      <c r="DK246" s="181"/>
      <c r="DL246" s="181"/>
      <c r="DM246" s="181"/>
      <c r="DN246" s="181"/>
      <c r="DO246" s="181"/>
      <c r="DP246" s="181"/>
      <c r="DQ246" s="181"/>
      <c r="DR246" s="181"/>
      <c r="DS246" s="181"/>
      <c r="DT246" s="181"/>
      <c r="DU246" s="181"/>
      <c r="DV246" s="181"/>
      <c r="DW246" s="181"/>
      <c r="DX246" s="181"/>
      <c r="DY246" s="181"/>
      <c r="DZ246" s="181"/>
      <c r="EA246" s="181"/>
      <c r="EB246" s="181"/>
      <c r="EC246" s="181"/>
      <c r="ED246" s="181"/>
      <c r="EE246" s="181"/>
      <c r="EF246" s="181"/>
      <c r="EG246" s="181"/>
      <c r="EH246" s="181"/>
      <c r="EI246" s="181"/>
      <c r="EJ246" s="181"/>
      <c r="EK246" s="181"/>
      <c r="EL246" s="181"/>
      <c r="EM246" s="181"/>
      <c r="EN246" s="181"/>
      <c r="EO246" s="181"/>
      <c r="EP246" s="181"/>
      <c r="EQ246" s="181"/>
      <c r="ER246" s="181"/>
      <c r="ES246" s="181"/>
      <c r="ET246" s="181"/>
      <c r="EU246" s="181"/>
      <c r="EV246" s="181"/>
      <c r="EW246" s="181"/>
      <c r="EX246" s="181"/>
      <c r="EY246" s="181"/>
      <c r="EZ246" s="181"/>
      <c r="FA246" s="181"/>
      <c r="FB246" s="181"/>
      <c r="FC246" s="181"/>
      <c r="FD246" s="181"/>
      <c r="FE246" s="181"/>
      <c r="FF246" s="181"/>
      <c r="FG246" s="181"/>
      <c r="FH246" s="181"/>
      <c r="FI246" s="181"/>
      <c r="FJ246" s="181"/>
      <c r="FK246" s="181"/>
      <c r="FL246" s="181"/>
      <c r="FM246" s="181"/>
      <c r="FN246" s="181"/>
      <c r="FO246" s="181"/>
      <c r="FP246" s="181"/>
      <c r="FQ246" s="181"/>
      <c r="FR246" s="181"/>
      <c r="FS246" s="181"/>
      <c r="FT246" s="181"/>
      <c r="FU246" s="181"/>
      <c r="FV246" s="181"/>
      <c r="FW246" s="181"/>
      <c r="FX246" s="181"/>
      <c r="FY246" s="181"/>
      <c r="FZ246" s="181"/>
      <c r="GA246" s="181"/>
      <c r="GB246" s="181"/>
      <c r="GC246" s="181"/>
      <c r="GD246" s="181"/>
      <c r="GE246" s="181"/>
      <c r="GF246" s="181"/>
      <c r="GG246" s="181"/>
      <c r="GH246" s="181"/>
      <c r="GI246" s="181"/>
      <c r="GJ246" s="181"/>
      <c r="GK246" s="181"/>
      <c r="GL246" s="181"/>
      <c r="GM246" s="181"/>
      <c r="GN246" s="181"/>
      <c r="GO246" s="181"/>
      <c r="GP246" s="181"/>
      <c r="GQ246" s="181"/>
      <c r="GR246" s="181"/>
      <c r="GS246" s="181"/>
      <c r="GT246" s="181"/>
      <c r="GU246" s="181"/>
      <c r="GV246" s="181"/>
      <c r="GW246" s="181"/>
      <c r="GX246" s="181"/>
      <c r="GY246" s="181"/>
      <c r="GZ246" s="181"/>
      <c r="HA246" s="181"/>
      <c r="HB246" s="181"/>
      <c r="HC246" s="181"/>
      <c r="HD246" s="181"/>
      <c r="HE246" s="181"/>
      <c r="HF246" s="181"/>
      <c r="HG246" s="181"/>
      <c r="HH246" s="181"/>
      <c r="HI246" s="181"/>
      <c r="HJ246" s="181"/>
      <c r="HK246" s="181"/>
      <c r="HL246" s="181"/>
      <c r="HM246" s="181"/>
      <c r="HN246" s="181"/>
      <c r="HO246" s="181"/>
      <c r="HP246" s="181"/>
      <c r="HQ246" s="181"/>
      <c r="HR246" s="181"/>
      <c r="HS246" s="181"/>
      <c r="HT246" s="181"/>
      <c r="HU246" s="181"/>
      <c r="HV246" s="181"/>
      <c r="HW246" s="181"/>
      <c r="HX246" s="181"/>
      <c r="HY246" s="181"/>
      <c r="HZ246" s="181"/>
      <c r="IA246" s="181"/>
      <c r="IB246" s="181"/>
      <c r="IC246" s="181"/>
      <c r="ID246" s="181"/>
      <c r="IE246" s="181"/>
      <c r="IF246" s="181"/>
      <c r="IG246" s="181"/>
      <c r="IH246" s="181"/>
      <c r="II246" s="181"/>
      <c r="IJ246" s="181"/>
      <c r="IK246" s="181"/>
      <c r="IL246" s="181"/>
      <c r="IM246" s="181"/>
      <c r="IN246" s="181"/>
      <c r="IO246" s="181"/>
      <c r="IP246" s="181"/>
      <c r="IQ246" s="181"/>
      <c r="IR246" s="181"/>
      <c r="IS246" s="181"/>
      <c r="IT246" s="181"/>
    </row>
    <row r="247" spans="1:254" s="171" customFormat="1" ht="15.75" x14ac:dyDescent="0.25">
      <c r="A247" s="213" t="s">
        <v>305</v>
      </c>
      <c r="B247" s="229">
        <v>510</v>
      </c>
      <c r="C247" s="209" t="s">
        <v>161</v>
      </c>
      <c r="D247" s="209"/>
      <c r="E247" s="209"/>
      <c r="F247" s="209"/>
      <c r="G247" s="210">
        <f>SUM(G248)</f>
        <v>2178.6</v>
      </c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  <c r="AB247" s="128"/>
      <c r="AC247" s="128"/>
      <c r="AD247" s="128"/>
      <c r="AE247" s="128"/>
      <c r="AF247" s="128"/>
      <c r="AG247" s="128"/>
      <c r="AH247" s="128"/>
      <c r="AI247" s="128"/>
      <c r="AJ247" s="128"/>
      <c r="AK247" s="128"/>
      <c r="AL247" s="128"/>
      <c r="AM247" s="128"/>
      <c r="AN247" s="128"/>
      <c r="AO247" s="128"/>
      <c r="AP247" s="128"/>
      <c r="AQ247" s="128"/>
      <c r="AR247" s="128"/>
      <c r="AS247" s="128"/>
      <c r="AT247" s="128"/>
      <c r="AU247" s="128"/>
      <c r="AV247" s="128"/>
      <c r="AW247" s="128"/>
      <c r="AX247" s="128"/>
      <c r="AY247" s="128"/>
      <c r="AZ247" s="128"/>
      <c r="BA247" s="128"/>
      <c r="BB247" s="128"/>
      <c r="BC247" s="128"/>
      <c r="BD247" s="128"/>
      <c r="BE247" s="128"/>
      <c r="BF247" s="128"/>
      <c r="BG247" s="128"/>
      <c r="BH247" s="128"/>
      <c r="BI247" s="128"/>
      <c r="BJ247" s="128"/>
      <c r="BK247" s="128"/>
      <c r="BL247" s="128"/>
      <c r="BM247" s="128"/>
      <c r="BN247" s="128"/>
      <c r="BO247" s="128"/>
      <c r="BP247" s="128"/>
      <c r="BQ247" s="128"/>
      <c r="BR247" s="128"/>
      <c r="BS247" s="128"/>
      <c r="BT247" s="128"/>
      <c r="BU247" s="128"/>
      <c r="BV247" s="128"/>
      <c r="BW247" s="128"/>
      <c r="BX247" s="128"/>
      <c r="BY247" s="128"/>
      <c r="BZ247" s="128"/>
      <c r="CA247" s="128"/>
      <c r="CB247" s="128"/>
      <c r="CC247" s="128"/>
      <c r="CD247" s="128"/>
      <c r="CE247" s="128"/>
      <c r="CF247" s="128"/>
      <c r="CG247" s="128"/>
      <c r="CH247" s="128"/>
      <c r="CI247" s="128"/>
      <c r="CJ247" s="128"/>
      <c r="CK247" s="128"/>
      <c r="CL247" s="128"/>
      <c r="CM247" s="128"/>
      <c r="CN247" s="128"/>
      <c r="CO247" s="128"/>
      <c r="CP247" s="128"/>
      <c r="CQ247" s="128"/>
      <c r="CR247" s="128"/>
      <c r="CS247" s="128"/>
      <c r="CT247" s="128"/>
      <c r="CU247" s="128"/>
      <c r="CV247" s="128"/>
      <c r="CW247" s="128"/>
      <c r="CX247" s="128"/>
      <c r="CY247" s="128"/>
      <c r="CZ247" s="128"/>
      <c r="DA247" s="128"/>
      <c r="DB247" s="128"/>
      <c r="DC247" s="128"/>
      <c r="DD247" s="128"/>
      <c r="DE247" s="128"/>
      <c r="DF247" s="128"/>
      <c r="DG247" s="128"/>
      <c r="DH247" s="128"/>
      <c r="DI247" s="128"/>
      <c r="DJ247" s="128"/>
      <c r="DK247" s="128"/>
      <c r="DL247" s="128"/>
      <c r="DM247" s="128"/>
      <c r="DN247" s="128"/>
      <c r="DO247" s="128"/>
      <c r="DP247" s="128"/>
      <c r="DQ247" s="128"/>
      <c r="DR247" s="128"/>
      <c r="DS247" s="128"/>
      <c r="DT247" s="128"/>
      <c r="DU247" s="128"/>
      <c r="DV247" s="128"/>
      <c r="DW247" s="128"/>
      <c r="DX247" s="128"/>
      <c r="DY247" s="128"/>
      <c r="DZ247" s="128"/>
      <c r="EA247" s="128"/>
      <c r="EB247" s="128"/>
      <c r="EC247" s="128"/>
      <c r="ED247" s="128"/>
      <c r="EE247" s="128"/>
      <c r="EF247" s="128"/>
      <c r="EG247" s="128"/>
      <c r="EH247" s="128"/>
      <c r="EI247" s="128"/>
      <c r="EJ247" s="128"/>
      <c r="EK247" s="128"/>
      <c r="EL247" s="128"/>
      <c r="EM247" s="128"/>
      <c r="EN247" s="128"/>
      <c r="EO247" s="128"/>
      <c r="EP247" s="128"/>
      <c r="EQ247" s="128"/>
      <c r="ER247" s="128"/>
      <c r="ES247" s="128"/>
      <c r="ET247" s="128"/>
      <c r="EU247" s="128"/>
      <c r="EV247" s="128"/>
      <c r="EW247" s="128"/>
      <c r="EX247" s="128"/>
      <c r="EY247" s="128"/>
      <c r="EZ247" s="128"/>
      <c r="FA247" s="128"/>
      <c r="FB247" s="128"/>
      <c r="FC247" s="128"/>
      <c r="FD247" s="128"/>
      <c r="FE247" s="128"/>
      <c r="FF247" s="128"/>
      <c r="FG247" s="128"/>
      <c r="FH247" s="128"/>
      <c r="FI247" s="128"/>
      <c r="FJ247" s="128"/>
      <c r="FK247" s="128"/>
      <c r="FL247" s="128"/>
      <c r="FM247" s="128"/>
      <c r="FN247" s="128"/>
      <c r="FO247" s="128"/>
      <c r="FP247" s="128"/>
      <c r="FQ247" s="128"/>
      <c r="FR247" s="128"/>
      <c r="FS247" s="128"/>
      <c r="FT247" s="128"/>
      <c r="FU247" s="128"/>
      <c r="FV247" s="128"/>
      <c r="FW247" s="128"/>
      <c r="FX247" s="128"/>
      <c r="FY247" s="128"/>
      <c r="FZ247" s="128"/>
      <c r="GA247" s="128"/>
      <c r="GB247" s="128"/>
      <c r="GC247" s="128"/>
      <c r="GD247" s="128"/>
      <c r="GE247" s="128"/>
      <c r="GF247" s="128"/>
      <c r="GG247" s="128"/>
      <c r="GH247" s="128"/>
      <c r="GI247" s="128"/>
      <c r="GJ247" s="128"/>
      <c r="GK247" s="128"/>
      <c r="GL247" s="128"/>
      <c r="GM247" s="128"/>
      <c r="GN247" s="128"/>
      <c r="GO247" s="128"/>
      <c r="GP247" s="128"/>
      <c r="GQ247" s="128"/>
      <c r="GR247" s="128"/>
      <c r="GS247" s="128"/>
      <c r="GT247" s="128"/>
      <c r="GU247" s="128"/>
      <c r="GV247" s="128"/>
      <c r="GW247" s="128"/>
      <c r="GX247" s="128"/>
      <c r="GY247" s="128"/>
      <c r="GZ247" s="128"/>
      <c r="HA247" s="128"/>
      <c r="HB247" s="128"/>
      <c r="HC247" s="128"/>
      <c r="HD247" s="128"/>
      <c r="HE247" s="128"/>
      <c r="HF247" s="128"/>
      <c r="HG247" s="128"/>
      <c r="HH247" s="128"/>
      <c r="HI247" s="128"/>
      <c r="HJ247" s="128"/>
      <c r="HK247" s="128"/>
      <c r="HL247" s="128"/>
      <c r="HM247" s="128"/>
      <c r="HN247" s="128"/>
      <c r="HO247" s="128"/>
      <c r="HP247" s="128"/>
      <c r="HQ247" s="128"/>
      <c r="HR247" s="128"/>
      <c r="HS247" s="128"/>
      <c r="HT247" s="128"/>
      <c r="HU247" s="128"/>
      <c r="HV247" s="128"/>
      <c r="HW247" s="128"/>
      <c r="HX247" s="128"/>
      <c r="HY247" s="128"/>
      <c r="HZ247" s="128"/>
      <c r="IA247" s="128"/>
      <c r="IB247" s="128"/>
      <c r="IC247" s="128"/>
      <c r="ID247" s="128"/>
      <c r="IE247" s="128"/>
      <c r="IF247" s="128"/>
      <c r="IG247" s="128"/>
      <c r="IH247" s="128"/>
      <c r="II247" s="128"/>
      <c r="IJ247" s="128"/>
      <c r="IK247" s="128"/>
      <c r="IL247" s="128"/>
      <c r="IM247" s="128"/>
      <c r="IN247" s="128"/>
      <c r="IO247" s="128"/>
      <c r="IP247" s="128"/>
      <c r="IQ247" s="128"/>
      <c r="IR247" s="128"/>
      <c r="IS247" s="128"/>
      <c r="IT247" s="128"/>
    </row>
    <row r="248" spans="1:254" s="197" customFormat="1" ht="15" x14ac:dyDescent="0.25">
      <c r="A248" s="223" t="s">
        <v>306</v>
      </c>
      <c r="B248" s="230">
        <v>510</v>
      </c>
      <c r="C248" s="220" t="s">
        <v>161</v>
      </c>
      <c r="D248" s="220" t="s">
        <v>76</v>
      </c>
      <c r="E248" s="220"/>
      <c r="F248" s="220"/>
      <c r="G248" s="221">
        <f>SUM(G251+G249)</f>
        <v>2178.6</v>
      </c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8"/>
      <c r="Z248" s="128"/>
      <c r="AA248" s="128"/>
      <c r="AB248" s="128"/>
      <c r="AC248" s="128"/>
      <c r="AD248" s="128"/>
      <c r="AE248" s="128"/>
      <c r="AF248" s="128"/>
      <c r="AG248" s="128"/>
      <c r="AH248" s="128"/>
      <c r="AI248" s="128"/>
      <c r="AJ248" s="128"/>
      <c r="AK248" s="128"/>
      <c r="AL248" s="128"/>
      <c r="AM248" s="128"/>
      <c r="AN248" s="128"/>
      <c r="AO248" s="128"/>
      <c r="AP248" s="128"/>
      <c r="AQ248" s="128"/>
      <c r="AR248" s="128"/>
      <c r="AS248" s="128"/>
      <c r="AT248" s="128"/>
      <c r="AU248" s="128"/>
      <c r="AV248" s="128"/>
      <c r="AW248" s="128"/>
      <c r="AX248" s="128"/>
      <c r="AY248" s="128"/>
      <c r="AZ248" s="128"/>
      <c r="BA248" s="128"/>
      <c r="BB248" s="128"/>
      <c r="BC248" s="128"/>
      <c r="BD248" s="128"/>
      <c r="BE248" s="128"/>
      <c r="BF248" s="128"/>
      <c r="BG248" s="128"/>
      <c r="BH248" s="128"/>
      <c r="BI248" s="128"/>
      <c r="BJ248" s="128"/>
      <c r="BK248" s="128"/>
      <c r="BL248" s="128"/>
      <c r="BM248" s="128"/>
      <c r="BN248" s="128"/>
      <c r="BO248" s="128"/>
      <c r="BP248" s="128"/>
      <c r="BQ248" s="128"/>
      <c r="BR248" s="128"/>
      <c r="BS248" s="128"/>
      <c r="BT248" s="128"/>
      <c r="BU248" s="128"/>
      <c r="BV248" s="128"/>
      <c r="BW248" s="128"/>
      <c r="BX248" s="128"/>
      <c r="BY248" s="128"/>
      <c r="BZ248" s="128"/>
      <c r="CA248" s="128"/>
      <c r="CB248" s="128"/>
      <c r="CC248" s="128"/>
      <c r="CD248" s="128"/>
      <c r="CE248" s="128"/>
      <c r="CF248" s="128"/>
      <c r="CG248" s="128"/>
      <c r="CH248" s="128"/>
      <c r="CI248" s="128"/>
      <c r="CJ248" s="128"/>
      <c r="CK248" s="128"/>
      <c r="CL248" s="128"/>
      <c r="CM248" s="128"/>
      <c r="CN248" s="128"/>
      <c r="CO248" s="128"/>
      <c r="CP248" s="128"/>
      <c r="CQ248" s="128"/>
      <c r="CR248" s="128"/>
      <c r="CS248" s="128"/>
      <c r="CT248" s="128"/>
      <c r="CU248" s="128"/>
      <c r="CV248" s="128"/>
      <c r="CW248" s="128"/>
      <c r="CX248" s="128"/>
      <c r="CY248" s="128"/>
      <c r="CZ248" s="128"/>
      <c r="DA248" s="128"/>
      <c r="DB248" s="128"/>
      <c r="DC248" s="128"/>
      <c r="DD248" s="128"/>
      <c r="DE248" s="128"/>
      <c r="DF248" s="128"/>
      <c r="DG248" s="128"/>
      <c r="DH248" s="128"/>
      <c r="DI248" s="128"/>
      <c r="DJ248" s="128"/>
      <c r="DK248" s="128"/>
      <c r="DL248" s="128"/>
      <c r="DM248" s="128"/>
      <c r="DN248" s="128"/>
      <c r="DO248" s="128"/>
      <c r="DP248" s="128"/>
      <c r="DQ248" s="128"/>
      <c r="DR248" s="128"/>
      <c r="DS248" s="128"/>
      <c r="DT248" s="128"/>
      <c r="DU248" s="128"/>
      <c r="DV248" s="128"/>
      <c r="DW248" s="128"/>
      <c r="DX248" s="128"/>
      <c r="DY248" s="128"/>
      <c r="DZ248" s="128"/>
      <c r="EA248" s="128"/>
      <c r="EB248" s="128"/>
      <c r="EC248" s="128"/>
      <c r="ED248" s="128"/>
      <c r="EE248" s="128"/>
      <c r="EF248" s="128"/>
      <c r="EG248" s="128"/>
      <c r="EH248" s="128"/>
      <c r="EI248" s="128"/>
      <c r="EJ248" s="128"/>
      <c r="EK248" s="128"/>
      <c r="EL248" s="128"/>
      <c r="EM248" s="128"/>
      <c r="EN248" s="128"/>
      <c r="EO248" s="128"/>
      <c r="EP248" s="128"/>
      <c r="EQ248" s="128"/>
      <c r="ER248" s="128"/>
      <c r="ES248" s="128"/>
      <c r="ET248" s="128"/>
      <c r="EU248" s="128"/>
      <c r="EV248" s="128"/>
      <c r="EW248" s="128"/>
      <c r="EX248" s="128"/>
      <c r="EY248" s="128"/>
      <c r="EZ248" s="128"/>
      <c r="FA248" s="128"/>
      <c r="FB248" s="128"/>
      <c r="FC248" s="128"/>
      <c r="FD248" s="128"/>
      <c r="FE248" s="128"/>
      <c r="FF248" s="128"/>
      <c r="FG248" s="128"/>
      <c r="FH248" s="128"/>
      <c r="FI248" s="128"/>
      <c r="FJ248" s="128"/>
      <c r="FK248" s="128"/>
      <c r="FL248" s="128"/>
      <c r="FM248" s="128"/>
      <c r="FN248" s="128"/>
      <c r="FO248" s="128"/>
      <c r="FP248" s="128"/>
      <c r="FQ248" s="128"/>
      <c r="FR248" s="128"/>
      <c r="FS248" s="128"/>
      <c r="FT248" s="128"/>
      <c r="FU248" s="128"/>
      <c r="FV248" s="128"/>
      <c r="FW248" s="128"/>
      <c r="FX248" s="128"/>
      <c r="FY248" s="128"/>
      <c r="FZ248" s="128"/>
      <c r="GA248" s="128"/>
      <c r="GB248" s="128"/>
      <c r="GC248" s="128"/>
      <c r="GD248" s="128"/>
      <c r="GE248" s="128"/>
      <c r="GF248" s="128"/>
      <c r="GG248" s="128"/>
      <c r="GH248" s="128"/>
      <c r="GI248" s="128"/>
      <c r="GJ248" s="128"/>
      <c r="GK248" s="128"/>
      <c r="GL248" s="128"/>
      <c r="GM248" s="128"/>
      <c r="GN248" s="128"/>
      <c r="GO248" s="128"/>
      <c r="GP248" s="128"/>
      <c r="GQ248" s="128"/>
      <c r="GR248" s="128"/>
      <c r="GS248" s="128"/>
      <c r="GT248" s="128"/>
      <c r="GU248" s="128"/>
      <c r="GV248" s="128"/>
      <c r="GW248" s="128"/>
      <c r="GX248" s="128"/>
      <c r="GY248" s="128"/>
      <c r="GZ248" s="128"/>
      <c r="HA248" s="128"/>
      <c r="HB248" s="128"/>
      <c r="HC248" s="128"/>
      <c r="HD248" s="128"/>
      <c r="HE248" s="128"/>
      <c r="HF248" s="128"/>
      <c r="HG248" s="128"/>
      <c r="HH248" s="128"/>
      <c r="HI248" s="128"/>
      <c r="HJ248" s="128"/>
      <c r="HK248" s="128"/>
      <c r="HL248" s="128"/>
      <c r="HM248" s="128"/>
      <c r="HN248" s="128"/>
      <c r="HO248" s="128"/>
      <c r="HP248" s="128"/>
      <c r="HQ248" s="128"/>
      <c r="HR248" s="128"/>
      <c r="HS248" s="128"/>
      <c r="HT248" s="128"/>
      <c r="HU248" s="128"/>
      <c r="HV248" s="128"/>
      <c r="HW248" s="128"/>
      <c r="HX248" s="128"/>
      <c r="HY248" s="128"/>
      <c r="HZ248" s="128"/>
      <c r="IA248" s="128"/>
      <c r="IB248" s="128"/>
      <c r="IC248" s="128"/>
      <c r="ID248" s="128"/>
      <c r="IE248" s="128"/>
      <c r="IF248" s="128"/>
      <c r="IG248" s="128"/>
      <c r="IH248" s="128"/>
      <c r="II248" s="128"/>
      <c r="IJ248" s="128"/>
      <c r="IK248" s="128"/>
      <c r="IL248" s="128"/>
      <c r="IM248" s="128"/>
      <c r="IN248" s="128"/>
      <c r="IO248" s="128"/>
      <c r="IP248" s="128"/>
      <c r="IQ248" s="128"/>
      <c r="IR248" s="128"/>
      <c r="IS248" s="128"/>
      <c r="IT248" s="128"/>
    </row>
    <row r="249" spans="1:254" s="171" customFormat="1" ht="15" x14ac:dyDescent="0.25">
      <c r="A249" s="182" t="s">
        <v>308</v>
      </c>
      <c r="B249" s="236">
        <v>510</v>
      </c>
      <c r="C249" s="199" t="s">
        <v>309</v>
      </c>
      <c r="D249" s="199" t="s">
        <v>76</v>
      </c>
      <c r="E249" s="199" t="s">
        <v>310</v>
      </c>
      <c r="F249" s="199"/>
      <c r="G249" s="185">
        <f>SUM(G250)</f>
        <v>178.6</v>
      </c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124"/>
      <c r="U249" s="124"/>
      <c r="V249" s="124"/>
      <c r="W249" s="124"/>
      <c r="X249" s="124"/>
      <c r="Y249" s="124"/>
      <c r="Z249" s="124"/>
      <c r="AA249" s="124"/>
      <c r="AB249" s="124"/>
      <c r="AC249" s="124"/>
      <c r="AD249" s="124"/>
      <c r="AE249" s="124"/>
      <c r="AF249" s="124"/>
      <c r="AG249" s="124"/>
      <c r="AH249" s="124"/>
      <c r="AI249" s="124"/>
      <c r="AJ249" s="124"/>
      <c r="AK249" s="124"/>
      <c r="AL249" s="124"/>
      <c r="AM249" s="124"/>
      <c r="AN249" s="124"/>
      <c r="AO249" s="124"/>
      <c r="AP249" s="124"/>
      <c r="AQ249" s="124"/>
      <c r="AR249" s="124"/>
      <c r="AS249" s="124"/>
      <c r="AT249" s="124"/>
      <c r="AU249" s="124"/>
      <c r="AV249" s="124"/>
      <c r="AW249" s="124"/>
      <c r="AX249" s="124"/>
      <c r="AY249" s="124"/>
      <c r="AZ249" s="124"/>
      <c r="BA249" s="124"/>
      <c r="BB249" s="124"/>
      <c r="BC249" s="124"/>
      <c r="BD249" s="124"/>
      <c r="BE249" s="124"/>
      <c r="BF249" s="124"/>
      <c r="BG249" s="124"/>
      <c r="BH249" s="124"/>
      <c r="BI249" s="124"/>
      <c r="BJ249" s="124"/>
      <c r="BK249" s="124"/>
      <c r="BL249" s="124"/>
      <c r="BM249" s="124"/>
      <c r="BN249" s="124"/>
      <c r="BO249" s="124"/>
      <c r="BP249" s="124"/>
      <c r="BQ249" s="124"/>
      <c r="BR249" s="124"/>
      <c r="BS249" s="124"/>
      <c r="BT249" s="124"/>
      <c r="BU249" s="124"/>
      <c r="BV249" s="124"/>
      <c r="BW249" s="124"/>
      <c r="BX249" s="124"/>
      <c r="BY249" s="124"/>
      <c r="BZ249" s="124"/>
      <c r="CA249" s="124"/>
      <c r="CB249" s="124"/>
      <c r="CC249" s="124"/>
      <c r="CD249" s="124"/>
      <c r="CE249" s="124"/>
      <c r="CF249" s="124"/>
      <c r="CG249" s="124"/>
      <c r="CH249" s="124"/>
      <c r="CI249" s="124"/>
      <c r="CJ249" s="124"/>
      <c r="CK249" s="124"/>
      <c r="CL249" s="124"/>
      <c r="CM249" s="124"/>
      <c r="CN249" s="124"/>
      <c r="CO249" s="124"/>
      <c r="CP249" s="124"/>
      <c r="CQ249" s="124"/>
      <c r="CR249" s="124"/>
      <c r="CS249" s="124"/>
      <c r="CT249" s="124"/>
      <c r="CU249" s="124"/>
      <c r="CV249" s="124"/>
      <c r="CW249" s="124"/>
      <c r="CX249" s="124"/>
      <c r="CY249" s="124"/>
      <c r="CZ249" s="124"/>
      <c r="DA249" s="124"/>
      <c r="DB249" s="124"/>
      <c r="DC249" s="124"/>
      <c r="DD249" s="124"/>
      <c r="DE249" s="124"/>
      <c r="DF249" s="124"/>
      <c r="DG249" s="124"/>
      <c r="DH249" s="124"/>
      <c r="DI249" s="124"/>
      <c r="DJ249" s="124"/>
      <c r="DK249" s="124"/>
      <c r="DL249" s="124"/>
      <c r="DM249" s="124"/>
      <c r="DN249" s="124"/>
      <c r="DO249" s="124"/>
      <c r="DP249" s="124"/>
      <c r="DQ249" s="124"/>
      <c r="DR249" s="124"/>
      <c r="DS249" s="124"/>
      <c r="DT249" s="124"/>
      <c r="DU249" s="124"/>
      <c r="DV249" s="124"/>
      <c r="DW249" s="124"/>
      <c r="DX249" s="124"/>
      <c r="DY249" s="124"/>
      <c r="DZ249" s="124"/>
      <c r="EA249" s="124"/>
      <c r="EB249" s="124"/>
      <c r="EC249" s="124"/>
      <c r="ED249" s="124"/>
      <c r="EE249" s="124"/>
      <c r="EF249" s="124"/>
      <c r="EG249" s="124"/>
      <c r="EH249" s="124"/>
      <c r="EI249" s="124"/>
      <c r="EJ249" s="124"/>
      <c r="EK249" s="124"/>
      <c r="EL249" s="124"/>
      <c r="EM249" s="124"/>
      <c r="EN249" s="124"/>
      <c r="EO249" s="124"/>
      <c r="EP249" s="124"/>
      <c r="EQ249" s="124"/>
      <c r="ER249" s="124"/>
      <c r="ES249" s="124"/>
      <c r="ET249" s="124"/>
      <c r="EU249" s="124"/>
      <c r="EV249" s="124"/>
      <c r="EW249" s="124"/>
      <c r="EX249" s="124"/>
      <c r="EY249" s="124"/>
      <c r="EZ249" s="124"/>
      <c r="FA249" s="124"/>
      <c r="FB249" s="124"/>
      <c r="FC249" s="124"/>
      <c r="FD249" s="124"/>
      <c r="FE249" s="124"/>
      <c r="FF249" s="124"/>
      <c r="FG249" s="124"/>
      <c r="FH249" s="124"/>
      <c r="FI249" s="124"/>
      <c r="FJ249" s="124"/>
      <c r="FK249" s="124"/>
      <c r="FL249" s="124"/>
      <c r="FM249" s="124"/>
      <c r="FN249" s="124"/>
      <c r="FO249" s="124"/>
      <c r="FP249" s="124"/>
      <c r="FQ249" s="124"/>
      <c r="FR249" s="124"/>
      <c r="FS249" s="124"/>
      <c r="FT249" s="124"/>
      <c r="FU249" s="124"/>
      <c r="FV249" s="124"/>
      <c r="FW249" s="124"/>
      <c r="FX249" s="124"/>
      <c r="FY249" s="124"/>
      <c r="FZ249" s="124"/>
      <c r="GA249" s="124"/>
      <c r="GB249" s="124"/>
      <c r="GC249" s="124"/>
      <c r="GD249" s="124"/>
      <c r="GE249" s="124"/>
      <c r="GF249" s="124"/>
      <c r="GG249" s="124"/>
      <c r="GH249" s="124"/>
      <c r="GI249" s="124"/>
      <c r="GJ249" s="124"/>
      <c r="GK249" s="124"/>
      <c r="GL249" s="124"/>
      <c r="GM249" s="124"/>
      <c r="GN249" s="124"/>
      <c r="GO249" s="124"/>
      <c r="GP249" s="124"/>
      <c r="GQ249" s="124"/>
      <c r="GR249" s="124"/>
      <c r="GS249" s="124"/>
      <c r="GT249" s="124"/>
      <c r="GU249" s="124"/>
      <c r="GV249" s="124"/>
      <c r="GW249" s="124"/>
      <c r="GX249" s="124"/>
      <c r="GY249" s="124"/>
      <c r="GZ249" s="124"/>
      <c r="HA249" s="124"/>
      <c r="HB249" s="124"/>
      <c r="HC249" s="124"/>
      <c r="HD249" s="124"/>
      <c r="HE249" s="124"/>
      <c r="HF249" s="124"/>
      <c r="HG249" s="124"/>
      <c r="HH249" s="124"/>
      <c r="HI249" s="124"/>
      <c r="HJ249" s="124"/>
      <c r="HK249" s="124"/>
      <c r="HL249" s="124"/>
      <c r="HM249" s="124"/>
      <c r="HN249" s="124"/>
      <c r="HO249" s="124"/>
      <c r="HP249" s="124"/>
      <c r="HQ249" s="124"/>
      <c r="HR249" s="124"/>
      <c r="HS249" s="124"/>
      <c r="HT249" s="124"/>
      <c r="HU249" s="124"/>
      <c r="HV249" s="124"/>
      <c r="HW249" s="124"/>
      <c r="HX249" s="124"/>
      <c r="HY249" s="124"/>
      <c r="HZ249" s="124"/>
      <c r="IA249" s="124"/>
      <c r="IB249" s="124"/>
      <c r="IC249" s="124"/>
      <c r="ID249" s="124"/>
      <c r="IE249" s="124"/>
      <c r="IF249" s="124"/>
      <c r="IG249" s="124"/>
      <c r="IH249" s="124"/>
      <c r="II249" s="124"/>
      <c r="IJ249" s="124"/>
      <c r="IK249" s="124"/>
      <c r="IL249" s="124"/>
      <c r="IM249" s="124"/>
      <c r="IN249" s="124"/>
      <c r="IO249" s="124"/>
      <c r="IP249" s="124"/>
      <c r="IQ249" s="124"/>
      <c r="IR249" s="124"/>
      <c r="IS249" s="124"/>
      <c r="IT249" s="124"/>
    </row>
    <row r="250" spans="1:254" s="171" customFormat="1" ht="26.25" x14ac:dyDescent="0.25">
      <c r="A250" s="177" t="s">
        <v>147</v>
      </c>
      <c r="B250" s="235">
        <v>510</v>
      </c>
      <c r="C250" s="189" t="s">
        <v>161</v>
      </c>
      <c r="D250" s="189" t="s">
        <v>76</v>
      </c>
      <c r="E250" s="189" t="s">
        <v>310</v>
      </c>
      <c r="F250" s="189" t="s">
        <v>148</v>
      </c>
      <c r="G250" s="180">
        <v>178.6</v>
      </c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8"/>
      <c r="Z250" s="128"/>
      <c r="AA250" s="128"/>
      <c r="AB250" s="128"/>
      <c r="AC250" s="128"/>
      <c r="AD250" s="128"/>
      <c r="AE250" s="128"/>
      <c r="AF250" s="128"/>
      <c r="AG250" s="128"/>
      <c r="AH250" s="128"/>
      <c r="AI250" s="128"/>
      <c r="AJ250" s="128"/>
      <c r="AK250" s="128"/>
      <c r="AL250" s="128"/>
      <c r="AM250" s="128"/>
      <c r="AN250" s="128"/>
      <c r="AO250" s="128"/>
      <c r="AP250" s="128"/>
      <c r="AQ250" s="128"/>
      <c r="AR250" s="128"/>
      <c r="AS250" s="128"/>
      <c r="AT250" s="128"/>
      <c r="AU250" s="128"/>
      <c r="AV250" s="128"/>
      <c r="AW250" s="128"/>
      <c r="AX250" s="128"/>
      <c r="AY250" s="128"/>
      <c r="AZ250" s="128"/>
      <c r="BA250" s="128"/>
      <c r="BB250" s="128"/>
      <c r="BC250" s="128"/>
      <c r="BD250" s="128"/>
      <c r="BE250" s="128"/>
      <c r="BF250" s="128"/>
      <c r="BG250" s="128"/>
      <c r="BH250" s="128"/>
      <c r="BI250" s="128"/>
      <c r="BJ250" s="128"/>
      <c r="BK250" s="128"/>
      <c r="BL250" s="128"/>
      <c r="BM250" s="128"/>
      <c r="BN250" s="128"/>
      <c r="BO250" s="128"/>
      <c r="BP250" s="128"/>
      <c r="BQ250" s="128"/>
      <c r="BR250" s="128"/>
      <c r="BS250" s="128"/>
      <c r="BT250" s="128"/>
      <c r="BU250" s="128"/>
      <c r="BV250" s="128"/>
      <c r="BW250" s="128"/>
      <c r="BX250" s="128"/>
      <c r="BY250" s="128"/>
      <c r="BZ250" s="128"/>
      <c r="CA250" s="128"/>
      <c r="CB250" s="128"/>
      <c r="CC250" s="128"/>
      <c r="CD250" s="128"/>
      <c r="CE250" s="128"/>
      <c r="CF250" s="128"/>
      <c r="CG250" s="128"/>
      <c r="CH250" s="128"/>
      <c r="CI250" s="128"/>
      <c r="CJ250" s="128"/>
      <c r="CK250" s="128"/>
      <c r="CL250" s="128"/>
      <c r="CM250" s="128"/>
      <c r="CN250" s="128"/>
      <c r="CO250" s="128"/>
      <c r="CP250" s="128"/>
      <c r="CQ250" s="128"/>
      <c r="CR250" s="128"/>
      <c r="CS250" s="128"/>
      <c r="CT250" s="128"/>
      <c r="CU250" s="128"/>
      <c r="CV250" s="128"/>
      <c r="CW250" s="128"/>
      <c r="CX250" s="128"/>
      <c r="CY250" s="128"/>
      <c r="CZ250" s="128"/>
      <c r="DA250" s="128"/>
      <c r="DB250" s="128"/>
      <c r="DC250" s="128"/>
      <c r="DD250" s="128"/>
      <c r="DE250" s="128"/>
      <c r="DF250" s="128"/>
      <c r="DG250" s="128"/>
      <c r="DH250" s="128"/>
      <c r="DI250" s="128"/>
      <c r="DJ250" s="128"/>
      <c r="DK250" s="128"/>
      <c r="DL250" s="128"/>
      <c r="DM250" s="128"/>
      <c r="DN250" s="128"/>
      <c r="DO250" s="128"/>
      <c r="DP250" s="128"/>
      <c r="DQ250" s="128"/>
      <c r="DR250" s="128"/>
      <c r="DS250" s="128"/>
      <c r="DT250" s="128"/>
      <c r="DU250" s="128"/>
      <c r="DV250" s="128"/>
      <c r="DW250" s="128"/>
      <c r="DX250" s="128"/>
      <c r="DY250" s="128"/>
      <c r="DZ250" s="128"/>
      <c r="EA250" s="128"/>
      <c r="EB250" s="128"/>
      <c r="EC250" s="128"/>
      <c r="ED250" s="128"/>
      <c r="EE250" s="128"/>
      <c r="EF250" s="128"/>
      <c r="EG250" s="128"/>
      <c r="EH250" s="128"/>
      <c r="EI250" s="128"/>
      <c r="EJ250" s="128"/>
      <c r="EK250" s="128"/>
      <c r="EL250" s="128"/>
      <c r="EM250" s="128"/>
      <c r="EN250" s="128"/>
      <c r="EO250" s="128"/>
      <c r="EP250" s="128"/>
      <c r="EQ250" s="128"/>
      <c r="ER250" s="128"/>
      <c r="ES250" s="128"/>
      <c r="ET250" s="128"/>
      <c r="EU250" s="128"/>
      <c r="EV250" s="128"/>
      <c r="EW250" s="128"/>
      <c r="EX250" s="128"/>
      <c r="EY250" s="128"/>
      <c r="EZ250" s="128"/>
      <c r="FA250" s="128"/>
      <c r="FB250" s="128"/>
      <c r="FC250" s="128"/>
      <c r="FD250" s="128"/>
      <c r="FE250" s="128"/>
      <c r="FF250" s="128"/>
      <c r="FG250" s="128"/>
      <c r="FH250" s="128"/>
      <c r="FI250" s="128"/>
      <c r="FJ250" s="128"/>
      <c r="FK250" s="128"/>
      <c r="FL250" s="128"/>
      <c r="FM250" s="128"/>
      <c r="FN250" s="128"/>
      <c r="FO250" s="128"/>
      <c r="FP250" s="128"/>
      <c r="FQ250" s="128"/>
      <c r="FR250" s="128"/>
      <c r="FS250" s="128"/>
      <c r="FT250" s="128"/>
      <c r="FU250" s="128"/>
      <c r="FV250" s="128"/>
      <c r="FW250" s="128"/>
      <c r="FX250" s="128"/>
      <c r="FY250" s="128"/>
      <c r="FZ250" s="128"/>
      <c r="GA250" s="128"/>
      <c r="GB250" s="128"/>
      <c r="GC250" s="128"/>
      <c r="GD250" s="128"/>
      <c r="GE250" s="128"/>
      <c r="GF250" s="128"/>
      <c r="GG250" s="128"/>
      <c r="GH250" s="128"/>
      <c r="GI250" s="128"/>
      <c r="GJ250" s="128"/>
      <c r="GK250" s="128"/>
      <c r="GL250" s="128"/>
      <c r="GM250" s="128"/>
      <c r="GN250" s="128"/>
      <c r="GO250" s="128"/>
      <c r="GP250" s="128"/>
      <c r="GQ250" s="128"/>
      <c r="GR250" s="128"/>
      <c r="GS250" s="128"/>
      <c r="GT250" s="128"/>
      <c r="GU250" s="128"/>
      <c r="GV250" s="128"/>
      <c r="GW250" s="128"/>
      <c r="GX250" s="128"/>
      <c r="GY250" s="128"/>
      <c r="GZ250" s="128"/>
      <c r="HA250" s="128"/>
      <c r="HB250" s="128"/>
      <c r="HC250" s="128"/>
      <c r="HD250" s="128"/>
      <c r="HE250" s="128"/>
      <c r="HF250" s="128"/>
      <c r="HG250" s="128"/>
      <c r="HH250" s="128"/>
      <c r="HI250" s="128"/>
      <c r="HJ250" s="128"/>
      <c r="HK250" s="128"/>
      <c r="HL250" s="128"/>
      <c r="HM250" s="128"/>
      <c r="HN250" s="128"/>
      <c r="HO250" s="128"/>
      <c r="HP250" s="128"/>
      <c r="HQ250" s="128"/>
      <c r="HR250" s="128"/>
      <c r="HS250" s="128"/>
      <c r="HT250" s="128"/>
      <c r="HU250" s="128"/>
      <c r="HV250" s="128"/>
      <c r="HW250" s="128"/>
      <c r="HX250" s="128"/>
      <c r="HY250" s="128"/>
      <c r="HZ250" s="128"/>
      <c r="IA250" s="128"/>
      <c r="IB250" s="128"/>
      <c r="IC250" s="128"/>
      <c r="ID250" s="128"/>
      <c r="IE250" s="128"/>
      <c r="IF250" s="128"/>
      <c r="IG250" s="128"/>
      <c r="IH250" s="128"/>
      <c r="II250" s="128"/>
      <c r="IJ250" s="128"/>
      <c r="IK250" s="128"/>
      <c r="IL250" s="128"/>
      <c r="IM250" s="128"/>
      <c r="IN250" s="128"/>
      <c r="IO250" s="128"/>
      <c r="IP250" s="128"/>
      <c r="IQ250" s="128"/>
      <c r="IR250" s="128"/>
      <c r="IS250" s="128"/>
      <c r="IT250" s="128"/>
    </row>
    <row r="251" spans="1:254" s="171" customFormat="1" ht="15" x14ac:dyDescent="0.25">
      <c r="A251" s="206" t="s">
        <v>306</v>
      </c>
      <c r="B251" s="236">
        <v>510</v>
      </c>
      <c r="C251" s="199" t="s">
        <v>161</v>
      </c>
      <c r="D251" s="199" t="s">
        <v>76</v>
      </c>
      <c r="E251" s="199" t="s">
        <v>307</v>
      </c>
      <c r="F251" s="199"/>
      <c r="G251" s="185">
        <f>SUM(G252)</f>
        <v>2000</v>
      </c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124"/>
      <c r="U251" s="124"/>
      <c r="V251" s="124"/>
      <c r="W251" s="124"/>
      <c r="X251" s="124"/>
      <c r="Y251" s="124"/>
      <c r="Z251" s="124"/>
      <c r="AA251" s="124"/>
      <c r="AB251" s="124"/>
      <c r="AC251" s="124"/>
      <c r="AD251" s="124"/>
      <c r="AE251" s="124"/>
      <c r="AF251" s="124"/>
      <c r="AG251" s="124"/>
      <c r="AH251" s="124"/>
      <c r="AI251" s="124"/>
      <c r="AJ251" s="124"/>
      <c r="AK251" s="124"/>
      <c r="AL251" s="124"/>
      <c r="AM251" s="124"/>
      <c r="AN251" s="124"/>
      <c r="AO251" s="124"/>
      <c r="AP251" s="124"/>
      <c r="AQ251" s="124"/>
      <c r="AR251" s="124"/>
      <c r="AS251" s="124"/>
      <c r="AT251" s="124"/>
      <c r="AU251" s="124"/>
      <c r="AV251" s="124"/>
      <c r="AW251" s="124"/>
      <c r="AX251" s="124"/>
      <c r="AY251" s="124"/>
      <c r="AZ251" s="124"/>
      <c r="BA251" s="124"/>
      <c r="BB251" s="124"/>
      <c r="BC251" s="124"/>
      <c r="BD251" s="124"/>
      <c r="BE251" s="124"/>
      <c r="BF251" s="124"/>
      <c r="BG251" s="124"/>
      <c r="BH251" s="124"/>
      <c r="BI251" s="124"/>
      <c r="BJ251" s="124"/>
      <c r="BK251" s="124"/>
      <c r="BL251" s="124"/>
      <c r="BM251" s="124"/>
      <c r="BN251" s="124"/>
      <c r="BO251" s="124"/>
      <c r="BP251" s="124"/>
      <c r="BQ251" s="124"/>
      <c r="BR251" s="124"/>
      <c r="BS251" s="124"/>
      <c r="BT251" s="124"/>
      <c r="BU251" s="124"/>
      <c r="BV251" s="124"/>
      <c r="BW251" s="124"/>
      <c r="BX251" s="124"/>
      <c r="BY251" s="124"/>
      <c r="BZ251" s="124"/>
      <c r="CA251" s="124"/>
      <c r="CB251" s="124"/>
      <c r="CC251" s="124"/>
      <c r="CD251" s="124"/>
      <c r="CE251" s="124"/>
      <c r="CF251" s="124"/>
      <c r="CG251" s="124"/>
      <c r="CH251" s="124"/>
      <c r="CI251" s="124"/>
      <c r="CJ251" s="124"/>
      <c r="CK251" s="124"/>
      <c r="CL251" s="124"/>
      <c r="CM251" s="124"/>
      <c r="CN251" s="124"/>
      <c r="CO251" s="124"/>
      <c r="CP251" s="124"/>
      <c r="CQ251" s="124"/>
      <c r="CR251" s="124"/>
      <c r="CS251" s="124"/>
      <c r="CT251" s="124"/>
      <c r="CU251" s="124"/>
      <c r="CV251" s="124"/>
      <c r="CW251" s="124"/>
      <c r="CX251" s="124"/>
      <c r="CY251" s="124"/>
      <c r="CZ251" s="124"/>
      <c r="DA251" s="124"/>
      <c r="DB251" s="124"/>
      <c r="DC251" s="124"/>
      <c r="DD251" s="124"/>
      <c r="DE251" s="124"/>
      <c r="DF251" s="124"/>
      <c r="DG251" s="124"/>
      <c r="DH251" s="124"/>
      <c r="DI251" s="124"/>
      <c r="DJ251" s="124"/>
      <c r="DK251" s="124"/>
      <c r="DL251" s="124"/>
      <c r="DM251" s="124"/>
      <c r="DN251" s="124"/>
      <c r="DO251" s="124"/>
      <c r="DP251" s="124"/>
      <c r="DQ251" s="124"/>
      <c r="DR251" s="124"/>
      <c r="DS251" s="124"/>
      <c r="DT251" s="124"/>
      <c r="DU251" s="124"/>
      <c r="DV251" s="124"/>
      <c r="DW251" s="124"/>
      <c r="DX251" s="124"/>
      <c r="DY251" s="124"/>
      <c r="DZ251" s="124"/>
      <c r="EA251" s="124"/>
      <c r="EB251" s="124"/>
      <c r="EC251" s="124"/>
      <c r="ED251" s="124"/>
      <c r="EE251" s="124"/>
      <c r="EF251" s="124"/>
      <c r="EG251" s="124"/>
      <c r="EH251" s="124"/>
      <c r="EI251" s="124"/>
      <c r="EJ251" s="124"/>
      <c r="EK251" s="124"/>
      <c r="EL251" s="124"/>
      <c r="EM251" s="124"/>
      <c r="EN251" s="124"/>
      <c r="EO251" s="124"/>
      <c r="EP251" s="124"/>
      <c r="EQ251" s="124"/>
      <c r="ER251" s="124"/>
      <c r="ES251" s="124"/>
      <c r="ET251" s="124"/>
      <c r="EU251" s="124"/>
      <c r="EV251" s="124"/>
      <c r="EW251" s="124"/>
      <c r="EX251" s="124"/>
      <c r="EY251" s="124"/>
      <c r="EZ251" s="124"/>
      <c r="FA251" s="124"/>
      <c r="FB251" s="124"/>
      <c r="FC251" s="124"/>
      <c r="FD251" s="124"/>
      <c r="FE251" s="124"/>
      <c r="FF251" s="124"/>
      <c r="FG251" s="124"/>
      <c r="FH251" s="124"/>
      <c r="FI251" s="124"/>
      <c r="FJ251" s="124"/>
      <c r="FK251" s="124"/>
      <c r="FL251" s="124"/>
      <c r="FM251" s="124"/>
      <c r="FN251" s="124"/>
      <c r="FO251" s="124"/>
      <c r="FP251" s="124"/>
      <c r="FQ251" s="124"/>
      <c r="FR251" s="124"/>
      <c r="FS251" s="124"/>
      <c r="FT251" s="124"/>
      <c r="FU251" s="124"/>
      <c r="FV251" s="124"/>
      <c r="FW251" s="124"/>
      <c r="FX251" s="124"/>
      <c r="FY251" s="124"/>
      <c r="FZ251" s="124"/>
      <c r="GA251" s="124"/>
      <c r="GB251" s="124"/>
      <c r="GC251" s="124"/>
      <c r="GD251" s="124"/>
      <c r="GE251" s="124"/>
      <c r="GF251" s="124"/>
      <c r="GG251" s="124"/>
      <c r="GH251" s="124"/>
      <c r="GI251" s="124"/>
      <c r="GJ251" s="124"/>
      <c r="GK251" s="124"/>
      <c r="GL251" s="124"/>
      <c r="GM251" s="124"/>
      <c r="GN251" s="124"/>
      <c r="GO251" s="124"/>
      <c r="GP251" s="124"/>
      <c r="GQ251" s="124"/>
      <c r="GR251" s="124"/>
      <c r="GS251" s="124"/>
      <c r="GT251" s="124"/>
      <c r="GU251" s="124"/>
      <c r="GV251" s="124"/>
      <c r="GW251" s="124"/>
      <c r="GX251" s="124"/>
      <c r="GY251" s="124"/>
      <c r="GZ251" s="124"/>
      <c r="HA251" s="124"/>
      <c r="HB251" s="124"/>
      <c r="HC251" s="124"/>
      <c r="HD251" s="124"/>
      <c r="HE251" s="124"/>
      <c r="HF251" s="124"/>
      <c r="HG251" s="124"/>
      <c r="HH251" s="124"/>
      <c r="HI251" s="124"/>
      <c r="HJ251" s="124"/>
      <c r="HK251" s="124"/>
      <c r="HL251" s="124"/>
      <c r="HM251" s="124"/>
      <c r="HN251" s="124"/>
      <c r="HO251" s="124"/>
      <c r="HP251" s="124"/>
      <c r="HQ251" s="124"/>
      <c r="HR251" s="124"/>
      <c r="HS251" s="124"/>
      <c r="HT251" s="124"/>
      <c r="HU251" s="124"/>
      <c r="HV251" s="124"/>
      <c r="HW251" s="124"/>
      <c r="HX251" s="124"/>
      <c r="HY251" s="124"/>
      <c r="HZ251" s="124"/>
      <c r="IA251" s="124"/>
      <c r="IB251" s="124"/>
      <c r="IC251" s="124"/>
      <c r="ID251" s="124"/>
      <c r="IE251" s="124"/>
      <c r="IF251" s="124"/>
      <c r="IG251" s="124"/>
      <c r="IH251" s="124"/>
      <c r="II251" s="124"/>
      <c r="IJ251" s="124"/>
      <c r="IK251" s="124"/>
      <c r="IL251" s="124"/>
      <c r="IM251" s="124"/>
      <c r="IN251" s="124"/>
      <c r="IO251" s="124"/>
      <c r="IP251" s="124"/>
      <c r="IQ251" s="124"/>
      <c r="IR251" s="124"/>
      <c r="IS251" s="124"/>
      <c r="IT251" s="124"/>
    </row>
    <row r="252" spans="1:254" s="162" customFormat="1" ht="26.25" x14ac:dyDescent="0.25">
      <c r="A252" s="177" t="s">
        <v>147</v>
      </c>
      <c r="B252" s="235">
        <v>510</v>
      </c>
      <c r="C252" s="189" t="s">
        <v>161</v>
      </c>
      <c r="D252" s="189" t="s">
        <v>76</v>
      </c>
      <c r="E252" s="189" t="s">
        <v>307</v>
      </c>
      <c r="F252" s="189" t="s">
        <v>148</v>
      </c>
      <c r="G252" s="180">
        <v>2000</v>
      </c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28"/>
      <c r="AD252" s="128"/>
      <c r="AE252" s="128"/>
      <c r="AF252" s="128"/>
      <c r="AG252" s="128"/>
      <c r="AH252" s="128"/>
      <c r="AI252" s="128"/>
      <c r="AJ252" s="128"/>
      <c r="AK252" s="128"/>
      <c r="AL252" s="128"/>
      <c r="AM252" s="128"/>
      <c r="AN252" s="128"/>
      <c r="AO252" s="128"/>
      <c r="AP252" s="128"/>
      <c r="AQ252" s="128"/>
      <c r="AR252" s="128"/>
      <c r="AS252" s="128"/>
      <c r="AT252" s="128"/>
      <c r="AU252" s="128"/>
      <c r="AV252" s="128"/>
      <c r="AW252" s="128"/>
      <c r="AX252" s="128"/>
      <c r="AY252" s="128"/>
      <c r="AZ252" s="128"/>
      <c r="BA252" s="128"/>
      <c r="BB252" s="128"/>
      <c r="BC252" s="128"/>
      <c r="BD252" s="128"/>
      <c r="BE252" s="128"/>
      <c r="BF252" s="128"/>
      <c r="BG252" s="128"/>
      <c r="BH252" s="128"/>
      <c r="BI252" s="128"/>
      <c r="BJ252" s="128"/>
      <c r="BK252" s="128"/>
      <c r="BL252" s="128"/>
      <c r="BM252" s="128"/>
      <c r="BN252" s="128"/>
      <c r="BO252" s="128"/>
      <c r="BP252" s="128"/>
      <c r="BQ252" s="128"/>
      <c r="BR252" s="128"/>
      <c r="BS252" s="128"/>
      <c r="BT252" s="128"/>
      <c r="BU252" s="128"/>
      <c r="BV252" s="128"/>
      <c r="BW252" s="128"/>
      <c r="BX252" s="128"/>
      <c r="BY252" s="128"/>
      <c r="BZ252" s="128"/>
      <c r="CA252" s="128"/>
      <c r="CB252" s="128"/>
      <c r="CC252" s="128"/>
      <c r="CD252" s="128"/>
      <c r="CE252" s="128"/>
      <c r="CF252" s="128"/>
      <c r="CG252" s="128"/>
      <c r="CH252" s="128"/>
      <c r="CI252" s="128"/>
      <c r="CJ252" s="128"/>
      <c r="CK252" s="128"/>
      <c r="CL252" s="128"/>
      <c r="CM252" s="128"/>
      <c r="CN252" s="128"/>
      <c r="CO252" s="128"/>
      <c r="CP252" s="128"/>
      <c r="CQ252" s="128"/>
      <c r="CR252" s="128"/>
      <c r="CS252" s="128"/>
      <c r="CT252" s="128"/>
      <c r="CU252" s="128"/>
      <c r="CV252" s="128"/>
      <c r="CW252" s="128"/>
      <c r="CX252" s="128"/>
      <c r="CY252" s="128"/>
      <c r="CZ252" s="128"/>
      <c r="DA252" s="128"/>
      <c r="DB252" s="128"/>
      <c r="DC252" s="128"/>
      <c r="DD252" s="128"/>
      <c r="DE252" s="128"/>
      <c r="DF252" s="128"/>
      <c r="DG252" s="128"/>
      <c r="DH252" s="128"/>
      <c r="DI252" s="128"/>
      <c r="DJ252" s="128"/>
      <c r="DK252" s="128"/>
      <c r="DL252" s="128"/>
      <c r="DM252" s="128"/>
      <c r="DN252" s="128"/>
      <c r="DO252" s="128"/>
      <c r="DP252" s="128"/>
      <c r="DQ252" s="128"/>
      <c r="DR252" s="128"/>
      <c r="DS252" s="128"/>
      <c r="DT252" s="128"/>
      <c r="DU252" s="128"/>
      <c r="DV252" s="128"/>
      <c r="DW252" s="128"/>
      <c r="DX252" s="128"/>
      <c r="DY252" s="128"/>
      <c r="DZ252" s="128"/>
      <c r="EA252" s="128"/>
      <c r="EB252" s="128"/>
      <c r="EC252" s="128"/>
      <c r="ED252" s="128"/>
      <c r="EE252" s="128"/>
      <c r="EF252" s="128"/>
      <c r="EG252" s="128"/>
      <c r="EH252" s="128"/>
      <c r="EI252" s="128"/>
      <c r="EJ252" s="128"/>
      <c r="EK252" s="128"/>
      <c r="EL252" s="128"/>
      <c r="EM252" s="128"/>
      <c r="EN252" s="128"/>
      <c r="EO252" s="128"/>
      <c r="EP252" s="128"/>
      <c r="EQ252" s="128"/>
      <c r="ER252" s="128"/>
      <c r="ES252" s="128"/>
      <c r="ET252" s="128"/>
      <c r="EU252" s="128"/>
      <c r="EV252" s="128"/>
      <c r="EW252" s="128"/>
      <c r="EX252" s="128"/>
      <c r="EY252" s="128"/>
      <c r="EZ252" s="128"/>
      <c r="FA252" s="128"/>
      <c r="FB252" s="128"/>
      <c r="FC252" s="128"/>
      <c r="FD252" s="128"/>
      <c r="FE252" s="128"/>
      <c r="FF252" s="128"/>
      <c r="FG252" s="128"/>
      <c r="FH252" s="128"/>
      <c r="FI252" s="128"/>
      <c r="FJ252" s="128"/>
      <c r="FK252" s="128"/>
      <c r="FL252" s="128"/>
      <c r="FM252" s="128"/>
      <c r="FN252" s="128"/>
      <c r="FO252" s="128"/>
      <c r="FP252" s="128"/>
      <c r="FQ252" s="128"/>
      <c r="FR252" s="128"/>
      <c r="FS252" s="128"/>
      <c r="FT252" s="128"/>
      <c r="FU252" s="128"/>
      <c r="FV252" s="128"/>
      <c r="FW252" s="128"/>
      <c r="FX252" s="128"/>
      <c r="FY252" s="128"/>
      <c r="FZ252" s="128"/>
      <c r="GA252" s="128"/>
      <c r="GB252" s="128"/>
      <c r="GC252" s="128"/>
      <c r="GD252" s="128"/>
      <c r="GE252" s="128"/>
      <c r="GF252" s="128"/>
      <c r="GG252" s="128"/>
      <c r="GH252" s="128"/>
      <c r="GI252" s="128"/>
      <c r="GJ252" s="128"/>
      <c r="GK252" s="128"/>
      <c r="GL252" s="128"/>
      <c r="GM252" s="128"/>
      <c r="GN252" s="128"/>
      <c r="GO252" s="128"/>
      <c r="GP252" s="128"/>
      <c r="GQ252" s="128"/>
      <c r="GR252" s="128"/>
      <c r="GS252" s="128"/>
      <c r="GT252" s="128"/>
      <c r="GU252" s="128"/>
      <c r="GV252" s="128"/>
      <c r="GW252" s="128"/>
      <c r="GX252" s="128"/>
      <c r="GY252" s="128"/>
      <c r="GZ252" s="128"/>
      <c r="HA252" s="128"/>
      <c r="HB252" s="128"/>
      <c r="HC252" s="128"/>
      <c r="HD252" s="128"/>
      <c r="HE252" s="128"/>
      <c r="HF252" s="128"/>
      <c r="HG252" s="128"/>
      <c r="HH252" s="128"/>
      <c r="HI252" s="128"/>
      <c r="HJ252" s="128"/>
      <c r="HK252" s="128"/>
      <c r="HL252" s="128"/>
      <c r="HM252" s="128"/>
      <c r="HN252" s="128"/>
      <c r="HO252" s="128"/>
      <c r="HP252" s="128"/>
      <c r="HQ252" s="128"/>
      <c r="HR252" s="128"/>
      <c r="HS252" s="128"/>
      <c r="HT252" s="128"/>
      <c r="HU252" s="128"/>
      <c r="HV252" s="128"/>
      <c r="HW252" s="128"/>
      <c r="HX252" s="128"/>
      <c r="HY252" s="128"/>
      <c r="HZ252" s="128"/>
      <c r="IA252" s="128"/>
      <c r="IB252" s="128"/>
      <c r="IC252" s="128"/>
      <c r="ID252" s="128"/>
      <c r="IE252" s="128"/>
      <c r="IF252" s="128"/>
      <c r="IG252" s="128"/>
      <c r="IH252" s="128"/>
      <c r="II252" s="128"/>
      <c r="IJ252" s="128"/>
      <c r="IK252" s="128"/>
      <c r="IL252" s="128"/>
      <c r="IM252" s="128"/>
      <c r="IN252" s="128"/>
      <c r="IO252" s="128"/>
      <c r="IP252" s="128"/>
      <c r="IQ252" s="128"/>
      <c r="IR252" s="128"/>
      <c r="IS252" s="128"/>
      <c r="IT252" s="128"/>
    </row>
    <row r="253" spans="1:254" s="162" customFormat="1" ht="31.5" x14ac:dyDescent="0.25">
      <c r="A253" s="213" t="s">
        <v>311</v>
      </c>
      <c r="B253" s="244">
        <v>510</v>
      </c>
      <c r="C253" s="209" t="s">
        <v>110</v>
      </c>
      <c r="D253" s="209"/>
      <c r="E253" s="209"/>
      <c r="F253" s="209"/>
      <c r="G253" s="210">
        <f>SUM(G254)</f>
        <v>3000</v>
      </c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128"/>
      <c r="AH253" s="128"/>
      <c r="AI253" s="128"/>
      <c r="AJ253" s="128"/>
      <c r="AK253" s="128"/>
      <c r="AL253" s="128"/>
      <c r="AM253" s="128"/>
      <c r="AN253" s="128"/>
      <c r="AO253" s="128"/>
      <c r="AP253" s="128"/>
      <c r="AQ253" s="128"/>
      <c r="AR253" s="128"/>
      <c r="AS253" s="128"/>
      <c r="AT253" s="128"/>
      <c r="AU253" s="128"/>
      <c r="AV253" s="128"/>
      <c r="AW253" s="128"/>
      <c r="AX253" s="128"/>
      <c r="AY253" s="128"/>
      <c r="AZ253" s="128"/>
      <c r="BA253" s="128"/>
      <c r="BB253" s="128"/>
      <c r="BC253" s="128"/>
      <c r="BD253" s="128"/>
      <c r="BE253" s="128"/>
      <c r="BF253" s="128"/>
      <c r="BG253" s="128"/>
      <c r="BH253" s="128"/>
      <c r="BI253" s="128"/>
      <c r="BJ253" s="128"/>
      <c r="BK253" s="128"/>
      <c r="BL253" s="128"/>
      <c r="BM253" s="128"/>
      <c r="BN253" s="128"/>
      <c r="BO253" s="128"/>
      <c r="BP253" s="128"/>
      <c r="BQ253" s="128"/>
      <c r="BR253" s="128"/>
      <c r="BS253" s="128"/>
      <c r="BT253" s="128"/>
      <c r="BU253" s="128"/>
      <c r="BV253" s="128"/>
      <c r="BW253" s="128"/>
      <c r="BX253" s="128"/>
      <c r="BY253" s="128"/>
      <c r="BZ253" s="128"/>
      <c r="CA253" s="128"/>
      <c r="CB253" s="128"/>
      <c r="CC253" s="128"/>
      <c r="CD253" s="128"/>
      <c r="CE253" s="128"/>
      <c r="CF253" s="128"/>
      <c r="CG253" s="128"/>
      <c r="CH253" s="128"/>
      <c r="CI253" s="128"/>
      <c r="CJ253" s="128"/>
      <c r="CK253" s="128"/>
      <c r="CL253" s="128"/>
      <c r="CM253" s="128"/>
      <c r="CN253" s="128"/>
      <c r="CO253" s="128"/>
      <c r="CP253" s="128"/>
      <c r="CQ253" s="128"/>
      <c r="CR253" s="128"/>
      <c r="CS253" s="128"/>
      <c r="CT253" s="128"/>
      <c r="CU253" s="128"/>
      <c r="CV253" s="128"/>
      <c r="CW253" s="128"/>
      <c r="CX253" s="128"/>
      <c r="CY253" s="128"/>
      <c r="CZ253" s="128"/>
      <c r="DA253" s="128"/>
      <c r="DB253" s="128"/>
      <c r="DC253" s="128"/>
      <c r="DD253" s="128"/>
      <c r="DE253" s="128"/>
      <c r="DF253" s="128"/>
      <c r="DG253" s="128"/>
      <c r="DH253" s="128"/>
      <c r="DI253" s="128"/>
      <c r="DJ253" s="128"/>
      <c r="DK253" s="128"/>
      <c r="DL253" s="128"/>
      <c r="DM253" s="128"/>
      <c r="DN253" s="128"/>
      <c r="DO253" s="128"/>
      <c r="DP253" s="128"/>
      <c r="DQ253" s="128"/>
      <c r="DR253" s="128"/>
      <c r="DS253" s="128"/>
      <c r="DT253" s="128"/>
      <c r="DU253" s="128"/>
      <c r="DV253" s="128"/>
      <c r="DW253" s="128"/>
      <c r="DX253" s="128"/>
      <c r="DY253" s="128"/>
      <c r="DZ253" s="128"/>
      <c r="EA253" s="128"/>
      <c r="EB253" s="128"/>
      <c r="EC253" s="128"/>
      <c r="ED253" s="128"/>
      <c r="EE253" s="128"/>
      <c r="EF253" s="128"/>
      <c r="EG253" s="128"/>
      <c r="EH253" s="128"/>
      <c r="EI253" s="128"/>
      <c r="EJ253" s="128"/>
      <c r="EK253" s="128"/>
      <c r="EL253" s="128"/>
      <c r="EM253" s="128"/>
      <c r="EN253" s="128"/>
      <c r="EO253" s="128"/>
      <c r="EP253" s="128"/>
      <c r="EQ253" s="128"/>
      <c r="ER253" s="128"/>
      <c r="ES253" s="128"/>
      <c r="ET253" s="128"/>
      <c r="EU253" s="128"/>
      <c r="EV253" s="128"/>
      <c r="EW253" s="128"/>
      <c r="EX253" s="128"/>
      <c r="EY253" s="128"/>
      <c r="EZ253" s="128"/>
      <c r="FA253" s="128"/>
      <c r="FB253" s="128"/>
      <c r="FC253" s="128"/>
      <c r="FD253" s="128"/>
      <c r="FE253" s="128"/>
      <c r="FF253" s="128"/>
      <c r="FG253" s="128"/>
      <c r="FH253" s="128"/>
      <c r="FI253" s="128"/>
      <c r="FJ253" s="128"/>
      <c r="FK253" s="128"/>
      <c r="FL253" s="128"/>
      <c r="FM253" s="128"/>
      <c r="FN253" s="128"/>
      <c r="FO253" s="128"/>
      <c r="FP253" s="128"/>
      <c r="FQ253" s="128"/>
      <c r="FR253" s="128"/>
      <c r="FS253" s="128"/>
      <c r="FT253" s="128"/>
      <c r="FU253" s="128"/>
      <c r="FV253" s="128"/>
      <c r="FW253" s="128"/>
      <c r="FX253" s="128"/>
      <c r="FY253" s="128"/>
      <c r="FZ253" s="128"/>
      <c r="GA253" s="128"/>
      <c r="GB253" s="128"/>
      <c r="GC253" s="128"/>
      <c r="GD253" s="128"/>
      <c r="GE253" s="128"/>
      <c r="GF253" s="128"/>
      <c r="GG253" s="128"/>
      <c r="GH253" s="128"/>
      <c r="GI253" s="128"/>
      <c r="GJ253" s="128"/>
      <c r="GK253" s="128"/>
      <c r="GL253" s="128"/>
      <c r="GM253" s="128"/>
      <c r="GN253" s="128"/>
      <c r="GO253" s="128"/>
      <c r="GP253" s="128"/>
      <c r="GQ253" s="128"/>
      <c r="GR253" s="128"/>
      <c r="GS253" s="128"/>
      <c r="GT253" s="128"/>
      <c r="GU253" s="128"/>
      <c r="GV253" s="128"/>
      <c r="GW253" s="128"/>
      <c r="GX253" s="128"/>
      <c r="GY253" s="128"/>
      <c r="GZ253" s="128"/>
      <c r="HA253" s="128"/>
      <c r="HB253" s="128"/>
      <c r="HC253" s="128"/>
      <c r="HD253" s="128"/>
      <c r="HE253" s="128"/>
      <c r="HF253" s="128"/>
      <c r="HG253" s="128"/>
      <c r="HH253" s="128"/>
      <c r="HI253" s="128"/>
      <c r="HJ253" s="128"/>
      <c r="HK253" s="128"/>
      <c r="HL253" s="128"/>
      <c r="HM253" s="128"/>
      <c r="HN253" s="128"/>
      <c r="HO253" s="128"/>
      <c r="HP253" s="128"/>
      <c r="HQ253" s="128"/>
      <c r="HR253" s="128"/>
      <c r="HS253" s="128"/>
      <c r="HT253" s="128"/>
      <c r="HU253" s="128"/>
      <c r="HV253" s="128"/>
      <c r="HW253" s="128"/>
      <c r="HX253" s="128"/>
      <c r="HY253" s="128"/>
      <c r="HZ253" s="128"/>
      <c r="IA253" s="128"/>
      <c r="IB253" s="128"/>
      <c r="IC253" s="128"/>
      <c r="ID253" s="128"/>
      <c r="IE253" s="128"/>
      <c r="IF253" s="128"/>
      <c r="IG253" s="128"/>
      <c r="IH253" s="128"/>
      <c r="II253" s="128"/>
      <c r="IJ253" s="128"/>
      <c r="IK253" s="128"/>
      <c r="IL253" s="128"/>
      <c r="IM253" s="128"/>
      <c r="IN253" s="128"/>
      <c r="IO253" s="128"/>
      <c r="IP253" s="128"/>
      <c r="IQ253" s="128"/>
      <c r="IR253" s="128"/>
      <c r="IS253" s="128"/>
      <c r="IT253" s="128"/>
    </row>
    <row r="254" spans="1:254" s="162" customFormat="1" ht="30" x14ac:dyDescent="0.25">
      <c r="A254" s="223" t="s">
        <v>312</v>
      </c>
      <c r="B254" s="230">
        <v>510</v>
      </c>
      <c r="C254" s="220" t="s">
        <v>110</v>
      </c>
      <c r="D254" s="220" t="s">
        <v>74</v>
      </c>
      <c r="E254" s="220" t="s">
        <v>314</v>
      </c>
      <c r="F254" s="220"/>
      <c r="G254" s="221">
        <f>SUM(G255+G257)</f>
        <v>3000</v>
      </c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8"/>
      <c r="Z254" s="128"/>
      <c r="AA254" s="128"/>
      <c r="AB254" s="128"/>
      <c r="AC254" s="128"/>
      <c r="AD254" s="128"/>
      <c r="AE254" s="128"/>
      <c r="AF254" s="128"/>
      <c r="AG254" s="128"/>
      <c r="AH254" s="128"/>
      <c r="AI254" s="128"/>
      <c r="AJ254" s="128"/>
      <c r="AK254" s="128"/>
      <c r="AL254" s="128"/>
      <c r="AM254" s="128"/>
      <c r="AN254" s="128"/>
      <c r="AO254" s="128"/>
      <c r="AP254" s="128"/>
      <c r="AQ254" s="128"/>
      <c r="AR254" s="128"/>
      <c r="AS254" s="128"/>
      <c r="AT254" s="128"/>
      <c r="AU254" s="128"/>
      <c r="AV254" s="128"/>
      <c r="AW254" s="128"/>
      <c r="AX254" s="128"/>
      <c r="AY254" s="128"/>
      <c r="AZ254" s="128"/>
      <c r="BA254" s="128"/>
      <c r="BB254" s="128"/>
      <c r="BC254" s="128"/>
      <c r="BD254" s="128"/>
      <c r="BE254" s="128"/>
      <c r="BF254" s="128"/>
      <c r="BG254" s="128"/>
      <c r="BH254" s="128"/>
      <c r="BI254" s="128"/>
      <c r="BJ254" s="128"/>
      <c r="BK254" s="128"/>
      <c r="BL254" s="128"/>
      <c r="BM254" s="128"/>
      <c r="BN254" s="128"/>
      <c r="BO254" s="128"/>
      <c r="BP254" s="128"/>
      <c r="BQ254" s="128"/>
      <c r="BR254" s="128"/>
      <c r="BS254" s="128"/>
      <c r="BT254" s="128"/>
      <c r="BU254" s="128"/>
      <c r="BV254" s="128"/>
      <c r="BW254" s="128"/>
      <c r="BX254" s="128"/>
      <c r="BY254" s="128"/>
      <c r="BZ254" s="128"/>
      <c r="CA254" s="128"/>
      <c r="CB254" s="128"/>
      <c r="CC254" s="128"/>
      <c r="CD254" s="128"/>
      <c r="CE254" s="128"/>
      <c r="CF254" s="128"/>
      <c r="CG254" s="128"/>
      <c r="CH254" s="128"/>
      <c r="CI254" s="128"/>
      <c r="CJ254" s="128"/>
      <c r="CK254" s="128"/>
      <c r="CL254" s="128"/>
      <c r="CM254" s="128"/>
      <c r="CN254" s="128"/>
      <c r="CO254" s="128"/>
      <c r="CP254" s="128"/>
      <c r="CQ254" s="128"/>
      <c r="CR254" s="128"/>
      <c r="CS254" s="128"/>
      <c r="CT254" s="128"/>
      <c r="CU254" s="128"/>
      <c r="CV254" s="128"/>
      <c r="CW254" s="128"/>
      <c r="CX254" s="128"/>
      <c r="CY254" s="128"/>
      <c r="CZ254" s="128"/>
      <c r="DA254" s="128"/>
      <c r="DB254" s="128"/>
      <c r="DC254" s="128"/>
      <c r="DD254" s="128"/>
      <c r="DE254" s="128"/>
      <c r="DF254" s="128"/>
      <c r="DG254" s="128"/>
      <c r="DH254" s="128"/>
      <c r="DI254" s="128"/>
      <c r="DJ254" s="128"/>
      <c r="DK254" s="128"/>
      <c r="DL254" s="128"/>
      <c r="DM254" s="128"/>
      <c r="DN254" s="128"/>
      <c r="DO254" s="128"/>
      <c r="DP254" s="128"/>
      <c r="DQ254" s="128"/>
      <c r="DR254" s="128"/>
      <c r="DS254" s="128"/>
      <c r="DT254" s="128"/>
      <c r="DU254" s="128"/>
      <c r="DV254" s="128"/>
      <c r="DW254" s="128"/>
      <c r="DX254" s="128"/>
      <c r="DY254" s="128"/>
      <c r="DZ254" s="128"/>
      <c r="EA254" s="128"/>
      <c r="EB254" s="128"/>
      <c r="EC254" s="128"/>
      <c r="ED254" s="128"/>
      <c r="EE254" s="128"/>
      <c r="EF254" s="128"/>
      <c r="EG254" s="128"/>
      <c r="EH254" s="128"/>
      <c r="EI254" s="128"/>
      <c r="EJ254" s="128"/>
      <c r="EK254" s="128"/>
      <c r="EL254" s="128"/>
      <c r="EM254" s="128"/>
      <c r="EN254" s="128"/>
      <c r="EO254" s="128"/>
      <c r="EP254" s="128"/>
      <c r="EQ254" s="128"/>
      <c r="ER254" s="128"/>
      <c r="ES254" s="128"/>
      <c r="ET254" s="128"/>
      <c r="EU254" s="128"/>
      <c r="EV254" s="128"/>
      <c r="EW254" s="128"/>
      <c r="EX254" s="128"/>
      <c r="EY254" s="128"/>
      <c r="EZ254" s="128"/>
      <c r="FA254" s="128"/>
      <c r="FB254" s="128"/>
      <c r="FC254" s="128"/>
      <c r="FD254" s="128"/>
      <c r="FE254" s="128"/>
      <c r="FF254" s="128"/>
      <c r="FG254" s="128"/>
      <c r="FH254" s="128"/>
      <c r="FI254" s="128"/>
      <c r="FJ254" s="128"/>
      <c r="FK254" s="128"/>
      <c r="FL254" s="128"/>
      <c r="FM254" s="128"/>
      <c r="FN254" s="128"/>
      <c r="FO254" s="128"/>
      <c r="FP254" s="128"/>
      <c r="FQ254" s="128"/>
      <c r="FR254" s="128"/>
      <c r="FS254" s="128"/>
      <c r="FT254" s="128"/>
      <c r="FU254" s="128"/>
      <c r="FV254" s="128"/>
      <c r="FW254" s="128"/>
      <c r="FX254" s="128"/>
      <c r="FY254" s="128"/>
      <c r="FZ254" s="128"/>
      <c r="GA254" s="128"/>
      <c r="GB254" s="128"/>
      <c r="GC254" s="128"/>
      <c r="GD254" s="128"/>
      <c r="GE254" s="128"/>
      <c r="GF254" s="128"/>
      <c r="GG254" s="128"/>
      <c r="GH254" s="128"/>
      <c r="GI254" s="128"/>
      <c r="GJ254" s="128"/>
      <c r="GK254" s="128"/>
      <c r="GL254" s="128"/>
      <c r="GM254" s="128"/>
      <c r="GN254" s="128"/>
      <c r="GO254" s="128"/>
      <c r="GP254" s="128"/>
      <c r="GQ254" s="128"/>
      <c r="GR254" s="128"/>
      <c r="GS254" s="128"/>
      <c r="GT254" s="128"/>
      <c r="GU254" s="128"/>
      <c r="GV254" s="128"/>
      <c r="GW254" s="128"/>
      <c r="GX254" s="128"/>
      <c r="GY254" s="128"/>
      <c r="GZ254" s="128"/>
      <c r="HA254" s="128"/>
      <c r="HB254" s="128"/>
      <c r="HC254" s="128"/>
      <c r="HD254" s="128"/>
      <c r="HE254" s="128"/>
      <c r="HF254" s="128"/>
      <c r="HG254" s="128"/>
      <c r="HH254" s="128"/>
      <c r="HI254" s="128"/>
      <c r="HJ254" s="128"/>
      <c r="HK254" s="128"/>
      <c r="HL254" s="128"/>
      <c r="HM254" s="128"/>
      <c r="HN254" s="128"/>
      <c r="HO254" s="128"/>
      <c r="HP254" s="128"/>
      <c r="HQ254" s="128"/>
      <c r="HR254" s="128"/>
      <c r="HS254" s="128"/>
      <c r="HT254" s="128"/>
      <c r="HU254" s="128"/>
      <c r="HV254" s="128"/>
      <c r="HW254" s="128"/>
      <c r="HX254" s="128"/>
      <c r="HY254" s="128"/>
      <c r="HZ254" s="128"/>
      <c r="IA254" s="128"/>
      <c r="IB254" s="128"/>
      <c r="IC254" s="128"/>
      <c r="ID254" s="128"/>
      <c r="IE254" s="128"/>
      <c r="IF254" s="128"/>
      <c r="IG254" s="128"/>
      <c r="IH254" s="128"/>
      <c r="II254" s="128"/>
      <c r="IJ254" s="128"/>
      <c r="IK254" s="128"/>
      <c r="IL254" s="128"/>
      <c r="IM254" s="128"/>
      <c r="IN254" s="128"/>
      <c r="IO254" s="128"/>
      <c r="IP254" s="128"/>
      <c r="IQ254" s="128"/>
      <c r="IR254" s="128"/>
      <c r="IS254" s="128"/>
      <c r="IT254" s="128"/>
    </row>
    <row r="255" spans="1:254" s="162" customFormat="1" ht="26.25" x14ac:dyDescent="0.25">
      <c r="A255" s="177" t="s">
        <v>313</v>
      </c>
      <c r="B255" s="235">
        <v>510</v>
      </c>
      <c r="C255" s="189" t="s">
        <v>110</v>
      </c>
      <c r="D255" s="189" t="s">
        <v>74</v>
      </c>
      <c r="E255" s="189" t="s">
        <v>314</v>
      </c>
      <c r="F255" s="189"/>
      <c r="G255" s="180">
        <f>SUM(G256)</f>
        <v>1500</v>
      </c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  <c r="AA255" s="128"/>
      <c r="AB255" s="128"/>
      <c r="AC255" s="128"/>
      <c r="AD255" s="128"/>
      <c r="AE255" s="128"/>
      <c r="AF255" s="128"/>
      <c r="AG255" s="128"/>
      <c r="AH255" s="128"/>
      <c r="AI255" s="128"/>
      <c r="AJ255" s="128"/>
      <c r="AK255" s="128"/>
      <c r="AL255" s="128"/>
      <c r="AM255" s="128"/>
      <c r="AN255" s="128"/>
      <c r="AO255" s="128"/>
      <c r="AP255" s="128"/>
      <c r="AQ255" s="128"/>
      <c r="AR255" s="128"/>
      <c r="AS255" s="128"/>
      <c r="AT255" s="128"/>
      <c r="AU255" s="128"/>
      <c r="AV255" s="128"/>
      <c r="AW255" s="128"/>
      <c r="AX255" s="128"/>
      <c r="AY255" s="128"/>
      <c r="AZ255" s="128"/>
      <c r="BA255" s="128"/>
      <c r="BB255" s="128"/>
      <c r="BC255" s="128"/>
      <c r="BD255" s="128"/>
      <c r="BE255" s="128"/>
      <c r="BF255" s="128"/>
      <c r="BG255" s="128"/>
      <c r="BH255" s="128"/>
      <c r="BI255" s="128"/>
      <c r="BJ255" s="128"/>
      <c r="BK255" s="128"/>
      <c r="BL255" s="128"/>
      <c r="BM255" s="128"/>
      <c r="BN255" s="128"/>
      <c r="BO255" s="128"/>
      <c r="BP255" s="128"/>
      <c r="BQ255" s="128"/>
      <c r="BR255" s="128"/>
      <c r="BS255" s="128"/>
      <c r="BT255" s="128"/>
      <c r="BU255" s="128"/>
      <c r="BV255" s="128"/>
      <c r="BW255" s="128"/>
      <c r="BX255" s="128"/>
      <c r="BY255" s="128"/>
      <c r="BZ255" s="128"/>
      <c r="CA255" s="128"/>
      <c r="CB255" s="128"/>
      <c r="CC255" s="128"/>
      <c r="CD255" s="128"/>
      <c r="CE255" s="128"/>
      <c r="CF255" s="128"/>
      <c r="CG255" s="128"/>
      <c r="CH255" s="128"/>
      <c r="CI255" s="128"/>
      <c r="CJ255" s="128"/>
      <c r="CK255" s="128"/>
      <c r="CL255" s="128"/>
      <c r="CM255" s="128"/>
      <c r="CN255" s="128"/>
      <c r="CO255" s="128"/>
      <c r="CP255" s="128"/>
      <c r="CQ255" s="128"/>
      <c r="CR255" s="128"/>
      <c r="CS255" s="128"/>
      <c r="CT255" s="128"/>
      <c r="CU255" s="128"/>
      <c r="CV255" s="128"/>
      <c r="CW255" s="128"/>
      <c r="CX255" s="128"/>
      <c r="CY255" s="128"/>
      <c r="CZ255" s="128"/>
      <c r="DA255" s="128"/>
      <c r="DB255" s="128"/>
      <c r="DC255" s="128"/>
      <c r="DD255" s="128"/>
      <c r="DE255" s="128"/>
      <c r="DF255" s="128"/>
      <c r="DG255" s="128"/>
      <c r="DH255" s="128"/>
      <c r="DI255" s="128"/>
      <c r="DJ255" s="128"/>
      <c r="DK255" s="128"/>
      <c r="DL255" s="128"/>
      <c r="DM255" s="128"/>
      <c r="DN255" s="128"/>
      <c r="DO255" s="128"/>
      <c r="DP255" s="128"/>
      <c r="DQ255" s="128"/>
      <c r="DR255" s="128"/>
      <c r="DS255" s="128"/>
      <c r="DT255" s="128"/>
      <c r="DU255" s="128"/>
      <c r="DV255" s="128"/>
      <c r="DW255" s="128"/>
      <c r="DX255" s="128"/>
      <c r="DY255" s="128"/>
      <c r="DZ255" s="128"/>
      <c r="EA255" s="128"/>
      <c r="EB255" s="128"/>
      <c r="EC255" s="128"/>
      <c r="ED255" s="128"/>
      <c r="EE255" s="128"/>
      <c r="EF255" s="128"/>
      <c r="EG255" s="128"/>
      <c r="EH255" s="128"/>
      <c r="EI255" s="128"/>
      <c r="EJ255" s="128"/>
      <c r="EK255" s="128"/>
      <c r="EL255" s="128"/>
      <c r="EM255" s="128"/>
      <c r="EN255" s="128"/>
      <c r="EO255" s="128"/>
      <c r="EP255" s="128"/>
      <c r="EQ255" s="128"/>
      <c r="ER255" s="128"/>
      <c r="ES255" s="128"/>
      <c r="ET255" s="128"/>
      <c r="EU255" s="128"/>
      <c r="EV255" s="128"/>
      <c r="EW255" s="128"/>
      <c r="EX255" s="128"/>
      <c r="EY255" s="128"/>
      <c r="EZ255" s="128"/>
      <c r="FA255" s="128"/>
      <c r="FB255" s="128"/>
      <c r="FC255" s="128"/>
      <c r="FD255" s="128"/>
      <c r="FE255" s="128"/>
      <c r="FF255" s="128"/>
      <c r="FG255" s="128"/>
      <c r="FH255" s="128"/>
      <c r="FI255" s="128"/>
      <c r="FJ255" s="128"/>
      <c r="FK255" s="128"/>
      <c r="FL255" s="128"/>
      <c r="FM255" s="128"/>
      <c r="FN255" s="128"/>
      <c r="FO255" s="128"/>
      <c r="FP255" s="128"/>
      <c r="FQ255" s="128"/>
      <c r="FR255" s="128"/>
      <c r="FS255" s="128"/>
      <c r="FT255" s="128"/>
      <c r="FU255" s="128"/>
      <c r="FV255" s="128"/>
      <c r="FW255" s="128"/>
      <c r="FX255" s="128"/>
      <c r="FY255" s="128"/>
      <c r="FZ255" s="128"/>
      <c r="GA255" s="128"/>
      <c r="GB255" s="128"/>
      <c r="GC255" s="128"/>
      <c r="GD255" s="128"/>
      <c r="GE255" s="128"/>
      <c r="GF255" s="128"/>
      <c r="GG255" s="128"/>
      <c r="GH255" s="128"/>
      <c r="GI255" s="128"/>
      <c r="GJ255" s="128"/>
      <c r="GK255" s="128"/>
      <c r="GL255" s="128"/>
      <c r="GM255" s="128"/>
      <c r="GN255" s="128"/>
      <c r="GO255" s="128"/>
      <c r="GP255" s="128"/>
      <c r="GQ255" s="128"/>
      <c r="GR255" s="128"/>
      <c r="GS255" s="128"/>
      <c r="GT255" s="128"/>
      <c r="GU255" s="128"/>
      <c r="GV255" s="128"/>
      <c r="GW255" s="128"/>
      <c r="GX255" s="128"/>
      <c r="GY255" s="128"/>
      <c r="GZ255" s="128"/>
      <c r="HA255" s="128"/>
      <c r="HB255" s="128"/>
      <c r="HC255" s="128"/>
      <c r="HD255" s="128"/>
      <c r="HE255" s="128"/>
      <c r="HF255" s="128"/>
      <c r="HG255" s="128"/>
      <c r="HH255" s="128"/>
      <c r="HI255" s="128"/>
      <c r="HJ255" s="128"/>
      <c r="HK255" s="128"/>
      <c r="HL255" s="128"/>
      <c r="HM255" s="128"/>
      <c r="HN255" s="128"/>
      <c r="HO255" s="128"/>
      <c r="HP255" s="128"/>
      <c r="HQ255" s="128"/>
      <c r="HR255" s="128"/>
      <c r="HS255" s="128"/>
      <c r="HT255" s="128"/>
      <c r="HU255" s="128"/>
      <c r="HV255" s="128"/>
      <c r="HW255" s="128"/>
      <c r="HX255" s="128"/>
      <c r="HY255" s="128"/>
      <c r="HZ255" s="128"/>
      <c r="IA255" s="128"/>
      <c r="IB255" s="128"/>
      <c r="IC255" s="128"/>
      <c r="ID255" s="128"/>
      <c r="IE255" s="128"/>
      <c r="IF255" s="128"/>
      <c r="IG255" s="128"/>
      <c r="IH255" s="128"/>
      <c r="II255" s="128"/>
      <c r="IJ255" s="128"/>
      <c r="IK255" s="128"/>
      <c r="IL255" s="128"/>
      <c r="IM255" s="128"/>
      <c r="IN255" s="128"/>
      <c r="IO255" s="128"/>
      <c r="IP255" s="128"/>
      <c r="IQ255" s="128"/>
      <c r="IR255" s="128"/>
      <c r="IS255" s="128"/>
      <c r="IT255" s="128"/>
    </row>
    <row r="256" spans="1:254" s="197" customFormat="1" ht="15" x14ac:dyDescent="0.25">
      <c r="A256" s="206" t="s">
        <v>315</v>
      </c>
      <c r="B256" s="236">
        <v>510</v>
      </c>
      <c r="C256" s="199" t="s">
        <v>110</v>
      </c>
      <c r="D256" s="199" t="s">
        <v>74</v>
      </c>
      <c r="E256" s="199" t="s">
        <v>314</v>
      </c>
      <c r="F256" s="199" t="s">
        <v>316</v>
      </c>
      <c r="G256" s="185">
        <v>1500</v>
      </c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  <c r="AA256" s="128"/>
      <c r="AB256" s="128"/>
      <c r="AC256" s="128"/>
      <c r="AD256" s="128"/>
      <c r="AE256" s="128"/>
      <c r="AF256" s="128"/>
      <c r="AG256" s="128"/>
      <c r="AH256" s="128"/>
      <c r="AI256" s="128"/>
      <c r="AJ256" s="128"/>
      <c r="AK256" s="128"/>
      <c r="AL256" s="128"/>
      <c r="AM256" s="128"/>
      <c r="AN256" s="128"/>
      <c r="AO256" s="128"/>
      <c r="AP256" s="128"/>
      <c r="AQ256" s="128"/>
      <c r="AR256" s="128"/>
      <c r="AS256" s="128"/>
      <c r="AT256" s="128"/>
      <c r="AU256" s="128"/>
      <c r="AV256" s="128"/>
      <c r="AW256" s="128"/>
      <c r="AX256" s="128"/>
      <c r="AY256" s="128"/>
      <c r="AZ256" s="128"/>
      <c r="BA256" s="128"/>
      <c r="BB256" s="128"/>
      <c r="BC256" s="128"/>
      <c r="BD256" s="128"/>
      <c r="BE256" s="128"/>
      <c r="BF256" s="128"/>
      <c r="BG256" s="128"/>
      <c r="BH256" s="128"/>
      <c r="BI256" s="128"/>
      <c r="BJ256" s="128"/>
      <c r="BK256" s="128"/>
      <c r="BL256" s="128"/>
      <c r="BM256" s="128"/>
      <c r="BN256" s="128"/>
      <c r="BO256" s="128"/>
      <c r="BP256" s="128"/>
      <c r="BQ256" s="128"/>
      <c r="BR256" s="128"/>
      <c r="BS256" s="128"/>
      <c r="BT256" s="128"/>
      <c r="BU256" s="128"/>
      <c r="BV256" s="128"/>
      <c r="BW256" s="128"/>
      <c r="BX256" s="128"/>
      <c r="BY256" s="128"/>
      <c r="BZ256" s="128"/>
      <c r="CA256" s="128"/>
      <c r="CB256" s="128"/>
      <c r="CC256" s="128"/>
      <c r="CD256" s="128"/>
      <c r="CE256" s="128"/>
      <c r="CF256" s="128"/>
      <c r="CG256" s="128"/>
      <c r="CH256" s="128"/>
      <c r="CI256" s="128"/>
      <c r="CJ256" s="128"/>
      <c r="CK256" s="128"/>
      <c r="CL256" s="128"/>
      <c r="CM256" s="128"/>
      <c r="CN256" s="128"/>
      <c r="CO256" s="128"/>
      <c r="CP256" s="128"/>
      <c r="CQ256" s="128"/>
      <c r="CR256" s="128"/>
      <c r="CS256" s="128"/>
      <c r="CT256" s="128"/>
      <c r="CU256" s="128"/>
      <c r="CV256" s="128"/>
      <c r="CW256" s="128"/>
      <c r="CX256" s="128"/>
      <c r="CY256" s="128"/>
      <c r="CZ256" s="128"/>
      <c r="DA256" s="128"/>
      <c r="DB256" s="128"/>
      <c r="DC256" s="128"/>
      <c r="DD256" s="128"/>
      <c r="DE256" s="128"/>
      <c r="DF256" s="128"/>
      <c r="DG256" s="128"/>
      <c r="DH256" s="128"/>
      <c r="DI256" s="128"/>
      <c r="DJ256" s="128"/>
      <c r="DK256" s="128"/>
      <c r="DL256" s="128"/>
      <c r="DM256" s="128"/>
      <c r="DN256" s="128"/>
      <c r="DO256" s="128"/>
      <c r="DP256" s="128"/>
      <c r="DQ256" s="128"/>
      <c r="DR256" s="128"/>
      <c r="DS256" s="128"/>
      <c r="DT256" s="128"/>
      <c r="DU256" s="128"/>
      <c r="DV256" s="128"/>
      <c r="DW256" s="128"/>
      <c r="DX256" s="128"/>
      <c r="DY256" s="128"/>
      <c r="DZ256" s="128"/>
      <c r="EA256" s="128"/>
      <c r="EB256" s="128"/>
      <c r="EC256" s="128"/>
      <c r="ED256" s="128"/>
      <c r="EE256" s="128"/>
      <c r="EF256" s="128"/>
      <c r="EG256" s="128"/>
      <c r="EH256" s="128"/>
      <c r="EI256" s="128"/>
      <c r="EJ256" s="128"/>
      <c r="EK256" s="128"/>
      <c r="EL256" s="128"/>
      <c r="EM256" s="128"/>
      <c r="EN256" s="128"/>
      <c r="EO256" s="128"/>
      <c r="EP256" s="128"/>
      <c r="EQ256" s="128"/>
      <c r="ER256" s="128"/>
      <c r="ES256" s="128"/>
      <c r="ET256" s="128"/>
      <c r="EU256" s="128"/>
      <c r="EV256" s="128"/>
      <c r="EW256" s="128"/>
      <c r="EX256" s="128"/>
      <c r="EY256" s="128"/>
      <c r="EZ256" s="128"/>
      <c r="FA256" s="128"/>
      <c r="FB256" s="128"/>
      <c r="FC256" s="128"/>
      <c r="FD256" s="128"/>
      <c r="FE256" s="128"/>
      <c r="FF256" s="128"/>
      <c r="FG256" s="128"/>
      <c r="FH256" s="128"/>
      <c r="FI256" s="128"/>
      <c r="FJ256" s="128"/>
      <c r="FK256" s="128"/>
      <c r="FL256" s="128"/>
      <c r="FM256" s="128"/>
      <c r="FN256" s="128"/>
      <c r="FO256" s="128"/>
      <c r="FP256" s="128"/>
      <c r="FQ256" s="128"/>
      <c r="FR256" s="128"/>
      <c r="FS256" s="128"/>
      <c r="FT256" s="128"/>
      <c r="FU256" s="128"/>
      <c r="FV256" s="128"/>
      <c r="FW256" s="128"/>
      <c r="FX256" s="128"/>
      <c r="FY256" s="128"/>
      <c r="FZ256" s="128"/>
      <c r="GA256" s="128"/>
      <c r="GB256" s="128"/>
      <c r="GC256" s="128"/>
      <c r="GD256" s="128"/>
      <c r="GE256" s="128"/>
      <c r="GF256" s="128"/>
      <c r="GG256" s="128"/>
      <c r="GH256" s="128"/>
      <c r="GI256" s="128"/>
      <c r="GJ256" s="128"/>
      <c r="GK256" s="128"/>
      <c r="GL256" s="128"/>
      <c r="GM256" s="128"/>
      <c r="GN256" s="128"/>
      <c r="GO256" s="128"/>
      <c r="GP256" s="128"/>
      <c r="GQ256" s="128"/>
      <c r="GR256" s="128"/>
      <c r="GS256" s="128"/>
      <c r="GT256" s="128"/>
      <c r="GU256" s="128"/>
      <c r="GV256" s="128"/>
      <c r="GW256" s="128"/>
      <c r="GX256" s="128"/>
      <c r="GY256" s="128"/>
      <c r="GZ256" s="128"/>
      <c r="HA256" s="128"/>
      <c r="HB256" s="128"/>
      <c r="HC256" s="128"/>
      <c r="HD256" s="128"/>
      <c r="HE256" s="128"/>
      <c r="HF256" s="128"/>
      <c r="HG256" s="128"/>
      <c r="HH256" s="128"/>
      <c r="HI256" s="128"/>
      <c r="HJ256" s="128"/>
      <c r="HK256" s="128"/>
      <c r="HL256" s="128"/>
      <c r="HM256" s="128"/>
      <c r="HN256" s="128"/>
      <c r="HO256" s="128"/>
      <c r="HP256" s="128"/>
      <c r="HQ256" s="128"/>
      <c r="HR256" s="128"/>
      <c r="HS256" s="128"/>
      <c r="HT256" s="128"/>
      <c r="HU256" s="128"/>
      <c r="HV256" s="128"/>
      <c r="HW256" s="128"/>
      <c r="HX256" s="128"/>
      <c r="HY256" s="128"/>
      <c r="HZ256" s="128"/>
      <c r="IA256" s="128"/>
      <c r="IB256" s="128"/>
      <c r="IC256" s="128"/>
      <c r="ID256" s="128"/>
      <c r="IE256" s="128"/>
      <c r="IF256" s="128"/>
      <c r="IG256" s="128"/>
      <c r="IH256" s="128"/>
      <c r="II256" s="128"/>
      <c r="IJ256" s="128"/>
      <c r="IK256" s="128"/>
      <c r="IL256" s="128"/>
      <c r="IM256" s="128"/>
      <c r="IN256" s="128"/>
      <c r="IO256" s="128"/>
      <c r="IP256" s="128"/>
      <c r="IQ256" s="128"/>
      <c r="IR256" s="128"/>
      <c r="IS256" s="128"/>
      <c r="IT256" s="128"/>
    </row>
    <row r="257" spans="1:254" s="162" customFormat="1" ht="26.25" x14ac:dyDescent="0.25">
      <c r="A257" s="205" t="s">
        <v>313</v>
      </c>
      <c r="B257" s="235">
        <v>510</v>
      </c>
      <c r="C257" s="189" t="s">
        <v>110</v>
      </c>
      <c r="D257" s="189" t="s">
        <v>74</v>
      </c>
      <c r="E257" s="189" t="s">
        <v>317</v>
      </c>
      <c r="F257" s="189"/>
      <c r="G257" s="180">
        <f>SUM(G258)</f>
        <v>1500</v>
      </c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8"/>
      <c r="Z257" s="128"/>
      <c r="AA257" s="128"/>
      <c r="AB257" s="128"/>
      <c r="AC257" s="128"/>
      <c r="AD257" s="128"/>
      <c r="AE257" s="128"/>
      <c r="AF257" s="128"/>
      <c r="AG257" s="128"/>
      <c r="AH257" s="128"/>
      <c r="AI257" s="128"/>
      <c r="AJ257" s="128"/>
      <c r="AK257" s="128"/>
      <c r="AL257" s="128"/>
      <c r="AM257" s="128"/>
      <c r="AN257" s="128"/>
      <c r="AO257" s="128"/>
      <c r="AP257" s="128"/>
      <c r="AQ257" s="128"/>
      <c r="AR257" s="128"/>
      <c r="AS257" s="128"/>
      <c r="AT257" s="128"/>
      <c r="AU257" s="128"/>
      <c r="AV257" s="128"/>
      <c r="AW257" s="128"/>
      <c r="AX257" s="128"/>
      <c r="AY257" s="128"/>
      <c r="AZ257" s="128"/>
      <c r="BA257" s="128"/>
      <c r="BB257" s="128"/>
      <c r="BC257" s="128"/>
      <c r="BD257" s="128"/>
      <c r="BE257" s="128"/>
      <c r="BF257" s="128"/>
      <c r="BG257" s="128"/>
      <c r="BH257" s="128"/>
      <c r="BI257" s="128"/>
      <c r="BJ257" s="128"/>
      <c r="BK257" s="128"/>
      <c r="BL257" s="128"/>
      <c r="BM257" s="128"/>
      <c r="BN257" s="128"/>
      <c r="BO257" s="128"/>
      <c r="BP257" s="128"/>
      <c r="BQ257" s="128"/>
      <c r="BR257" s="128"/>
      <c r="BS257" s="128"/>
      <c r="BT257" s="128"/>
      <c r="BU257" s="128"/>
      <c r="BV257" s="128"/>
      <c r="BW257" s="128"/>
      <c r="BX257" s="128"/>
      <c r="BY257" s="128"/>
      <c r="BZ257" s="128"/>
      <c r="CA257" s="128"/>
      <c r="CB257" s="128"/>
      <c r="CC257" s="128"/>
      <c r="CD257" s="128"/>
      <c r="CE257" s="128"/>
      <c r="CF257" s="128"/>
      <c r="CG257" s="128"/>
      <c r="CH257" s="128"/>
      <c r="CI257" s="128"/>
      <c r="CJ257" s="128"/>
      <c r="CK257" s="128"/>
      <c r="CL257" s="128"/>
      <c r="CM257" s="128"/>
      <c r="CN257" s="128"/>
      <c r="CO257" s="128"/>
      <c r="CP257" s="128"/>
      <c r="CQ257" s="128"/>
      <c r="CR257" s="128"/>
      <c r="CS257" s="128"/>
      <c r="CT257" s="128"/>
      <c r="CU257" s="128"/>
      <c r="CV257" s="128"/>
      <c r="CW257" s="128"/>
      <c r="CX257" s="128"/>
      <c r="CY257" s="128"/>
      <c r="CZ257" s="128"/>
      <c r="DA257" s="128"/>
      <c r="DB257" s="128"/>
      <c r="DC257" s="128"/>
      <c r="DD257" s="128"/>
      <c r="DE257" s="128"/>
      <c r="DF257" s="128"/>
      <c r="DG257" s="128"/>
      <c r="DH257" s="128"/>
      <c r="DI257" s="128"/>
      <c r="DJ257" s="128"/>
      <c r="DK257" s="128"/>
      <c r="DL257" s="128"/>
      <c r="DM257" s="128"/>
      <c r="DN257" s="128"/>
      <c r="DO257" s="128"/>
      <c r="DP257" s="128"/>
      <c r="DQ257" s="128"/>
      <c r="DR257" s="128"/>
      <c r="DS257" s="128"/>
      <c r="DT257" s="128"/>
      <c r="DU257" s="128"/>
      <c r="DV257" s="128"/>
      <c r="DW257" s="128"/>
      <c r="DX257" s="128"/>
      <c r="DY257" s="128"/>
      <c r="DZ257" s="128"/>
      <c r="EA257" s="128"/>
      <c r="EB257" s="128"/>
      <c r="EC257" s="128"/>
      <c r="ED257" s="128"/>
      <c r="EE257" s="128"/>
      <c r="EF257" s="128"/>
      <c r="EG257" s="128"/>
      <c r="EH257" s="128"/>
      <c r="EI257" s="128"/>
      <c r="EJ257" s="128"/>
      <c r="EK257" s="128"/>
      <c r="EL257" s="128"/>
      <c r="EM257" s="128"/>
      <c r="EN257" s="128"/>
      <c r="EO257" s="128"/>
      <c r="EP257" s="128"/>
      <c r="EQ257" s="128"/>
      <c r="ER257" s="128"/>
      <c r="ES257" s="128"/>
      <c r="ET257" s="128"/>
      <c r="EU257" s="128"/>
      <c r="EV257" s="128"/>
      <c r="EW257" s="128"/>
      <c r="EX257" s="128"/>
      <c r="EY257" s="128"/>
      <c r="EZ257" s="128"/>
      <c r="FA257" s="128"/>
      <c r="FB257" s="128"/>
      <c r="FC257" s="128"/>
      <c r="FD257" s="128"/>
      <c r="FE257" s="128"/>
      <c r="FF257" s="128"/>
      <c r="FG257" s="128"/>
      <c r="FH257" s="128"/>
      <c r="FI257" s="128"/>
      <c r="FJ257" s="128"/>
      <c r="FK257" s="128"/>
      <c r="FL257" s="128"/>
      <c r="FM257" s="128"/>
      <c r="FN257" s="128"/>
      <c r="FO257" s="128"/>
      <c r="FP257" s="128"/>
      <c r="FQ257" s="128"/>
      <c r="FR257" s="128"/>
      <c r="FS257" s="128"/>
      <c r="FT257" s="128"/>
      <c r="FU257" s="128"/>
      <c r="FV257" s="128"/>
      <c r="FW257" s="128"/>
      <c r="FX257" s="128"/>
      <c r="FY257" s="128"/>
      <c r="FZ257" s="128"/>
      <c r="GA257" s="128"/>
      <c r="GB257" s="128"/>
      <c r="GC257" s="128"/>
      <c r="GD257" s="128"/>
      <c r="GE257" s="128"/>
      <c r="GF257" s="128"/>
      <c r="GG257" s="128"/>
      <c r="GH257" s="128"/>
      <c r="GI257" s="128"/>
      <c r="GJ257" s="128"/>
      <c r="GK257" s="128"/>
      <c r="GL257" s="128"/>
      <c r="GM257" s="128"/>
      <c r="GN257" s="128"/>
      <c r="GO257" s="128"/>
      <c r="GP257" s="128"/>
      <c r="GQ257" s="128"/>
      <c r="GR257" s="128"/>
      <c r="GS257" s="128"/>
      <c r="GT257" s="128"/>
      <c r="GU257" s="128"/>
      <c r="GV257" s="128"/>
      <c r="GW257" s="128"/>
      <c r="GX257" s="128"/>
      <c r="GY257" s="128"/>
      <c r="GZ257" s="128"/>
      <c r="HA257" s="128"/>
      <c r="HB257" s="128"/>
      <c r="HC257" s="128"/>
      <c r="HD257" s="128"/>
      <c r="HE257" s="128"/>
      <c r="HF257" s="128"/>
      <c r="HG257" s="128"/>
      <c r="HH257" s="128"/>
      <c r="HI257" s="128"/>
      <c r="HJ257" s="128"/>
      <c r="HK257" s="128"/>
      <c r="HL257" s="128"/>
      <c r="HM257" s="128"/>
      <c r="HN257" s="128"/>
      <c r="HO257" s="128"/>
      <c r="HP257" s="128"/>
      <c r="HQ257" s="128"/>
      <c r="HR257" s="128"/>
      <c r="HS257" s="128"/>
      <c r="HT257" s="128"/>
      <c r="HU257" s="128"/>
      <c r="HV257" s="128"/>
      <c r="HW257" s="128"/>
      <c r="HX257" s="128"/>
      <c r="HY257" s="128"/>
      <c r="HZ257" s="128"/>
      <c r="IA257" s="128"/>
      <c r="IB257" s="128"/>
      <c r="IC257" s="128"/>
      <c r="ID257" s="128"/>
      <c r="IE257" s="128"/>
      <c r="IF257" s="128"/>
      <c r="IG257" s="128"/>
      <c r="IH257" s="128"/>
      <c r="II257" s="128"/>
      <c r="IJ257" s="128"/>
      <c r="IK257" s="128"/>
      <c r="IL257" s="128"/>
      <c r="IM257" s="128"/>
      <c r="IN257" s="128"/>
      <c r="IO257" s="128"/>
      <c r="IP257" s="128"/>
      <c r="IQ257" s="128"/>
      <c r="IR257" s="128"/>
      <c r="IS257" s="128"/>
      <c r="IT257" s="128"/>
    </row>
    <row r="258" spans="1:254" s="218" customFormat="1" x14ac:dyDescent="0.2">
      <c r="A258" s="206" t="s">
        <v>315</v>
      </c>
      <c r="B258" s="236">
        <v>510</v>
      </c>
      <c r="C258" s="199" t="s">
        <v>110</v>
      </c>
      <c r="D258" s="199" t="s">
        <v>74</v>
      </c>
      <c r="E258" s="199" t="s">
        <v>317</v>
      </c>
      <c r="F258" s="199" t="s">
        <v>316</v>
      </c>
      <c r="G258" s="185">
        <v>1500</v>
      </c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8"/>
      <c r="Z258" s="128"/>
      <c r="AA258" s="128"/>
      <c r="AB258" s="128"/>
      <c r="AC258" s="128"/>
      <c r="AD258" s="128"/>
      <c r="AE258" s="128"/>
      <c r="AF258" s="128"/>
      <c r="AG258" s="128"/>
      <c r="AH258" s="128"/>
      <c r="AI258" s="128"/>
      <c r="AJ258" s="128"/>
      <c r="AK258" s="128"/>
      <c r="AL258" s="128"/>
      <c r="AM258" s="128"/>
      <c r="AN258" s="128"/>
      <c r="AO258" s="128"/>
      <c r="AP258" s="128"/>
      <c r="AQ258" s="128"/>
      <c r="AR258" s="128"/>
      <c r="AS258" s="128"/>
      <c r="AT258" s="128"/>
      <c r="AU258" s="128"/>
      <c r="AV258" s="128"/>
      <c r="AW258" s="128"/>
      <c r="AX258" s="128"/>
      <c r="AY258" s="128"/>
      <c r="AZ258" s="128"/>
      <c r="BA258" s="128"/>
      <c r="BB258" s="128"/>
      <c r="BC258" s="128"/>
      <c r="BD258" s="128"/>
      <c r="BE258" s="128"/>
      <c r="BF258" s="128"/>
      <c r="BG258" s="128"/>
      <c r="BH258" s="128"/>
      <c r="BI258" s="128"/>
      <c r="BJ258" s="128"/>
      <c r="BK258" s="128"/>
      <c r="BL258" s="128"/>
      <c r="BM258" s="128"/>
      <c r="BN258" s="128"/>
      <c r="BO258" s="128"/>
      <c r="BP258" s="128"/>
      <c r="BQ258" s="128"/>
      <c r="BR258" s="128"/>
      <c r="BS258" s="128"/>
      <c r="BT258" s="128"/>
      <c r="BU258" s="128"/>
      <c r="BV258" s="128"/>
      <c r="BW258" s="128"/>
      <c r="BX258" s="128"/>
      <c r="BY258" s="128"/>
      <c r="BZ258" s="128"/>
      <c r="CA258" s="128"/>
      <c r="CB258" s="128"/>
      <c r="CC258" s="128"/>
      <c r="CD258" s="128"/>
      <c r="CE258" s="128"/>
      <c r="CF258" s="128"/>
      <c r="CG258" s="128"/>
      <c r="CH258" s="128"/>
      <c r="CI258" s="128"/>
      <c r="CJ258" s="128"/>
      <c r="CK258" s="128"/>
      <c r="CL258" s="128"/>
      <c r="CM258" s="128"/>
      <c r="CN258" s="128"/>
      <c r="CO258" s="128"/>
      <c r="CP258" s="128"/>
      <c r="CQ258" s="128"/>
      <c r="CR258" s="128"/>
      <c r="CS258" s="128"/>
      <c r="CT258" s="128"/>
      <c r="CU258" s="128"/>
      <c r="CV258" s="128"/>
      <c r="CW258" s="128"/>
      <c r="CX258" s="128"/>
      <c r="CY258" s="128"/>
      <c r="CZ258" s="128"/>
      <c r="DA258" s="128"/>
      <c r="DB258" s="128"/>
      <c r="DC258" s="128"/>
      <c r="DD258" s="128"/>
      <c r="DE258" s="128"/>
      <c r="DF258" s="128"/>
      <c r="DG258" s="128"/>
      <c r="DH258" s="128"/>
      <c r="DI258" s="128"/>
      <c r="DJ258" s="128"/>
      <c r="DK258" s="128"/>
      <c r="DL258" s="128"/>
      <c r="DM258" s="128"/>
      <c r="DN258" s="128"/>
      <c r="DO258" s="128"/>
      <c r="DP258" s="128"/>
      <c r="DQ258" s="128"/>
      <c r="DR258" s="128"/>
      <c r="DS258" s="128"/>
      <c r="DT258" s="128"/>
      <c r="DU258" s="128"/>
      <c r="DV258" s="128"/>
      <c r="DW258" s="128"/>
      <c r="DX258" s="128"/>
      <c r="DY258" s="128"/>
      <c r="DZ258" s="128"/>
      <c r="EA258" s="128"/>
      <c r="EB258" s="128"/>
      <c r="EC258" s="128"/>
      <c r="ED258" s="128"/>
      <c r="EE258" s="128"/>
      <c r="EF258" s="128"/>
      <c r="EG258" s="128"/>
      <c r="EH258" s="128"/>
      <c r="EI258" s="128"/>
      <c r="EJ258" s="128"/>
      <c r="EK258" s="128"/>
      <c r="EL258" s="128"/>
      <c r="EM258" s="128"/>
      <c r="EN258" s="128"/>
      <c r="EO258" s="128"/>
      <c r="EP258" s="128"/>
      <c r="EQ258" s="128"/>
      <c r="ER258" s="128"/>
      <c r="ES258" s="128"/>
      <c r="ET258" s="128"/>
      <c r="EU258" s="128"/>
      <c r="EV258" s="128"/>
      <c r="EW258" s="128"/>
      <c r="EX258" s="128"/>
      <c r="EY258" s="128"/>
      <c r="EZ258" s="128"/>
      <c r="FA258" s="128"/>
      <c r="FB258" s="128"/>
      <c r="FC258" s="128"/>
      <c r="FD258" s="128"/>
      <c r="FE258" s="128"/>
      <c r="FF258" s="128"/>
      <c r="FG258" s="128"/>
      <c r="FH258" s="128"/>
      <c r="FI258" s="128"/>
      <c r="FJ258" s="128"/>
      <c r="FK258" s="128"/>
      <c r="FL258" s="128"/>
      <c r="FM258" s="128"/>
      <c r="FN258" s="128"/>
      <c r="FO258" s="128"/>
      <c r="FP258" s="128"/>
      <c r="FQ258" s="128"/>
      <c r="FR258" s="128"/>
      <c r="FS258" s="128"/>
      <c r="FT258" s="128"/>
      <c r="FU258" s="128"/>
      <c r="FV258" s="128"/>
      <c r="FW258" s="128"/>
      <c r="FX258" s="128"/>
      <c r="FY258" s="128"/>
      <c r="FZ258" s="128"/>
      <c r="GA258" s="128"/>
      <c r="GB258" s="128"/>
      <c r="GC258" s="128"/>
      <c r="GD258" s="128"/>
      <c r="GE258" s="128"/>
      <c r="GF258" s="128"/>
      <c r="GG258" s="128"/>
      <c r="GH258" s="128"/>
      <c r="GI258" s="128"/>
      <c r="GJ258" s="128"/>
      <c r="GK258" s="128"/>
      <c r="GL258" s="128"/>
      <c r="GM258" s="128"/>
      <c r="GN258" s="128"/>
      <c r="GO258" s="128"/>
      <c r="GP258" s="128"/>
      <c r="GQ258" s="128"/>
      <c r="GR258" s="128"/>
      <c r="GS258" s="128"/>
      <c r="GT258" s="128"/>
      <c r="GU258" s="128"/>
      <c r="GV258" s="128"/>
      <c r="GW258" s="128"/>
      <c r="GX258" s="128"/>
      <c r="GY258" s="128"/>
      <c r="GZ258" s="128"/>
      <c r="HA258" s="128"/>
      <c r="HB258" s="128"/>
      <c r="HC258" s="128"/>
      <c r="HD258" s="128"/>
      <c r="HE258" s="128"/>
      <c r="HF258" s="128"/>
      <c r="HG258" s="128"/>
      <c r="HH258" s="128"/>
      <c r="HI258" s="128"/>
      <c r="HJ258" s="128"/>
      <c r="HK258" s="128"/>
      <c r="HL258" s="128"/>
      <c r="HM258" s="128"/>
      <c r="HN258" s="128"/>
      <c r="HO258" s="128"/>
      <c r="HP258" s="128"/>
      <c r="HQ258" s="128"/>
      <c r="HR258" s="128"/>
      <c r="HS258" s="128"/>
      <c r="HT258" s="128"/>
      <c r="HU258" s="128"/>
      <c r="HV258" s="128"/>
      <c r="HW258" s="128"/>
      <c r="HX258" s="128"/>
      <c r="HY258" s="128"/>
      <c r="HZ258" s="128"/>
      <c r="IA258" s="128"/>
      <c r="IB258" s="128"/>
      <c r="IC258" s="128"/>
      <c r="ID258" s="128"/>
      <c r="IE258" s="128"/>
      <c r="IF258" s="128"/>
      <c r="IG258" s="128"/>
      <c r="IH258" s="128"/>
      <c r="II258" s="128"/>
      <c r="IJ258" s="128"/>
      <c r="IK258" s="128"/>
      <c r="IL258" s="128"/>
      <c r="IM258" s="128"/>
      <c r="IN258" s="128"/>
      <c r="IO258" s="128"/>
      <c r="IP258" s="128"/>
      <c r="IQ258" s="128"/>
      <c r="IR258" s="128"/>
      <c r="IS258" s="128"/>
      <c r="IT258" s="128"/>
    </row>
    <row r="259" spans="1:254" ht="29.25" x14ac:dyDescent="0.25">
      <c r="A259" s="191" t="s">
        <v>416</v>
      </c>
      <c r="B259" s="245">
        <v>510</v>
      </c>
      <c r="C259" s="246"/>
      <c r="D259" s="246"/>
      <c r="E259" s="246"/>
      <c r="F259" s="246"/>
      <c r="G259" s="247">
        <f>SUM(G270+G302+G260+G265+G293)</f>
        <v>43513.15</v>
      </c>
      <c r="H259" s="171"/>
      <c r="I259" s="171"/>
      <c r="J259" s="171"/>
      <c r="K259" s="171"/>
      <c r="L259" s="171"/>
      <c r="M259" s="171"/>
      <c r="N259" s="171"/>
      <c r="O259" s="171"/>
      <c r="P259" s="171"/>
      <c r="Q259" s="171"/>
      <c r="R259" s="171"/>
      <c r="S259" s="171"/>
      <c r="T259" s="171"/>
      <c r="U259" s="171"/>
      <c r="V259" s="171"/>
      <c r="W259" s="171"/>
      <c r="X259" s="171"/>
      <c r="Y259" s="171"/>
      <c r="Z259" s="171"/>
      <c r="AA259" s="171"/>
      <c r="AB259" s="171"/>
      <c r="AC259" s="171"/>
      <c r="AD259" s="171"/>
      <c r="AE259" s="171"/>
      <c r="AF259" s="171"/>
      <c r="AG259" s="171"/>
      <c r="AH259" s="171"/>
      <c r="AI259" s="171"/>
      <c r="AJ259" s="171"/>
      <c r="AK259" s="171"/>
      <c r="AL259" s="171"/>
      <c r="AM259" s="171"/>
      <c r="AN259" s="171"/>
      <c r="AO259" s="171"/>
      <c r="AP259" s="171"/>
      <c r="AQ259" s="171"/>
      <c r="AR259" s="171"/>
      <c r="AS259" s="171"/>
      <c r="AT259" s="171"/>
      <c r="AU259" s="171"/>
      <c r="AV259" s="171"/>
      <c r="AW259" s="171"/>
      <c r="AX259" s="171"/>
      <c r="AY259" s="171"/>
      <c r="AZ259" s="171"/>
      <c r="BA259" s="171"/>
      <c r="BB259" s="171"/>
      <c r="BC259" s="171"/>
      <c r="BD259" s="171"/>
      <c r="BE259" s="171"/>
      <c r="BF259" s="171"/>
      <c r="BG259" s="171"/>
      <c r="BH259" s="171"/>
      <c r="BI259" s="171"/>
      <c r="BJ259" s="171"/>
      <c r="BK259" s="171"/>
      <c r="BL259" s="171"/>
      <c r="BM259" s="171"/>
      <c r="BN259" s="171"/>
      <c r="BO259" s="171"/>
      <c r="BP259" s="171"/>
      <c r="BQ259" s="171"/>
      <c r="BR259" s="171"/>
      <c r="BS259" s="171"/>
      <c r="BT259" s="171"/>
      <c r="BU259" s="171"/>
      <c r="BV259" s="171"/>
      <c r="BW259" s="171"/>
      <c r="BX259" s="171"/>
      <c r="BY259" s="171"/>
      <c r="BZ259" s="171"/>
      <c r="CA259" s="171"/>
      <c r="CB259" s="171"/>
      <c r="CC259" s="171"/>
      <c r="CD259" s="171"/>
      <c r="CE259" s="171"/>
      <c r="CF259" s="171"/>
      <c r="CG259" s="171"/>
      <c r="CH259" s="171"/>
      <c r="CI259" s="171"/>
      <c r="CJ259" s="171"/>
      <c r="CK259" s="171"/>
      <c r="CL259" s="171"/>
      <c r="CM259" s="171"/>
      <c r="CN259" s="171"/>
      <c r="CO259" s="171"/>
      <c r="CP259" s="171"/>
      <c r="CQ259" s="171"/>
      <c r="CR259" s="171"/>
      <c r="CS259" s="171"/>
      <c r="CT259" s="171"/>
      <c r="CU259" s="171"/>
      <c r="CV259" s="171"/>
      <c r="CW259" s="171"/>
      <c r="CX259" s="171"/>
      <c r="CY259" s="171"/>
      <c r="CZ259" s="171"/>
      <c r="DA259" s="171"/>
      <c r="DB259" s="171"/>
      <c r="DC259" s="171"/>
      <c r="DD259" s="171"/>
      <c r="DE259" s="171"/>
      <c r="DF259" s="171"/>
      <c r="DG259" s="171"/>
      <c r="DH259" s="171"/>
      <c r="DI259" s="171"/>
      <c r="DJ259" s="171"/>
      <c r="DK259" s="171"/>
      <c r="DL259" s="171"/>
      <c r="DM259" s="171"/>
      <c r="DN259" s="171"/>
      <c r="DO259" s="171"/>
      <c r="DP259" s="171"/>
      <c r="DQ259" s="171"/>
      <c r="DR259" s="171"/>
      <c r="DS259" s="171"/>
      <c r="DT259" s="171"/>
      <c r="DU259" s="171"/>
      <c r="DV259" s="171"/>
      <c r="DW259" s="171"/>
      <c r="DX259" s="171"/>
      <c r="DY259" s="171"/>
      <c r="DZ259" s="171"/>
      <c r="EA259" s="171"/>
      <c r="EB259" s="171"/>
      <c r="EC259" s="171"/>
      <c r="ED259" s="171"/>
      <c r="EE259" s="171"/>
      <c r="EF259" s="171"/>
      <c r="EG259" s="171"/>
      <c r="EH259" s="171"/>
      <c r="EI259" s="171"/>
      <c r="EJ259" s="171"/>
      <c r="EK259" s="171"/>
      <c r="EL259" s="171"/>
      <c r="EM259" s="171"/>
      <c r="EN259" s="171"/>
      <c r="EO259" s="171"/>
      <c r="EP259" s="171"/>
      <c r="EQ259" s="171"/>
      <c r="ER259" s="171"/>
      <c r="ES259" s="171"/>
      <c r="ET259" s="171"/>
      <c r="EU259" s="171"/>
      <c r="EV259" s="171"/>
      <c r="EW259" s="171"/>
      <c r="EX259" s="171"/>
      <c r="EY259" s="171"/>
      <c r="EZ259" s="171"/>
      <c r="FA259" s="171"/>
      <c r="FB259" s="171"/>
      <c r="FC259" s="171"/>
      <c r="FD259" s="171"/>
      <c r="FE259" s="171"/>
      <c r="FF259" s="171"/>
      <c r="FG259" s="171"/>
      <c r="FH259" s="171"/>
      <c r="FI259" s="171"/>
      <c r="FJ259" s="171"/>
      <c r="FK259" s="171"/>
      <c r="FL259" s="171"/>
      <c r="FM259" s="171"/>
      <c r="FN259" s="171"/>
      <c r="FO259" s="171"/>
      <c r="FP259" s="171"/>
      <c r="FQ259" s="171"/>
      <c r="FR259" s="171"/>
      <c r="FS259" s="171"/>
      <c r="FT259" s="171"/>
      <c r="FU259" s="171"/>
      <c r="FV259" s="171"/>
      <c r="FW259" s="171"/>
      <c r="FX259" s="171"/>
      <c r="FY259" s="171"/>
      <c r="FZ259" s="171"/>
      <c r="GA259" s="171"/>
      <c r="GB259" s="171"/>
      <c r="GC259" s="171"/>
      <c r="GD259" s="171"/>
      <c r="GE259" s="171"/>
      <c r="GF259" s="171"/>
      <c r="GG259" s="171"/>
      <c r="GH259" s="171"/>
      <c r="GI259" s="171"/>
      <c r="GJ259" s="171"/>
      <c r="GK259" s="171"/>
      <c r="GL259" s="171"/>
      <c r="GM259" s="171"/>
      <c r="GN259" s="171"/>
      <c r="GO259" s="171"/>
      <c r="GP259" s="171"/>
      <c r="GQ259" s="171"/>
      <c r="GR259" s="171"/>
      <c r="GS259" s="171"/>
      <c r="GT259" s="171"/>
      <c r="GU259" s="171"/>
      <c r="GV259" s="171"/>
      <c r="GW259" s="171"/>
      <c r="GX259" s="171"/>
      <c r="GY259" s="171"/>
      <c r="GZ259" s="171"/>
      <c r="HA259" s="171"/>
      <c r="HB259" s="171"/>
      <c r="HC259" s="171"/>
      <c r="HD259" s="171"/>
      <c r="HE259" s="171"/>
      <c r="HF259" s="171"/>
      <c r="HG259" s="171"/>
      <c r="HH259" s="171"/>
      <c r="HI259" s="171"/>
      <c r="HJ259" s="171"/>
      <c r="HK259" s="171"/>
      <c r="HL259" s="171"/>
      <c r="HM259" s="171"/>
      <c r="HN259" s="171"/>
      <c r="HO259" s="171"/>
      <c r="HP259" s="171"/>
      <c r="HQ259" s="171"/>
      <c r="HR259" s="171"/>
      <c r="HS259" s="171"/>
      <c r="HT259" s="171"/>
      <c r="HU259" s="171"/>
      <c r="HV259" s="171"/>
      <c r="HW259" s="171"/>
      <c r="HX259" s="171"/>
      <c r="HY259" s="171"/>
      <c r="HZ259" s="171"/>
      <c r="IA259" s="171"/>
      <c r="IB259" s="171"/>
      <c r="IC259" s="171"/>
      <c r="ID259" s="171"/>
      <c r="IE259" s="171"/>
      <c r="IF259" s="171"/>
      <c r="IG259" s="171"/>
      <c r="IH259" s="171"/>
      <c r="II259" s="171"/>
      <c r="IJ259" s="171"/>
      <c r="IK259" s="171"/>
      <c r="IL259" s="171"/>
      <c r="IM259" s="171"/>
      <c r="IN259" s="171"/>
      <c r="IO259" s="171"/>
      <c r="IP259" s="171"/>
      <c r="IQ259" s="171"/>
      <c r="IR259" s="171"/>
      <c r="IS259" s="171"/>
      <c r="IT259" s="171"/>
    </row>
    <row r="260" spans="1:254" s="181" customFormat="1" ht="15.75" x14ac:dyDescent="0.25">
      <c r="A260" s="192" t="s">
        <v>164</v>
      </c>
      <c r="B260" s="165" t="s">
        <v>375</v>
      </c>
      <c r="C260" s="165" t="s">
        <v>98</v>
      </c>
      <c r="D260" s="209"/>
      <c r="E260" s="246"/>
      <c r="F260" s="246"/>
      <c r="G260" s="247">
        <f>SUM(G261)</f>
        <v>500</v>
      </c>
      <c r="H260" s="171"/>
      <c r="I260" s="171"/>
      <c r="J260" s="171"/>
      <c r="K260" s="171"/>
      <c r="L260" s="171"/>
      <c r="M260" s="171"/>
      <c r="N260" s="171"/>
      <c r="O260" s="171"/>
      <c r="P260" s="171"/>
      <c r="Q260" s="171"/>
      <c r="R260" s="171"/>
      <c r="S260" s="171"/>
      <c r="T260" s="171"/>
      <c r="U260" s="171"/>
      <c r="V260" s="171"/>
      <c r="W260" s="171"/>
      <c r="X260" s="171"/>
      <c r="Y260" s="171"/>
      <c r="Z260" s="171"/>
      <c r="AA260" s="171"/>
      <c r="AB260" s="171"/>
      <c r="AC260" s="171"/>
      <c r="AD260" s="171"/>
      <c r="AE260" s="171"/>
      <c r="AF260" s="171"/>
      <c r="AG260" s="171"/>
      <c r="AH260" s="171"/>
      <c r="AI260" s="171"/>
      <c r="AJ260" s="171"/>
      <c r="AK260" s="171"/>
      <c r="AL260" s="171"/>
      <c r="AM260" s="171"/>
      <c r="AN260" s="171"/>
      <c r="AO260" s="171"/>
      <c r="AP260" s="171"/>
      <c r="AQ260" s="171"/>
      <c r="AR260" s="171"/>
      <c r="AS260" s="171"/>
      <c r="AT260" s="171"/>
      <c r="AU260" s="171"/>
      <c r="AV260" s="171"/>
      <c r="AW260" s="171"/>
      <c r="AX260" s="171"/>
      <c r="AY260" s="171"/>
      <c r="AZ260" s="171"/>
      <c r="BA260" s="171"/>
      <c r="BB260" s="171"/>
      <c r="BC260" s="171"/>
      <c r="BD260" s="171"/>
      <c r="BE260" s="171"/>
      <c r="BF260" s="171"/>
      <c r="BG260" s="171"/>
      <c r="BH260" s="171"/>
      <c r="BI260" s="171"/>
      <c r="BJ260" s="171"/>
      <c r="BK260" s="171"/>
      <c r="BL260" s="171"/>
      <c r="BM260" s="171"/>
      <c r="BN260" s="171"/>
      <c r="BO260" s="171"/>
      <c r="BP260" s="171"/>
      <c r="BQ260" s="171"/>
      <c r="BR260" s="171"/>
      <c r="BS260" s="171"/>
      <c r="BT260" s="171"/>
      <c r="BU260" s="171"/>
      <c r="BV260" s="171"/>
      <c r="BW260" s="171"/>
      <c r="BX260" s="171"/>
      <c r="BY260" s="171"/>
      <c r="BZ260" s="171"/>
      <c r="CA260" s="171"/>
      <c r="CB260" s="171"/>
      <c r="CC260" s="171"/>
      <c r="CD260" s="171"/>
      <c r="CE260" s="171"/>
      <c r="CF260" s="171"/>
      <c r="CG260" s="171"/>
      <c r="CH260" s="171"/>
      <c r="CI260" s="171"/>
      <c r="CJ260" s="171"/>
      <c r="CK260" s="171"/>
      <c r="CL260" s="171"/>
      <c r="CM260" s="171"/>
      <c r="CN260" s="171"/>
      <c r="CO260" s="171"/>
      <c r="CP260" s="171"/>
      <c r="CQ260" s="171"/>
      <c r="CR260" s="171"/>
      <c r="CS260" s="171"/>
      <c r="CT260" s="171"/>
      <c r="CU260" s="171"/>
      <c r="CV260" s="171"/>
      <c r="CW260" s="171"/>
      <c r="CX260" s="171"/>
      <c r="CY260" s="171"/>
      <c r="CZ260" s="171"/>
      <c r="DA260" s="171"/>
      <c r="DB260" s="171"/>
      <c r="DC260" s="171"/>
      <c r="DD260" s="171"/>
      <c r="DE260" s="171"/>
      <c r="DF260" s="171"/>
      <c r="DG260" s="171"/>
      <c r="DH260" s="171"/>
      <c r="DI260" s="171"/>
      <c r="DJ260" s="171"/>
      <c r="DK260" s="171"/>
      <c r="DL260" s="171"/>
      <c r="DM260" s="171"/>
      <c r="DN260" s="171"/>
      <c r="DO260" s="171"/>
      <c r="DP260" s="171"/>
      <c r="DQ260" s="171"/>
      <c r="DR260" s="171"/>
      <c r="DS260" s="171"/>
      <c r="DT260" s="171"/>
      <c r="DU260" s="171"/>
      <c r="DV260" s="171"/>
      <c r="DW260" s="171"/>
      <c r="DX260" s="171"/>
      <c r="DY260" s="171"/>
      <c r="DZ260" s="171"/>
      <c r="EA260" s="171"/>
      <c r="EB260" s="171"/>
      <c r="EC260" s="171"/>
      <c r="ED260" s="171"/>
      <c r="EE260" s="171"/>
      <c r="EF260" s="171"/>
      <c r="EG260" s="171"/>
      <c r="EH260" s="171"/>
      <c r="EI260" s="171"/>
      <c r="EJ260" s="171"/>
      <c r="EK260" s="171"/>
      <c r="EL260" s="171"/>
      <c r="EM260" s="171"/>
      <c r="EN260" s="171"/>
      <c r="EO260" s="171"/>
      <c r="EP260" s="171"/>
      <c r="EQ260" s="171"/>
      <c r="ER260" s="171"/>
      <c r="ES260" s="171"/>
      <c r="ET260" s="171"/>
      <c r="EU260" s="171"/>
      <c r="EV260" s="171"/>
      <c r="EW260" s="171"/>
      <c r="EX260" s="171"/>
      <c r="EY260" s="171"/>
      <c r="EZ260" s="171"/>
      <c r="FA260" s="171"/>
      <c r="FB260" s="171"/>
      <c r="FC260" s="171"/>
      <c r="FD260" s="171"/>
      <c r="FE260" s="171"/>
      <c r="FF260" s="171"/>
      <c r="FG260" s="171"/>
      <c r="FH260" s="171"/>
      <c r="FI260" s="171"/>
      <c r="FJ260" s="171"/>
      <c r="FK260" s="171"/>
      <c r="FL260" s="171"/>
      <c r="FM260" s="171"/>
      <c r="FN260" s="171"/>
      <c r="FO260" s="171"/>
      <c r="FP260" s="171"/>
      <c r="FQ260" s="171"/>
      <c r="FR260" s="171"/>
      <c r="FS260" s="171"/>
      <c r="FT260" s="171"/>
      <c r="FU260" s="171"/>
      <c r="FV260" s="171"/>
      <c r="FW260" s="171"/>
      <c r="FX260" s="171"/>
      <c r="FY260" s="171"/>
      <c r="FZ260" s="171"/>
      <c r="GA260" s="171"/>
      <c r="GB260" s="171"/>
      <c r="GC260" s="171"/>
      <c r="GD260" s="171"/>
      <c r="GE260" s="171"/>
      <c r="GF260" s="171"/>
      <c r="GG260" s="171"/>
      <c r="GH260" s="171"/>
      <c r="GI260" s="171"/>
      <c r="GJ260" s="171"/>
      <c r="GK260" s="171"/>
      <c r="GL260" s="171"/>
      <c r="GM260" s="171"/>
      <c r="GN260" s="171"/>
      <c r="GO260" s="171"/>
      <c r="GP260" s="171"/>
      <c r="GQ260" s="171"/>
      <c r="GR260" s="171"/>
      <c r="GS260" s="171"/>
      <c r="GT260" s="171"/>
      <c r="GU260" s="171"/>
      <c r="GV260" s="171"/>
      <c r="GW260" s="171"/>
      <c r="GX260" s="171"/>
      <c r="GY260" s="171"/>
      <c r="GZ260" s="171"/>
      <c r="HA260" s="171"/>
      <c r="HB260" s="171"/>
      <c r="HC260" s="171"/>
      <c r="HD260" s="171"/>
      <c r="HE260" s="171"/>
      <c r="HF260" s="171"/>
      <c r="HG260" s="171"/>
      <c r="HH260" s="171"/>
      <c r="HI260" s="171"/>
      <c r="HJ260" s="171"/>
      <c r="HK260" s="171"/>
      <c r="HL260" s="171"/>
      <c r="HM260" s="171"/>
      <c r="HN260" s="171"/>
      <c r="HO260" s="171"/>
      <c r="HP260" s="171"/>
      <c r="HQ260" s="171"/>
      <c r="HR260" s="171"/>
      <c r="HS260" s="171"/>
      <c r="HT260" s="171"/>
      <c r="HU260" s="171"/>
      <c r="HV260" s="171"/>
      <c r="HW260" s="171"/>
      <c r="HX260" s="171"/>
      <c r="HY260" s="171"/>
      <c r="HZ260" s="171"/>
      <c r="IA260" s="171"/>
      <c r="IB260" s="171"/>
      <c r="IC260" s="171"/>
      <c r="ID260" s="171"/>
      <c r="IE260" s="171"/>
      <c r="IF260" s="171"/>
      <c r="IG260" s="171"/>
      <c r="IH260" s="171"/>
      <c r="II260" s="171"/>
      <c r="IJ260" s="171"/>
      <c r="IK260" s="171"/>
      <c r="IL260" s="171"/>
      <c r="IM260" s="171"/>
      <c r="IN260" s="171"/>
      <c r="IO260" s="171"/>
      <c r="IP260" s="171"/>
      <c r="IQ260" s="171"/>
      <c r="IR260" s="171"/>
      <c r="IS260" s="171"/>
      <c r="IT260" s="171"/>
    </row>
    <row r="261" spans="1:254" s="124" customFormat="1" ht="25.5" x14ac:dyDescent="0.2">
      <c r="A261" s="167" t="s">
        <v>192</v>
      </c>
      <c r="B261" s="168" t="s">
        <v>375</v>
      </c>
      <c r="C261" s="169" t="s">
        <v>98</v>
      </c>
      <c r="D261" s="169" t="s">
        <v>98</v>
      </c>
      <c r="E261" s="168"/>
      <c r="F261" s="168"/>
      <c r="G261" s="170">
        <f>SUM(G262)</f>
        <v>500</v>
      </c>
    </row>
    <row r="262" spans="1:254" ht="15" x14ac:dyDescent="0.25">
      <c r="A262" s="241" t="s">
        <v>193</v>
      </c>
      <c r="B262" s="174" t="s">
        <v>375</v>
      </c>
      <c r="C262" s="169" t="s">
        <v>98</v>
      </c>
      <c r="D262" s="168" t="s">
        <v>98</v>
      </c>
      <c r="E262" s="168" t="s">
        <v>124</v>
      </c>
      <c r="F262" s="168"/>
      <c r="G262" s="248">
        <f>SUM(G263)</f>
        <v>500</v>
      </c>
      <c r="H262" s="171"/>
      <c r="I262" s="171"/>
      <c r="J262" s="171"/>
      <c r="K262" s="171"/>
      <c r="L262" s="171"/>
      <c r="M262" s="171"/>
      <c r="N262" s="171"/>
      <c r="O262" s="171"/>
      <c r="P262" s="171"/>
      <c r="Q262" s="171"/>
      <c r="R262" s="171"/>
      <c r="S262" s="171"/>
      <c r="T262" s="171"/>
      <c r="U262" s="171"/>
      <c r="V262" s="171"/>
      <c r="W262" s="171"/>
      <c r="X262" s="171"/>
      <c r="Y262" s="171"/>
      <c r="Z262" s="171"/>
      <c r="AA262" s="171"/>
      <c r="AB262" s="171"/>
      <c r="AC262" s="171"/>
      <c r="AD262" s="171"/>
      <c r="AE262" s="171"/>
      <c r="AF262" s="171"/>
      <c r="AG262" s="171"/>
      <c r="AH262" s="171"/>
      <c r="AI262" s="171"/>
      <c r="AJ262" s="171"/>
      <c r="AK262" s="171"/>
      <c r="AL262" s="171"/>
      <c r="AM262" s="171"/>
      <c r="AN262" s="171"/>
      <c r="AO262" s="171"/>
      <c r="AP262" s="171"/>
      <c r="AQ262" s="171"/>
      <c r="AR262" s="171"/>
      <c r="AS262" s="171"/>
      <c r="AT262" s="171"/>
      <c r="AU262" s="171"/>
      <c r="AV262" s="171"/>
      <c r="AW262" s="171"/>
      <c r="AX262" s="171"/>
      <c r="AY262" s="171"/>
      <c r="AZ262" s="171"/>
      <c r="BA262" s="171"/>
      <c r="BB262" s="171"/>
      <c r="BC262" s="171"/>
      <c r="BD262" s="171"/>
      <c r="BE262" s="171"/>
      <c r="BF262" s="171"/>
      <c r="BG262" s="171"/>
      <c r="BH262" s="171"/>
      <c r="BI262" s="171"/>
      <c r="BJ262" s="171"/>
      <c r="BK262" s="171"/>
      <c r="BL262" s="171"/>
      <c r="BM262" s="171"/>
      <c r="BN262" s="171"/>
      <c r="BO262" s="171"/>
      <c r="BP262" s="171"/>
      <c r="BQ262" s="171"/>
      <c r="BR262" s="171"/>
      <c r="BS262" s="171"/>
      <c r="BT262" s="171"/>
      <c r="BU262" s="171"/>
      <c r="BV262" s="171"/>
      <c r="BW262" s="171"/>
      <c r="BX262" s="171"/>
      <c r="BY262" s="171"/>
      <c r="BZ262" s="171"/>
      <c r="CA262" s="171"/>
      <c r="CB262" s="171"/>
      <c r="CC262" s="171"/>
      <c r="CD262" s="171"/>
      <c r="CE262" s="171"/>
      <c r="CF262" s="171"/>
      <c r="CG262" s="171"/>
      <c r="CH262" s="171"/>
      <c r="CI262" s="171"/>
      <c r="CJ262" s="171"/>
      <c r="CK262" s="171"/>
      <c r="CL262" s="171"/>
      <c r="CM262" s="171"/>
      <c r="CN262" s="171"/>
      <c r="CO262" s="171"/>
      <c r="CP262" s="171"/>
      <c r="CQ262" s="171"/>
      <c r="CR262" s="171"/>
      <c r="CS262" s="171"/>
      <c r="CT262" s="171"/>
      <c r="CU262" s="171"/>
      <c r="CV262" s="171"/>
      <c r="CW262" s="171"/>
      <c r="CX262" s="171"/>
      <c r="CY262" s="171"/>
      <c r="CZ262" s="171"/>
      <c r="DA262" s="171"/>
      <c r="DB262" s="171"/>
      <c r="DC262" s="171"/>
      <c r="DD262" s="171"/>
      <c r="DE262" s="171"/>
      <c r="DF262" s="171"/>
      <c r="DG262" s="171"/>
      <c r="DH262" s="171"/>
      <c r="DI262" s="171"/>
      <c r="DJ262" s="171"/>
      <c r="DK262" s="171"/>
      <c r="DL262" s="171"/>
      <c r="DM262" s="171"/>
      <c r="DN262" s="171"/>
      <c r="DO262" s="171"/>
      <c r="DP262" s="171"/>
      <c r="DQ262" s="171"/>
      <c r="DR262" s="171"/>
      <c r="DS262" s="171"/>
      <c r="DT262" s="171"/>
      <c r="DU262" s="171"/>
      <c r="DV262" s="171"/>
      <c r="DW262" s="171"/>
      <c r="DX262" s="171"/>
      <c r="DY262" s="171"/>
      <c r="DZ262" s="171"/>
      <c r="EA262" s="171"/>
      <c r="EB262" s="171"/>
      <c r="EC262" s="171"/>
      <c r="ED262" s="171"/>
      <c r="EE262" s="171"/>
      <c r="EF262" s="171"/>
      <c r="EG262" s="171"/>
      <c r="EH262" s="171"/>
      <c r="EI262" s="171"/>
      <c r="EJ262" s="171"/>
      <c r="EK262" s="171"/>
      <c r="EL262" s="171"/>
      <c r="EM262" s="171"/>
      <c r="EN262" s="171"/>
      <c r="EO262" s="171"/>
      <c r="EP262" s="171"/>
      <c r="EQ262" s="171"/>
      <c r="ER262" s="171"/>
      <c r="ES262" s="171"/>
      <c r="ET262" s="171"/>
      <c r="EU262" s="171"/>
      <c r="EV262" s="171"/>
      <c r="EW262" s="171"/>
      <c r="EX262" s="171"/>
      <c r="EY262" s="171"/>
      <c r="EZ262" s="171"/>
      <c r="FA262" s="171"/>
      <c r="FB262" s="171"/>
      <c r="FC262" s="171"/>
      <c r="FD262" s="171"/>
      <c r="FE262" s="171"/>
      <c r="FF262" s="171"/>
      <c r="FG262" s="171"/>
      <c r="FH262" s="171"/>
      <c r="FI262" s="171"/>
      <c r="FJ262" s="171"/>
      <c r="FK262" s="171"/>
      <c r="FL262" s="171"/>
      <c r="FM262" s="171"/>
      <c r="FN262" s="171"/>
      <c r="FO262" s="171"/>
      <c r="FP262" s="171"/>
      <c r="FQ262" s="171"/>
      <c r="FR262" s="171"/>
      <c r="FS262" s="171"/>
      <c r="FT262" s="171"/>
      <c r="FU262" s="171"/>
      <c r="FV262" s="171"/>
      <c r="FW262" s="171"/>
      <c r="FX262" s="171"/>
      <c r="FY262" s="171"/>
      <c r="FZ262" s="171"/>
      <c r="GA262" s="171"/>
      <c r="GB262" s="171"/>
      <c r="GC262" s="171"/>
      <c r="GD262" s="171"/>
      <c r="GE262" s="171"/>
      <c r="GF262" s="171"/>
      <c r="GG262" s="171"/>
      <c r="GH262" s="171"/>
      <c r="GI262" s="171"/>
      <c r="GJ262" s="171"/>
      <c r="GK262" s="171"/>
      <c r="GL262" s="171"/>
      <c r="GM262" s="171"/>
      <c r="GN262" s="171"/>
      <c r="GO262" s="171"/>
      <c r="GP262" s="171"/>
      <c r="GQ262" s="171"/>
      <c r="GR262" s="171"/>
      <c r="GS262" s="171"/>
      <c r="GT262" s="171"/>
      <c r="GU262" s="171"/>
      <c r="GV262" s="171"/>
      <c r="GW262" s="171"/>
      <c r="GX262" s="171"/>
      <c r="GY262" s="171"/>
      <c r="GZ262" s="171"/>
      <c r="HA262" s="171"/>
      <c r="HB262" s="171"/>
      <c r="HC262" s="171"/>
      <c r="HD262" s="171"/>
      <c r="HE262" s="171"/>
      <c r="HF262" s="171"/>
      <c r="HG262" s="171"/>
      <c r="HH262" s="171"/>
      <c r="HI262" s="171"/>
      <c r="HJ262" s="171"/>
      <c r="HK262" s="171"/>
      <c r="HL262" s="171"/>
      <c r="HM262" s="171"/>
      <c r="HN262" s="171"/>
      <c r="HO262" s="171"/>
      <c r="HP262" s="171"/>
      <c r="HQ262" s="171"/>
      <c r="HR262" s="171"/>
      <c r="HS262" s="171"/>
      <c r="HT262" s="171"/>
      <c r="HU262" s="171"/>
      <c r="HV262" s="171"/>
      <c r="HW262" s="171"/>
      <c r="HX262" s="171"/>
      <c r="HY262" s="171"/>
      <c r="HZ262" s="171"/>
      <c r="IA262" s="171"/>
      <c r="IB262" s="171"/>
      <c r="IC262" s="171"/>
      <c r="ID262" s="171"/>
      <c r="IE262" s="171"/>
      <c r="IF262" s="171"/>
      <c r="IG262" s="171"/>
      <c r="IH262" s="171"/>
      <c r="II262" s="171"/>
      <c r="IJ262" s="171"/>
      <c r="IK262" s="171"/>
      <c r="IL262" s="171"/>
      <c r="IM262" s="171"/>
      <c r="IN262" s="171"/>
      <c r="IO262" s="171"/>
      <c r="IP262" s="171"/>
      <c r="IQ262" s="171"/>
      <c r="IR262" s="171"/>
      <c r="IS262" s="171"/>
      <c r="IT262" s="171"/>
    </row>
    <row r="263" spans="1:254" ht="15" x14ac:dyDescent="0.25">
      <c r="A263" s="182" t="s">
        <v>123</v>
      </c>
      <c r="B263" s="179" t="s">
        <v>375</v>
      </c>
      <c r="C263" s="179" t="s">
        <v>98</v>
      </c>
      <c r="D263" s="199" t="s">
        <v>98</v>
      </c>
      <c r="E263" s="189" t="s">
        <v>124</v>
      </c>
      <c r="F263" s="199"/>
      <c r="G263" s="185">
        <f>SUM(G264)</f>
        <v>500</v>
      </c>
      <c r="H263" s="171"/>
      <c r="I263" s="171"/>
      <c r="J263" s="171"/>
      <c r="K263" s="171"/>
      <c r="L263" s="171"/>
      <c r="M263" s="171"/>
      <c r="N263" s="171"/>
      <c r="O263" s="171"/>
      <c r="P263" s="171"/>
      <c r="Q263" s="171"/>
      <c r="R263" s="171"/>
      <c r="S263" s="171"/>
      <c r="T263" s="171"/>
      <c r="U263" s="171"/>
      <c r="V263" s="171"/>
      <c r="W263" s="171"/>
      <c r="X263" s="171"/>
      <c r="Y263" s="171"/>
      <c r="Z263" s="171"/>
      <c r="AA263" s="171"/>
      <c r="AB263" s="171"/>
      <c r="AC263" s="171"/>
      <c r="AD263" s="171"/>
      <c r="AE263" s="171"/>
      <c r="AF263" s="171"/>
      <c r="AG263" s="171"/>
      <c r="AH263" s="171"/>
      <c r="AI263" s="171"/>
      <c r="AJ263" s="171"/>
      <c r="AK263" s="171"/>
      <c r="AL263" s="171"/>
      <c r="AM263" s="171"/>
      <c r="AN263" s="171"/>
      <c r="AO263" s="171"/>
      <c r="AP263" s="171"/>
      <c r="AQ263" s="171"/>
      <c r="AR263" s="171"/>
      <c r="AS263" s="171"/>
      <c r="AT263" s="171"/>
      <c r="AU263" s="171"/>
      <c r="AV263" s="171"/>
      <c r="AW263" s="171"/>
      <c r="AX263" s="171"/>
      <c r="AY263" s="171"/>
      <c r="AZ263" s="171"/>
      <c r="BA263" s="171"/>
      <c r="BB263" s="171"/>
      <c r="BC263" s="171"/>
      <c r="BD263" s="171"/>
      <c r="BE263" s="171"/>
      <c r="BF263" s="171"/>
      <c r="BG263" s="171"/>
      <c r="BH263" s="171"/>
      <c r="BI263" s="171"/>
      <c r="BJ263" s="171"/>
      <c r="BK263" s="171"/>
      <c r="BL263" s="171"/>
      <c r="BM263" s="171"/>
      <c r="BN263" s="171"/>
      <c r="BO263" s="171"/>
      <c r="BP263" s="171"/>
      <c r="BQ263" s="171"/>
      <c r="BR263" s="171"/>
      <c r="BS263" s="171"/>
      <c r="BT263" s="171"/>
      <c r="BU263" s="171"/>
      <c r="BV263" s="171"/>
      <c r="BW263" s="171"/>
      <c r="BX263" s="171"/>
      <c r="BY263" s="171"/>
      <c r="BZ263" s="171"/>
      <c r="CA263" s="171"/>
      <c r="CB263" s="171"/>
      <c r="CC263" s="171"/>
      <c r="CD263" s="171"/>
      <c r="CE263" s="171"/>
      <c r="CF263" s="171"/>
      <c r="CG263" s="171"/>
      <c r="CH263" s="171"/>
      <c r="CI263" s="171"/>
      <c r="CJ263" s="171"/>
      <c r="CK263" s="171"/>
      <c r="CL263" s="171"/>
      <c r="CM263" s="171"/>
      <c r="CN263" s="171"/>
      <c r="CO263" s="171"/>
      <c r="CP263" s="171"/>
      <c r="CQ263" s="171"/>
      <c r="CR263" s="171"/>
      <c r="CS263" s="171"/>
      <c r="CT263" s="171"/>
      <c r="CU263" s="171"/>
      <c r="CV263" s="171"/>
      <c r="CW263" s="171"/>
      <c r="CX263" s="171"/>
      <c r="CY263" s="171"/>
      <c r="CZ263" s="171"/>
      <c r="DA263" s="171"/>
      <c r="DB263" s="171"/>
      <c r="DC263" s="171"/>
      <c r="DD263" s="171"/>
      <c r="DE263" s="171"/>
      <c r="DF263" s="171"/>
      <c r="DG263" s="171"/>
      <c r="DH263" s="171"/>
      <c r="DI263" s="171"/>
      <c r="DJ263" s="171"/>
      <c r="DK263" s="171"/>
      <c r="DL263" s="171"/>
      <c r="DM263" s="171"/>
      <c r="DN263" s="171"/>
      <c r="DO263" s="171"/>
      <c r="DP263" s="171"/>
      <c r="DQ263" s="171"/>
      <c r="DR263" s="171"/>
      <c r="DS263" s="171"/>
      <c r="DT263" s="171"/>
      <c r="DU263" s="171"/>
      <c r="DV263" s="171"/>
      <c r="DW263" s="171"/>
      <c r="DX263" s="171"/>
      <c r="DY263" s="171"/>
      <c r="DZ263" s="171"/>
      <c r="EA263" s="171"/>
      <c r="EB263" s="171"/>
      <c r="EC263" s="171"/>
      <c r="ED263" s="171"/>
      <c r="EE263" s="171"/>
      <c r="EF263" s="171"/>
      <c r="EG263" s="171"/>
      <c r="EH263" s="171"/>
      <c r="EI263" s="171"/>
      <c r="EJ263" s="171"/>
      <c r="EK263" s="171"/>
      <c r="EL263" s="171"/>
      <c r="EM263" s="171"/>
      <c r="EN263" s="171"/>
      <c r="EO263" s="171"/>
      <c r="EP263" s="171"/>
      <c r="EQ263" s="171"/>
      <c r="ER263" s="171"/>
      <c r="ES263" s="171"/>
      <c r="ET263" s="171"/>
      <c r="EU263" s="171"/>
      <c r="EV263" s="171"/>
      <c r="EW263" s="171"/>
      <c r="EX263" s="171"/>
      <c r="EY263" s="171"/>
      <c r="EZ263" s="171"/>
      <c r="FA263" s="171"/>
      <c r="FB263" s="171"/>
      <c r="FC263" s="171"/>
      <c r="FD263" s="171"/>
      <c r="FE263" s="171"/>
      <c r="FF263" s="171"/>
      <c r="FG263" s="171"/>
      <c r="FH263" s="171"/>
      <c r="FI263" s="171"/>
      <c r="FJ263" s="171"/>
      <c r="FK263" s="171"/>
      <c r="FL263" s="171"/>
      <c r="FM263" s="171"/>
      <c r="FN263" s="171"/>
      <c r="FO263" s="171"/>
      <c r="FP263" s="171"/>
      <c r="FQ263" s="171"/>
      <c r="FR263" s="171"/>
      <c r="FS263" s="171"/>
      <c r="FT263" s="171"/>
      <c r="FU263" s="171"/>
      <c r="FV263" s="171"/>
      <c r="FW263" s="171"/>
      <c r="FX263" s="171"/>
      <c r="FY263" s="171"/>
      <c r="FZ263" s="171"/>
      <c r="GA263" s="171"/>
      <c r="GB263" s="171"/>
      <c r="GC263" s="171"/>
      <c r="GD263" s="171"/>
      <c r="GE263" s="171"/>
      <c r="GF263" s="171"/>
      <c r="GG263" s="171"/>
      <c r="GH263" s="171"/>
      <c r="GI263" s="171"/>
      <c r="GJ263" s="171"/>
      <c r="GK263" s="171"/>
      <c r="GL263" s="171"/>
      <c r="GM263" s="171"/>
      <c r="GN263" s="171"/>
      <c r="GO263" s="171"/>
      <c r="GP263" s="171"/>
      <c r="GQ263" s="171"/>
      <c r="GR263" s="171"/>
      <c r="GS263" s="171"/>
      <c r="GT263" s="171"/>
      <c r="GU263" s="171"/>
      <c r="GV263" s="171"/>
      <c r="GW263" s="171"/>
      <c r="GX263" s="171"/>
      <c r="GY263" s="171"/>
      <c r="GZ263" s="171"/>
      <c r="HA263" s="171"/>
      <c r="HB263" s="171"/>
      <c r="HC263" s="171"/>
      <c r="HD263" s="171"/>
      <c r="HE263" s="171"/>
      <c r="HF263" s="171"/>
      <c r="HG263" s="171"/>
      <c r="HH263" s="171"/>
      <c r="HI263" s="171"/>
      <c r="HJ263" s="171"/>
      <c r="HK263" s="171"/>
      <c r="HL263" s="171"/>
      <c r="HM263" s="171"/>
      <c r="HN263" s="171"/>
      <c r="HO263" s="171"/>
      <c r="HP263" s="171"/>
      <c r="HQ263" s="171"/>
      <c r="HR263" s="171"/>
      <c r="HS263" s="171"/>
      <c r="HT263" s="171"/>
      <c r="HU263" s="171"/>
      <c r="HV263" s="171"/>
      <c r="HW263" s="171"/>
      <c r="HX263" s="171"/>
      <c r="HY263" s="171"/>
      <c r="HZ263" s="171"/>
      <c r="IA263" s="171"/>
      <c r="IB263" s="171"/>
      <c r="IC263" s="171"/>
      <c r="ID263" s="171"/>
      <c r="IE263" s="171"/>
      <c r="IF263" s="171"/>
      <c r="IG263" s="171"/>
      <c r="IH263" s="171"/>
      <c r="II263" s="171"/>
      <c r="IJ263" s="171"/>
      <c r="IK263" s="171"/>
      <c r="IL263" s="171"/>
      <c r="IM263" s="171"/>
      <c r="IN263" s="171"/>
      <c r="IO263" s="171"/>
      <c r="IP263" s="171"/>
      <c r="IQ263" s="171"/>
      <c r="IR263" s="171"/>
      <c r="IS263" s="171"/>
      <c r="IT263" s="171"/>
    </row>
    <row r="264" spans="1:254" ht="15" x14ac:dyDescent="0.25">
      <c r="A264" s="177" t="s">
        <v>95</v>
      </c>
      <c r="B264" s="179" t="s">
        <v>375</v>
      </c>
      <c r="C264" s="179" t="s">
        <v>98</v>
      </c>
      <c r="D264" s="189" t="s">
        <v>98</v>
      </c>
      <c r="E264" s="189" t="s">
        <v>124</v>
      </c>
      <c r="F264" s="189" t="s">
        <v>96</v>
      </c>
      <c r="G264" s="180">
        <v>500</v>
      </c>
      <c r="H264" s="197"/>
      <c r="I264" s="197"/>
      <c r="J264" s="197"/>
      <c r="K264" s="197"/>
      <c r="L264" s="197"/>
      <c r="M264" s="197"/>
      <c r="N264" s="197"/>
      <c r="O264" s="197"/>
      <c r="P264" s="197"/>
      <c r="Q264" s="197"/>
      <c r="R264" s="197"/>
      <c r="S264" s="197"/>
      <c r="T264" s="197"/>
      <c r="U264" s="197"/>
      <c r="V264" s="197"/>
      <c r="W264" s="197"/>
      <c r="X264" s="197"/>
      <c r="Y264" s="197"/>
      <c r="Z264" s="197"/>
      <c r="AA264" s="197"/>
      <c r="AB264" s="197"/>
      <c r="AC264" s="197"/>
      <c r="AD264" s="197"/>
      <c r="AE264" s="197"/>
      <c r="AF264" s="197"/>
      <c r="AG264" s="197"/>
      <c r="AH264" s="197"/>
      <c r="AI264" s="197"/>
      <c r="AJ264" s="197"/>
      <c r="AK264" s="197"/>
      <c r="AL264" s="197"/>
      <c r="AM264" s="197"/>
      <c r="AN264" s="197"/>
      <c r="AO264" s="197"/>
      <c r="AP264" s="197"/>
      <c r="AQ264" s="197"/>
      <c r="AR264" s="197"/>
      <c r="AS264" s="197"/>
      <c r="AT264" s="197"/>
      <c r="AU264" s="197"/>
      <c r="AV264" s="197"/>
      <c r="AW264" s="197"/>
      <c r="AX264" s="197"/>
      <c r="AY264" s="197"/>
      <c r="AZ264" s="197"/>
      <c r="BA264" s="197"/>
      <c r="BB264" s="197"/>
      <c r="BC264" s="197"/>
      <c r="BD264" s="197"/>
      <c r="BE264" s="197"/>
      <c r="BF264" s="197"/>
      <c r="BG264" s="197"/>
      <c r="BH264" s="197"/>
      <c r="BI264" s="197"/>
      <c r="BJ264" s="197"/>
      <c r="BK264" s="197"/>
      <c r="BL264" s="197"/>
      <c r="BM264" s="197"/>
      <c r="BN264" s="197"/>
      <c r="BO264" s="197"/>
      <c r="BP264" s="197"/>
      <c r="BQ264" s="197"/>
      <c r="BR264" s="197"/>
      <c r="BS264" s="197"/>
      <c r="BT264" s="197"/>
      <c r="BU264" s="197"/>
      <c r="BV264" s="197"/>
      <c r="BW264" s="197"/>
      <c r="BX264" s="197"/>
      <c r="BY264" s="197"/>
      <c r="BZ264" s="197"/>
      <c r="CA264" s="197"/>
      <c r="CB264" s="197"/>
      <c r="CC264" s="197"/>
      <c r="CD264" s="197"/>
      <c r="CE264" s="197"/>
      <c r="CF264" s="197"/>
      <c r="CG264" s="197"/>
      <c r="CH264" s="197"/>
      <c r="CI264" s="197"/>
      <c r="CJ264" s="197"/>
      <c r="CK264" s="197"/>
      <c r="CL264" s="197"/>
      <c r="CM264" s="197"/>
      <c r="CN264" s="197"/>
      <c r="CO264" s="197"/>
      <c r="CP264" s="197"/>
      <c r="CQ264" s="197"/>
      <c r="CR264" s="197"/>
      <c r="CS264" s="197"/>
      <c r="CT264" s="197"/>
      <c r="CU264" s="197"/>
      <c r="CV264" s="197"/>
      <c r="CW264" s="197"/>
      <c r="CX264" s="197"/>
      <c r="CY264" s="197"/>
      <c r="CZ264" s="197"/>
      <c r="DA264" s="197"/>
      <c r="DB264" s="197"/>
      <c r="DC264" s="197"/>
      <c r="DD264" s="197"/>
      <c r="DE264" s="197"/>
      <c r="DF264" s="197"/>
      <c r="DG264" s="197"/>
      <c r="DH264" s="197"/>
      <c r="DI264" s="197"/>
      <c r="DJ264" s="197"/>
      <c r="DK264" s="197"/>
      <c r="DL264" s="197"/>
      <c r="DM264" s="197"/>
      <c r="DN264" s="197"/>
      <c r="DO264" s="197"/>
      <c r="DP264" s="197"/>
      <c r="DQ264" s="197"/>
      <c r="DR264" s="197"/>
      <c r="DS264" s="197"/>
      <c r="DT264" s="197"/>
      <c r="DU264" s="197"/>
      <c r="DV264" s="197"/>
      <c r="DW264" s="197"/>
      <c r="DX264" s="197"/>
      <c r="DY264" s="197"/>
      <c r="DZ264" s="197"/>
      <c r="EA264" s="197"/>
      <c r="EB264" s="197"/>
      <c r="EC264" s="197"/>
      <c r="ED264" s="197"/>
      <c r="EE264" s="197"/>
      <c r="EF264" s="197"/>
      <c r="EG264" s="197"/>
      <c r="EH264" s="197"/>
      <c r="EI264" s="197"/>
      <c r="EJ264" s="197"/>
      <c r="EK264" s="197"/>
      <c r="EL264" s="197"/>
      <c r="EM264" s="197"/>
      <c r="EN264" s="197"/>
      <c r="EO264" s="197"/>
      <c r="EP264" s="197"/>
      <c r="EQ264" s="197"/>
      <c r="ER264" s="197"/>
      <c r="ES264" s="197"/>
      <c r="ET264" s="197"/>
      <c r="EU264" s="197"/>
      <c r="EV264" s="197"/>
      <c r="EW264" s="197"/>
      <c r="EX264" s="197"/>
      <c r="EY264" s="197"/>
      <c r="EZ264" s="197"/>
      <c r="FA264" s="197"/>
      <c r="FB264" s="197"/>
      <c r="FC264" s="197"/>
      <c r="FD264" s="197"/>
      <c r="FE264" s="197"/>
      <c r="FF264" s="197"/>
      <c r="FG264" s="197"/>
      <c r="FH264" s="197"/>
      <c r="FI264" s="197"/>
      <c r="FJ264" s="197"/>
      <c r="FK264" s="197"/>
      <c r="FL264" s="197"/>
      <c r="FM264" s="197"/>
      <c r="FN264" s="197"/>
      <c r="FO264" s="197"/>
      <c r="FP264" s="197"/>
      <c r="FQ264" s="197"/>
      <c r="FR264" s="197"/>
      <c r="FS264" s="197"/>
      <c r="FT264" s="197"/>
      <c r="FU264" s="197"/>
      <c r="FV264" s="197"/>
      <c r="FW264" s="197"/>
      <c r="FX264" s="197"/>
      <c r="FY264" s="197"/>
      <c r="FZ264" s="197"/>
      <c r="GA264" s="197"/>
      <c r="GB264" s="197"/>
      <c r="GC264" s="197"/>
      <c r="GD264" s="197"/>
      <c r="GE264" s="197"/>
      <c r="GF264" s="197"/>
      <c r="GG264" s="197"/>
      <c r="GH264" s="197"/>
      <c r="GI264" s="197"/>
      <c r="GJ264" s="197"/>
      <c r="GK264" s="197"/>
      <c r="GL264" s="197"/>
      <c r="GM264" s="197"/>
      <c r="GN264" s="197"/>
      <c r="GO264" s="197"/>
      <c r="GP264" s="197"/>
      <c r="GQ264" s="197"/>
      <c r="GR264" s="197"/>
      <c r="GS264" s="197"/>
      <c r="GT264" s="197"/>
      <c r="GU264" s="197"/>
      <c r="GV264" s="197"/>
      <c r="GW264" s="197"/>
      <c r="GX264" s="197"/>
      <c r="GY264" s="197"/>
      <c r="GZ264" s="197"/>
      <c r="HA264" s="197"/>
      <c r="HB264" s="197"/>
      <c r="HC264" s="197"/>
      <c r="HD264" s="197"/>
      <c r="HE264" s="197"/>
      <c r="HF264" s="197"/>
      <c r="HG264" s="197"/>
      <c r="HH264" s="197"/>
      <c r="HI264" s="197"/>
      <c r="HJ264" s="197"/>
      <c r="HK264" s="197"/>
      <c r="HL264" s="197"/>
      <c r="HM264" s="197"/>
      <c r="HN264" s="197"/>
      <c r="HO264" s="197"/>
      <c r="HP264" s="197"/>
      <c r="HQ264" s="197"/>
      <c r="HR264" s="197"/>
      <c r="HS264" s="197"/>
      <c r="HT264" s="197"/>
      <c r="HU264" s="197"/>
      <c r="HV264" s="197"/>
      <c r="HW264" s="197"/>
      <c r="HX264" s="197"/>
      <c r="HY264" s="197"/>
      <c r="HZ264" s="197"/>
      <c r="IA264" s="197"/>
      <c r="IB264" s="197"/>
      <c r="IC264" s="197"/>
      <c r="ID264" s="197"/>
      <c r="IE264" s="197"/>
      <c r="IF264" s="197"/>
      <c r="IG264" s="197"/>
      <c r="IH264" s="197"/>
      <c r="II264" s="197"/>
      <c r="IJ264" s="197"/>
      <c r="IK264" s="197"/>
      <c r="IL264" s="197"/>
      <c r="IM264" s="197"/>
      <c r="IN264" s="197"/>
      <c r="IO264" s="197"/>
      <c r="IP264" s="197"/>
      <c r="IQ264" s="197"/>
      <c r="IR264" s="197"/>
      <c r="IS264" s="197"/>
      <c r="IT264" s="197"/>
    </row>
    <row r="265" spans="1:254" ht="15.75" x14ac:dyDescent="0.25">
      <c r="A265" s="163" t="s">
        <v>205</v>
      </c>
      <c r="B265" s="245">
        <v>510</v>
      </c>
      <c r="C265" s="165" t="s">
        <v>103</v>
      </c>
      <c r="D265" s="246"/>
      <c r="E265" s="246"/>
      <c r="F265" s="216"/>
      <c r="G265" s="247">
        <f>SUM(G266)</f>
        <v>1612.25</v>
      </c>
      <c r="H265" s="171"/>
      <c r="I265" s="171"/>
      <c r="J265" s="171"/>
      <c r="K265" s="171"/>
      <c r="L265" s="171"/>
      <c r="M265" s="171"/>
      <c r="N265" s="171"/>
      <c r="O265" s="171"/>
      <c r="P265" s="171"/>
      <c r="Q265" s="171"/>
      <c r="R265" s="171"/>
      <c r="S265" s="171"/>
      <c r="T265" s="171"/>
      <c r="U265" s="171"/>
      <c r="V265" s="171"/>
      <c r="W265" s="171"/>
      <c r="X265" s="171"/>
      <c r="Y265" s="171"/>
      <c r="Z265" s="171"/>
      <c r="AA265" s="171"/>
      <c r="AB265" s="171"/>
      <c r="AC265" s="171"/>
      <c r="AD265" s="171"/>
      <c r="AE265" s="171"/>
      <c r="AF265" s="171"/>
      <c r="AG265" s="171"/>
      <c r="AH265" s="171"/>
      <c r="AI265" s="171"/>
      <c r="AJ265" s="171"/>
      <c r="AK265" s="171"/>
      <c r="AL265" s="171"/>
      <c r="AM265" s="171"/>
      <c r="AN265" s="171"/>
      <c r="AO265" s="171"/>
      <c r="AP265" s="171"/>
      <c r="AQ265" s="171"/>
      <c r="AR265" s="171"/>
      <c r="AS265" s="171"/>
      <c r="AT265" s="171"/>
      <c r="AU265" s="171"/>
      <c r="AV265" s="171"/>
      <c r="AW265" s="171"/>
      <c r="AX265" s="171"/>
      <c r="AY265" s="171"/>
      <c r="AZ265" s="171"/>
      <c r="BA265" s="171"/>
      <c r="BB265" s="171"/>
      <c r="BC265" s="171"/>
      <c r="BD265" s="171"/>
      <c r="BE265" s="171"/>
      <c r="BF265" s="171"/>
      <c r="BG265" s="171"/>
      <c r="BH265" s="171"/>
      <c r="BI265" s="171"/>
      <c r="BJ265" s="171"/>
      <c r="BK265" s="171"/>
      <c r="BL265" s="171"/>
      <c r="BM265" s="171"/>
      <c r="BN265" s="171"/>
      <c r="BO265" s="171"/>
      <c r="BP265" s="171"/>
      <c r="BQ265" s="171"/>
      <c r="BR265" s="171"/>
      <c r="BS265" s="171"/>
      <c r="BT265" s="171"/>
      <c r="BU265" s="171"/>
      <c r="BV265" s="171"/>
      <c r="BW265" s="171"/>
      <c r="BX265" s="171"/>
      <c r="BY265" s="171"/>
      <c r="BZ265" s="171"/>
      <c r="CA265" s="171"/>
      <c r="CB265" s="171"/>
      <c r="CC265" s="171"/>
      <c r="CD265" s="171"/>
      <c r="CE265" s="171"/>
      <c r="CF265" s="171"/>
      <c r="CG265" s="171"/>
      <c r="CH265" s="171"/>
      <c r="CI265" s="171"/>
      <c r="CJ265" s="171"/>
      <c r="CK265" s="171"/>
      <c r="CL265" s="171"/>
      <c r="CM265" s="171"/>
      <c r="CN265" s="171"/>
      <c r="CO265" s="171"/>
      <c r="CP265" s="171"/>
      <c r="CQ265" s="171"/>
      <c r="CR265" s="171"/>
      <c r="CS265" s="171"/>
      <c r="CT265" s="171"/>
      <c r="CU265" s="171"/>
      <c r="CV265" s="171"/>
      <c r="CW265" s="171"/>
      <c r="CX265" s="171"/>
      <c r="CY265" s="171"/>
      <c r="CZ265" s="171"/>
      <c r="DA265" s="171"/>
      <c r="DB265" s="171"/>
      <c r="DC265" s="171"/>
      <c r="DD265" s="171"/>
      <c r="DE265" s="171"/>
      <c r="DF265" s="171"/>
      <c r="DG265" s="171"/>
      <c r="DH265" s="171"/>
      <c r="DI265" s="171"/>
      <c r="DJ265" s="171"/>
      <c r="DK265" s="171"/>
      <c r="DL265" s="171"/>
      <c r="DM265" s="171"/>
      <c r="DN265" s="171"/>
      <c r="DO265" s="171"/>
      <c r="DP265" s="171"/>
      <c r="DQ265" s="171"/>
      <c r="DR265" s="171"/>
      <c r="DS265" s="171"/>
      <c r="DT265" s="171"/>
      <c r="DU265" s="171"/>
      <c r="DV265" s="171"/>
      <c r="DW265" s="171"/>
      <c r="DX265" s="171"/>
      <c r="DY265" s="171"/>
      <c r="DZ265" s="171"/>
      <c r="EA265" s="171"/>
      <c r="EB265" s="171"/>
      <c r="EC265" s="171"/>
      <c r="ED265" s="171"/>
      <c r="EE265" s="171"/>
      <c r="EF265" s="171"/>
      <c r="EG265" s="171"/>
      <c r="EH265" s="171"/>
      <c r="EI265" s="171"/>
      <c r="EJ265" s="171"/>
      <c r="EK265" s="171"/>
      <c r="EL265" s="171"/>
      <c r="EM265" s="171"/>
      <c r="EN265" s="171"/>
      <c r="EO265" s="171"/>
      <c r="EP265" s="171"/>
      <c r="EQ265" s="171"/>
      <c r="ER265" s="171"/>
      <c r="ES265" s="171"/>
      <c r="ET265" s="171"/>
      <c r="EU265" s="171"/>
      <c r="EV265" s="171"/>
      <c r="EW265" s="171"/>
      <c r="EX265" s="171"/>
      <c r="EY265" s="171"/>
      <c r="EZ265" s="171"/>
      <c r="FA265" s="171"/>
      <c r="FB265" s="171"/>
      <c r="FC265" s="171"/>
      <c r="FD265" s="171"/>
      <c r="FE265" s="171"/>
      <c r="FF265" s="171"/>
      <c r="FG265" s="171"/>
      <c r="FH265" s="171"/>
      <c r="FI265" s="171"/>
      <c r="FJ265" s="171"/>
      <c r="FK265" s="171"/>
      <c r="FL265" s="171"/>
      <c r="FM265" s="171"/>
      <c r="FN265" s="171"/>
      <c r="FO265" s="171"/>
      <c r="FP265" s="171"/>
      <c r="FQ265" s="171"/>
      <c r="FR265" s="171"/>
      <c r="FS265" s="171"/>
      <c r="FT265" s="171"/>
      <c r="FU265" s="171"/>
      <c r="FV265" s="171"/>
      <c r="FW265" s="171"/>
      <c r="FX265" s="171"/>
      <c r="FY265" s="171"/>
      <c r="FZ265" s="171"/>
      <c r="GA265" s="171"/>
      <c r="GB265" s="171"/>
      <c r="GC265" s="171"/>
      <c r="GD265" s="171"/>
      <c r="GE265" s="171"/>
      <c r="GF265" s="171"/>
      <c r="GG265" s="171"/>
      <c r="GH265" s="171"/>
      <c r="GI265" s="171"/>
      <c r="GJ265" s="171"/>
      <c r="GK265" s="171"/>
      <c r="GL265" s="171"/>
      <c r="GM265" s="171"/>
      <c r="GN265" s="171"/>
      <c r="GO265" s="171"/>
      <c r="GP265" s="171"/>
      <c r="GQ265" s="171"/>
      <c r="GR265" s="171"/>
      <c r="GS265" s="171"/>
      <c r="GT265" s="171"/>
      <c r="GU265" s="171"/>
      <c r="GV265" s="171"/>
      <c r="GW265" s="171"/>
      <c r="GX265" s="171"/>
      <c r="GY265" s="171"/>
      <c r="GZ265" s="171"/>
      <c r="HA265" s="171"/>
      <c r="HB265" s="171"/>
      <c r="HC265" s="171"/>
      <c r="HD265" s="171"/>
      <c r="HE265" s="171"/>
      <c r="HF265" s="171"/>
      <c r="HG265" s="171"/>
      <c r="HH265" s="171"/>
      <c r="HI265" s="171"/>
      <c r="HJ265" s="171"/>
      <c r="HK265" s="171"/>
      <c r="HL265" s="171"/>
      <c r="HM265" s="171"/>
      <c r="HN265" s="171"/>
      <c r="HO265" s="171"/>
      <c r="HP265" s="171"/>
      <c r="HQ265" s="171"/>
      <c r="HR265" s="171"/>
      <c r="HS265" s="171"/>
      <c r="HT265" s="171"/>
      <c r="HU265" s="171"/>
      <c r="HV265" s="171"/>
      <c r="HW265" s="171"/>
      <c r="HX265" s="171"/>
      <c r="HY265" s="171"/>
      <c r="HZ265" s="171"/>
      <c r="IA265" s="171"/>
      <c r="IB265" s="171"/>
      <c r="IC265" s="171"/>
      <c r="ID265" s="171"/>
      <c r="IE265" s="171"/>
      <c r="IF265" s="171"/>
      <c r="IG265" s="171"/>
      <c r="IH265" s="171"/>
      <c r="II265" s="171"/>
      <c r="IJ265" s="171"/>
      <c r="IK265" s="171"/>
      <c r="IL265" s="171"/>
      <c r="IM265" s="171"/>
      <c r="IN265" s="171"/>
      <c r="IO265" s="171"/>
      <c r="IP265" s="171"/>
      <c r="IQ265" s="171"/>
      <c r="IR265" s="171"/>
      <c r="IS265" s="171"/>
      <c r="IT265" s="171"/>
    </row>
    <row r="266" spans="1:254" ht="15" x14ac:dyDescent="0.25">
      <c r="A266" s="232" t="s">
        <v>417</v>
      </c>
      <c r="B266" s="169" t="s">
        <v>375</v>
      </c>
      <c r="C266" s="168" t="s">
        <v>103</v>
      </c>
      <c r="D266" s="168" t="s">
        <v>103</v>
      </c>
      <c r="E266" s="168"/>
      <c r="F266" s="216"/>
      <c r="G266" s="248">
        <f>SUM(G267)</f>
        <v>1612.25</v>
      </c>
      <c r="H266" s="171"/>
      <c r="I266" s="171"/>
      <c r="J266" s="171"/>
      <c r="K266" s="171"/>
      <c r="L266" s="171"/>
      <c r="M266" s="171"/>
      <c r="N266" s="171"/>
      <c r="O266" s="171"/>
      <c r="P266" s="171"/>
      <c r="Q266" s="171"/>
      <c r="R266" s="171"/>
      <c r="S266" s="171"/>
      <c r="T266" s="171"/>
      <c r="U266" s="171"/>
      <c r="V266" s="171"/>
      <c r="W266" s="171"/>
      <c r="X266" s="171"/>
      <c r="Y266" s="171"/>
      <c r="Z266" s="171"/>
      <c r="AA266" s="171"/>
      <c r="AB266" s="171"/>
      <c r="AC266" s="171"/>
      <c r="AD266" s="171"/>
      <c r="AE266" s="171"/>
      <c r="AF266" s="171"/>
      <c r="AG266" s="171"/>
      <c r="AH266" s="171"/>
      <c r="AI266" s="171"/>
      <c r="AJ266" s="171"/>
      <c r="AK266" s="171"/>
      <c r="AL266" s="171"/>
      <c r="AM266" s="171"/>
      <c r="AN266" s="171"/>
      <c r="AO266" s="171"/>
      <c r="AP266" s="171"/>
      <c r="AQ266" s="171"/>
      <c r="AR266" s="171"/>
      <c r="AS266" s="171"/>
      <c r="AT266" s="171"/>
      <c r="AU266" s="171"/>
      <c r="AV266" s="171"/>
      <c r="AW266" s="171"/>
      <c r="AX266" s="171"/>
      <c r="AY266" s="171"/>
      <c r="AZ266" s="171"/>
      <c r="BA266" s="171"/>
      <c r="BB266" s="171"/>
      <c r="BC266" s="171"/>
      <c r="BD266" s="171"/>
      <c r="BE266" s="171"/>
      <c r="BF266" s="171"/>
      <c r="BG266" s="171"/>
      <c r="BH266" s="171"/>
      <c r="BI266" s="171"/>
      <c r="BJ266" s="171"/>
      <c r="BK266" s="171"/>
      <c r="BL266" s="171"/>
      <c r="BM266" s="171"/>
      <c r="BN266" s="171"/>
      <c r="BO266" s="171"/>
      <c r="BP266" s="171"/>
      <c r="BQ266" s="171"/>
      <c r="BR266" s="171"/>
      <c r="BS266" s="171"/>
      <c r="BT266" s="171"/>
      <c r="BU266" s="171"/>
      <c r="BV266" s="171"/>
      <c r="BW266" s="171"/>
      <c r="BX266" s="171"/>
      <c r="BY266" s="171"/>
      <c r="BZ266" s="171"/>
      <c r="CA266" s="171"/>
      <c r="CB266" s="171"/>
      <c r="CC266" s="171"/>
      <c r="CD266" s="171"/>
      <c r="CE266" s="171"/>
      <c r="CF266" s="171"/>
      <c r="CG266" s="171"/>
      <c r="CH266" s="171"/>
      <c r="CI266" s="171"/>
      <c r="CJ266" s="171"/>
      <c r="CK266" s="171"/>
      <c r="CL266" s="171"/>
      <c r="CM266" s="171"/>
      <c r="CN266" s="171"/>
      <c r="CO266" s="171"/>
      <c r="CP266" s="171"/>
      <c r="CQ266" s="171"/>
      <c r="CR266" s="171"/>
      <c r="CS266" s="171"/>
      <c r="CT266" s="171"/>
      <c r="CU266" s="171"/>
      <c r="CV266" s="171"/>
      <c r="CW266" s="171"/>
      <c r="CX266" s="171"/>
      <c r="CY266" s="171"/>
      <c r="CZ266" s="171"/>
      <c r="DA266" s="171"/>
      <c r="DB266" s="171"/>
      <c r="DC266" s="171"/>
      <c r="DD266" s="171"/>
      <c r="DE266" s="171"/>
      <c r="DF266" s="171"/>
      <c r="DG266" s="171"/>
      <c r="DH266" s="171"/>
      <c r="DI266" s="171"/>
      <c r="DJ266" s="171"/>
      <c r="DK266" s="171"/>
      <c r="DL266" s="171"/>
      <c r="DM266" s="171"/>
      <c r="DN266" s="171"/>
      <c r="DO266" s="171"/>
      <c r="DP266" s="171"/>
      <c r="DQ266" s="171"/>
      <c r="DR266" s="171"/>
      <c r="DS266" s="171"/>
      <c r="DT266" s="171"/>
      <c r="DU266" s="171"/>
      <c r="DV266" s="171"/>
      <c r="DW266" s="171"/>
      <c r="DX266" s="171"/>
      <c r="DY266" s="171"/>
      <c r="DZ266" s="171"/>
      <c r="EA266" s="171"/>
      <c r="EB266" s="171"/>
      <c r="EC266" s="171"/>
      <c r="ED266" s="171"/>
      <c r="EE266" s="171"/>
      <c r="EF266" s="171"/>
      <c r="EG266" s="171"/>
      <c r="EH266" s="171"/>
      <c r="EI266" s="171"/>
      <c r="EJ266" s="171"/>
      <c r="EK266" s="171"/>
      <c r="EL266" s="171"/>
      <c r="EM266" s="171"/>
      <c r="EN266" s="171"/>
      <c r="EO266" s="171"/>
      <c r="EP266" s="171"/>
      <c r="EQ266" s="171"/>
      <c r="ER266" s="171"/>
      <c r="ES266" s="171"/>
      <c r="ET266" s="171"/>
      <c r="EU266" s="171"/>
      <c r="EV266" s="171"/>
      <c r="EW266" s="171"/>
      <c r="EX266" s="171"/>
      <c r="EY266" s="171"/>
      <c r="EZ266" s="171"/>
      <c r="FA266" s="171"/>
      <c r="FB266" s="171"/>
      <c r="FC266" s="171"/>
      <c r="FD266" s="171"/>
      <c r="FE266" s="171"/>
      <c r="FF266" s="171"/>
      <c r="FG266" s="171"/>
      <c r="FH266" s="171"/>
      <c r="FI266" s="171"/>
      <c r="FJ266" s="171"/>
      <c r="FK266" s="171"/>
      <c r="FL266" s="171"/>
      <c r="FM266" s="171"/>
      <c r="FN266" s="171"/>
      <c r="FO266" s="171"/>
      <c r="FP266" s="171"/>
      <c r="FQ266" s="171"/>
      <c r="FR266" s="171"/>
      <c r="FS266" s="171"/>
      <c r="FT266" s="171"/>
      <c r="FU266" s="171"/>
      <c r="FV266" s="171"/>
      <c r="FW266" s="171"/>
      <c r="FX266" s="171"/>
      <c r="FY266" s="171"/>
      <c r="FZ266" s="171"/>
      <c r="GA266" s="171"/>
      <c r="GB266" s="171"/>
      <c r="GC266" s="171"/>
      <c r="GD266" s="171"/>
      <c r="GE266" s="171"/>
      <c r="GF266" s="171"/>
      <c r="GG266" s="171"/>
      <c r="GH266" s="171"/>
      <c r="GI266" s="171"/>
      <c r="GJ266" s="171"/>
      <c r="GK266" s="171"/>
      <c r="GL266" s="171"/>
      <c r="GM266" s="171"/>
      <c r="GN266" s="171"/>
      <c r="GO266" s="171"/>
      <c r="GP266" s="171"/>
      <c r="GQ266" s="171"/>
      <c r="GR266" s="171"/>
      <c r="GS266" s="171"/>
      <c r="GT266" s="171"/>
      <c r="GU266" s="171"/>
      <c r="GV266" s="171"/>
      <c r="GW266" s="171"/>
      <c r="GX266" s="171"/>
      <c r="GY266" s="171"/>
      <c r="GZ266" s="171"/>
      <c r="HA266" s="171"/>
      <c r="HB266" s="171"/>
      <c r="HC266" s="171"/>
      <c r="HD266" s="171"/>
      <c r="HE266" s="171"/>
      <c r="HF266" s="171"/>
      <c r="HG266" s="171"/>
      <c r="HH266" s="171"/>
      <c r="HI266" s="171"/>
      <c r="HJ266" s="171"/>
      <c r="HK266" s="171"/>
      <c r="HL266" s="171"/>
      <c r="HM266" s="171"/>
      <c r="HN266" s="171"/>
      <c r="HO266" s="171"/>
      <c r="HP266" s="171"/>
      <c r="HQ266" s="171"/>
      <c r="HR266" s="171"/>
      <c r="HS266" s="171"/>
      <c r="HT266" s="171"/>
      <c r="HU266" s="171"/>
      <c r="HV266" s="171"/>
      <c r="HW266" s="171"/>
      <c r="HX266" s="171"/>
      <c r="HY266" s="171"/>
      <c r="HZ266" s="171"/>
      <c r="IA266" s="171"/>
      <c r="IB266" s="171"/>
      <c r="IC266" s="171"/>
      <c r="ID266" s="171"/>
      <c r="IE266" s="171"/>
      <c r="IF266" s="171"/>
      <c r="IG266" s="171"/>
      <c r="IH266" s="171"/>
      <c r="II266" s="171"/>
      <c r="IJ266" s="171"/>
      <c r="IK266" s="171"/>
      <c r="IL266" s="171"/>
      <c r="IM266" s="171"/>
      <c r="IN266" s="171"/>
      <c r="IO266" s="171"/>
      <c r="IP266" s="171"/>
      <c r="IQ266" s="171"/>
      <c r="IR266" s="171"/>
      <c r="IS266" s="171"/>
      <c r="IT266" s="171"/>
    </row>
    <row r="267" spans="1:254" ht="27" x14ac:dyDescent="0.25">
      <c r="A267" s="172" t="s">
        <v>418</v>
      </c>
      <c r="B267" s="174" t="s">
        <v>375</v>
      </c>
      <c r="C267" s="187" t="s">
        <v>103</v>
      </c>
      <c r="D267" s="187" t="s">
        <v>103</v>
      </c>
      <c r="E267" s="187"/>
      <c r="F267" s="216"/>
      <c r="G267" s="248">
        <f>SUM(G268)</f>
        <v>1612.25</v>
      </c>
      <c r="H267" s="171"/>
      <c r="I267" s="171"/>
      <c r="J267" s="171"/>
      <c r="K267" s="171"/>
      <c r="L267" s="171"/>
      <c r="M267" s="171"/>
      <c r="N267" s="171"/>
      <c r="O267" s="171"/>
      <c r="P267" s="171"/>
      <c r="Q267" s="171"/>
      <c r="R267" s="171"/>
      <c r="S267" s="171"/>
      <c r="T267" s="171"/>
      <c r="U267" s="171"/>
      <c r="V267" s="171"/>
      <c r="W267" s="171"/>
      <c r="X267" s="171"/>
      <c r="Y267" s="171"/>
      <c r="Z267" s="171"/>
      <c r="AA267" s="171"/>
      <c r="AB267" s="171"/>
      <c r="AC267" s="171"/>
      <c r="AD267" s="171"/>
      <c r="AE267" s="171"/>
      <c r="AF267" s="171"/>
      <c r="AG267" s="171"/>
      <c r="AH267" s="171"/>
      <c r="AI267" s="171"/>
      <c r="AJ267" s="171"/>
      <c r="AK267" s="171"/>
      <c r="AL267" s="171"/>
      <c r="AM267" s="171"/>
      <c r="AN267" s="171"/>
      <c r="AO267" s="171"/>
      <c r="AP267" s="171"/>
      <c r="AQ267" s="171"/>
      <c r="AR267" s="171"/>
      <c r="AS267" s="171"/>
      <c r="AT267" s="171"/>
      <c r="AU267" s="171"/>
      <c r="AV267" s="171"/>
      <c r="AW267" s="171"/>
      <c r="AX267" s="171"/>
      <c r="AY267" s="171"/>
      <c r="AZ267" s="171"/>
      <c r="BA267" s="171"/>
      <c r="BB267" s="171"/>
      <c r="BC267" s="171"/>
      <c r="BD267" s="171"/>
      <c r="BE267" s="171"/>
      <c r="BF267" s="171"/>
      <c r="BG267" s="171"/>
      <c r="BH267" s="171"/>
      <c r="BI267" s="171"/>
      <c r="BJ267" s="171"/>
      <c r="BK267" s="171"/>
      <c r="BL267" s="171"/>
      <c r="BM267" s="171"/>
      <c r="BN267" s="171"/>
      <c r="BO267" s="171"/>
      <c r="BP267" s="171"/>
      <c r="BQ267" s="171"/>
      <c r="BR267" s="171"/>
      <c r="BS267" s="171"/>
      <c r="BT267" s="171"/>
      <c r="BU267" s="171"/>
      <c r="BV267" s="171"/>
      <c r="BW267" s="171"/>
      <c r="BX267" s="171"/>
      <c r="BY267" s="171"/>
      <c r="BZ267" s="171"/>
      <c r="CA267" s="171"/>
      <c r="CB267" s="171"/>
      <c r="CC267" s="171"/>
      <c r="CD267" s="171"/>
      <c r="CE267" s="171"/>
      <c r="CF267" s="171"/>
      <c r="CG267" s="171"/>
      <c r="CH267" s="171"/>
      <c r="CI267" s="171"/>
      <c r="CJ267" s="171"/>
      <c r="CK267" s="171"/>
      <c r="CL267" s="171"/>
      <c r="CM267" s="171"/>
      <c r="CN267" s="171"/>
      <c r="CO267" s="171"/>
      <c r="CP267" s="171"/>
      <c r="CQ267" s="171"/>
      <c r="CR267" s="171"/>
      <c r="CS267" s="171"/>
      <c r="CT267" s="171"/>
      <c r="CU267" s="171"/>
      <c r="CV267" s="171"/>
      <c r="CW267" s="171"/>
      <c r="CX267" s="171"/>
      <c r="CY267" s="171"/>
      <c r="CZ267" s="171"/>
      <c r="DA267" s="171"/>
      <c r="DB267" s="171"/>
      <c r="DC267" s="171"/>
      <c r="DD267" s="171"/>
      <c r="DE267" s="171"/>
      <c r="DF267" s="171"/>
      <c r="DG267" s="171"/>
      <c r="DH267" s="171"/>
      <c r="DI267" s="171"/>
      <c r="DJ267" s="171"/>
      <c r="DK267" s="171"/>
      <c r="DL267" s="171"/>
      <c r="DM267" s="171"/>
      <c r="DN267" s="171"/>
      <c r="DO267" s="171"/>
      <c r="DP267" s="171"/>
      <c r="DQ267" s="171"/>
      <c r="DR267" s="171"/>
      <c r="DS267" s="171"/>
      <c r="DT267" s="171"/>
      <c r="DU267" s="171"/>
      <c r="DV267" s="171"/>
      <c r="DW267" s="171"/>
      <c r="DX267" s="171"/>
      <c r="DY267" s="171"/>
      <c r="DZ267" s="171"/>
      <c r="EA267" s="171"/>
      <c r="EB267" s="171"/>
      <c r="EC267" s="171"/>
      <c r="ED267" s="171"/>
      <c r="EE267" s="171"/>
      <c r="EF267" s="171"/>
      <c r="EG267" s="171"/>
      <c r="EH267" s="171"/>
      <c r="EI267" s="171"/>
      <c r="EJ267" s="171"/>
      <c r="EK267" s="171"/>
      <c r="EL267" s="171"/>
      <c r="EM267" s="171"/>
      <c r="EN267" s="171"/>
      <c r="EO267" s="171"/>
      <c r="EP267" s="171"/>
      <c r="EQ267" s="171"/>
      <c r="ER267" s="171"/>
      <c r="ES267" s="171"/>
      <c r="ET267" s="171"/>
      <c r="EU267" s="171"/>
      <c r="EV267" s="171"/>
      <c r="EW267" s="171"/>
      <c r="EX267" s="171"/>
      <c r="EY267" s="171"/>
      <c r="EZ267" s="171"/>
      <c r="FA267" s="171"/>
      <c r="FB267" s="171"/>
      <c r="FC267" s="171"/>
      <c r="FD267" s="171"/>
      <c r="FE267" s="171"/>
      <c r="FF267" s="171"/>
      <c r="FG267" s="171"/>
      <c r="FH267" s="171"/>
      <c r="FI267" s="171"/>
      <c r="FJ267" s="171"/>
      <c r="FK267" s="171"/>
      <c r="FL267" s="171"/>
      <c r="FM267" s="171"/>
      <c r="FN267" s="171"/>
      <c r="FO267" s="171"/>
      <c r="FP267" s="171"/>
      <c r="FQ267" s="171"/>
      <c r="FR267" s="171"/>
      <c r="FS267" s="171"/>
      <c r="FT267" s="171"/>
      <c r="FU267" s="171"/>
      <c r="FV267" s="171"/>
      <c r="FW267" s="171"/>
      <c r="FX267" s="171"/>
      <c r="FY267" s="171"/>
      <c r="FZ267" s="171"/>
      <c r="GA267" s="171"/>
      <c r="GB267" s="171"/>
      <c r="GC267" s="171"/>
      <c r="GD267" s="171"/>
      <c r="GE267" s="171"/>
      <c r="GF267" s="171"/>
      <c r="GG267" s="171"/>
      <c r="GH267" s="171"/>
      <c r="GI267" s="171"/>
      <c r="GJ267" s="171"/>
      <c r="GK267" s="171"/>
      <c r="GL267" s="171"/>
      <c r="GM267" s="171"/>
      <c r="GN267" s="171"/>
      <c r="GO267" s="171"/>
      <c r="GP267" s="171"/>
      <c r="GQ267" s="171"/>
      <c r="GR267" s="171"/>
      <c r="GS267" s="171"/>
      <c r="GT267" s="171"/>
      <c r="GU267" s="171"/>
      <c r="GV267" s="171"/>
      <c r="GW267" s="171"/>
      <c r="GX267" s="171"/>
      <c r="GY267" s="171"/>
      <c r="GZ267" s="171"/>
      <c r="HA267" s="171"/>
      <c r="HB267" s="171"/>
      <c r="HC267" s="171"/>
      <c r="HD267" s="171"/>
      <c r="HE267" s="171"/>
      <c r="HF267" s="171"/>
      <c r="HG267" s="171"/>
      <c r="HH267" s="171"/>
      <c r="HI267" s="171"/>
      <c r="HJ267" s="171"/>
      <c r="HK267" s="171"/>
      <c r="HL267" s="171"/>
      <c r="HM267" s="171"/>
      <c r="HN267" s="171"/>
      <c r="HO267" s="171"/>
      <c r="HP267" s="171"/>
      <c r="HQ267" s="171"/>
      <c r="HR267" s="171"/>
      <c r="HS267" s="171"/>
      <c r="HT267" s="171"/>
      <c r="HU267" s="171"/>
      <c r="HV267" s="171"/>
      <c r="HW267" s="171"/>
      <c r="HX267" s="171"/>
      <c r="HY267" s="171"/>
      <c r="HZ267" s="171"/>
      <c r="IA267" s="171"/>
      <c r="IB267" s="171"/>
      <c r="IC267" s="171"/>
      <c r="ID267" s="171"/>
      <c r="IE267" s="171"/>
      <c r="IF267" s="171"/>
      <c r="IG267" s="171"/>
      <c r="IH267" s="171"/>
      <c r="II267" s="171"/>
      <c r="IJ267" s="171"/>
      <c r="IK267" s="171"/>
      <c r="IL267" s="171"/>
      <c r="IM267" s="171"/>
      <c r="IN267" s="171"/>
      <c r="IO267" s="171"/>
      <c r="IP267" s="171"/>
      <c r="IQ267" s="171"/>
      <c r="IR267" s="171"/>
      <c r="IS267" s="171"/>
      <c r="IT267" s="171"/>
    </row>
    <row r="268" spans="1:254" ht="26.25" x14ac:dyDescent="0.25">
      <c r="A268" s="177" t="s">
        <v>410</v>
      </c>
      <c r="B268" s="179" t="s">
        <v>375</v>
      </c>
      <c r="C268" s="189" t="s">
        <v>103</v>
      </c>
      <c r="D268" s="189" t="s">
        <v>103</v>
      </c>
      <c r="E268" s="189" t="s">
        <v>229</v>
      </c>
      <c r="F268" s="189"/>
      <c r="G268" s="180">
        <f>SUM(G269)</f>
        <v>1612.25</v>
      </c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62"/>
      <c r="U268" s="162"/>
      <c r="V268" s="162"/>
      <c r="W268" s="162"/>
      <c r="X268" s="162"/>
      <c r="Y268" s="162"/>
      <c r="Z268" s="162"/>
      <c r="AA268" s="162"/>
      <c r="AB268" s="162"/>
      <c r="AC268" s="162"/>
      <c r="AD268" s="162"/>
      <c r="AE268" s="162"/>
      <c r="AF268" s="162"/>
      <c r="AG268" s="162"/>
      <c r="AH268" s="162"/>
      <c r="AI268" s="162"/>
      <c r="AJ268" s="162"/>
      <c r="AK268" s="162"/>
      <c r="AL268" s="162"/>
      <c r="AM268" s="162"/>
      <c r="AN268" s="162"/>
      <c r="AO268" s="162"/>
      <c r="AP268" s="162"/>
      <c r="AQ268" s="162"/>
      <c r="AR268" s="162"/>
      <c r="AS268" s="162"/>
      <c r="AT268" s="162"/>
      <c r="AU268" s="162"/>
      <c r="AV268" s="162"/>
      <c r="AW268" s="162"/>
      <c r="AX268" s="162"/>
      <c r="AY268" s="162"/>
      <c r="AZ268" s="162"/>
      <c r="BA268" s="162"/>
      <c r="BB268" s="162"/>
      <c r="BC268" s="162"/>
      <c r="BD268" s="162"/>
      <c r="BE268" s="162"/>
      <c r="BF268" s="162"/>
      <c r="BG268" s="162"/>
      <c r="BH268" s="162"/>
      <c r="BI268" s="162"/>
      <c r="BJ268" s="162"/>
      <c r="BK268" s="162"/>
      <c r="BL268" s="162"/>
      <c r="BM268" s="162"/>
      <c r="BN268" s="162"/>
      <c r="BO268" s="162"/>
      <c r="BP268" s="162"/>
      <c r="BQ268" s="162"/>
      <c r="BR268" s="162"/>
      <c r="BS268" s="162"/>
      <c r="BT268" s="162"/>
      <c r="BU268" s="162"/>
      <c r="BV268" s="162"/>
      <c r="BW268" s="162"/>
      <c r="BX268" s="162"/>
      <c r="BY268" s="162"/>
      <c r="BZ268" s="162"/>
      <c r="CA268" s="162"/>
      <c r="CB268" s="162"/>
      <c r="CC268" s="162"/>
      <c r="CD268" s="162"/>
      <c r="CE268" s="162"/>
      <c r="CF268" s="162"/>
      <c r="CG268" s="162"/>
      <c r="CH268" s="162"/>
      <c r="CI268" s="162"/>
      <c r="CJ268" s="162"/>
      <c r="CK268" s="162"/>
      <c r="CL268" s="162"/>
      <c r="CM268" s="162"/>
      <c r="CN268" s="162"/>
      <c r="CO268" s="162"/>
      <c r="CP268" s="162"/>
      <c r="CQ268" s="162"/>
      <c r="CR268" s="162"/>
      <c r="CS268" s="162"/>
      <c r="CT268" s="162"/>
      <c r="CU268" s="162"/>
      <c r="CV268" s="162"/>
      <c r="CW268" s="162"/>
      <c r="CX268" s="162"/>
      <c r="CY268" s="162"/>
      <c r="CZ268" s="162"/>
      <c r="DA268" s="162"/>
      <c r="DB268" s="162"/>
      <c r="DC268" s="162"/>
      <c r="DD268" s="162"/>
      <c r="DE268" s="162"/>
      <c r="DF268" s="162"/>
      <c r="DG268" s="162"/>
      <c r="DH268" s="162"/>
      <c r="DI268" s="162"/>
      <c r="DJ268" s="162"/>
      <c r="DK268" s="162"/>
      <c r="DL268" s="162"/>
      <c r="DM268" s="162"/>
      <c r="DN268" s="162"/>
      <c r="DO268" s="162"/>
      <c r="DP268" s="162"/>
      <c r="DQ268" s="162"/>
      <c r="DR268" s="162"/>
      <c r="DS268" s="162"/>
      <c r="DT268" s="162"/>
      <c r="DU268" s="162"/>
      <c r="DV268" s="162"/>
      <c r="DW268" s="162"/>
      <c r="DX268" s="162"/>
      <c r="DY268" s="162"/>
      <c r="DZ268" s="162"/>
      <c r="EA268" s="162"/>
      <c r="EB268" s="162"/>
      <c r="EC268" s="162"/>
      <c r="ED268" s="162"/>
      <c r="EE268" s="162"/>
      <c r="EF268" s="162"/>
      <c r="EG268" s="162"/>
      <c r="EH268" s="162"/>
      <c r="EI268" s="162"/>
      <c r="EJ268" s="162"/>
      <c r="EK268" s="162"/>
      <c r="EL268" s="162"/>
      <c r="EM268" s="162"/>
      <c r="EN268" s="162"/>
      <c r="EO268" s="162"/>
      <c r="EP268" s="162"/>
      <c r="EQ268" s="162"/>
      <c r="ER268" s="162"/>
      <c r="ES268" s="162"/>
      <c r="ET268" s="162"/>
      <c r="EU268" s="162"/>
      <c r="EV268" s="162"/>
      <c r="EW268" s="162"/>
      <c r="EX268" s="162"/>
      <c r="EY268" s="162"/>
      <c r="EZ268" s="162"/>
      <c r="FA268" s="162"/>
      <c r="FB268" s="162"/>
      <c r="FC268" s="162"/>
      <c r="FD268" s="162"/>
      <c r="FE268" s="162"/>
      <c r="FF268" s="162"/>
      <c r="FG268" s="162"/>
      <c r="FH268" s="162"/>
      <c r="FI268" s="162"/>
      <c r="FJ268" s="162"/>
      <c r="FK268" s="162"/>
      <c r="FL268" s="162"/>
      <c r="FM268" s="162"/>
      <c r="FN268" s="162"/>
      <c r="FO268" s="162"/>
      <c r="FP268" s="162"/>
      <c r="FQ268" s="162"/>
      <c r="FR268" s="162"/>
      <c r="FS268" s="162"/>
      <c r="FT268" s="162"/>
      <c r="FU268" s="162"/>
      <c r="FV268" s="162"/>
      <c r="FW268" s="162"/>
      <c r="FX268" s="162"/>
      <c r="FY268" s="162"/>
      <c r="FZ268" s="162"/>
      <c r="GA268" s="162"/>
      <c r="GB268" s="162"/>
      <c r="GC268" s="162"/>
      <c r="GD268" s="162"/>
      <c r="GE268" s="162"/>
      <c r="GF268" s="162"/>
      <c r="GG268" s="162"/>
      <c r="GH268" s="162"/>
      <c r="GI268" s="162"/>
      <c r="GJ268" s="162"/>
      <c r="GK268" s="162"/>
      <c r="GL268" s="162"/>
      <c r="GM268" s="162"/>
      <c r="GN268" s="162"/>
      <c r="GO268" s="162"/>
      <c r="GP268" s="162"/>
      <c r="GQ268" s="162"/>
      <c r="GR268" s="162"/>
      <c r="GS268" s="162"/>
      <c r="GT268" s="162"/>
      <c r="GU268" s="162"/>
      <c r="GV268" s="162"/>
      <c r="GW268" s="162"/>
      <c r="GX268" s="162"/>
      <c r="GY268" s="162"/>
      <c r="GZ268" s="162"/>
      <c r="HA268" s="162"/>
      <c r="HB268" s="162"/>
      <c r="HC268" s="162"/>
      <c r="HD268" s="162"/>
      <c r="HE268" s="162"/>
      <c r="HF268" s="162"/>
      <c r="HG268" s="162"/>
      <c r="HH268" s="162"/>
      <c r="HI268" s="162"/>
      <c r="HJ268" s="162"/>
      <c r="HK268" s="162"/>
      <c r="HL268" s="162"/>
      <c r="HM268" s="162"/>
      <c r="HN268" s="162"/>
      <c r="HO268" s="162"/>
      <c r="HP268" s="162"/>
      <c r="HQ268" s="162"/>
      <c r="HR268" s="162"/>
      <c r="HS268" s="162"/>
      <c r="HT268" s="162"/>
      <c r="HU268" s="162"/>
      <c r="HV268" s="162"/>
      <c r="HW268" s="162"/>
      <c r="HX268" s="162"/>
      <c r="HY268" s="162"/>
      <c r="HZ268" s="162"/>
      <c r="IA268" s="162"/>
      <c r="IB268" s="162"/>
      <c r="IC268" s="162"/>
      <c r="ID268" s="162"/>
      <c r="IE268" s="162"/>
      <c r="IF268" s="162"/>
      <c r="IG268" s="162"/>
      <c r="IH268" s="162"/>
      <c r="II268" s="162"/>
      <c r="IJ268" s="162"/>
      <c r="IK268" s="162"/>
      <c r="IL268" s="162"/>
      <c r="IM268" s="162"/>
      <c r="IN268" s="162"/>
      <c r="IO268" s="162"/>
      <c r="IP268" s="162"/>
      <c r="IQ268" s="162"/>
      <c r="IR268" s="162"/>
      <c r="IS268" s="162"/>
      <c r="IT268" s="162"/>
    </row>
    <row r="269" spans="1:254" s="215" customFormat="1" ht="15" x14ac:dyDescent="0.25">
      <c r="A269" s="182" t="s">
        <v>230</v>
      </c>
      <c r="B269" s="184" t="s">
        <v>375</v>
      </c>
      <c r="C269" s="199" t="s">
        <v>103</v>
      </c>
      <c r="D269" s="199" t="s">
        <v>103</v>
      </c>
      <c r="E269" s="199" t="s">
        <v>229</v>
      </c>
      <c r="F269" s="199" t="s">
        <v>231</v>
      </c>
      <c r="G269" s="185">
        <v>1612.25</v>
      </c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62"/>
      <c r="W269" s="162"/>
      <c r="X269" s="162"/>
      <c r="Y269" s="162"/>
      <c r="Z269" s="162"/>
      <c r="AA269" s="162"/>
      <c r="AB269" s="162"/>
      <c r="AC269" s="162"/>
      <c r="AD269" s="162"/>
      <c r="AE269" s="162"/>
      <c r="AF269" s="162"/>
      <c r="AG269" s="162"/>
      <c r="AH269" s="162"/>
      <c r="AI269" s="162"/>
      <c r="AJ269" s="162"/>
      <c r="AK269" s="162"/>
      <c r="AL269" s="162"/>
      <c r="AM269" s="162"/>
      <c r="AN269" s="162"/>
      <c r="AO269" s="162"/>
      <c r="AP269" s="162"/>
      <c r="AQ269" s="162"/>
      <c r="AR269" s="162"/>
      <c r="AS269" s="162"/>
      <c r="AT269" s="162"/>
      <c r="AU269" s="162"/>
      <c r="AV269" s="162"/>
      <c r="AW269" s="162"/>
      <c r="AX269" s="162"/>
      <c r="AY269" s="162"/>
      <c r="AZ269" s="162"/>
      <c r="BA269" s="162"/>
      <c r="BB269" s="162"/>
      <c r="BC269" s="162"/>
      <c r="BD269" s="162"/>
      <c r="BE269" s="162"/>
      <c r="BF269" s="162"/>
      <c r="BG269" s="162"/>
      <c r="BH269" s="162"/>
      <c r="BI269" s="162"/>
      <c r="BJ269" s="162"/>
      <c r="BK269" s="162"/>
      <c r="BL269" s="162"/>
      <c r="BM269" s="162"/>
      <c r="BN269" s="162"/>
      <c r="BO269" s="162"/>
      <c r="BP269" s="162"/>
      <c r="BQ269" s="162"/>
      <c r="BR269" s="162"/>
      <c r="BS269" s="162"/>
      <c r="BT269" s="162"/>
      <c r="BU269" s="162"/>
      <c r="BV269" s="162"/>
      <c r="BW269" s="162"/>
      <c r="BX269" s="162"/>
      <c r="BY269" s="162"/>
      <c r="BZ269" s="162"/>
      <c r="CA269" s="162"/>
      <c r="CB269" s="162"/>
      <c r="CC269" s="162"/>
      <c r="CD269" s="162"/>
      <c r="CE269" s="162"/>
      <c r="CF269" s="162"/>
      <c r="CG269" s="162"/>
      <c r="CH269" s="162"/>
      <c r="CI269" s="162"/>
      <c r="CJ269" s="162"/>
      <c r="CK269" s="162"/>
      <c r="CL269" s="162"/>
      <c r="CM269" s="162"/>
      <c r="CN269" s="162"/>
      <c r="CO269" s="162"/>
      <c r="CP269" s="162"/>
      <c r="CQ269" s="162"/>
      <c r="CR269" s="162"/>
      <c r="CS269" s="162"/>
      <c r="CT269" s="162"/>
      <c r="CU269" s="162"/>
      <c r="CV269" s="162"/>
      <c r="CW269" s="162"/>
      <c r="CX269" s="162"/>
      <c r="CY269" s="162"/>
      <c r="CZ269" s="162"/>
      <c r="DA269" s="162"/>
      <c r="DB269" s="162"/>
      <c r="DC269" s="162"/>
      <c r="DD269" s="162"/>
      <c r="DE269" s="162"/>
      <c r="DF269" s="162"/>
      <c r="DG269" s="162"/>
      <c r="DH269" s="162"/>
      <c r="DI269" s="162"/>
      <c r="DJ269" s="162"/>
      <c r="DK269" s="162"/>
      <c r="DL269" s="162"/>
      <c r="DM269" s="162"/>
      <c r="DN269" s="162"/>
      <c r="DO269" s="162"/>
      <c r="DP269" s="162"/>
      <c r="DQ269" s="162"/>
      <c r="DR269" s="162"/>
      <c r="DS269" s="162"/>
      <c r="DT269" s="162"/>
      <c r="DU269" s="162"/>
      <c r="DV269" s="162"/>
      <c r="DW269" s="162"/>
      <c r="DX269" s="162"/>
      <c r="DY269" s="162"/>
      <c r="DZ269" s="162"/>
      <c r="EA269" s="162"/>
      <c r="EB269" s="162"/>
      <c r="EC269" s="162"/>
      <c r="ED269" s="162"/>
      <c r="EE269" s="162"/>
      <c r="EF269" s="162"/>
      <c r="EG269" s="162"/>
      <c r="EH269" s="162"/>
      <c r="EI269" s="162"/>
      <c r="EJ269" s="162"/>
      <c r="EK269" s="162"/>
      <c r="EL269" s="162"/>
      <c r="EM269" s="162"/>
      <c r="EN269" s="162"/>
      <c r="EO269" s="162"/>
      <c r="EP269" s="162"/>
      <c r="EQ269" s="162"/>
      <c r="ER269" s="162"/>
      <c r="ES269" s="162"/>
      <c r="ET269" s="162"/>
      <c r="EU269" s="162"/>
      <c r="EV269" s="162"/>
      <c r="EW269" s="162"/>
      <c r="EX269" s="162"/>
      <c r="EY269" s="162"/>
      <c r="EZ269" s="162"/>
      <c r="FA269" s="162"/>
      <c r="FB269" s="162"/>
      <c r="FC269" s="162"/>
      <c r="FD269" s="162"/>
      <c r="FE269" s="162"/>
      <c r="FF269" s="162"/>
      <c r="FG269" s="162"/>
      <c r="FH269" s="162"/>
      <c r="FI269" s="162"/>
      <c r="FJ269" s="162"/>
      <c r="FK269" s="162"/>
      <c r="FL269" s="162"/>
      <c r="FM269" s="162"/>
      <c r="FN269" s="162"/>
      <c r="FO269" s="162"/>
      <c r="FP269" s="162"/>
      <c r="FQ269" s="162"/>
      <c r="FR269" s="162"/>
      <c r="FS269" s="162"/>
      <c r="FT269" s="162"/>
      <c r="FU269" s="162"/>
      <c r="FV269" s="162"/>
      <c r="FW269" s="162"/>
      <c r="FX269" s="162"/>
      <c r="FY269" s="162"/>
      <c r="FZ269" s="162"/>
      <c r="GA269" s="162"/>
      <c r="GB269" s="162"/>
      <c r="GC269" s="162"/>
      <c r="GD269" s="162"/>
      <c r="GE269" s="162"/>
      <c r="GF269" s="162"/>
      <c r="GG269" s="162"/>
      <c r="GH269" s="162"/>
      <c r="GI269" s="162"/>
      <c r="GJ269" s="162"/>
      <c r="GK269" s="162"/>
      <c r="GL269" s="162"/>
      <c r="GM269" s="162"/>
      <c r="GN269" s="162"/>
      <c r="GO269" s="162"/>
      <c r="GP269" s="162"/>
      <c r="GQ269" s="162"/>
      <c r="GR269" s="162"/>
      <c r="GS269" s="162"/>
      <c r="GT269" s="162"/>
      <c r="GU269" s="162"/>
      <c r="GV269" s="162"/>
      <c r="GW269" s="162"/>
      <c r="GX269" s="162"/>
      <c r="GY269" s="162"/>
      <c r="GZ269" s="162"/>
      <c r="HA269" s="162"/>
      <c r="HB269" s="162"/>
      <c r="HC269" s="162"/>
      <c r="HD269" s="162"/>
      <c r="HE269" s="162"/>
      <c r="HF269" s="162"/>
      <c r="HG269" s="162"/>
      <c r="HH269" s="162"/>
      <c r="HI269" s="162"/>
      <c r="HJ269" s="162"/>
      <c r="HK269" s="162"/>
      <c r="HL269" s="162"/>
      <c r="HM269" s="162"/>
      <c r="HN269" s="162"/>
      <c r="HO269" s="162"/>
      <c r="HP269" s="162"/>
      <c r="HQ269" s="162"/>
      <c r="HR269" s="162"/>
      <c r="HS269" s="162"/>
      <c r="HT269" s="162"/>
      <c r="HU269" s="162"/>
      <c r="HV269" s="162"/>
      <c r="HW269" s="162"/>
      <c r="HX269" s="162"/>
      <c r="HY269" s="162"/>
      <c r="HZ269" s="162"/>
      <c r="IA269" s="162"/>
      <c r="IB269" s="162"/>
      <c r="IC269" s="162"/>
      <c r="ID269" s="162"/>
      <c r="IE269" s="162"/>
      <c r="IF269" s="162"/>
      <c r="IG269" s="162"/>
      <c r="IH269" s="162"/>
      <c r="II269" s="162"/>
      <c r="IJ269" s="162"/>
      <c r="IK269" s="162"/>
      <c r="IL269" s="162"/>
      <c r="IM269" s="162"/>
      <c r="IN269" s="162"/>
      <c r="IO269" s="162"/>
      <c r="IP269" s="162"/>
      <c r="IQ269" s="162"/>
      <c r="IR269" s="162"/>
      <c r="IS269" s="162"/>
      <c r="IT269" s="162"/>
    </row>
    <row r="270" spans="1:254" s="215" customFormat="1" ht="15" x14ac:dyDescent="0.25">
      <c r="A270" s="249" t="s">
        <v>264</v>
      </c>
      <c r="B270" s="193" t="s">
        <v>375</v>
      </c>
      <c r="C270" s="193" t="s">
        <v>255</v>
      </c>
      <c r="D270" s="193" t="s">
        <v>83</v>
      </c>
      <c r="E270" s="193"/>
      <c r="F270" s="193"/>
      <c r="G270" s="250">
        <f>SUM(G271)</f>
        <v>11187.24</v>
      </c>
      <c r="H270" s="218"/>
      <c r="I270" s="218"/>
      <c r="J270" s="218"/>
      <c r="K270" s="218"/>
      <c r="L270" s="218"/>
      <c r="M270" s="218"/>
      <c r="N270" s="218"/>
      <c r="O270" s="218"/>
      <c r="P270" s="218"/>
      <c r="Q270" s="218"/>
      <c r="R270" s="218"/>
      <c r="S270" s="218"/>
      <c r="T270" s="218"/>
      <c r="U270" s="218"/>
      <c r="V270" s="218"/>
      <c r="W270" s="218"/>
      <c r="X270" s="218"/>
      <c r="Y270" s="218"/>
      <c r="Z270" s="218"/>
      <c r="AA270" s="218"/>
      <c r="AB270" s="218"/>
      <c r="AC270" s="218"/>
      <c r="AD270" s="218"/>
      <c r="AE270" s="218"/>
      <c r="AF270" s="218"/>
      <c r="AG270" s="218"/>
      <c r="AH270" s="218"/>
      <c r="AI270" s="218"/>
      <c r="AJ270" s="218"/>
      <c r="AK270" s="218"/>
      <c r="AL270" s="218"/>
      <c r="AM270" s="218"/>
      <c r="AN270" s="218"/>
      <c r="AO270" s="218"/>
      <c r="AP270" s="218"/>
      <c r="AQ270" s="218"/>
      <c r="AR270" s="218"/>
      <c r="AS270" s="218"/>
      <c r="AT270" s="218"/>
      <c r="AU270" s="218"/>
      <c r="AV270" s="218"/>
      <c r="AW270" s="218"/>
      <c r="AX270" s="218"/>
      <c r="AY270" s="218"/>
      <c r="AZ270" s="218"/>
      <c r="BA270" s="218"/>
      <c r="BB270" s="218"/>
      <c r="BC270" s="218"/>
      <c r="BD270" s="218"/>
      <c r="BE270" s="218"/>
      <c r="BF270" s="218"/>
      <c r="BG270" s="218"/>
      <c r="BH270" s="218"/>
      <c r="BI270" s="218"/>
      <c r="BJ270" s="218"/>
      <c r="BK270" s="218"/>
      <c r="BL270" s="218"/>
      <c r="BM270" s="218"/>
      <c r="BN270" s="218"/>
      <c r="BO270" s="218"/>
      <c r="BP270" s="218"/>
      <c r="BQ270" s="218"/>
      <c r="BR270" s="218"/>
      <c r="BS270" s="218"/>
      <c r="BT270" s="218"/>
      <c r="BU270" s="218"/>
      <c r="BV270" s="218"/>
      <c r="BW270" s="218"/>
      <c r="BX270" s="218"/>
      <c r="BY270" s="218"/>
      <c r="BZ270" s="218"/>
      <c r="CA270" s="218"/>
      <c r="CB270" s="218"/>
      <c r="CC270" s="218"/>
      <c r="CD270" s="218"/>
      <c r="CE270" s="218"/>
      <c r="CF270" s="218"/>
      <c r="CG270" s="218"/>
      <c r="CH270" s="218"/>
      <c r="CI270" s="218"/>
      <c r="CJ270" s="218"/>
      <c r="CK270" s="218"/>
      <c r="CL270" s="218"/>
      <c r="CM270" s="218"/>
      <c r="CN270" s="218"/>
      <c r="CO270" s="218"/>
      <c r="CP270" s="218"/>
      <c r="CQ270" s="218"/>
      <c r="CR270" s="218"/>
      <c r="CS270" s="218"/>
      <c r="CT270" s="218"/>
      <c r="CU270" s="218"/>
      <c r="CV270" s="218"/>
      <c r="CW270" s="218"/>
      <c r="CX270" s="218"/>
      <c r="CY270" s="218"/>
      <c r="CZ270" s="218"/>
      <c r="DA270" s="218"/>
      <c r="DB270" s="218"/>
      <c r="DC270" s="218"/>
      <c r="DD270" s="218"/>
      <c r="DE270" s="218"/>
      <c r="DF270" s="218"/>
      <c r="DG270" s="218"/>
      <c r="DH270" s="218"/>
      <c r="DI270" s="218"/>
      <c r="DJ270" s="218"/>
      <c r="DK270" s="218"/>
      <c r="DL270" s="218"/>
      <c r="DM270" s="218"/>
      <c r="DN270" s="218"/>
      <c r="DO270" s="218"/>
      <c r="DP270" s="218"/>
      <c r="DQ270" s="218"/>
      <c r="DR270" s="218"/>
      <c r="DS270" s="218"/>
      <c r="DT270" s="218"/>
      <c r="DU270" s="218"/>
      <c r="DV270" s="218"/>
      <c r="DW270" s="218"/>
      <c r="DX270" s="218"/>
      <c r="DY270" s="218"/>
      <c r="DZ270" s="218"/>
      <c r="EA270" s="218"/>
      <c r="EB270" s="218"/>
      <c r="EC270" s="218"/>
      <c r="ED270" s="218"/>
      <c r="EE270" s="218"/>
      <c r="EF270" s="218"/>
      <c r="EG270" s="218"/>
      <c r="EH270" s="218"/>
      <c r="EI270" s="218"/>
      <c r="EJ270" s="218"/>
      <c r="EK270" s="218"/>
      <c r="EL270" s="218"/>
      <c r="EM270" s="218"/>
      <c r="EN270" s="218"/>
      <c r="EO270" s="218"/>
      <c r="EP270" s="218"/>
      <c r="EQ270" s="218"/>
      <c r="ER270" s="218"/>
      <c r="ES270" s="218"/>
      <c r="ET270" s="218"/>
      <c r="EU270" s="218"/>
      <c r="EV270" s="218"/>
      <c r="EW270" s="218"/>
      <c r="EX270" s="218"/>
      <c r="EY270" s="218"/>
      <c r="EZ270" s="218"/>
      <c r="FA270" s="218"/>
      <c r="FB270" s="218"/>
      <c r="FC270" s="218"/>
      <c r="FD270" s="218"/>
      <c r="FE270" s="218"/>
      <c r="FF270" s="218"/>
      <c r="FG270" s="218"/>
      <c r="FH270" s="218"/>
      <c r="FI270" s="218"/>
      <c r="FJ270" s="218"/>
      <c r="FK270" s="218"/>
      <c r="FL270" s="218"/>
      <c r="FM270" s="218"/>
      <c r="FN270" s="218"/>
      <c r="FO270" s="218"/>
      <c r="FP270" s="218"/>
      <c r="FQ270" s="218"/>
      <c r="FR270" s="218"/>
      <c r="FS270" s="218"/>
      <c r="FT270" s="218"/>
      <c r="FU270" s="218"/>
      <c r="FV270" s="218"/>
      <c r="FW270" s="218"/>
      <c r="FX270" s="218"/>
      <c r="FY270" s="218"/>
      <c r="FZ270" s="218"/>
      <c r="GA270" s="218"/>
      <c r="GB270" s="218"/>
      <c r="GC270" s="218"/>
      <c r="GD270" s="218"/>
      <c r="GE270" s="218"/>
      <c r="GF270" s="218"/>
      <c r="GG270" s="218"/>
      <c r="GH270" s="218"/>
      <c r="GI270" s="218"/>
      <c r="GJ270" s="218"/>
      <c r="GK270" s="218"/>
      <c r="GL270" s="218"/>
      <c r="GM270" s="218"/>
      <c r="GN270" s="218"/>
      <c r="GO270" s="218"/>
      <c r="GP270" s="218"/>
      <c r="GQ270" s="218"/>
      <c r="GR270" s="218"/>
      <c r="GS270" s="218"/>
      <c r="GT270" s="218"/>
      <c r="GU270" s="218"/>
      <c r="GV270" s="218"/>
      <c r="GW270" s="218"/>
      <c r="GX270" s="218"/>
      <c r="GY270" s="218"/>
      <c r="GZ270" s="218"/>
      <c r="HA270" s="218"/>
      <c r="HB270" s="218"/>
      <c r="HC270" s="218"/>
      <c r="HD270" s="218"/>
      <c r="HE270" s="218"/>
      <c r="HF270" s="218"/>
      <c r="HG270" s="218"/>
      <c r="HH270" s="218"/>
      <c r="HI270" s="218"/>
      <c r="HJ270" s="218"/>
      <c r="HK270" s="218"/>
      <c r="HL270" s="218"/>
      <c r="HM270" s="218"/>
      <c r="HN270" s="218"/>
      <c r="HO270" s="218"/>
      <c r="HP270" s="218"/>
      <c r="HQ270" s="218"/>
      <c r="HR270" s="218"/>
      <c r="HS270" s="218"/>
      <c r="HT270" s="218"/>
      <c r="HU270" s="218"/>
      <c r="HV270" s="218"/>
      <c r="HW270" s="218"/>
      <c r="HX270" s="218"/>
      <c r="HY270" s="218"/>
      <c r="HZ270" s="218"/>
      <c r="IA270" s="218"/>
      <c r="IB270" s="218"/>
      <c r="IC270" s="218"/>
      <c r="ID270" s="218"/>
      <c r="IE270" s="218"/>
      <c r="IF270" s="218"/>
      <c r="IG270" s="218"/>
      <c r="IH270" s="218"/>
      <c r="II270" s="218"/>
      <c r="IJ270" s="218"/>
      <c r="IK270" s="218"/>
      <c r="IL270" s="218"/>
      <c r="IM270" s="218"/>
      <c r="IN270" s="218"/>
      <c r="IO270" s="218"/>
      <c r="IP270" s="218"/>
      <c r="IQ270" s="218"/>
      <c r="IR270" s="218"/>
      <c r="IS270" s="218"/>
      <c r="IT270" s="218"/>
    </row>
    <row r="271" spans="1:254" ht="13.5" x14ac:dyDescent="0.25">
      <c r="A271" s="251" t="s">
        <v>265</v>
      </c>
      <c r="B271" s="187" t="s">
        <v>375</v>
      </c>
      <c r="C271" s="174" t="s">
        <v>255</v>
      </c>
      <c r="D271" s="174" t="s">
        <v>83</v>
      </c>
      <c r="E271" s="174"/>
      <c r="F271" s="174"/>
      <c r="G271" s="222">
        <f>SUM(G272+G288)</f>
        <v>11187.24</v>
      </c>
    </row>
    <row r="272" spans="1:254" s="215" customFormat="1" ht="24.75" x14ac:dyDescent="0.25">
      <c r="A272" s="252" t="s">
        <v>258</v>
      </c>
      <c r="B272" s="187" t="s">
        <v>375</v>
      </c>
      <c r="C272" s="174" t="s">
        <v>255</v>
      </c>
      <c r="D272" s="174" t="s">
        <v>83</v>
      </c>
      <c r="E272" s="174"/>
      <c r="F272" s="174"/>
      <c r="G272" s="222">
        <f>SUM(G273+G276+G279+G282+G285)</f>
        <v>1196.5999999999999</v>
      </c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128"/>
      <c r="U272" s="128"/>
      <c r="V272" s="128"/>
      <c r="W272" s="128"/>
      <c r="X272" s="128"/>
      <c r="Y272" s="128"/>
      <c r="Z272" s="128"/>
      <c r="AA272" s="128"/>
      <c r="AB272" s="128"/>
      <c r="AC272" s="128"/>
      <c r="AD272" s="128"/>
      <c r="AE272" s="128"/>
      <c r="AF272" s="128"/>
      <c r="AG272" s="128"/>
      <c r="AH272" s="128"/>
      <c r="AI272" s="128"/>
      <c r="AJ272" s="128"/>
      <c r="AK272" s="128"/>
      <c r="AL272" s="128"/>
      <c r="AM272" s="128"/>
      <c r="AN272" s="128"/>
      <c r="AO272" s="128"/>
      <c r="AP272" s="128"/>
      <c r="AQ272" s="128"/>
      <c r="AR272" s="128"/>
      <c r="AS272" s="128"/>
      <c r="AT272" s="128"/>
      <c r="AU272" s="128"/>
      <c r="AV272" s="128"/>
      <c r="AW272" s="128"/>
      <c r="AX272" s="128"/>
      <c r="AY272" s="128"/>
      <c r="AZ272" s="128"/>
      <c r="BA272" s="128"/>
      <c r="BB272" s="128"/>
      <c r="BC272" s="128"/>
      <c r="BD272" s="128"/>
      <c r="BE272" s="128"/>
      <c r="BF272" s="128"/>
      <c r="BG272" s="128"/>
      <c r="BH272" s="128"/>
      <c r="BI272" s="128"/>
      <c r="BJ272" s="128"/>
      <c r="BK272" s="128"/>
      <c r="BL272" s="128"/>
      <c r="BM272" s="128"/>
      <c r="BN272" s="128"/>
      <c r="BO272" s="128"/>
      <c r="BP272" s="128"/>
      <c r="BQ272" s="128"/>
      <c r="BR272" s="128"/>
      <c r="BS272" s="128"/>
      <c r="BT272" s="128"/>
      <c r="BU272" s="128"/>
      <c r="BV272" s="128"/>
      <c r="BW272" s="128"/>
      <c r="BX272" s="128"/>
      <c r="BY272" s="128"/>
      <c r="BZ272" s="128"/>
      <c r="CA272" s="128"/>
      <c r="CB272" s="128"/>
      <c r="CC272" s="128"/>
      <c r="CD272" s="128"/>
      <c r="CE272" s="128"/>
      <c r="CF272" s="128"/>
      <c r="CG272" s="128"/>
      <c r="CH272" s="128"/>
      <c r="CI272" s="128"/>
      <c r="CJ272" s="128"/>
      <c r="CK272" s="128"/>
      <c r="CL272" s="128"/>
      <c r="CM272" s="128"/>
      <c r="CN272" s="128"/>
      <c r="CO272" s="128"/>
      <c r="CP272" s="128"/>
      <c r="CQ272" s="128"/>
      <c r="CR272" s="128"/>
      <c r="CS272" s="128"/>
      <c r="CT272" s="128"/>
      <c r="CU272" s="128"/>
      <c r="CV272" s="128"/>
      <c r="CW272" s="128"/>
      <c r="CX272" s="128"/>
      <c r="CY272" s="128"/>
      <c r="CZ272" s="128"/>
      <c r="DA272" s="128"/>
      <c r="DB272" s="128"/>
      <c r="DC272" s="128"/>
      <c r="DD272" s="128"/>
      <c r="DE272" s="128"/>
      <c r="DF272" s="128"/>
      <c r="DG272" s="128"/>
      <c r="DH272" s="128"/>
      <c r="DI272" s="128"/>
      <c r="DJ272" s="128"/>
      <c r="DK272" s="128"/>
      <c r="DL272" s="128"/>
      <c r="DM272" s="128"/>
      <c r="DN272" s="128"/>
      <c r="DO272" s="128"/>
      <c r="DP272" s="128"/>
      <c r="DQ272" s="128"/>
      <c r="DR272" s="128"/>
      <c r="DS272" s="128"/>
      <c r="DT272" s="128"/>
      <c r="DU272" s="128"/>
      <c r="DV272" s="128"/>
      <c r="DW272" s="128"/>
      <c r="DX272" s="128"/>
      <c r="DY272" s="128"/>
      <c r="DZ272" s="128"/>
      <c r="EA272" s="128"/>
      <c r="EB272" s="128"/>
      <c r="EC272" s="128"/>
      <c r="ED272" s="128"/>
      <c r="EE272" s="128"/>
      <c r="EF272" s="128"/>
      <c r="EG272" s="128"/>
      <c r="EH272" s="128"/>
      <c r="EI272" s="128"/>
      <c r="EJ272" s="128"/>
      <c r="EK272" s="128"/>
      <c r="EL272" s="128"/>
      <c r="EM272" s="128"/>
      <c r="EN272" s="128"/>
      <c r="EO272" s="128"/>
      <c r="EP272" s="128"/>
      <c r="EQ272" s="128"/>
      <c r="ER272" s="128"/>
      <c r="ES272" s="128"/>
      <c r="ET272" s="128"/>
      <c r="EU272" s="128"/>
      <c r="EV272" s="128"/>
      <c r="EW272" s="128"/>
      <c r="EX272" s="128"/>
      <c r="EY272" s="128"/>
      <c r="EZ272" s="128"/>
      <c r="FA272" s="128"/>
      <c r="FB272" s="128"/>
      <c r="FC272" s="128"/>
      <c r="FD272" s="128"/>
      <c r="FE272" s="128"/>
      <c r="FF272" s="128"/>
      <c r="FG272" s="128"/>
      <c r="FH272" s="128"/>
      <c r="FI272" s="128"/>
      <c r="FJ272" s="128"/>
      <c r="FK272" s="128"/>
      <c r="FL272" s="128"/>
      <c r="FM272" s="128"/>
      <c r="FN272" s="128"/>
      <c r="FO272" s="128"/>
      <c r="FP272" s="128"/>
      <c r="FQ272" s="128"/>
      <c r="FR272" s="128"/>
      <c r="FS272" s="128"/>
      <c r="FT272" s="128"/>
      <c r="FU272" s="128"/>
      <c r="FV272" s="128"/>
      <c r="FW272" s="128"/>
      <c r="FX272" s="128"/>
      <c r="FY272" s="128"/>
      <c r="FZ272" s="128"/>
      <c r="GA272" s="128"/>
      <c r="GB272" s="128"/>
      <c r="GC272" s="128"/>
      <c r="GD272" s="128"/>
      <c r="GE272" s="128"/>
      <c r="GF272" s="128"/>
      <c r="GG272" s="128"/>
      <c r="GH272" s="128"/>
      <c r="GI272" s="128"/>
      <c r="GJ272" s="128"/>
      <c r="GK272" s="128"/>
      <c r="GL272" s="128"/>
      <c r="GM272" s="128"/>
      <c r="GN272" s="128"/>
      <c r="GO272" s="128"/>
      <c r="GP272" s="128"/>
      <c r="GQ272" s="128"/>
      <c r="GR272" s="128"/>
      <c r="GS272" s="128"/>
      <c r="GT272" s="128"/>
      <c r="GU272" s="128"/>
      <c r="GV272" s="128"/>
      <c r="GW272" s="128"/>
      <c r="GX272" s="128"/>
      <c r="GY272" s="128"/>
      <c r="GZ272" s="128"/>
      <c r="HA272" s="128"/>
      <c r="HB272" s="128"/>
      <c r="HC272" s="128"/>
      <c r="HD272" s="128"/>
      <c r="HE272" s="128"/>
      <c r="HF272" s="128"/>
      <c r="HG272" s="128"/>
      <c r="HH272" s="128"/>
      <c r="HI272" s="128"/>
      <c r="HJ272" s="128"/>
      <c r="HK272" s="128"/>
      <c r="HL272" s="128"/>
      <c r="HM272" s="128"/>
      <c r="HN272" s="128"/>
      <c r="HO272" s="128"/>
      <c r="HP272" s="128"/>
      <c r="HQ272" s="128"/>
      <c r="HR272" s="128"/>
      <c r="HS272" s="128"/>
      <c r="HT272" s="128"/>
      <c r="HU272" s="128"/>
      <c r="HV272" s="128"/>
      <c r="HW272" s="128"/>
      <c r="HX272" s="128"/>
      <c r="HY272" s="128"/>
      <c r="HZ272" s="128"/>
      <c r="IA272" s="128"/>
      <c r="IB272" s="128"/>
      <c r="IC272" s="128"/>
      <c r="ID272" s="128"/>
      <c r="IE272" s="128"/>
      <c r="IF272" s="128"/>
      <c r="IG272" s="128"/>
      <c r="IH272" s="128"/>
      <c r="II272" s="128"/>
      <c r="IJ272" s="128"/>
      <c r="IK272" s="128"/>
      <c r="IL272" s="128"/>
      <c r="IM272" s="128"/>
      <c r="IN272" s="128"/>
      <c r="IO272" s="128"/>
      <c r="IP272" s="128"/>
      <c r="IQ272" s="128"/>
      <c r="IR272" s="128"/>
      <c r="IS272" s="128"/>
      <c r="IT272" s="128"/>
    </row>
    <row r="273" spans="1:254" s="124" customFormat="1" ht="38.25" x14ac:dyDescent="0.2">
      <c r="A273" s="253" t="s">
        <v>419</v>
      </c>
      <c r="B273" s="199" t="s">
        <v>375</v>
      </c>
      <c r="C273" s="184" t="s">
        <v>255</v>
      </c>
      <c r="D273" s="184" t="s">
        <v>83</v>
      </c>
      <c r="E273" s="184" t="s">
        <v>268</v>
      </c>
      <c r="F273" s="184"/>
      <c r="G273" s="226">
        <f>SUM(G275+G274)</f>
        <v>120</v>
      </c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28"/>
      <c r="U273" s="128"/>
      <c r="V273" s="128"/>
      <c r="W273" s="128"/>
      <c r="X273" s="128"/>
      <c r="Y273" s="128"/>
      <c r="Z273" s="128"/>
      <c r="AA273" s="128"/>
      <c r="AB273" s="128"/>
      <c r="AC273" s="128"/>
      <c r="AD273" s="128"/>
      <c r="AE273" s="128"/>
      <c r="AF273" s="128"/>
      <c r="AG273" s="128"/>
      <c r="AH273" s="128"/>
      <c r="AI273" s="128"/>
      <c r="AJ273" s="128"/>
      <c r="AK273" s="128"/>
      <c r="AL273" s="128"/>
      <c r="AM273" s="128"/>
      <c r="AN273" s="128"/>
      <c r="AO273" s="128"/>
      <c r="AP273" s="128"/>
      <c r="AQ273" s="128"/>
      <c r="AR273" s="128"/>
      <c r="AS273" s="128"/>
      <c r="AT273" s="128"/>
      <c r="AU273" s="128"/>
      <c r="AV273" s="128"/>
      <c r="AW273" s="128"/>
      <c r="AX273" s="128"/>
      <c r="AY273" s="128"/>
      <c r="AZ273" s="128"/>
      <c r="BA273" s="128"/>
      <c r="BB273" s="128"/>
      <c r="BC273" s="128"/>
      <c r="BD273" s="128"/>
      <c r="BE273" s="128"/>
      <c r="BF273" s="128"/>
      <c r="BG273" s="128"/>
      <c r="BH273" s="128"/>
      <c r="BI273" s="128"/>
      <c r="BJ273" s="128"/>
      <c r="BK273" s="128"/>
      <c r="BL273" s="128"/>
      <c r="BM273" s="128"/>
      <c r="BN273" s="128"/>
      <c r="BO273" s="128"/>
      <c r="BP273" s="128"/>
      <c r="BQ273" s="128"/>
      <c r="BR273" s="128"/>
      <c r="BS273" s="128"/>
      <c r="BT273" s="128"/>
      <c r="BU273" s="128"/>
      <c r="BV273" s="128"/>
      <c r="BW273" s="128"/>
      <c r="BX273" s="128"/>
      <c r="BY273" s="128"/>
      <c r="BZ273" s="128"/>
      <c r="CA273" s="128"/>
      <c r="CB273" s="128"/>
      <c r="CC273" s="128"/>
      <c r="CD273" s="128"/>
      <c r="CE273" s="128"/>
      <c r="CF273" s="128"/>
      <c r="CG273" s="128"/>
      <c r="CH273" s="128"/>
      <c r="CI273" s="128"/>
      <c r="CJ273" s="128"/>
      <c r="CK273" s="128"/>
      <c r="CL273" s="128"/>
      <c r="CM273" s="128"/>
      <c r="CN273" s="128"/>
      <c r="CO273" s="128"/>
      <c r="CP273" s="128"/>
      <c r="CQ273" s="128"/>
      <c r="CR273" s="128"/>
      <c r="CS273" s="128"/>
      <c r="CT273" s="128"/>
      <c r="CU273" s="128"/>
      <c r="CV273" s="128"/>
      <c r="CW273" s="128"/>
      <c r="CX273" s="128"/>
      <c r="CY273" s="128"/>
      <c r="CZ273" s="128"/>
      <c r="DA273" s="128"/>
      <c r="DB273" s="128"/>
      <c r="DC273" s="128"/>
      <c r="DD273" s="128"/>
      <c r="DE273" s="128"/>
      <c r="DF273" s="128"/>
      <c r="DG273" s="128"/>
      <c r="DH273" s="128"/>
      <c r="DI273" s="128"/>
      <c r="DJ273" s="128"/>
      <c r="DK273" s="128"/>
      <c r="DL273" s="128"/>
      <c r="DM273" s="128"/>
      <c r="DN273" s="128"/>
      <c r="DO273" s="128"/>
      <c r="DP273" s="128"/>
      <c r="DQ273" s="128"/>
      <c r="DR273" s="128"/>
      <c r="DS273" s="128"/>
      <c r="DT273" s="128"/>
      <c r="DU273" s="128"/>
      <c r="DV273" s="128"/>
      <c r="DW273" s="128"/>
      <c r="DX273" s="128"/>
      <c r="DY273" s="128"/>
      <c r="DZ273" s="128"/>
      <c r="EA273" s="128"/>
      <c r="EB273" s="128"/>
      <c r="EC273" s="128"/>
      <c r="ED273" s="128"/>
      <c r="EE273" s="128"/>
      <c r="EF273" s="128"/>
      <c r="EG273" s="128"/>
      <c r="EH273" s="128"/>
      <c r="EI273" s="128"/>
      <c r="EJ273" s="128"/>
      <c r="EK273" s="128"/>
      <c r="EL273" s="128"/>
      <c r="EM273" s="128"/>
      <c r="EN273" s="128"/>
      <c r="EO273" s="128"/>
      <c r="EP273" s="128"/>
      <c r="EQ273" s="128"/>
      <c r="ER273" s="128"/>
      <c r="ES273" s="128"/>
      <c r="ET273" s="128"/>
      <c r="EU273" s="128"/>
      <c r="EV273" s="128"/>
      <c r="EW273" s="128"/>
      <c r="EX273" s="128"/>
      <c r="EY273" s="128"/>
      <c r="EZ273" s="128"/>
      <c r="FA273" s="128"/>
      <c r="FB273" s="128"/>
      <c r="FC273" s="128"/>
      <c r="FD273" s="128"/>
      <c r="FE273" s="128"/>
      <c r="FF273" s="128"/>
      <c r="FG273" s="128"/>
      <c r="FH273" s="128"/>
      <c r="FI273" s="128"/>
      <c r="FJ273" s="128"/>
      <c r="FK273" s="128"/>
      <c r="FL273" s="128"/>
      <c r="FM273" s="128"/>
      <c r="FN273" s="128"/>
      <c r="FO273" s="128"/>
      <c r="FP273" s="128"/>
      <c r="FQ273" s="128"/>
      <c r="FR273" s="128"/>
      <c r="FS273" s="128"/>
      <c r="FT273" s="128"/>
      <c r="FU273" s="128"/>
      <c r="FV273" s="128"/>
      <c r="FW273" s="128"/>
      <c r="FX273" s="128"/>
      <c r="FY273" s="128"/>
      <c r="FZ273" s="128"/>
      <c r="GA273" s="128"/>
      <c r="GB273" s="128"/>
      <c r="GC273" s="128"/>
      <c r="GD273" s="128"/>
      <c r="GE273" s="128"/>
      <c r="GF273" s="128"/>
      <c r="GG273" s="128"/>
      <c r="GH273" s="128"/>
      <c r="GI273" s="128"/>
      <c r="GJ273" s="128"/>
      <c r="GK273" s="128"/>
      <c r="GL273" s="128"/>
      <c r="GM273" s="128"/>
      <c r="GN273" s="128"/>
      <c r="GO273" s="128"/>
      <c r="GP273" s="128"/>
      <c r="GQ273" s="128"/>
      <c r="GR273" s="128"/>
      <c r="GS273" s="128"/>
      <c r="GT273" s="128"/>
      <c r="GU273" s="128"/>
      <c r="GV273" s="128"/>
      <c r="GW273" s="128"/>
      <c r="GX273" s="128"/>
      <c r="GY273" s="128"/>
      <c r="GZ273" s="128"/>
      <c r="HA273" s="128"/>
      <c r="HB273" s="128"/>
      <c r="HC273" s="128"/>
      <c r="HD273" s="128"/>
      <c r="HE273" s="128"/>
      <c r="HF273" s="128"/>
      <c r="HG273" s="128"/>
      <c r="HH273" s="128"/>
      <c r="HI273" s="128"/>
      <c r="HJ273" s="128"/>
      <c r="HK273" s="128"/>
      <c r="HL273" s="128"/>
      <c r="HM273" s="128"/>
      <c r="HN273" s="128"/>
      <c r="HO273" s="128"/>
      <c r="HP273" s="128"/>
      <c r="HQ273" s="128"/>
      <c r="HR273" s="128"/>
      <c r="HS273" s="128"/>
      <c r="HT273" s="128"/>
      <c r="HU273" s="128"/>
      <c r="HV273" s="128"/>
      <c r="HW273" s="128"/>
      <c r="HX273" s="128"/>
      <c r="HY273" s="128"/>
      <c r="HZ273" s="128"/>
      <c r="IA273" s="128"/>
      <c r="IB273" s="128"/>
      <c r="IC273" s="128"/>
      <c r="ID273" s="128"/>
      <c r="IE273" s="128"/>
      <c r="IF273" s="128"/>
      <c r="IG273" s="128"/>
      <c r="IH273" s="128"/>
      <c r="II273" s="128"/>
      <c r="IJ273" s="128"/>
      <c r="IK273" s="128"/>
      <c r="IL273" s="128"/>
      <c r="IM273" s="128"/>
      <c r="IN273" s="128"/>
      <c r="IO273" s="128"/>
      <c r="IP273" s="128"/>
      <c r="IQ273" s="128"/>
      <c r="IR273" s="128"/>
      <c r="IS273" s="128"/>
      <c r="IT273" s="128"/>
    </row>
    <row r="274" spans="1:254" s="124" customFormat="1" ht="25.5" x14ac:dyDescent="0.2">
      <c r="A274" s="177" t="s">
        <v>377</v>
      </c>
      <c r="B274" s="189" t="s">
        <v>375</v>
      </c>
      <c r="C274" s="179" t="s">
        <v>255</v>
      </c>
      <c r="D274" s="179" t="s">
        <v>83</v>
      </c>
      <c r="E274" s="179" t="s">
        <v>268</v>
      </c>
      <c r="F274" s="179" t="s">
        <v>87</v>
      </c>
      <c r="G274" s="226">
        <v>1</v>
      </c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128"/>
      <c r="U274" s="128"/>
      <c r="V274" s="128"/>
      <c r="W274" s="128"/>
      <c r="X274" s="128"/>
      <c r="Y274" s="128"/>
      <c r="Z274" s="128"/>
      <c r="AA274" s="128"/>
      <c r="AB274" s="128"/>
      <c r="AC274" s="128"/>
      <c r="AD274" s="128"/>
      <c r="AE274" s="128"/>
      <c r="AF274" s="128"/>
      <c r="AG274" s="128"/>
      <c r="AH274" s="128"/>
      <c r="AI274" s="128"/>
      <c r="AJ274" s="128"/>
      <c r="AK274" s="128"/>
      <c r="AL274" s="128"/>
      <c r="AM274" s="128"/>
      <c r="AN274" s="128"/>
      <c r="AO274" s="128"/>
      <c r="AP274" s="128"/>
      <c r="AQ274" s="128"/>
      <c r="AR274" s="128"/>
      <c r="AS274" s="128"/>
      <c r="AT274" s="128"/>
      <c r="AU274" s="128"/>
      <c r="AV274" s="128"/>
      <c r="AW274" s="128"/>
      <c r="AX274" s="128"/>
      <c r="AY274" s="128"/>
      <c r="AZ274" s="128"/>
      <c r="BA274" s="128"/>
      <c r="BB274" s="128"/>
      <c r="BC274" s="128"/>
      <c r="BD274" s="128"/>
      <c r="BE274" s="128"/>
      <c r="BF274" s="128"/>
      <c r="BG274" s="128"/>
      <c r="BH274" s="128"/>
      <c r="BI274" s="128"/>
      <c r="BJ274" s="128"/>
      <c r="BK274" s="128"/>
      <c r="BL274" s="128"/>
      <c r="BM274" s="128"/>
      <c r="BN274" s="128"/>
      <c r="BO274" s="128"/>
      <c r="BP274" s="128"/>
      <c r="BQ274" s="128"/>
      <c r="BR274" s="128"/>
      <c r="BS274" s="128"/>
      <c r="BT274" s="128"/>
      <c r="BU274" s="128"/>
      <c r="BV274" s="128"/>
      <c r="BW274" s="128"/>
      <c r="BX274" s="128"/>
      <c r="BY274" s="128"/>
      <c r="BZ274" s="128"/>
      <c r="CA274" s="128"/>
      <c r="CB274" s="128"/>
      <c r="CC274" s="128"/>
      <c r="CD274" s="128"/>
      <c r="CE274" s="128"/>
      <c r="CF274" s="128"/>
      <c r="CG274" s="128"/>
      <c r="CH274" s="128"/>
      <c r="CI274" s="128"/>
      <c r="CJ274" s="128"/>
      <c r="CK274" s="128"/>
      <c r="CL274" s="128"/>
      <c r="CM274" s="128"/>
      <c r="CN274" s="128"/>
      <c r="CO274" s="128"/>
      <c r="CP274" s="128"/>
      <c r="CQ274" s="128"/>
      <c r="CR274" s="128"/>
      <c r="CS274" s="128"/>
      <c r="CT274" s="128"/>
      <c r="CU274" s="128"/>
      <c r="CV274" s="128"/>
      <c r="CW274" s="128"/>
      <c r="CX274" s="128"/>
      <c r="CY274" s="128"/>
      <c r="CZ274" s="128"/>
      <c r="DA274" s="128"/>
      <c r="DB274" s="128"/>
      <c r="DC274" s="128"/>
      <c r="DD274" s="128"/>
      <c r="DE274" s="128"/>
      <c r="DF274" s="128"/>
      <c r="DG274" s="128"/>
      <c r="DH274" s="128"/>
      <c r="DI274" s="128"/>
      <c r="DJ274" s="128"/>
      <c r="DK274" s="128"/>
      <c r="DL274" s="128"/>
      <c r="DM274" s="128"/>
      <c r="DN274" s="128"/>
      <c r="DO274" s="128"/>
      <c r="DP274" s="128"/>
      <c r="DQ274" s="128"/>
      <c r="DR274" s="128"/>
      <c r="DS274" s="128"/>
      <c r="DT274" s="128"/>
      <c r="DU274" s="128"/>
      <c r="DV274" s="128"/>
      <c r="DW274" s="128"/>
      <c r="DX274" s="128"/>
      <c r="DY274" s="128"/>
      <c r="DZ274" s="128"/>
      <c r="EA274" s="128"/>
      <c r="EB274" s="128"/>
      <c r="EC274" s="128"/>
      <c r="ED274" s="128"/>
      <c r="EE274" s="128"/>
      <c r="EF274" s="128"/>
      <c r="EG274" s="128"/>
      <c r="EH274" s="128"/>
      <c r="EI274" s="128"/>
      <c r="EJ274" s="128"/>
      <c r="EK274" s="128"/>
      <c r="EL274" s="128"/>
      <c r="EM274" s="128"/>
      <c r="EN274" s="128"/>
      <c r="EO274" s="128"/>
      <c r="EP274" s="128"/>
      <c r="EQ274" s="128"/>
      <c r="ER274" s="128"/>
      <c r="ES274" s="128"/>
      <c r="ET274" s="128"/>
      <c r="EU274" s="128"/>
      <c r="EV274" s="128"/>
      <c r="EW274" s="128"/>
      <c r="EX274" s="128"/>
      <c r="EY274" s="128"/>
      <c r="EZ274" s="128"/>
      <c r="FA274" s="128"/>
      <c r="FB274" s="128"/>
      <c r="FC274" s="128"/>
      <c r="FD274" s="128"/>
      <c r="FE274" s="128"/>
      <c r="FF274" s="128"/>
      <c r="FG274" s="128"/>
      <c r="FH274" s="128"/>
      <c r="FI274" s="128"/>
      <c r="FJ274" s="128"/>
      <c r="FK274" s="128"/>
      <c r="FL274" s="128"/>
      <c r="FM274" s="128"/>
      <c r="FN274" s="128"/>
      <c r="FO274" s="128"/>
      <c r="FP274" s="128"/>
      <c r="FQ274" s="128"/>
      <c r="FR274" s="128"/>
      <c r="FS274" s="128"/>
      <c r="FT274" s="128"/>
      <c r="FU274" s="128"/>
      <c r="FV274" s="128"/>
      <c r="FW274" s="128"/>
      <c r="FX274" s="128"/>
      <c r="FY274" s="128"/>
      <c r="FZ274" s="128"/>
      <c r="GA274" s="128"/>
      <c r="GB274" s="128"/>
      <c r="GC274" s="128"/>
      <c r="GD274" s="128"/>
      <c r="GE274" s="128"/>
      <c r="GF274" s="128"/>
      <c r="GG274" s="128"/>
      <c r="GH274" s="128"/>
      <c r="GI274" s="128"/>
      <c r="GJ274" s="128"/>
      <c r="GK274" s="128"/>
      <c r="GL274" s="128"/>
      <c r="GM274" s="128"/>
      <c r="GN274" s="128"/>
      <c r="GO274" s="128"/>
      <c r="GP274" s="128"/>
      <c r="GQ274" s="128"/>
      <c r="GR274" s="128"/>
      <c r="GS274" s="128"/>
      <c r="GT274" s="128"/>
      <c r="GU274" s="128"/>
      <c r="GV274" s="128"/>
      <c r="GW274" s="128"/>
      <c r="GX274" s="128"/>
      <c r="GY274" s="128"/>
      <c r="GZ274" s="128"/>
      <c r="HA274" s="128"/>
      <c r="HB274" s="128"/>
      <c r="HC274" s="128"/>
      <c r="HD274" s="128"/>
      <c r="HE274" s="128"/>
      <c r="HF274" s="128"/>
      <c r="HG274" s="128"/>
      <c r="HH274" s="128"/>
      <c r="HI274" s="128"/>
      <c r="HJ274" s="128"/>
      <c r="HK274" s="128"/>
      <c r="HL274" s="128"/>
      <c r="HM274" s="128"/>
      <c r="HN274" s="128"/>
      <c r="HO274" s="128"/>
      <c r="HP274" s="128"/>
      <c r="HQ274" s="128"/>
      <c r="HR274" s="128"/>
      <c r="HS274" s="128"/>
      <c r="HT274" s="128"/>
      <c r="HU274" s="128"/>
      <c r="HV274" s="128"/>
      <c r="HW274" s="128"/>
      <c r="HX274" s="128"/>
      <c r="HY274" s="128"/>
      <c r="HZ274" s="128"/>
      <c r="IA274" s="128"/>
      <c r="IB274" s="128"/>
      <c r="IC274" s="128"/>
      <c r="ID274" s="128"/>
      <c r="IE274" s="128"/>
      <c r="IF274" s="128"/>
      <c r="IG274" s="128"/>
      <c r="IH274" s="128"/>
      <c r="II274" s="128"/>
      <c r="IJ274" s="128"/>
      <c r="IK274" s="128"/>
      <c r="IL274" s="128"/>
      <c r="IM274" s="128"/>
      <c r="IN274" s="128"/>
      <c r="IO274" s="128"/>
      <c r="IP274" s="128"/>
      <c r="IQ274" s="128"/>
      <c r="IR274" s="128"/>
      <c r="IS274" s="128"/>
      <c r="IT274" s="128"/>
    </row>
    <row r="275" spans="1:254" s="181" customFormat="1" x14ac:dyDescent="0.2">
      <c r="A275" s="177" t="s">
        <v>230</v>
      </c>
      <c r="B275" s="189" t="s">
        <v>375</v>
      </c>
      <c r="C275" s="179" t="s">
        <v>255</v>
      </c>
      <c r="D275" s="179" t="s">
        <v>83</v>
      </c>
      <c r="E275" s="179" t="s">
        <v>268</v>
      </c>
      <c r="F275" s="179" t="s">
        <v>231</v>
      </c>
      <c r="G275" s="217">
        <v>119</v>
      </c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128"/>
      <c r="U275" s="128"/>
      <c r="V275" s="128"/>
      <c r="W275" s="128"/>
      <c r="X275" s="128"/>
      <c r="Y275" s="128"/>
      <c r="Z275" s="128"/>
      <c r="AA275" s="128"/>
      <c r="AB275" s="128"/>
      <c r="AC275" s="128"/>
      <c r="AD275" s="128"/>
      <c r="AE275" s="128"/>
      <c r="AF275" s="128"/>
      <c r="AG275" s="128"/>
      <c r="AH275" s="128"/>
      <c r="AI275" s="128"/>
      <c r="AJ275" s="128"/>
      <c r="AK275" s="128"/>
      <c r="AL275" s="128"/>
      <c r="AM275" s="128"/>
      <c r="AN275" s="128"/>
      <c r="AO275" s="128"/>
      <c r="AP275" s="128"/>
      <c r="AQ275" s="128"/>
      <c r="AR275" s="128"/>
      <c r="AS275" s="128"/>
      <c r="AT275" s="128"/>
      <c r="AU275" s="128"/>
      <c r="AV275" s="128"/>
      <c r="AW275" s="128"/>
      <c r="AX275" s="128"/>
      <c r="AY275" s="128"/>
      <c r="AZ275" s="128"/>
      <c r="BA275" s="128"/>
      <c r="BB275" s="128"/>
      <c r="BC275" s="128"/>
      <c r="BD275" s="128"/>
      <c r="BE275" s="128"/>
      <c r="BF275" s="128"/>
      <c r="BG275" s="128"/>
      <c r="BH275" s="128"/>
      <c r="BI275" s="128"/>
      <c r="BJ275" s="128"/>
      <c r="BK275" s="128"/>
      <c r="BL275" s="128"/>
      <c r="BM275" s="128"/>
      <c r="BN275" s="128"/>
      <c r="BO275" s="128"/>
      <c r="BP275" s="128"/>
      <c r="BQ275" s="128"/>
      <c r="BR275" s="128"/>
      <c r="BS275" s="128"/>
      <c r="BT275" s="128"/>
      <c r="BU275" s="128"/>
      <c r="BV275" s="128"/>
      <c r="BW275" s="128"/>
      <c r="BX275" s="128"/>
      <c r="BY275" s="128"/>
      <c r="BZ275" s="128"/>
      <c r="CA275" s="128"/>
      <c r="CB275" s="128"/>
      <c r="CC275" s="128"/>
      <c r="CD275" s="128"/>
      <c r="CE275" s="128"/>
      <c r="CF275" s="128"/>
      <c r="CG275" s="128"/>
      <c r="CH275" s="128"/>
      <c r="CI275" s="128"/>
      <c r="CJ275" s="128"/>
      <c r="CK275" s="128"/>
      <c r="CL275" s="128"/>
      <c r="CM275" s="128"/>
      <c r="CN275" s="128"/>
      <c r="CO275" s="128"/>
      <c r="CP275" s="128"/>
      <c r="CQ275" s="128"/>
      <c r="CR275" s="128"/>
      <c r="CS275" s="128"/>
      <c r="CT275" s="128"/>
      <c r="CU275" s="128"/>
      <c r="CV275" s="128"/>
      <c r="CW275" s="128"/>
      <c r="CX275" s="128"/>
      <c r="CY275" s="128"/>
      <c r="CZ275" s="128"/>
      <c r="DA275" s="128"/>
      <c r="DB275" s="128"/>
      <c r="DC275" s="128"/>
      <c r="DD275" s="128"/>
      <c r="DE275" s="128"/>
      <c r="DF275" s="128"/>
      <c r="DG275" s="128"/>
      <c r="DH275" s="128"/>
      <c r="DI275" s="128"/>
      <c r="DJ275" s="128"/>
      <c r="DK275" s="128"/>
      <c r="DL275" s="128"/>
      <c r="DM275" s="128"/>
      <c r="DN275" s="128"/>
      <c r="DO275" s="128"/>
      <c r="DP275" s="128"/>
      <c r="DQ275" s="128"/>
      <c r="DR275" s="128"/>
      <c r="DS275" s="128"/>
      <c r="DT275" s="128"/>
      <c r="DU275" s="128"/>
      <c r="DV275" s="128"/>
      <c r="DW275" s="128"/>
      <c r="DX275" s="128"/>
      <c r="DY275" s="128"/>
      <c r="DZ275" s="128"/>
      <c r="EA275" s="128"/>
      <c r="EB275" s="128"/>
      <c r="EC275" s="128"/>
      <c r="ED275" s="128"/>
      <c r="EE275" s="128"/>
      <c r="EF275" s="128"/>
      <c r="EG275" s="128"/>
      <c r="EH275" s="128"/>
      <c r="EI275" s="128"/>
      <c r="EJ275" s="128"/>
      <c r="EK275" s="128"/>
      <c r="EL275" s="128"/>
      <c r="EM275" s="128"/>
      <c r="EN275" s="128"/>
      <c r="EO275" s="128"/>
      <c r="EP275" s="128"/>
      <c r="EQ275" s="128"/>
      <c r="ER275" s="128"/>
      <c r="ES275" s="128"/>
      <c r="ET275" s="128"/>
      <c r="EU275" s="128"/>
      <c r="EV275" s="128"/>
      <c r="EW275" s="128"/>
      <c r="EX275" s="128"/>
      <c r="EY275" s="128"/>
      <c r="EZ275" s="128"/>
      <c r="FA275" s="128"/>
      <c r="FB275" s="128"/>
      <c r="FC275" s="128"/>
      <c r="FD275" s="128"/>
      <c r="FE275" s="128"/>
      <c r="FF275" s="128"/>
      <c r="FG275" s="128"/>
      <c r="FH275" s="128"/>
      <c r="FI275" s="128"/>
      <c r="FJ275" s="128"/>
      <c r="FK275" s="128"/>
      <c r="FL275" s="128"/>
      <c r="FM275" s="128"/>
      <c r="FN275" s="128"/>
      <c r="FO275" s="128"/>
      <c r="FP275" s="128"/>
      <c r="FQ275" s="128"/>
      <c r="FR275" s="128"/>
      <c r="FS275" s="128"/>
      <c r="FT275" s="128"/>
      <c r="FU275" s="128"/>
      <c r="FV275" s="128"/>
      <c r="FW275" s="128"/>
      <c r="FX275" s="128"/>
      <c r="FY275" s="128"/>
      <c r="FZ275" s="128"/>
      <c r="GA275" s="128"/>
      <c r="GB275" s="128"/>
      <c r="GC275" s="128"/>
      <c r="GD275" s="128"/>
      <c r="GE275" s="128"/>
      <c r="GF275" s="128"/>
      <c r="GG275" s="128"/>
      <c r="GH275" s="128"/>
      <c r="GI275" s="128"/>
      <c r="GJ275" s="128"/>
      <c r="GK275" s="128"/>
      <c r="GL275" s="128"/>
      <c r="GM275" s="128"/>
      <c r="GN275" s="128"/>
      <c r="GO275" s="128"/>
      <c r="GP275" s="128"/>
      <c r="GQ275" s="128"/>
      <c r="GR275" s="128"/>
      <c r="GS275" s="128"/>
      <c r="GT275" s="128"/>
      <c r="GU275" s="128"/>
      <c r="GV275" s="128"/>
      <c r="GW275" s="128"/>
      <c r="GX275" s="128"/>
      <c r="GY275" s="128"/>
      <c r="GZ275" s="128"/>
      <c r="HA275" s="128"/>
      <c r="HB275" s="128"/>
      <c r="HC275" s="128"/>
      <c r="HD275" s="128"/>
      <c r="HE275" s="128"/>
      <c r="HF275" s="128"/>
      <c r="HG275" s="128"/>
      <c r="HH275" s="128"/>
      <c r="HI275" s="128"/>
      <c r="HJ275" s="128"/>
      <c r="HK275" s="128"/>
      <c r="HL275" s="128"/>
      <c r="HM275" s="128"/>
      <c r="HN275" s="128"/>
      <c r="HO275" s="128"/>
      <c r="HP275" s="128"/>
      <c r="HQ275" s="128"/>
      <c r="HR275" s="128"/>
      <c r="HS275" s="128"/>
      <c r="HT275" s="128"/>
      <c r="HU275" s="128"/>
      <c r="HV275" s="128"/>
      <c r="HW275" s="128"/>
      <c r="HX275" s="128"/>
      <c r="HY275" s="128"/>
      <c r="HZ275" s="128"/>
      <c r="IA275" s="128"/>
      <c r="IB275" s="128"/>
      <c r="IC275" s="128"/>
      <c r="ID275" s="128"/>
      <c r="IE275" s="128"/>
      <c r="IF275" s="128"/>
      <c r="IG275" s="128"/>
      <c r="IH275" s="128"/>
      <c r="II275" s="128"/>
      <c r="IJ275" s="128"/>
      <c r="IK275" s="128"/>
      <c r="IL275" s="128"/>
      <c r="IM275" s="128"/>
      <c r="IN275" s="128"/>
      <c r="IO275" s="128"/>
      <c r="IP275" s="128"/>
      <c r="IQ275" s="128"/>
      <c r="IR275" s="128"/>
      <c r="IS275" s="128"/>
      <c r="IT275" s="128"/>
    </row>
    <row r="276" spans="1:254" ht="42" customHeight="1" x14ac:dyDescent="0.25">
      <c r="A276" s="253" t="s">
        <v>420</v>
      </c>
      <c r="B276" s="199" t="s">
        <v>375</v>
      </c>
      <c r="C276" s="184" t="s">
        <v>255</v>
      </c>
      <c r="D276" s="184" t="s">
        <v>83</v>
      </c>
      <c r="E276" s="184" t="s">
        <v>270</v>
      </c>
      <c r="F276" s="184"/>
      <c r="G276" s="226">
        <f>SUM(G278+G277)</f>
        <v>274</v>
      </c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15"/>
      <c r="Z276" s="215"/>
      <c r="AA276" s="215"/>
      <c r="AB276" s="215"/>
      <c r="AC276" s="215"/>
      <c r="AD276" s="215"/>
      <c r="AE276" s="215"/>
      <c r="AF276" s="215"/>
      <c r="AG276" s="215"/>
      <c r="AH276" s="215"/>
      <c r="AI276" s="215"/>
      <c r="AJ276" s="215"/>
      <c r="AK276" s="215"/>
      <c r="AL276" s="215"/>
      <c r="AM276" s="215"/>
      <c r="AN276" s="215"/>
      <c r="AO276" s="215"/>
      <c r="AP276" s="215"/>
      <c r="AQ276" s="215"/>
      <c r="AR276" s="215"/>
      <c r="AS276" s="215"/>
      <c r="AT276" s="215"/>
      <c r="AU276" s="215"/>
      <c r="AV276" s="215"/>
      <c r="AW276" s="215"/>
      <c r="AX276" s="215"/>
      <c r="AY276" s="215"/>
      <c r="AZ276" s="215"/>
      <c r="BA276" s="215"/>
      <c r="BB276" s="215"/>
      <c r="BC276" s="215"/>
      <c r="BD276" s="215"/>
      <c r="BE276" s="215"/>
      <c r="BF276" s="215"/>
      <c r="BG276" s="215"/>
      <c r="BH276" s="215"/>
      <c r="BI276" s="215"/>
      <c r="BJ276" s="215"/>
      <c r="BK276" s="215"/>
      <c r="BL276" s="215"/>
      <c r="BM276" s="215"/>
      <c r="BN276" s="215"/>
      <c r="BO276" s="215"/>
      <c r="BP276" s="215"/>
      <c r="BQ276" s="215"/>
      <c r="BR276" s="215"/>
      <c r="BS276" s="215"/>
      <c r="BT276" s="215"/>
      <c r="BU276" s="215"/>
      <c r="BV276" s="215"/>
      <c r="BW276" s="215"/>
      <c r="BX276" s="215"/>
      <c r="BY276" s="215"/>
      <c r="BZ276" s="215"/>
      <c r="CA276" s="215"/>
      <c r="CB276" s="215"/>
      <c r="CC276" s="215"/>
      <c r="CD276" s="215"/>
      <c r="CE276" s="215"/>
      <c r="CF276" s="215"/>
      <c r="CG276" s="215"/>
      <c r="CH276" s="215"/>
      <c r="CI276" s="215"/>
      <c r="CJ276" s="215"/>
      <c r="CK276" s="215"/>
      <c r="CL276" s="215"/>
      <c r="CM276" s="215"/>
      <c r="CN276" s="215"/>
      <c r="CO276" s="215"/>
      <c r="CP276" s="215"/>
      <c r="CQ276" s="215"/>
      <c r="CR276" s="215"/>
      <c r="CS276" s="215"/>
      <c r="CT276" s="215"/>
      <c r="CU276" s="215"/>
      <c r="CV276" s="215"/>
      <c r="CW276" s="215"/>
      <c r="CX276" s="215"/>
      <c r="CY276" s="215"/>
      <c r="CZ276" s="215"/>
      <c r="DA276" s="215"/>
      <c r="DB276" s="215"/>
      <c r="DC276" s="215"/>
      <c r="DD276" s="215"/>
      <c r="DE276" s="215"/>
      <c r="DF276" s="215"/>
      <c r="DG276" s="215"/>
      <c r="DH276" s="215"/>
      <c r="DI276" s="215"/>
      <c r="DJ276" s="215"/>
      <c r="DK276" s="215"/>
      <c r="DL276" s="215"/>
      <c r="DM276" s="215"/>
      <c r="DN276" s="215"/>
      <c r="DO276" s="215"/>
      <c r="DP276" s="215"/>
      <c r="DQ276" s="215"/>
      <c r="DR276" s="215"/>
      <c r="DS276" s="215"/>
      <c r="DT276" s="215"/>
      <c r="DU276" s="215"/>
      <c r="DV276" s="215"/>
      <c r="DW276" s="215"/>
      <c r="DX276" s="215"/>
      <c r="DY276" s="215"/>
      <c r="DZ276" s="215"/>
      <c r="EA276" s="215"/>
      <c r="EB276" s="215"/>
      <c r="EC276" s="215"/>
      <c r="ED276" s="215"/>
      <c r="EE276" s="215"/>
      <c r="EF276" s="215"/>
      <c r="EG276" s="215"/>
      <c r="EH276" s="215"/>
      <c r="EI276" s="215"/>
      <c r="EJ276" s="215"/>
      <c r="EK276" s="215"/>
      <c r="EL276" s="215"/>
      <c r="EM276" s="215"/>
      <c r="EN276" s="215"/>
      <c r="EO276" s="215"/>
      <c r="EP276" s="215"/>
      <c r="EQ276" s="215"/>
      <c r="ER276" s="215"/>
      <c r="ES276" s="215"/>
      <c r="ET276" s="215"/>
      <c r="EU276" s="215"/>
      <c r="EV276" s="215"/>
      <c r="EW276" s="215"/>
      <c r="EX276" s="215"/>
      <c r="EY276" s="215"/>
      <c r="EZ276" s="215"/>
      <c r="FA276" s="215"/>
      <c r="FB276" s="215"/>
      <c r="FC276" s="215"/>
      <c r="FD276" s="215"/>
      <c r="FE276" s="215"/>
      <c r="FF276" s="215"/>
      <c r="FG276" s="215"/>
      <c r="FH276" s="215"/>
      <c r="FI276" s="215"/>
      <c r="FJ276" s="215"/>
      <c r="FK276" s="215"/>
      <c r="FL276" s="215"/>
      <c r="FM276" s="215"/>
      <c r="FN276" s="215"/>
      <c r="FO276" s="215"/>
      <c r="FP276" s="215"/>
      <c r="FQ276" s="215"/>
      <c r="FR276" s="215"/>
      <c r="FS276" s="215"/>
      <c r="FT276" s="215"/>
      <c r="FU276" s="215"/>
      <c r="FV276" s="215"/>
      <c r="FW276" s="215"/>
      <c r="FX276" s="215"/>
      <c r="FY276" s="215"/>
      <c r="FZ276" s="215"/>
      <c r="GA276" s="215"/>
      <c r="GB276" s="215"/>
      <c r="GC276" s="215"/>
      <c r="GD276" s="215"/>
      <c r="GE276" s="215"/>
      <c r="GF276" s="215"/>
      <c r="GG276" s="215"/>
      <c r="GH276" s="215"/>
      <c r="GI276" s="215"/>
      <c r="GJ276" s="215"/>
      <c r="GK276" s="215"/>
      <c r="GL276" s="215"/>
      <c r="GM276" s="215"/>
      <c r="GN276" s="215"/>
      <c r="GO276" s="215"/>
      <c r="GP276" s="215"/>
      <c r="GQ276" s="215"/>
      <c r="GR276" s="215"/>
      <c r="GS276" s="215"/>
      <c r="GT276" s="215"/>
      <c r="GU276" s="215"/>
      <c r="GV276" s="215"/>
      <c r="GW276" s="215"/>
      <c r="GX276" s="215"/>
      <c r="GY276" s="215"/>
      <c r="GZ276" s="215"/>
      <c r="HA276" s="215"/>
      <c r="HB276" s="215"/>
      <c r="HC276" s="215"/>
      <c r="HD276" s="215"/>
      <c r="HE276" s="215"/>
      <c r="HF276" s="215"/>
      <c r="HG276" s="215"/>
      <c r="HH276" s="215"/>
      <c r="HI276" s="215"/>
      <c r="HJ276" s="215"/>
      <c r="HK276" s="215"/>
      <c r="HL276" s="215"/>
      <c r="HM276" s="215"/>
      <c r="HN276" s="215"/>
      <c r="HO276" s="215"/>
      <c r="HP276" s="215"/>
      <c r="HQ276" s="215"/>
      <c r="HR276" s="215"/>
      <c r="HS276" s="215"/>
      <c r="HT276" s="215"/>
      <c r="HU276" s="215"/>
      <c r="HV276" s="215"/>
      <c r="HW276" s="215"/>
      <c r="HX276" s="215"/>
      <c r="HY276" s="215"/>
      <c r="HZ276" s="215"/>
      <c r="IA276" s="215"/>
      <c r="IB276" s="215"/>
      <c r="IC276" s="215"/>
      <c r="ID276" s="215"/>
      <c r="IE276" s="215"/>
      <c r="IF276" s="215"/>
      <c r="IG276" s="215"/>
      <c r="IH276" s="215"/>
      <c r="II276" s="215"/>
      <c r="IJ276" s="215"/>
      <c r="IK276" s="215"/>
      <c r="IL276" s="215"/>
      <c r="IM276" s="215"/>
      <c r="IN276" s="215"/>
      <c r="IO276" s="215"/>
      <c r="IP276" s="215"/>
      <c r="IQ276" s="215"/>
      <c r="IR276" s="215"/>
      <c r="IS276" s="215"/>
      <c r="IT276" s="215"/>
    </row>
    <row r="277" spans="1:254" ht="25.5" x14ac:dyDescent="0.2">
      <c r="A277" s="177" t="s">
        <v>377</v>
      </c>
      <c r="B277" s="189" t="s">
        <v>375</v>
      </c>
      <c r="C277" s="179" t="s">
        <v>255</v>
      </c>
      <c r="D277" s="179" t="s">
        <v>83</v>
      </c>
      <c r="E277" s="179" t="s">
        <v>270</v>
      </c>
      <c r="F277" s="179" t="s">
        <v>87</v>
      </c>
      <c r="G277" s="217">
        <v>1</v>
      </c>
      <c r="H277" s="198"/>
      <c r="I277" s="198"/>
      <c r="J277" s="198"/>
      <c r="K277" s="198"/>
      <c r="L277" s="198"/>
      <c r="M277" s="198"/>
      <c r="N277" s="198"/>
      <c r="O277" s="198"/>
      <c r="P277" s="198"/>
      <c r="Q277" s="198"/>
      <c r="R277" s="198"/>
      <c r="S277" s="198"/>
      <c r="T277" s="198"/>
      <c r="U277" s="198"/>
      <c r="V277" s="198"/>
      <c r="W277" s="198"/>
      <c r="X277" s="198"/>
      <c r="Y277" s="198"/>
      <c r="Z277" s="198"/>
      <c r="AA277" s="198"/>
      <c r="AB277" s="198"/>
      <c r="AC277" s="198"/>
      <c r="AD277" s="198"/>
      <c r="AE277" s="198"/>
      <c r="AF277" s="198"/>
      <c r="AG277" s="198"/>
      <c r="AH277" s="198"/>
      <c r="AI277" s="198"/>
      <c r="AJ277" s="198"/>
      <c r="AK277" s="198"/>
      <c r="AL277" s="198"/>
      <c r="AM277" s="198"/>
      <c r="AN277" s="198"/>
      <c r="AO277" s="198"/>
      <c r="AP277" s="198"/>
      <c r="AQ277" s="198"/>
      <c r="AR277" s="198"/>
      <c r="AS277" s="198"/>
      <c r="AT277" s="198"/>
      <c r="AU277" s="198"/>
      <c r="AV277" s="198"/>
      <c r="AW277" s="198"/>
      <c r="AX277" s="198"/>
      <c r="AY277" s="198"/>
      <c r="AZ277" s="19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  <c r="BZ277" s="198"/>
      <c r="CA277" s="198"/>
      <c r="CB277" s="198"/>
      <c r="CC277" s="198"/>
      <c r="CD277" s="198"/>
      <c r="CE277" s="198"/>
      <c r="CF277" s="198"/>
      <c r="CG277" s="198"/>
      <c r="CH277" s="198"/>
      <c r="CI277" s="198"/>
      <c r="CJ277" s="198"/>
      <c r="CK277" s="198"/>
      <c r="CL277" s="198"/>
      <c r="CM277" s="198"/>
      <c r="CN277" s="198"/>
      <c r="CO277" s="198"/>
      <c r="CP277" s="198"/>
      <c r="CQ277" s="198"/>
      <c r="CR277" s="198"/>
      <c r="CS277" s="198"/>
      <c r="CT277" s="198"/>
      <c r="CU277" s="198"/>
      <c r="CV277" s="198"/>
      <c r="CW277" s="198"/>
      <c r="CX277" s="198"/>
      <c r="CY277" s="198"/>
      <c r="CZ277" s="198"/>
      <c r="DA277" s="198"/>
      <c r="DB277" s="198"/>
      <c r="DC277" s="198"/>
      <c r="DD277" s="198"/>
      <c r="DE277" s="198"/>
      <c r="DF277" s="198"/>
      <c r="DG277" s="198"/>
      <c r="DH277" s="198"/>
      <c r="DI277" s="198"/>
      <c r="DJ277" s="198"/>
      <c r="DK277" s="198"/>
      <c r="DL277" s="198"/>
      <c r="DM277" s="198"/>
      <c r="DN277" s="198"/>
      <c r="DO277" s="198"/>
      <c r="DP277" s="198"/>
      <c r="DQ277" s="198"/>
      <c r="DR277" s="198"/>
      <c r="DS277" s="198"/>
      <c r="DT277" s="198"/>
      <c r="DU277" s="198"/>
      <c r="DV277" s="198"/>
      <c r="DW277" s="198"/>
      <c r="DX277" s="198"/>
      <c r="DY277" s="198"/>
      <c r="DZ277" s="198"/>
      <c r="EA277" s="198"/>
      <c r="EB277" s="198"/>
      <c r="EC277" s="198"/>
      <c r="ED277" s="198"/>
      <c r="EE277" s="198"/>
      <c r="EF277" s="198"/>
      <c r="EG277" s="198"/>
      <c r="EH277" s="198"/>
      <c r="EI277" s="198"/>
      <c r="EJ277" s="198"/>
      <c r="EK277" s="198"/>
      <c r="EL277" s="198"/>
      <c r="EM277" s="198"/>
      <c r="EN277" s="198"/>
      <c r="EO277" s="198"/>
      <c r="EP277" s="198"/>
      <c r="EQ277" s="198"/>
      <c r="ER277" s="198"/>
      <c r="ES277" s="198"/>
      <c r="ET277" s="198"/>
      <c r="EU277" s="198"/>
      <c r="EV277" s="198"/>
      <c r="EW277" s="198"/>
      <c r="EX277" s="198"/>
      <c r="EY277" s="198"/>
      <c r="EZ277" s="198"/>
      <c r="FA277" s="198"/>
      <c r="FB277" s="198"/>
      <c r="FC277" s="198"/>
      <c r="FD277" s="198"/>
      <c r="FE277" s="198"/>
      <c r="FF277" s="198"/>
      <c r="FG277" s="198"/>
      <c r="FH277" s="198"/>
      <c r="FI277" s="198"/>
      <c r="FJ277" s="198"/>
      <c r="FK277" s="198"/>
      <c r="FL277" s="198"/>
      <c r="FM277" s="198"/>
      <c r="FN277" s="198"/>
      <c r="FO277" s="198"/>
      <c r="FP277" s="198"/>
      <c r="FQ277" s="198"/>
      <c r="FR277" s="198"/>
      <c r="FS277" s="198"/>
      <c r="FT277" s="198"/>
      <c r="FU277" s="198"/>
      <c r="FV277" s="198"/>
      <c r="FW277" s="198"/>
      <c r="FX277" s="198"/>
      <c r="FY277" s="198"/>
      <c r="FZ277" s="198"/>
      <c r="GA277" s="198"/>
      <c r="GB277" s="198"/>
      <c r="GC277" s="198"/>
      <c r="GD277" s="198"/>
      <c r="GE277" s="198"/>
      <c r="GF277" s="198"/>
      <c r="GG277" s="198"/>
      <c r="GH277" s="198"/>
      <c r="GI277" s="198"/>
      <c r="GJ277" s="198"/>
      <c r="GK277" s="198"/>
      <c r="GL277" s="198"/>
      <c r="GM277" s="198"/>
      <c r="GN277" s="198"/>
      <c r="GO277" s="198"/>
      <c r="GP277" s="198"/>
      <c r="GQ277" s="198"/>
      <c r="GR277" s="198"/>
      <c r="GS277" s="198"/>
      <c r="GT277" s="198"/>
      <c r="GU277" s="198"/>
      <c r="GV277" s="198"/>
      <c r="GW277" s="198"/>
      <c r="GX277" s="198"/>
      <c r="GY277" s="198"/>
      <c r="GZ277" s="198"/>
      <c r="HA277" s="198"/>
      <c r="HB277" s="198"/>
      <c r="HC277" s="198"/>
      <c r="HD277" s="198"/>
      <c r="HE277" s="198"/>
      <c r="HF277" s="198"/>
      <c r="HG277" s="198"/>
      <c r="HH277" s="198"/>
      <c r="HI277" s="198"/>
      <c r="HJ277" s="198"/>
      <c r="HK277" s="198"/>
      <c r="HL277" s="198"/>
      <c r="HM277" s="198"/>
      <c r="HN277" s="198"/>
      <c r="HO277" s="198"/>
      <c r="HP277" s="198"/>
      <c r="HQ277" s="198"/>
      <c r="HR277" s="198"/>
      <c r="HS277" s="198"/>
      <c r="HT277" s="198"/>
      <c r="HU277" s="198"/>
      <c r="HV277" s="198"/>
      <c r="HW277" s="198"/>
      <c r="HX277" s="198"/>
      <c r="HY277" s="198"/>
      <c r="HZ277" s="198"/>
      <c r="IA277" s="198"/>
      <c r="IB277" s="198"/>
      <c r="IC277" s="198"/>
      <c r="ID277" s="198"/>
      <c r="IE277" s="198"/>
      <c r="IF277" s="198"/>
      <c r="IG277" s="198"/>
      <c r="IH277" s="198"/>
      <c r="II277" s="198"/>
      <c r="IJ277" s="198"/>
      <c r="IK277" s="198"/>
      <c r="IL277" s="198"/>
      <c r="IM277" s="198"/>
      <c r="IN277" s="198"/>
      <c r="IO277" s="198"/>
      <c r="IP277" s="198"/>
      <c r="IQ277" s="198"/>
      <c r="IR277" s="198"/>
      <c r="IS277" s="198"/>
      <c r="IT277" s="198"/>
    </row>
    <row r="278" spans="1:254" x14ac:dyDescent="0.2">
      <c r="A278" s="177" t="s">
        <v>230</v>
      </c>
      <c r="B278" s="189" t="s">
        <v>375</v>
      </c>
      <c r="C278" s="179" t="s">
        <v>255</v>
      </c>
      <c r="D278" s="179" t="s">
        <v>83</v>
      </c>
      <c r="E278" s="179" t="s">
        <v>270</v>
      </c>
      <c r="F278" s="179" t="s">
        <v>231</v>
      </c>
      <c r="G278" s="217">
        <v>273</v>
      </c>
    </row>
    <row r="279" spans="1:254" ht="42.75" customHeight="1" x14ac:dyDescent="0.25">
      <c r="A279" s="253" t="s">
        <v>421</v>
      </c>
      <c r="B279" s="189" t="s">
        <v>375</v>
      </c>
      <c r="C279" s="179" t="s">
        <v>255</v>
      </c>
      <c r="D279" s="179" t="s">
        <v>83</v>
      </c>
      <c r="E279" s="179" t="s">
        <v>272</v>
      </c>
      <c r="F279" s="179"/>
      <c r="G279" s="217">
        <f>SUM(G281+G280)</f>
        <v>252.6</v>
      </c>
      <c r="H279" s="215"/>
      <c r="I279" s="215"/>
      <c r="J279" s="215"/>
      <c r="K279" s="215"/>
      <c r="L279" s="215"/>
      <c r="M279" s="215"/>
      <c r="N279" s="215"/>
      <c r="O279" s="215"/>
      <c r="P279" s="215"/>
      <c r="Q279" s="215"/>
      <c r="R279" s="215"/>
      <c r="S279" s="215"/>
      <c r="T279" s="215"/>
      <c r="U279" s="215"/>
      <c r="V279" s="215"/>
      <c r="W279" s="215"/>
      <c r="X279" s="215"/>
      <c r="Y279" s="215"/>
      <c r="Z279" s="215"/>
      <c r="AA279" s="215"/>
      <c r="AB279" s="215"/>
      <c r="AC279" s="215"/>
      <c r="AD279" s="215"/>
      <c r="AE279" s="215"/>
      <c r="AF279" s="215"/>
      <c r="AG279" s="215"/>
      <c r="AH279" s="215"/>
      <c r="AI279" s="215"/>
      <c r="AJ279" s="215"/>
      <c r="AK279" s="215"/>
      <c r="AL279" s="215"/>
      <c r="AM279" s="215"/>
      <c r="AN279" s="215"/>
      <c r="AO279" s="215"/>
      <c r="AP279" s="215"/>
      <c r="AQ279" s="215"/>
      <c r="AR279" s="215"/>
      <c r="AS279" s="215"/>
      <c r="AT279" s="215"/>
      <c r="AU279" s="215"/>
      <c r="AV279" s="215"/>
      <c r="AW279" s="215"/>
      <c r="AX279" s="215"/>
      <c r="AY279" s="215"/>
      <c r="AZ279" s="215"/>
      <c r="BA279" s="215"/>
      <c r="BB279" s="215"/>
      <c r="BC279" s="215"/>
      <c r="BD279" s="215"/>
      <c r="BE279" s="215"/>
      <c r="BF279" s="215"/>
      <c r="BG279" s="215"/>
      <c r="BH279" s="215"/>
      <c r="BI279" s="215"/>
      <c r="BJ279" s="215"/>
      <c r="BK279" s="215"/>
      <c r="BL279" s="215"/>
      <c r="BM279" s="215"/>
      <c r="BN279" s="215"/>
      <c r="BO279" s="215"/>
      <c r="BP279" s="215"/>
      <c r="BQ279" s="215"/>
      <c r="BR279" s="215"/>
      <c r="BS279" s="215"/>
      <c r="BT279" s="215"/>
      <c r="BU279" s="215"/>
      <c r="BV279" s="215"/>
      <c r="BW279" s="215"/>
      <c r="BX279" s="215"/>
      <c r="BY279" s="215"/>
      <c r="BZ279" s="215"/>
      <c r="CA279" s="215"/>
      <c r="CB279" s="215"/>
      <c r="CC279" s="215"/>
      <c r="CD279" s="215"/>
      <c r="CE279" s="215"/>
      <c r="CF279" s="215"/>
      <c r="CG279" s="215"/>
      <c r="CH279" s="215"/>
      <c r="CI279" s="215"/>
      <c r="CJ279" s="215"/>
      <c r="CK279" s="215"/>
      <c r="CL279" s="215"/>
      <c r="CM279" s="215"/>
      <c r="CN279" s="215"/>
      <c r="CO279" s="215"/>
      <c r="CP279" s="215"/>
      <c r="CQ279" s="215"/>
      <c r="CR279" s="215"/>
      <c r="CS279" s="215"/>
      <c r="CT279" s="215"/>
      <c r="CU279" s="215"/>
      <c r="CV279" s="215"/>
      <c r="CW279" s="215"/>
      <c r="CX279" s="215"/>
      <c r="CY279" s="215"/>
      <c r="CZ279" s="215"/>
      <c r="DA279" s="215"/>
      <c r="DB279" s="215"/>
      <c r="DC279" s="215"/>
      <c r="DD279" s="215"/>
      <c r="DE279" s="215"/>
      <c r="DF279" s="215"/>
      <c r="DG279" s="215"/>
      <c r="DH279" s="215"/>
      <c r="DI279" s="215"/>
      <c r="DJ279" s="215"/>
      <c r="DK279" s="215"/>
      <c r="DL279" s="215"/>
      <c r="DM279" s="215"/>
      <c r="DN279" s="215"/>
      <c r="DO279" s="215"/>
      <c r="DP279" s="215"/>
      <c r="DQ279" s="215"/>
      <c r="DR279" s="215"/>
      <c r="DS279" s="215"/>
      <c r="DT279" s="215"/>
      <c r="DU279" s="215"/>
      <c r="DV279" s="215"/>
      <c r="DW279" s="215"/>
      <c r="DX279" s="215"/>
      <c r="DY279" s="215"/>
      <c r="DZ279" s="215"/>
      <c r="EA279" s="215"/>
      <c r="EB279" s="215"/>
      <c r="EC279" s="215"/>
      <c r="ED279" s="215"/>
      <c r="EE279" s="215"/>
      <c r="EF279" s="215"/>
      <c r="EG279" s="215"/>
      <c r="EH279" s="215"/>
      <c r="EI279" s="215"/>
      <c r="EJ279" s="215"/>
      <c r="EK279" s="215"/>
      <c r="EL279" s="215"/>
      <c r="EM279" s="215"/>
      <c r="EN279" s="215"/>
      <c r="EO279" s="215"/>
      <c r="EP279" s="215"/>
      <c r="EQ279" s="215"/>
      <c r="ER279" s="215"/>
      <c r="ES279" s="215"/>
      <c r="ET279" s="215"/>
      <c r="EU279" s="215"/>
      <c r="EV279" s="215"/>
      <c r="EW279" s="215"/>
      <c r="EX279" s="215"/>
      <c r="EY279" s="215"/>
      <c r="EZ279" s="215"/>
      <c r="FA279" s="215"/>
      <c r="FB279" s="215"/>
      <c r="FC279" s="215"/>
      <c r="FD279" s="215"/>
      <c r="FE279" s="215"/>
      <c r="FF279" s="215"/>
      <c r="FG279" s="215"/>
      <c r="FH279" s="215"/>
      <c r="FI279" s="215"/>
      <c r="FJ279" s="215"/>
      <c r="FK279" s="215"/>
      <c r="FL279" s="215"/>
      <c r="FM279" s="215"/>
      <c r="FN279" s="215"/>
      <c r="FO279" s="215"/>
      <c r="FP279" s="215"/>
      <c r="FQ279" s="215"/>
      <c r="FR279" s="215"/>
      <c r="FS279" s="215"/>
      <c r="FT279" s="215"/>
      <c r="FU279" s="215"/>
      <c r="FV279" s="215"/>
      <c r="FW279" s="215"/>
      <c r="FX279" s="215"/>
      <c r="FY279" s="215"/>
      <c r="FZ279" s="215"/>
      <c r="GA279" s="215"/>
      <c r="GB279" s="215"/>
      <c r="GC279" s="215"/>
      <c r="GD279" s="215"/>
      <c r="GE279" s="215"/>
      <c r="GF279" s="215"/>
      <c r="GG279" s="215"/>
      <c r="GH279" s="215"/>
      <c r="GI279" s="215"/>
      <c r="GJ279" s="215"/>
      <c r="GK279" s="215"/>
      <c r="GL279" s="215"/>
      <c r="GM279" s="215"/>
      <c r="GN279" s="215"/>
      <c r="GO279" s="215"/>
      <c r="GP279" s="215"/>
      <c r="GQ279" s="215"/>
      <c r="GR279" s="215"/>
      <c r="GS279" s="215"/>
      <c r="GT279" s="215"/>
      <c r="GU279" s="215"/>
      <c r="GV279" s="215"/>
      <c r="GW279" s="215"/>
      <c r="GX279" s="215"/>
      <c r="GY279" s="215"/>
      <c r="GZ279" s="215"/>
      <c r="HA279" s="215"/>
      <c r="HB279" s="215"/>
      <c r="HC279" s="215"/>
      <c r="HD279" s="215"/>
      <c r="HE279" s="215"/>
      <c r="HF279" s="215"/>
      <c r="HG279" s="215"/>
      <c r="HH279" s="215"/>
      <c r="HI279" s="215"/>
      <c r="HJ279" s="215"/>
      <c r="HK279" s="215"/>
      <c r="HL279" s="215"/>
      <c r="HM279" s="215"/>
      <c r="HN279" s="215"/>
      <c r="HO279" s="215"/>
      <c r="HP279" s="215"/>
      <c r="HQ279" s="215"/>
      <c r="HR279" s="215"/>
      <c r="HS279" s="215"/>
      <c r="HT279" s="215"/>
      <c r="HU279" s="215"/>
      <c r="HV279" s="215"/>
      <c r="HW279" s="215"/>
      <c r="HX279" s="215"/>
      <c r="HY279" s="215"/>
      <c r="HZ279" s="215"/>
      <c r="IA279" s="215"/>
      <c r="IB279" s="215"/>
      <c r="IC279" s="215"/>
      <c r="ID279" s="215"/>
      <c r="IE279" s="215"/>
      <c r="IF279" s="215"/>
      <c r="IG279" s="215"/>
      <c r="IH279" s="215"/>
      <c r="II279" s="215"/>
      <c r="IJ279" s="215"/>
      <c r="IK279" s="215"/>
      <c r="IL279" s="215"/>
      <c r="IM279" s="215"/>
      <c r="IN279" s="215"/>
      <c r="IO279" s="215"/>
      <c r="IP279" s="215"/>
      <c r="IQ279" s="215"/>
      <c r="IR279" s="215"/>
      <c r="IS279" s="215"/>
      <c r="IT279" s="215"/>
    </row>
    <row r="280" spans="1:254" ht="25.5" x14ac:dyDescent="0.2">
      <c r="A280" s="177" t="s">
        <v>377</v>
      </c>
      <c r="B280" s="189" t="s">
        <v>375</v>
      </c>
      <c r="C280" s="179" t="s">
        <v>255</v>
      </c>
      <c r="D280" s="179" t="s">
        <v>83</v>
      </c>
      <c r="E280" s="179" t="s">
        <v>272</v>
      </c>
      <c r="F280" s="179" t="s">
        <v>87</v>
      </c>
      <c r="G280" s="217">
        <v>0.6</v>
      </c>
      <c r="H280" s="198"/>
      <c r="I280" s="198"/>
      <c r="J280" s="198"/>
      <c r="K280" s="198"/>
      <c r="L280" s="198"/>
      <c r="M280" s="198"/>
      <c r="N280" s="198"/>
      <c r="O280" s="198"/>
      <c r="P280" s="198"/>
      <c r="Q280" s="198"/>
      <c r="R280" s="198"/>
      <c r="S280" s="198"/>
      <c r="T280" s="198"/>
      <c r="U280" s="198"/>
      <c r="V280" s="198"/>
      <c r="W280" s="198"/>
      <c r="X280" s="198"/>
      <c r="Y280" s="198"/>
      <c r="Z280" s="198"/>
      <c r="AA280" s="198"/>
      <c r="AB280" s="198"/>
      <c r="AC280" s="198"/>
      <c r="AD280" s="198"/>
      <c r="AE280" s="198"/>
      <c r="AF280" s="198"/>
      <c r="AG280" s="198"/>
      <c r="AH280" s="198"/>
      <c r="AI280" s="198"/>
      <c r="AJ280" s="198"/>
      <c r="AK280" s="198"/>
      <c r="AL280" s="198"/>
      <c r="AM280" s="198"/>
      <c r="AN280" s="198"/>
      <c r="AO280" s="198"/>
      <c r="AP280" s="198"/>
      <c r="AQ280" s="198"/>
      <c r="AR280" s="198"/>
      <c r="AS280" s="198"/>
      <c r="AT280" s="198"/>
      <c r="AU280" s="198"/>
      <c r="AV280" s="198"/>
      <c r="AW280" s="198"/>
      <c r="AX280" s="198"/>
      <c r="AY280" s="198"/>
      <c r="AZ280" s="19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  <c r="BZ280" s="198"/>
      <c r="CA280" s="198"/>
      <c r="CB280" s="198"/>
      <c r="CC280" s="198"/>
      <c r="CD280" s="198"/>
      <c r="CE280" s="198"/>
      <c r="CF280" s="198"/>
      <c r="CG280" s="198"/>
      <c r="CH280" s="198"/>
      <c r="CI280" s="198"/>
      <c r="CJ280" s="198"/>
      <c r="CK280" s="198"/>
      <c r="CL280" s="198"/>
      <c r="CM280" s="198"/>
      <c r="CN280" s="198"/>
      <c r="CO280" s="198"/>
      <c r="CP280" s="198"/>
      <c r="CQ280" s="198"/>
      <c r="CR280" s="198"/>
      <c r="CS280" s="198"/>
      <c r="CT280" s="198"/>
      <c r="CU280" s="198"/>
      <c r="CV280" s="198"/>
      <c r="CW280" s="198"/>
      <c r="CX280" s="198"/>
      <c r="CY280" s="198"/>
      <c r="CZ280" s="198"/>
      <c r="DA280" s="198"/>
      <c r="DB280" s="198"/>
      <c r="DC280" s="198"/>
      <c r="DD280" s="198"/>
      <c r="DE280" s="198"/>
      <c r="DF280" s="198"/>
      <c r="DG280" s="198"/>
      <c r="DH280" s="198"/>
      <c r="DI280" s="198"/>
      <c r="DJ280" s="198"/>
      <c r="DK280" s="198"/>
      <c r="DL280" s="198"/>
      <c r="DM280" s="198"/>
      <c r="DN280" s="198"/>
      <c r="DO280" s="198"/>
      <c r="DP280" s="198"/>
      <c r="DQ280" s="198"/>
      <c r="DR280" s="198"/>
      <c r="DS280" s="198"/>
      <c r="DT280" s="198"/>
      <c r="DU280" s="198"/>
      <c r="DV280" s="198"/>
      <c r="DW280" s="198"/>
      <c r="DX280" s="198"/>
      <c r="DY280" s="198"/>
      <c r="DZ280" s="198"/>
      <c r="EA280" s="198"/>
      <c r="EB280" s="198"/>
      <c r="EC280" s="198"/>
      <c r="ED280" s="198"/>
      <c r="EE280" s="198"/>
      <c r="EF280" s="198"/>
      <c r="EG280" s="198"/>
      <c r="EH280" s="198"/>
      <c r="EI280" s="198"/>
      <c r="EJ280" s="198"/>
      <c r="EK280" s="198"/>
      <c r="EL280" s="198"/>
      <c r="EM280" s="198"/>
      <c r="EN280" s="198"/>
      <c r="EO280" s="198"/>
      <c r="EP280" s="198"/>
      <c r="EQ280" s="198"/>
      <c r="ER280" s="198"/>
      <c r="ES280" s="198"/>
      <c r="ET280" s="198"/>
      <c r="EU280" s="198"/>
      <c r="EV280" s="198"/>
      <c r="EW280" s="198"/>
      <c r="EX280" s="198"/>
      <c r="EY280" s="198"/>
      <c r="EZ280" s="198"/>
      <c r="FA280" s="198"/>
      <c r="FB280" s="198"/>
      <c r="FC280" s="198"/>
      <c r="FD280" s="198"/>
      <c r="FE280" s="198"/>
      <c r="FF280" s="198"/>
      <c r="FG280" s="198"/>
      <c r="FH280" s="198"/>
      <c r="FI280" s="198"/>
      <c r="FJ280" s="198"/>
      <c r="FK280" s="198"/>
      <c r="FL280" s="198"/>
      <c r="FM280" s="198"/>
      <c r="FN280" s="198"/>
      <c r="FO280" s="198"/>
      <c r="FP280" s="198"/>
      <c r="FQ280" s="198"/>
      <c r="FR280" s="198"/>
      <c r="FS280" s="198"/>
      <c r="FT280" s="198"/>
      <c r="FU280" s="198"/>
      <c r="FV280" s="198"/>
      <c r="FW280" s="198"/>
      <c r="FX280" s="198"/>
      <c r="FY280" s="198"/>
      <c r="FZ280" s="198"/>
      <c r="GA280" s="198"/>
      <c r="GB280" s="198"/>
      <c r="GC280" s="198"/>
      <c r="GD280" s="198"/>
      <c r="GE280" s="198"/>
      <c r="GF280" s="198"/>
      <c r="GG280" s="198"/>
      <c r="GH280" s="198"/>
      <c r="GI280" s="198"/>
      <c r="GJ280" s="198"/>
      <c r="GK280" s="198"/>
      <c r="GL280" s="198"/>
      <c r="GM280" s="198"/>
      <c r="GN280" s="198"/>
      <c r="GO280" s="198"/>
      <c r="GP280" s="198"/>
      <c r="GQ280" s="198"/>
      <c r="GR280" s="198"/>
      <c r="GS280" s="198"/>
      <c r="GT280" s="198"/>
      <c r="GU280" s="198"/>
      <c r="GV280" s="198"/>
      <c r="GW280" s="198"/>
      <c r="GX280" s="198"/>
      <c r="GY280" s="198"/>
      <c r="GZ280" s="198"/>
      <c r="HA280" s="198"/>
      <c r="HB280" s="198"/>
      <c r="HC280" s="198"/>
      <c r="HD280" s="198"/>
      <c r="HE280" s="198"/>
      <c r="HF280" s="198"/>
      <c r="HG280" s="198"/>
      <c r="HH280" s="198"/>
      <c r="HI280" s="198"/>
      <c r="HJ280" s="198"/>
      <c r="HK280" s="198"/>
      <c r="HL280" s="198"/>
      <c r="HM280" s="198"/>
      <c r="HN280" s="198"/>
      <c r="HO280" s="198"/>
      <c r="HP280" s="198"/>
      <c r="HQ280" s="198"/>
      <c r="HR280" s="198"/>
      <c r="HS280" s="198"/>
      <c r="HT280" s="198"/>
      <c r="HU280" s="198"/>
      <c r="HV280" s="198"/>
      <c r="HW280" s="198"/>
      <c r="HX280" s="198"/>
      <c r="HY280" s="198"/>
      <c r="HZ280" s="198"/>
      <c r="IA280" s="198"/>
      <c r="IB280" s="198"/>
      <c r="IC280" s="198"/>
      <c r="ID280" s="198"/>
      <c r="IE280" s="198"/>
      <c r="IF280" s="198"/>
      <c r="IG280" s="198"/>
      <c r="IH280" s="198"/>
      <c r="II280" s="198"/>
      <c r="IJ280" s="198"/>
      <c r="IK280" s="198"/>
      <c r="IL280" s="198"/>
      <c r="IM280" s="198"/>
      <c r="IN280" s="198"/>
      <c r="IO280" s="198"/>
      <c r="IP280" s="198"/>
      <c r="IQ280" s="198"/>
      <c r="IR280" s="198"/>
      <c r="IS280" s="198"/>
      <c r="IT280" s="198"/>
    </row>
    <row r="281" spans="1:254" x14ac:dyDescent="0.2">
      <c r="A281" s="177" t="s">
        <v>230</v>
      </c>
      <c r="B281" s="189" t="s">
        <v>375</v>
      </c>
      <c r="C281" s="179" t="s">
        <v>255</v>
      </c>
      <c r="D281" s="179" t="s">
        <v>83</v>
      </c>
      <c r="E281" s="179" t="s">
        <v>272</v>
      </c>
      <c r="F281" s="179" t="s">
        <v>231</v>
      </c>
      <c r="G281" s="217">
        <v>252</v>
      </c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  <c r="Y281" s="181"/>
      <c r="Z281" s="181"/>
      <c r="AA281" s="181"/>
      <c r="AB281" s="181"/>
      <c r="AC281" s="181"/>
      <c r="AD281" s="181"/>
      <c r="AE281" s="181"/>
      <c r="AF281" s="181"/>
      <c r="AG281" s="181"/>
      <c r="AH281" s="181"/>
      <c r="AI281" s="181"/>
      <c r="AJ281" s="181"/>
      <c r="AK281" s="181"/>
      <c r="AL281" s="181"/>
      <c r="AM281" s="181"/>
      <c r="AN281" s="181"/>
      <c r="AO281" s="181"/>
      <c r="AP281" s="181"/>
      <c r="AQ281" s="181"/>
      <c r="AR281" s="181"/>
      <c r="AS281" s="181"/>
      <c r="AT281" s="181"/>
      <c r="AU281" s="181"/>
      <c r="AV281" s="181"/>
      <c r="AW281" s="181"/>
      <c r="AX281" s="181"/>
      <c r="AY281" s="181"/>
      <c r="AZ281" s="181"/>
      <c r="BA281" s="181"/>
      <c r="BB281" s="181"/>
      <c r="BC281" s="181"/>
      <c r="BD281" s="181"/>
      <c r="BE281" s="181"/>
      <c r="BF281" s="181"/>
      <c r="BG281" s="181"/>
      <c r="BH281" s="181"/>
      <c r="BI281" s="181"/>
      <c r="BJ281" s="181"/>
      <c r="BK281" s="181"/>
      <c r="BL281" s="181"/>
      <c r="BM281" s="181"/>
      <c r="BN281" s="181"/>
      <c r="BO281" s="181"/>
      <c r="BP281" s="181"/>
      <c r="BQ281" s="181"/>
      <c r="BR281" s="181"/>
      <c r="BS281" s="181"/>
      <c r="BT281" s="181"/>
      <c r="BU281" s="181"/>
      <c r="BV281" s="181"/>
      <c r="BW281" s="181"/>
      <c r="BX281" s="181"/>
      <c r="BY281" s="181"/>
      <c r="BZ281" s="181"/>
      <c r="CA281" s="181"/>
      <c r="CB281" s="181"/>
      <c r="CC281" s="181"/>
      <c r="CD281" s="181"/>
      <c r="CE281" s="181"/>
      <c r="CF281" s="181"/>
      <c r="CG281" s="181"/>
      <c r="CH281" s="181"/>
      <c r="CI281" s="181"/>
      <c r="CJ281" s="181"/>
      <c r="CK281" s="181"/>
      <c r="CL281" s="181"/>
      <c r="CM281" s="181"/>
      <c r="CN281" s="181"/>
      <c r="CO281" s="181"/>
      <c r="CP281" s="181"/>
      <c r="CQ281" s="181"/>
      <c r="CR281" s="181"/>
      <c r="CS281" s="181"/>
      <c r="CT281" s="181"/>
      <c r="CU281" s="181"/>
      <c r="CV281" s="181"/>
      <c r="CW281" s="181"/>
      <c r="CX281" s="181"/>
      <c r="CY281" s="181"/>
      <c r="CZ281" s="181"/>
      <c r="DA281" s="181"/>
      <c r="DB281" s="181"/>
      <c r="DC281" s="181"/>
      <c r="DD281" s="181"/>
      <c r="DE281" s="181"/>
      <c r="DF281" s="181"/>
      <c r="DG281" s="181"/>
      <c r="DH281" s="181"/>
      <c r="DI281" s="181"/>
      <c r="DJ281" s="181"/>
      <c r="DK281" s="181"/>
      <c r="DL281" s="181"/>
      <c r="DM281" s="181"/>
      <c r="DN281" s="181"/>
      <c r="DO281" s="181"/>
      <c r="DP281" s="181"/>
      <c r="DQ281" s="181"/>
      <c r="DR281" s="181"/>
      <c r="DS281" s="181"/>
      <c r="DT281" s="181"/>
      <c r="DU281" s="181"/>
      <c r="DV281" s="181"/>
      <c r="DW281" s="181"/>
      <c r="DX281" s="181"/>
      <c r="DY281" s="181"/>
      <c r="DZ281" s="181"/>
      <c r="EA281" s="181"/>
      <c r="EB281" s="181"/>
      <c r="EC281" s="181"/>
      <c r="ED281" s="181"/>
      <c r="EE281" s="181"/>
      <c r="EF281" s="181"/>
      <c r="EG281" s="181"/>
      <c r="EH281" s="181"/>
      <c r="EI281" s="181"/>
      <c r="EJ281" s="181"/>
      <c r="EK281" s="181"/>
      <c r="EL281" s="181"/>
      <c r="EM281" s="181"/>
      <c r="EN281" s="181"/>
      <c r="EO281" s="181"/>
      <c r="EP281" s="181"/>
      <c r="EQ281" s="181"/>
      <c r="ER281" s="181"/>
      <c r="ES281" s="181"/>
      <c r="ET281" s="181"/>
      <c r="EU281" s="181"/>
      <c r="EV281" s="181"/>
      <c r="EW281" s="181"/>
      <c r="EX281" s="181"/>
      <c r="EY281" s="181"/>
      <c r="EZ281" s="181"/>
      <c r="FA281" s="181"/>
      <c r="FB281" s="181"/>
      <c r="FC281" s="181"/>
      <c r="FD281" s="181"/>
      <c r="FE281" s="181"/>
      <c r="FF281" s="181"/>
      <c r="FG281" s="181"/>
      <c r="FH281" s="181"/>
      <c r="FI281" s="181"/>
      <c r="FJ281" s="181"/>
      <c r="FK281" s="181"/>
      <c r="FL281" s="181"/>
      <c r="FM281" s="181"/>
      <c r="FN281" s="181"/>
      <c r="FO281" s="181"/>
      <c r="FP281" s="181"/>
      <c r="FQ281" s="181"/>
      <c r="FR281" s="181"/>
      <c r="FS281" s="181"/>
      <c r="FT281" s="181"/>
      <c r="FU281" s="181"/>
      <c r="FV281" s="181"/>
      <c r="FW281" s="181"/>
      <c r="FX281" s="181"/>
      <c r="FY281" s="181"/>
      <c r="FZ281" s="181"/>
      <c r="GA281" s="181"/>
      <c r="GB281" s="181"/>
      <c r="GC281" s="181"/>
      <c r="GD281" s="181"/>
      <c r="GE281" s="181"/>
      <c r="GF281" s="181"/>
      <c r="GG281" s="181"/>
      <c r="GH281" s="181"/>
      <c r="GI281" s="181"/>
      <c r="GJ281" s="181"/>
      <c r="GK281" s="181"/>
      <c r="GL281" s="181"/>
      <c r="GM281" s="181"/>
      <c r="GN281" s="181"/>
      <c r="GO281" s="181"/>
      <c r="GP281" s="181"/>
      <c r="GQ281" s="181"/>
      <c r="GR281" s="181"/>
      <c r="GS281" s="181"/>
      <c r="GT281" s="181"/>
      <c r="GU281" s="181"/>
      <c r="GV281" s="181"/>
      <c r="GW281" s="181"/>
      <c r="GX281" s="181"/>
      <c r="GY281" s="181"/>
      <c r="GZ281" s="181"/>
      <c r="HA281" s="181"/>
      <c r="HB281" s="181"/>
      <c r="HC281" s="181"/>
      <c r="HD281" s="181"/>
      <c r="HE281" s="181"/>
      <c r="HF281" s="181"/>
      <c r="HG281" s="181"/>
      <c r="HH281" s="181"/>
      <c r="HI281" s="181"/>
      <c r="HJ281" s="181"/>
      <c r="HK281" s="181"/>
      <c r="HL281" s="181"/>
      <c r="HM281" s="181"/>
      <c r="HN281" s="181"/>
      <c r="HO281" s="181"/>
      <c r="HP281" s="181"/>
      <c r="HQ281" s="181"/>
      <c r="HR281" s="181"/>
      <c r="HS281" s="181"/>
      <c r="HT281" s="181"/>
      <c r="HU281" s="181"/>
      <c r="HV281" s="181"/>
      <c r="HW281" s="181"/>
      <c r="HX281" s="181"/>
      <c r="HY281" s="181"/>
      <c r="HZ281" s="181"/>
      <c r="IA281" s="181"/>
      <c r="IB281" s="181"/>
      <c r="IC281" s="181"/>
      <c r="ID281" s="181"/>
      <c r="IE281" s="181"/>
      <c r="IF281" s="181"/>
      <c r="IG281" s="181"/>
      <c r="IH281" s="181"/>
      <c r="II281" s="181"/>
      <c r="IJ281" s="181"/>
      <c r="IK281" s="181"/>
      <c r="IL281" s="181"/>
      <c r="IM281" s="181"/>
      <c r="IN281" s="181"/>
      <c r="IO281" s="181"/>
      <c r="IP281" s="181"/>
      <c r="IQ281" s="181"/>
      <c r="IR281" s="181"/>
      <c r="IS281" s="181"/>
      <c r="IT281" s="181"/>
    </row>
    <row r="282" spans="1:254" ht="51" x14ac:dyDescent="0.2">
      <c r="A282" s="182" t="s">
        <v>422</v>
      </c>
      <c r="B282" s="199" t="s">
        <v>375</v>
      </c>
      <c r="C282" s="184" t="s">
        <v>255</v>
      </c>
      <c r="D282" s="184" t="s">
        <v>83</v>
      </c>
      <c r="E282" s="184" t="s">
        <v>274</v>
      </c>
      <c r="F282" s="184"/>
      <c r="G282" s="226">
        <f>SUM(G283:G284)</f>
        <v>500</v>
      </c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124"/>
      <c r="U282" s="124"/>
      <c r="V282" s="124"/>
      <c r="W282" s="124"/>
      <c r="X282" s="124"/>
      <c r="Y282" s="124"/>
      <c r="Z282" s="124"/>
      <c r="AA282" s="124"/>
      <c r="AB282" s="124"/>
      <c r="AC282" s="124"/>
      <c r="AD282" s="124"/>
      <c r="AE282" s="124"/>
      <c r="AF282" s="124"/>
      <c r="AG282" s="124"/>
      <c r="AH282" s="124"/>
      <c r="AI282" s="124"/>
      <c r="AJ282" s="124"/>
      <c r="AK282" s="124"/>
      <c r="AL282" s="124"/>
      <c r="AM282" s="124"/>
      <c r="AN282" s="124"/>
      <c r="AO282" s="124"/>
      <c r="AP282" s="124"/>
      <c r="AQ282" s="124"/>
      <c r="AR282" s="124"/>
      <c r="AS282" s="124"/>
      <c r="AT282" s="124"/>
      <c r="AU282" s="124"/>
      <c r="AV282" s="124"/>
      <c r="AW282" s="124"/>
      <c r="AX282" s="124"/>
      <c r="AY282" s="124"/>
      <c r="AZ282" s="124"/>
      <c r="BA282" s="124"/>
      <c r="BB282" s="124"/>
      <c r="BC282" s="124"/>
      <c r="BD282" s="124"/>
      <c r="BE282" s="124"/>
      <c r="BF282" s="124"/>
      <c r="BG282" s="124"/>
      <c r="BH282" s="124"/>
      <c r="BI282" s="124"/>
      <c r="BJ282" s="124"/>
      <c r="BK282" s="124"/>
      <c r="BL282" s="124"/>
      <c r="BM282" s="124"/>
      <c r="BN282" s="124"/>
      <c r="BO282" s="124"/>
      <c r="BP282" s="124"/>
      <c r="BQ282" s="124"/>
      <c r="BR282" s="124"/>
      <c r="BS282" s="124"/>
      <c r="BT282" s="124"/>
      <c r="BU282" s="124"/>
      <c r="BV282" s="124"/>
      <c r="BW282" s="124"/>
      <c r="BX282" s="124"/>
      <c r="BY282" s="124"/>
      <c r="BZ282" s="124"/>
      <c r="CA282" s="124"/>
      <c r="CB282" s="124"/>
      <c r="CC282" s="124"/>
      <c r="CD282" s="124"/>
      <c r="CE282" s="124"/>
      <c r="CF282" s="124"/>
      <c r="CG282" s="124"/>
      <c r="CH282" s="124"/>
      <c r="CI282" s="124"/>
      <c r="CJ282" s="124"/>
      <c r="CK282" s="124"/>
      <c r="CL282" s="124"/>
      <c r="CM282" s="124"/>
      <c r="CN282" s="124"/>
      <c r="CO282" s="124"/>
      <c r="CP282" s="124"/>
      <c r="CQ282" s="124"/>
      <c r="CR282" s="124"/>
      <c r="CS282" s="124"/>
      <c r="CT282" s="124"/>
      <c r="CU282" s="124"/>
      <c r="CV282" s="124"/>
      <c r="CW282" s="124"/>
      <c r="CX282" s="124"/>
      <c r="CY282" s="124"/>
      <c r="CZ282" s="124"/>
      <c r="DA282" s="124"/>
      <c r="DB282" s="124"/>
      <c r="DC282" s="124"/>
      <c r="DD282" s="124"/>
      <c r="DE282" s="124"/>
      <c r="DF282" s="124"/>
      <c r="DG282" s="124"/>
      <c r="DH282" s="124"/>
      <c r="DI282" s="124"/>
      <c r="DJ282" s="124"/>
      <c r="DK282" s="124"/>
      <c r="DL282" s="124"/>
      <c r="DM282" s="124"/>
      <c r="DN282" s="124"/>
      <c r="DO282" s="124"/>
      <c r="DP282" s="124"/>
      <c r="DQ282" s="124"/>
      <c r="DR282" s="124"/>
      <c r="DS282" s="124"/>
      <c r="DT282" s="124"/>
      <c r="DU282" s="124"/>
      <c r="DV282" s="124"/>
      <c r="DW282" s="124"/>
      <c r="DX282" s="124"/>
      <c r="DY282" s="124"/>
      <c r="DZ282" s="124"/>
      <c r="EA282" s="124"/>
      <c r="EB282" s="124"/>
      <c r="EC282" s="124"/>
      <c r="ED282" s="124"/>
      <c r="EE282" s="124"/>
      <c r="EF282" s="124"/>
      <c r="EG282" s="124"/>
      <c r="EH282" s="124"/>
      <c r="EI282" s="124"/>
      <c r="EJ282" s="124"/>
      <c r="EK282" s="124"/>
      <c r="EL282" s="124"/>
      <c r="EM282" s="124"/>
      <c r="EN282" s="124"/>
      <c r="EO282" s="124"/>
      <c r="EP282" s="124"/>
      <c r="EQ282" s="124"/>
      <c r="ER282" s="124"/>
      <c r="ES282" s="124"/>
      <c r="ET282" s="124"/>
      <c r="EU282" s="124"/>
      <c r="EV282" s="124"/>
      <c r="EW282" s="124"/>
      <c r="EX282" s="124"/>
      <c r="EY282" s="124"/>
      <c r="EZ282" s="124"/>
      <c r="FA282" s="124"/>
      <c r="FB282" s="124"/>
      <c r="FC282" s="124"/>
      <c r="FD282" s="124"/>
      <c r="FE282" s="124"/>
      <c r="FF282" s="124"/>
      <c r="FG282" s="124"/>
      <c r="FH282" s="124"/>
      <c r="FI282" s="124"/>
      <c r="FJ282" s="124"/>
      <c r="FK282" s="124"/>
      <c r="FL282" s="124"/>
      <c r="FM282" s="124"/>
      <c r="FN282" s="124"/>
      <c r="FO282" s="124"/>
      <c r="FP282" s="124"/>
      <c r="FQ282" s="124"/>
      <c r="FR282" s="124"/>
      <c r="FS282" s="124"/>
      <c r="FT282" s="124"/>
      <c r="FU282" s="124"/>
      <c r="FV282" s="124"/>
      <c r="FW282" s="124"/>
      <c r="FX282" s="124"/>
      <c r="FY282" s="124"/>
      <c r="FZ282" s="124"/>
      <c r="GA282" s="124"/>
      <c r="GB282" s="124"/>
      <c r="GC282" s="124"/>
      <c r="GD282" s="124"/>
      <c r="GE282" s="124"/>
      <c r="GF282" s="124"/>
      <c r="GG282" s="124"/>
      <c r="GH282" s="124"/>
      <c r="GI282" s="124"/>
      <c r="GJ282" s="124"/>
      <c r="GK282" s="124"/>
      <c r="GL282" s="124"/>
      <c r="GM282" s="124"/>
      <c r="GN282" s="124"/>
      <c r="GO282" s="124"/>
      <c r="GP282" s="124"/>
      <c r="GQ282" s="124"/>
      <c r="GR282" s="124"/>
      <c r="GS282" s="124"/>
      <c r="GT282" s="124"/>
      <c r="GU282" s="124"/>
      <c r="GV282" s="124"/>
      <c r="GW282" s="124"/>
      <c r="GX282" s="124"/>
      <c r="GY282" s="124"/>
      <c r="GZ282" s="124"/>
      <c r="HA282" s="124"/>
      <c r="HB282" s="124"/>
      <c r="HC282" s="124"/>
      <c r="HD282" s="124"/>
      <c r="HE282" s="124"/>
      <c r="HF282" s="124"/>
      <c r="HG282" s="124"/>
      <c r="HH282" s="124"/>
      <c r="HI282" s="124"/>
      <c r="HJ282" s="124"/>
      <c r="HK282" s="124"/>
      <c r="HL282" s="124"/>
      <c r="HM282" s="124"/>
      <c r="HN282" s="124"/>
      <c r="HO282" s="124"/>
      <c r="HP282" s="124"/>
      <c r="HQ282" s="124"/>
      <c r="HR282" s="124"/>
      <c r="HS282" s="124"/>
      <c r="HT282" s="124"/>
      <c r="HU282" s="124"/>
      <c r="HV282" s="124"/>
      <c r="HW282" s="124"/>
      <c r="HX282" s="124"/>
      <c r="HY282" s="124"/>
      <c r="HZ282" s="124"/>
      <c r="IA282" s="124"/>
      <c r="IB282" s="124"/>
      <c r="IC282" s="124"/>
      <c r="ID282" s="124"/>
      <c r="IE282" s="124"/>
      <c r="IF282" s="124"/>
      <c r="IG282" s="124"/>
      <c r="IH282" s="124"/>
      <c r="II282" s="124"/>
      <c r="IJ282" s="124"/>
      <c r="IK282" s="124"/>
      <c r="IL282" s="124"/>
      <c r="IM282" s="124"/>
      <c r="IN282" s="124"/>
      <c r="IO282" s="124"/>
      <c r="IP282" s="124"/>
      <c r="IQ282" s="124"/>
      <c r="IR282" s="124"/>
      <c r="IS282" s="124"/>
      <c r="IT282" s="124"/>
    </row>
    <row r="283" spans="1:254" ht="25.5" x14ac:dyDescent="0.2">
      <c r="A283" s="177" t="s">
        <v>377</v>
      </c>
      <c r="B283" s="189" t="s">
        <v>375</v>
      </c>
      <c r="C283" s="179" t="s">
        <v>255</v>
      </c>
      <c r="D283" s="179" t="s">
        <v>83</v>
      </c>
      <c r="E283" s="179" t="s">
        <v>274</v>
      </c>
      <c r="F283" s="179" t="s">
        <v>87</v>
      </c>
      <c r="G283" s="217">
        <v>2</v>
      </c>
    </row>
    <row r="284" spans="1:254" x14ac:dyDescent="0.2">
      <c r="A284" s="177" t="s">
        <v>230</v>
      </c>
      <c r="B284" s="189" t="s">
        <v>375</v>
      </c>
      <c r="C284" s="179" t="s">
        <v>255</v>
      </c>
      <c r="D284" s="179" t="s">
        <v>83</v>
      </c>
      <c r="E284" s="179" t="s">
        <v>274</v>
      </c>
      <c r="F284" s="179" t="s">
        <v>231</v>
      </c>
      <c r="G284" s="217">
        <v>498</v>
      </c>
    </row>
    <row r="285" spans="1:254" ht="51" x14ac:dyDescent="0.2">
      <c r="A285" s="182" t="s">
        <v>422</v>
      </c>
      <c r="B285" s="199" t="s">
        <v>375</v>
      </c>
      <c r="C285" s="184" t="s">
        <v>255</v>
      </c>
      <c r="D285" s="184" t="s">
        <v>83</v>
      </c>
      <c r="E285" s="184" t="s">
        <v>276</v>
      </c>
      <c r="F285" s="179"/>
      <c r="G285" s="217">
        <f>SUM(G286:G287)</f>
        <v>50</v>
      </c>
    </row>
    <row r="286" spans="1:254" ht="25.5" x14ac:dyDescent="0.2">
      <c r="A286" s="177" t="s">
        <v>377</v>
      </c>
      <c r="B286" s="189" t="s">
        <v>375</v>
      </c>
      <c r="C286" s="179" t="s">
        <v>255</v>
      </c>
      <c r="D286" s="179" t="s">
        <v>83</v>
      </c>
      <c r="E286" s="179" t="s">
        <v>276</v>
      </c>
      <c r="F286" s="179" t="s">
        <v>87</v>
      </c>
      <c r="G286" s="217">
        <v>1</v>
      </c>
    </row>
    <row r="287" spans="1:254" x14ac:dyDescent="0.2">
      <c r="A287" s="177" t="s">
        <v>230</v>
      </c>
      <c r="B287" s="189" t="s">
        <v>375</v>
      </c>
      <c r="C287" s="179" t="s">
        <v>255</v>
      </c>
      <c r="D287" s="179" t="s">
        <v>83</v>
      </c>
      <c r="E287" s="179" t="s">
        <v>276</v>
      </c>
      <c r="F287" s="179" t="s">
        <v>231</v>
      </c>
      <c r="G287" s="217">
        <v>49</v>
      </c>
    </row>
    <row r="288" spans="1:254" ht="13.5" x14ac:dyDescent="0.25">
      <c r="A288" s="172" t="s">
        <v>131</v>
      </c>
      <c r="B288" s="254" t="s">
        <v>375</v>
      </c>
      <c r="C288" s="174" t="s">
        <v>255</v>
      </c>
      <c r="D288" s="174" t="s">
        <v>83</v>
      </c>
      <c r="E288" s="174" t="s">
        <v>423</v>
      </c>
      <c r="F288" s="174"/>
      <c r="G288" s="222">
        <f>SUM(G289+G291)</f>
        <v>9990.64</v>
      </c>
      <c r="H288" s="215"/>
      <c r="I288" s="215"/>
      <c r="J288" s="215"/>
      <c r="K288" s="215"/>
      <c r="L288" s="215"/>
      <c r="M288" s="215"/>
      <c r="N288" s="215"/>
      <c r="O288" s="215"/>
      <c r="P288" s="215"/>
      <c r="Q288" s="215"/>
      <c r="R288" s="215"/>
      <c r="S288" s="215"/>
      <c r="T288" s="215"/>
      <c r="U288" s="215"/>
      <c r="V288" s="215"/>
      <c r="W288" s="215"/>
      <c r="X288" s="215"/>
      <c r="Y288" s="215"/>
      <c r="Z288" s="215"/>
      <c r="AA288" s="215"/>
      <c r="AB288" s="215"/>
      <c r="AC288" s="215"/>
      <c r="AD288" s="215"/>
      <c r="AE288" s="215"/>
      <c r="AF288" s="215"/>
      <c r="AG288" s="215"/>
      <c r="AH288" s="215"/>
      <c r="AI288" s="215"/>
      <c r="AJ288" s="215"/>
      <c r="AK288" s="215"/>
      <c r="AL288" s="215"/>
      <c r="AM288" s="215"/>
      <c r="AN288" s="215"/>
      <c r="AO288" s="215"/>
      <c r="AP288" s="215"/>
      <c r="AQ288" s="215"/>
      <c r="AR288" s="215"/>
      <c r="AS288" s="215"/>
      <c r="AT288" s="215"/>
      <c r="AU288" s="215"/>
      <c r="AV288" s="215"/>
      <c r="AW288" s="215"/>
      <c r="AX288" s="215"/>
      <c r="AY288" s="215"/>
      <c r="AZ288" s="215"/>
      <c r="BA288" s="215"/>
      <c r="BB288" s="215"/>
      <c r="BC288" s="215"/>
      <c r="BD288" s="215"/>
      <c r="BE288" s="215"/>
      <c r="BF288" s="215"/>
      <c r="BG288" s="215"/>
      <c r="BH288" s="215"/>
      <c r="BI288" s="215"/>
      <c r="BJ288" s="215"/>
      <c r="BK288" s="215"/>
      <c r="BL288" s="215"/>
      <c r="BM288" s="215"/>
      <c r="BN288" s="215"/>
      <c r="BO288" s="215"/>
      <c r="BP288" s="215"/>
      <c r="BQ288" s="215"/>
      <c r="BR288" s="215"/>
      <c r="BS288" s="215"/>
      <c r="BT288" s="215"/>
      <c r="BU288" s="215"/>
      <c r="BV288" s="215"/>
      <c r="BW288" s="215"/>
      <c r="BX288" s="215"/>
      <c r="BY288" s="215"/>
      <c r="BZ288" s="215"/>
      <c r="CA288" s="215"/>
      <c r="CB288" s="215"/>
      <c r="CC288" s="215"/>
      <c r="CD288" s="215"/>
      <c r="CE288" s="215"/>
      <c r="CF288" s="215"/>
      <c r="CG288" s="215"/>
      <c r="CH288" s="215"/>
      <c r="CI288" s="215"/>
      <c r="CJ288" s="215"/>
      <c r="CK288" s="215"/>
      <c r="CL288" s="215"/>
      <c r="CM288" s="215"/>
      <c r="CN288" s="215"/>
      <c r="CO288" s="215"/>
      <c r="CP288" s="215"/>
      <c r="CQ288" s="215"/>
      <c r="CR288" s="215"/>
      <c r="CS288" s="215"/>
      <c r="CT288" s="215"/>
      <c r="CU288" s="215"/>
      <c r="CV288" s="215"/>
      <c r="CW288" s="215"/>
      <c r="CX288" s="215"/>
      <c r="CY288" s="215"/>
      <c r="CZ288" s="215"/>
      <c r="DA288" s="215"/>
      <c r="DB288" s="215"/>
      <c r="DC288" s="215"/>
      <c r="DD288" s="215"/>
      <c r="DE288" s="215"/>
      <c r="DF288" s="215"/>
      <c r="DG288" s="215"/>
      <c r="DH288" s="215"/>
      <c r="DI288" s="215"/>
      <c r="DJ288" s="215"/>
      <c r="DK288" s="215"/>
      <c r="DL288" s="215"/>
      <c r="DM288" s="215"/>
      <c r="DN288" s="215"/>
      <c r="DO288" s="215"/>
      <c r="DP288" s="215"/>
      <c r="DQ288" s="215"/>
      <c r="DR288" s="215"/>
      <c r="DS288" s="215"/>
      <c r="DT288" s="215"/>
      <c r="DU288" s="215"/>
      <c r="DV288" s="215"/>
      <c r="DW288" s="215"/>
      <c r="DX288" s="215"/>
      <c r="DY288" s="215"/>
      <c r="DZ288" s="215"/>
      <c r="EA288" s="215"/>
      <c r="EB288" s="215"/>
      <c r="EC288" s="215"/>
      <c r="ED288" s="215"/>
      <c r="EE288" s="215"/>
      <c r="EF288" s="215"/>
      <c r="EG288" s="215"/>
      <c r="EH288" s="215"/>
      <c r="EI288" s="215"/>
      <c r="EJ288" s="215"/>
      <c r="EK288" s="215"/>
      <c r="EL288" s="215"/>
      <c r="EM288" s="215"/>
      <c r="EN288" s="215"/>
      <c r="EO288" s="215"/>
      <c r="EP288" s="215"/>
      <c r="EQ288" s="215"/>
      <c r="ER288" s="215"/>
      <c r="ES288" s="215"/>
      <c r="ET288" s="215"/>
      <c r="EU288" s="215"/>
      <c r="EV288" s="215"/>
      <c r="EW288" s="215"/>
      <c r="EX288" s="215"/>
      <c r="EY288" s="215"/>
      <c r="EZ288" s="215"/>
      <c r="FA288" s="215"/>
      <c r="FB288" s="215"/>
      <c r="FC288" s="215"/>
      <c r="FD288" s="215"/>
      <c r="FE288" s="215"/>
      <c r="FF288" s="215"/>
      <c r="FG288" s="215"/>
      <c r="FH288" s="215"/>
      <c r="FI288" s="215"/>
      <c r="FJ288" s="215"/>
      <c r="FK288" s="215"/>
      <c r="FL288" s="215"/>
      <c r="FM288" s="215"/>
      <c r="FN288" s="215"/>
      <c r="FO288" s="215"/>
      <c r="FP288" s="215"/>
      <c r="FQ288" s="215"/>
      <c r="FR288" s="215"/>
      <c r="FS288" s="215"/>
      <c r="FT288" s="215"/>
      <c r="FU288" s="215"/>
      <c r="FV288" s="215"/>
      <c r="FW288" s="215"/>
      <c r="FX288" s="215"/>
      <c r="FY288" s="215"/>
      <c r="FZ288" s="215"/>
      <c r="GA288" s="215"/>
      <c r="GB288" s="215"/>
      <c r="GC288" s="215"/>
      <c r="GD288" s="215"/>
      <c r="GE288" s="215"/>
      <c r="GF288" s="215"/>
      <c r="GG288" s="215"/>
      <c r="GH288" s="215"/>
      <c r="GI288" s="215"/>
      <c r="GJ288" s="215"/>
      <c r="GK288" s="215"/>
      <c r="GL288" s="215"/>
      <c r="GM288" s="215"/>
      <c r="GN288" s="215"/>
      <c r="GO288" s="215"/>
      <c r="GP288" s="215"/>
      <c r="GQ288" s="215"/>
      <c r="GR288" s="215"/>
      <c r="GS288" s="215"/>
      <c r="GT288" s="215"/>
      <c r="GU288" s="215"/>
      <c r="GV288" s="215"/>
      <c r="GW288" s="215"/>
      <c r="GX288" s="215"/>
      <c r="GY288" s="215"/>
      <c r="GZ288" s="215"/>
      <c r="HA288" s="215"/>
      <c r="HB288" s="215"/>
      <c r="HC288" s="215"/>
      <c r="HD288" s="215"/>
      <c r="HE288" s="215"/>
      <c r="HF288" s="215"/>
      <c r="HG288" s="215"/>
      <c r="HH288" s="215"/>
      <c r="HI288" s="215"/>
      <c r="HJ288" s="215"/>
      <c r="HK288" s="215"/>
      <c r="HL288" s="215"/>
      <c r="HM288" s="215"/>
      <c r="HN288" s="215"/>
      <c r="HO288" s="215"/>
      <c r="HP288" s="215"/>
      <c r="HQ288" s="215"/>
      <c r="HR288" s="215"/>
      <c r="HS288" s="215"/>
      <c r="HT288" s="215"/>
      <c r="HU288" s="215"/>
      <c r="HV288" s="215"/>
      <c r="HW288" s="215"/>
      <c r="HX288" s="215"/>
      <c r="HY288" s="215"/>
      <c r="HZ288" s="215"/>
      <c r="IA288" s="215"/>
      <c r="IB288" s="215"/>
      <c r="IC288" s="215"/>
      <c r="ID288" s="215"/>
      <c r="IE288" s="215"/>
      <c r="IF288" s="215"/>
      <c r="IG288" s="215"/>
      <c r="IH288" s="215"/>
      <c r="II288" s="215"/>
      <c r="IJ288" s="215"/>
      <c r="IK288" s="215"/>
      <c r="IL288" s="215"/>
      <c r="IM288" s="215"/>
      <c r="IN288" s="215"/>
      <c r="IO288" s="215"/>
      <c r="IP288" s="215"/>
      <c r="IQ288" s="215"/>
      <c r="IR288" s="215"/>
      <c r="IS288" s="215"/>
      <c r="IT288" s="215"/>
    </row>
    <row r="289" spans="1:254" ht="76.5" x14ac:dyDescent="0.2">
      <c r="A289" s="182" t="s">
        <v>277</v>
      </c>
      <c r="B289" s="183" t="s">
        <v>375</v>
      </c>
      <c r="C289" s="184" t="s">
        <v>255</v>
      </c>
      <c r="D289" s="184" t="s">
        <v>83</v>
      </c>
      <c r="E289" s="184" t="s">
        <v>278</v>
      </c>
      <c r="F289" s="184"/>
      <c r="G289" s="226">
        <f>SUM(G290)</f>
        <v>9590.64</v>
      </c>
    </row>
    <row r="290" spans="1:254" ht="13.5" x14ac:dyDescent="0.25">
      <c r="A290" s="177" t="s">
        <v>230</v>
      </c>
      <c r="B290" s="189" t="s">
        <v>375</v>
      </c>
      <c r="C290" s="179" t="s">
        <v>255</v>
      </c>
      <c r="D290" s="179" t="s">
        <v>83</v>
      </c>
      <c r="E290" s="184" t="s">
        <v>278</v>
      </c>
      <c r="F290" s="179" t="s">
        <v>231</v>
      </c>
      <c r="G290" s="217">
        <v>9590.64</v>
      </c>
      <c r="H290" s="215"/>
      <c r="I290" s="215"/>
      <c r="J290" s="215"/>
      <c r="K290" s="215"/>
      <c r="L290" s="215"/>
      <c r="M290" s="215"/>
      <c r="N290" s="215"/>
      <c r="O290" s="215"/>
      <c r="P290" s="215"/>
      <c r="Q290" s="215"/>
      <c r="R290" s="215"/>
      <c r="S290" s="215"/>
      <c r="T290" s="215"/>
      <c r="U290" s="215"/>
      <c r="V290" s="215"/>
      <c r="W290" s="215"/>
      <c r="X290" s="215"/>
      <c r="Y290" s="215"/>
      <c r="Z290" s="215"/>
      <c r="AA290" s="215"/>
      <c r="AB290" s="215"/>
      <c r="AC290" s="215"/>
      <c r="AD290" s="215"/>
      <c r="AE290" s="215"/>
      <c r="AF290" s="215"/>
      <c r="AG290" s="215"/>
      <c r="AH290" s="215"/>
      <c r="AI290" s="215"/>
      <c r="AJ290" s="215"/>
      <c r="AK290" s="215"/>
      <c r="AL290" s="215"/>
      <c r="AM290" s="215"/>
      <c r="AN290" s="215"/>
      <c r="AO290" s="215"/>
      <c r="AP290" s="215"/>
      <c r="AQ290" s="215"/>
      <c r="AR290" s="215"/>
      <c r="AS290" s="215"/>
      <c r="AT290" s="215"/>
      <c r="AU290" s="215"/>
      <c r="AV290" s="215"/>
      <c r="AW290" s="215"/>
      <c r="AX290" s="215"/>
      <c r="AY290" s="215"/>
      <c r="AZ290" s="215"/>
      <c r="BA290" s="215"/>
      <c r="BB290" s="215"/>
      <c r="BC290" s="215"/>
      <c r="BD290" s="215"/>
      <c r="BE290" s="215"/>
      <c r="BF290" s="215"/>
      <c r="BG290" s="215"/>
      <c r="BH290" s="215"/>
      <c r="BI290" s="215"/>
      <c r="BJ290" s="215"/>
      <c r="BK290" s="215"/>
      <c r="BL290" s="215"/>
      <c r="BM290" s="215"/>
      <c r="BN290" s="215"/>
      <c r="BO290" s="215"/>
      <c r="BP290" s="215"/>
      <c r="BQ290" s="215"/>
      <c r="BR290" s="215"/>
      <c r="BS290" s="215"/>
      <c r="BT290" s="215"/>
      <c r="BU290" s="215"/>
      <c r="BV290" s="215"/>
      <c r="BW290" s="215"/>
      <c r="BX290" s="215"/>
      <c r="BY290" s="215"/>
      <c r="BZ290" s="215"/>
      <c r="CA290" s="215"/>
      <c r="CB290" s="215"/>
      <c r="CC290" s="215"/>
      <c r="CD290" s="215"/>
      <c r="CE290" s="215"/>
      <c r="CF290" s="215"/>
      <c r="CG290" s="215"/>
      <c r="CH290" s="215"/>
      <c r="CI290" s="215"/>
      <c r="CJ290" s="215"/>
      <c r="CK290" s="215"/>
      <c r="CL290" s="215"/>
      <c r="CM290" s="215"/>
      <c r="CN290" s="215"/>
      <c r="CO290" s="215"/>
      <c r="CP290" s="215"/>
      <c r="CQ290" s="215"/>
      <c r="CR290" s="215"/>
      <c r="CS290" s="215"/>
      <c r="CT290" s="215"/>
      <c r="CU290" s="215"/>
      <c r="CV290" s="215"/>
      <c r="CW290" s="215"/>
      <c r="CX290" s="215"/>
      <c r="CY290" s="215"/>
      <c r="CZ290" s="215"/>
      <c r="DA290" s="215"/>
      <c r="DB290" s="215"/>
      <c r="DC290" s="215"/>
      <c r="DD290" s="215"/>
      <c r="DE290" s="215"/>
      <c r="DF290" s="215"/>
      <c r="DG290" s="215"/>
      <c r="DH290" s="215"/>
      <c r="DI290" s="215"/>
      <c r="DJ290" s="215"/>
      <c r="DK290" s="215"/>
      <c r="DL290" s="215"/>
      <c r="DM290" s="215"/>
      <c r="DN290" s="215"/>
      <c r="DO290" s="215"/>
      <c r="DP290" s="215"/>
      <c r="DQ290" s="215"/>
      <c r="DR290" s="215"/>
      <c r="DS290" s="215"/>
      <c r="DT290" s="215"/>
      <c r="DU290" s="215"/>
      <c r="DV290" s="215"/>
      <c r="DW290" s="215"/>
      <c r="DX290" s="215"/>
      <c r="DY290" s="215"/>
      <c r="DZ290" s="215"/>
      <c r="EA290" s="215"/>
      <c r="EB290" s="215"/>
      <c r="EC290" s="215"/>
      <c r="ED290" s="215"/>
      <c r="EE290" s="215"/>
      <c r="EF290" s="215"/>
      <c r="EG290" s="215"/>
      <c r="EH290" s="215"/>
      <c r="EI290" s="215"/>
      <c r="EJ290" s="215"/>
      <c r="EK290" s="215"/>
      <c r="EL290" s="215"/>
      <c r="EM290" s="215"/>
      <c r="EN290" s="215"/>
      <c r="EO290" s="215"/>
      <c r="EP290" s="215"/>
      <c r="EQ290" s="215"/>
      <c r="ER290" s="215"/>
      <c r="ES290" s="215"/>
      <c r="ET290" s="215"/>
      <c r="EU290" s="215"/>
      <c r="EV290" s="215"/>
      <c r="EW290" s="215"/>
      <c r="EX290" s="215"/>
      <c r="EY290" s="215"/>
      <c r="EZ290" s="215"/>
      <c r="FA290" s="215"/>
      <c r="FB290" s="215"/>
      <c r="FC290" s="215"/>
      <c r="FD290" s="215"/>
      <c r="FE290" s="215"/>
      <c r="FF290" s="215"/>
      <c r="FG290" s="215"/>
      <c r="FH290" s="215"/>
      <c r="FI290" s="215"/>
      <c r="FJ290" s="215"/>
      <c r="FK290" s="215"/>
      <c r="FL290" s="215"/>
      <c r="FM290" s="215"/>
      <c r="FN290" s="215"/>
      <c r="FO290" s="215"/>
      <c r="FP290" s="215"/>
      <c r="FQ290" s="215"/>
      <c r="FR290" s="215"/>
      <c r="FS290" s="215"/>
      <c r="FT290" s="215"/>
      <c r="FU290" s="215"/>
      <c r="FV290" s="215"/>
      <c r="FW290" s="215"/>
      <c r="FX290" s="215"/>
      <c r="FY290" s="215"/>
      <c r="FZ290" s="215"/>
      <c r="GA290" s="215"/>
      <c r="GB290" s="215"/>
      <c r="GC290" s="215"/>
      <c r="GD290" s="215"/>
      <c r="GE290" s="215"/>
      <c r="GF290" s="215"/>
      <c r="GG290" s="215"/>
      <c r="GH290" s="215"/>
      <c r="GI290" s="215"/>
      <c r="GJ290" s="215"/>
      <c r="GK290" s="215"/>
      <c r="GL290" s="215"/>
      <c r="GM290" s="215"/>
      <c r="GN290" s="215"/>
      <c r="GO290" s="215"/>
      <c r="GP290" s="215"/>
      <c r="GQ290" s="215"/>
      <c r="GR290" s="215"/>
      <c r="GS290" s="215"/>
      <c r="GT290" s="215"/>
      <c r="GU290" s="215"/>
      <c r="GV290" s="215"/>
      <c r="GW290" s="215"/>
      <c r="GX290" s="215"/>
      <c r="GY290" s="215"/>
      <c r="GZ290" s="215"/>
      <c r="HA290" s="215"/>
      <c r="HB290" s="215"/>
      <c r="HC290" s="215"/>
      <c r="HD290" s="215"/>
      <c r="HE290" s="215"/>
      <c r="HF290" s="215"/>
      <c r="HG290" s="215"/>
      <c r="HH290" s="215"/>
      <c r="HI290" s="215"/>
      <c r="HJ290" s="215"/>
      <c r="HK290" s="215"/>
      <c r="HL290" s="215"/>
      <c r="HM290" s="215"/>
      <c r="HN290" s="215"/>
      <c r="HO290" s="215"/>
      <c r="HP290" s="215"/>
      <c r="HQ290" s="215"/>
      <c r="HR290" s="215"/>
      <c r="HS290" s="215"/>
      <c r="HT290" s="215"/>
      <c r="HU290" s="215"/>
      <c r="HV290" s="215"/>
      <c r="HW290" s="215"/>
      <c r="HX290" s="215"/>
      <c r="HY290" s="215"/>
      <c r="HZ290" s="215"/>
      <c r="IA290" s="215"/>
      <c r="IB290" s="215"/>
      <c r="IC290" s="215"/>
      <c r="ID290" s="215"/>
      <c r="IE290" s="215"/>
      <c r="IF290" s="215"/>
      <c r="IG290" s="215"/>
      <c r="IH290" s="215"/>
      <c r="II290" s="215"/>
      <c r="IJ290" s="215"/>
      <c r="IK290" s="215"/>
      <c r="IL290" s="215"/>
      <c r="IM290" s="215"/>
      <c r="IN290" s="215"/>
      <c r="IO290" s="215"/>
      <c r="IP290" s="215"/>
      <c r="IQ290" s="215"/>
      <c r="IR290" s="215"/>
      <c r="IS290" s="215"/>
      <c r="IT290" s="215"/>
    </row>
    <row r="291" spans="1:254" ht="76.5" x14ac:dyDescent="0.2">
      <c r="A291" s="227" t="s">
        <v>424</v>
      </c>
      <c r="B291" s="199" t="s">
        <v>375</v>
      </c>
      <c r="C291" s="199" t="s">
        <v>255</v>
      </c>
      <c r="D291" s="199" t="s">
        <v>83</v>
      </c>
      <c r="E291" s="199" t="s">
        <v>280</v>
      </c>
      <c r="F291" s="199"/>
      <c r="G291" s="185">
        <f>SUM(G292)</f>
        <v>400</v>
      </c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124"/>
      <c r="U291" s="124"/>
      <c r="V291" s="124"/>
      <c r="W291" s="124"/>
      <c r="X291" s="124"/>
      <c r="Y291" s="124"/>
      <c r="Z291" s="124"/>
      <c r="AA291" s="124"/>
      <c r="AB291" s="124"/>
      <c r="AC291" s="124"/>
      <c r="AD291" s="124"/>
      <c r="AE291" s="124"/>
      <c r="AF291" s="124"/>
      <c r="AG291" s="124"/>
      <c r="AH291" s="124"/>
      <c r="AI291" s="124"/>
      <c r="AJ291" s="124"/>
      <c r="AK291" s="124"/>
      <c r="AL291" s="124"/>
      <c r="AM291" s="124"/>
      <c r="AN291" s="124"/>
      <c r="AO291" s="124"/>
      <c r="AP291" s="124"/>
      <c r="AQ291" s="124"/>
      <c r="AR291" s="124"/>
      <c r="AS291" s="124"/>
      <c r="AT291" s="124"/>
      <c r="AU291" s="124"/>
      <c r="AV291" s="124"/>
      <c r="AW291" s="124"/>
      <c r="AX291" s="124"/>
      <c r="AY291" s="124"/>
      <c r="AZ291" s="124"/>
      <c r="BA291" s="124"/>
      <c r="BB291" s="124"/>
      <c r="BC291" s="124"/>
      <c r="BD291" s="124"/>
      <c r="BE291" s="124"/>
      <c r="BF291" s="124"/>
      <c r="BG291" s="124"/>
      <c r="BH291" s="124"/>
      <c r="BI291" s="124"/>
      <c r="BJ291" s="124"/>
      <c r="BK291" s="124"/>
      <c r="BL291" s="124"/>
      <c r="BM291" s="124"/>
      <c r="BN291" s="124"/>
      <c r="BO291" s="124"/>
      <c r="BP291" s="124"/>
      <c r="BQ291" s="124"/>
      <c r="BR291" s="124"/>
      <c r="BS291" s="124"/>
      <c r="BT291" s="124"/>
      <c r="BU291" s="124"/>
      <c r="BV291" s="124"/>
      <c r="BW291" s="124"/>
      <c r="BX291" s="124"/>
      <c r="BY291" s="124"/>
      <c r="BZ291" s="124"/>
      <c r="CA291" s="124"/>
      <c r="CB291" s="124"/>
      <c r="CC291" s="124"/>
      <c r="CD291" s="124"/>
      <c r="CE291" s="124"/>
      <c r="CF291" s="124"/>
      <c r="CG291" s="124"/>
      <c r="CH291" s="124"/>
      <c r="CI291" s="124"/>
      <c r="CJ291" s="124"/>
      <c r="CK291" s="124"/>
      <c r="CL291" s="124"/>
      <c r="CM291" s="124"/>
      <c r="CN291" s="124"/>
      <c r="CO291" s="124"/>
      <c r="CP291" s="124"/>
      <c r="CQ291" s="124"/>
      <c r="CR291" s="124"/>
      <c r="CS291" s="124"/>
      <c r="CT291" s="124"/>
      <c r="CU291" s="124"/>
      <c r="CV291" s="124"/>
      <c r="CW291" s="124"/>
      <c r="CX291" s="124"/>
      <c r="CY291" s="124"/>
      <c r="CZ291" s="124"/>
      <c r="DA291" s="124"/>
      <c r="DB291" s="124"/>
      <c r="DC291" s="124"/>
      <c r="DD291" s="124"/>
      <c r="DE291" s="124"/>
      <c r="DF291" s="124"/>
      <c r="DG291" s="124"/>
      <c r="DH291" s="124"/>
      <c r="DI291" s="124"/>
      <c r="DJ291" s="124"/>
      <c r="DK291" s="124"/>
      <c r="DL291" s="124"/>
      <c r="DM291" s="124"/>
      <c r="DN291" s="124"/>
      <c r="DO291" s="124"/>
      <c r="DP291" s="124"/>
      <c r="DQ291" s="124"/>
      <c r="DR291" s="124"/>
      <c r="DS291" s="124"/>
      <c r="DT291" s="124"/>
      <c r="DU291" s="124"/>
      <c r="DV291" s="124"/>
      <c r="DW291" s="124"/>
      <c r="DX291" s="124"/>
      <c r="DY291" s="124"/>
      <c r="DZ291" s="124"/>
      <c r="EA291" s="124"/>
      <c r="EB291" s="124"/>
      <c r="EC291" s="124"/>
      <c r="ED291" s="124"/>
      <c r="EE291" s="124"/>
      <c r="EF291" s="124"/>
      <c r="EG291" s="124"/>
      <c r="EH291" s="124"/>
      <c r="EI291" s="124"/>
      <c r="EJ291" s="124"/>
      <c r="EK291" s="124"/>
      <c r="EL291" s="124"/>
      <c r="EM291" s="124"/>
      <c r="EN291" s="124"/>
      <c r="EO291" s="124"/>
      <c r="EP291" s="124"/>
      <c r="EQ291" s="124"/>
      <c r="ER291" s="124"/>
      <c r="ES291" s="124"/>
      <c r="ET291" s="124"/>
      <c r="EU291" s="124"/>
      <c r="EV291" s="124"/>
      <c r="EW291" s="124"/>
      <c r="EX291" s="124"/>
      <c r="EY291" s="124"/>
      <c r="EZ291" s="124"/>
      <c r="FA291" s="124"/>
      <c r="FB291" s="124"/>
      <c r="FC291" s="124"/>
      <c r="FD291" s="124"/>
      <c r="FE291" s="124"/>
      <c r="FF291" s="124"/>
      <c r="FG291" s="124"/>
      <c r="FH291" s="124"/>
      <c r="FI291" s="124"/>
      <c r="FJ291" s="124"/>
      <c r="FK291" s="124"/>
      <c r="FL291" s="124"/>
      <c r="FM291" s="124"/>
      <c r="FN291" s="124"/>
      <c r="FO291" s="124"/>
      <c r="FP291" s="124"/>
      <c r="FQ291" s="124"/>
      <c r="FR291" s="124"/>
      <c r="FS291" s="124"/>
      <c r="FT291" s="124"/>
      <c r="FU291" s="124"/>
      <c r="FV291" s="124"/>
      <c r="FW291" s="124"/>
      <c r="FX291" s="124"/>
      <c r="FY291" s="124"/>
      <c r="FZ291" s="124"/>
      <c r="GA291" s="124"/>
      <c r="GB291" s="124"/>
      <c r="GC291" s="124"/>
      <c r="GD291" s="124"/>
      <c r="GE291" s="124"/>
      <c r="GF291" s="124"/>
      <c r="GG291" s="124"/>
      <c r="GH291" s="124"/>
      <c r="GI291" s="124"/>
      <c r="GJ291" s="124"/>
      <c r="GK291" s="124"/>
      <c r="GL291" s="124"/>
      <c r="GM291" s="124"/>
      <c r="GN291" s="124"/>
      <c r="GO291" s="124"/>
      <c r="GP291" s="124"/>
      <c r="GQ291" s="124"/>
      <c r="GR291" s="124"/>
      <c r="GS291" s="124"/>
      <c r="GT291" s="124"/>
      <c r="GU291" s="124"/>
      <c r="GV291" s="124"/>
      <c r="GW291" s="124"/>
      <c r="GX291" s="124"/>
      <c r="GY291" s="124"/>
      <c r="GZ291" s="124"/>
      <c r="HA291" s="124"/>
      <c r="HB291" s="124"/>
      <c r="HC291" s="124"/>
      <c r="HD291" s="124"/>
      <c r="HE291" s="124"/>
      <c r="HF291" s="124"/>
      <c r="HG291" s="124"/>
      <c r="HH291" s="124"/>
      <c r="HI291" s="124"/>
      <c r="HJ291" s="124"/>
      <c r="HK291" s="124"/>
      <c r="HL291" s="124"/>
      <c r="HM291" s="124"/>
      <c r="HN291" s="124"/>
      <c r="HO291" s="124"/>
      <c r="HP291" s="124"/>
      <c r="HQ291" s="124"/>
      <c r="HR291" s="124"/>
      <c r="HS291" s="124"/>
      <c r="HT291" s="124"/>
      <c r="HU291" s="124"/>
      <c r="HV291" s="124"/>
      <c r="HW291" s="124"/>
      <c r="HX291" s="124"/>
      <c r="HY291" s="124"/>
      <c r="HZ291" s="124"/>
      <c r="IA291" s="124"/>
      <c r="IB291" s="124"/>
      <c r="IC291" s="124"/>
      <c r="ID291" s="124"/>
      <c r="IE291" s="124"/>
      <c r="IF291" s="124"/>
      <c r="IG291" s="124"/>
      <c r="IH291" s="124"/>
      <c r="II291" s="124"/>
      <c r="IJ291" s="124"/>
      <c r="IK291" s="124"/>
      <c r="IL291" s="124"/>
      <c r="IM291" s="124"/>
      <c r="IN291" s="124"/>
      <c r="IO291" s="124"/>
      <c r="IP291" s="124"/>
      <c r="IQ291" s="124"/>
      <c r="IR291" s="124"/>
      <c r="IS291" s="124"/>
      <c r="IT291" s="124"/>
    </row>
    <row r="292" spans="1:254" ht="25.5" x14ac:dyDescent="0.2">
      <c r="A292" s="177" t="s">
        <v>377</v>
      </c>
      <c r="B292" s="189" t="s">
        <v>375</v>
      </c>
      <c r="C292" s="189" t="s">
        <v>255</v>
      </c>
      <c r="D292" s="189" t="s">
        <v>83</v>
      </c>
      <c r="E292" s="189" t="s">
        <v>280</v>
      </c>
      <c r="F292" s="189" t="s">
        <v>87</v>
      </c>
      <c r="G292" s="180">
        <v>400</v>
      </c>
      <c r="H292" s="181"/>
      <c r="I292" s="181"/>
      <c r="J292" s="181"/>
      <c r="K292" s="181"/>
      <c r="L292" s="181"/>
      <c r="M292" s="181"/>
      <c r="N292" s="181"/>
      <c r="O292" s="181"/>
      <c r="P292" s="181"/>
      <c r="Q292" s="181"/>
      <c r="R292" s="181"/>
      <c r="S292" s="181"/>
      <c r="T292" s="181"/>
      <c r="U292" s="181"/>
      <c r="V292" s="181"/>
      <c r="W292" s="181"/>
      <c r="X292" s="181"/>
      <c r="Y292" s="181"/>
      <c r="Z292" s="181"/>
      <c r="AA292" s="181"/>
      <c r="AB292" s="181"/>
      <c r="AC292" s="181"/>
      <c r="AD292" s="181"/>
      <c r="AE292" s="181"/>
      <c r="AF292" s="181"/>
      <c r="AG292" s="181"/>
      <c r="AH292" s="181"/>
      <c r="AI292" s="181"/>
      <c r="AJ292" s="181"/>
      <c r="AK292" s="181"/>
      <c r="AL292" s="181"/>
      <c r="AM292" s="181"/>
      <c r="AN292" s="181"/>
      <c r="AO292" s="181"/>
      <c r="AP292" s="181"/>
      <c r="AQ292" s="181"/>
      <c r="AR292" s="181"/>
      <c r="AS292" s="181"/>
      <c r="AT292" s="181"/>
      <c r="AU292" s="181"/>
      <c r="AV292" s="181"/>
      <c r="AW292" s="181"/>
      <c r="AX292" s="181"/>
      <c r="AY292" s="181"/>
      <c r="AZ292" s="181"/>
      <c r="BA292" s="181"/>
      <c r="BB292" s="181"/>
      <c r="BC292" s="181"/>
      <c r="BD292" s="181"/>
      <c r="BE292" s="181"/>
      <c r="BF292" s="181"/>
      <c r="BG292" s="181"/>
      <c r="BH292" s="181"/>
      <c r="BI292" s="181"/>
      <c r="BJ292" s="181"/>
      <c r="BK292" s="181"/>
      <c r="BL292" s="181"/>
      <c r="BM292" s="181"/>
      <c r="BN292" s="181"/>
      <c r="BO292" s="181"/>
      <c r="BP292" s="181"/>
      <c r="BQ292" s="181"/>
      <c r="BR292" s="181"/>
      <c r="BS292" s="181"/>
      <c r="BT292" s="181"/>
      <c r="BU292" s="181"/>
      <c r="BV292" s="181"/>
      <c r="BW292" s="181"/>
      <c r="BX292" s="181"/>
      <c r="BY292" s="181"/>
      <c r="BZ292" s="181"/>
      <c r="CA292" s="181"/>
      <c r="CB292" s="181"/>
      <c r="CC292" s="181"/>
      <c r="CD292" s="181"/>
      <c r="CE292" s="181"/>
      <c r="CF292" s="181"/>
      <c r="CG292" s="181"/>
      <c r="CH292" s="181"/>
      <c r="CI292" s="181"/>
      <c r="CJ292" s="181"/>
      <c r="CK292" s="181"/>
      <c r="CL292" s="181"/>
      <c r="CM292" s="181"/>
      <c r="CN292" s="181"/>
      <c r="CO292" s="181"/>
      <c r="CP292" s="181"/>
      <c r="CQ292" s="181"/>
      <c r="CR292" s="181"/>
      <c r="CS292" s="181"/>
      <c r="CT292" s="181"/>
      <c r="CU292" s="181"/>
      <c r="CV292" s="181"/>
      <c r="CW292" s="181"/>
      <c r="CX292" s="181"/>
      <c r="CY292" s="181"/>
      <c r="CZ292" s="181"/>
      <c r="DA292" s="181"/>
      <c r="DB292" s="181"/>
      <c r="DC292" s="181"/>
      <c r="DD292" s="181"/>
      <c r="DE292" s="181"/>
      <c r="DF292" s="181"/>
      <c r="DG292" s="181"/>
      <c r="DH292" s="181"/>
      <c r="DI292" s="181"/>
      <c r="DJ292" s="181"/>
      <c r="DK292" s="181"/>
      <c r="DL292" s="181"/>
      <c r="DM292" s="181"/>
      <c r="DN292" s="181"/>
      <c r="DO292" s="181"/>
      <c r="DP292" s="181"/>
      <c r="DQ292" s="181"/>
      <c r="DR292" s="181"/>
      <c r="DS292" s="181"/>
      <c r="DT292" s="181"/>
      <c r="DU292" s="181"/>
      <c r="DV292" s="181"/>
      <c r="DW292" s="181"/>
      <c r="DX292" s="181"/>
      <c r="DY292" s="181"/>
      <c r="DZ292" s="181"/>
      <c r="EA292" s="181"/>
      <c r="EB292" s="181"/>
      <c r="EC292" s="181"/>
      <c r="ED292" s="181"/>
      <c r="EE292" s="181"/>
      <c r="EF292" s="181"/>
      <c r="EG292" s="181"/>
      <c r="EH292" s="181"/>
      <c r="EI292" s="181"/>
      <c r="EJ292" s="181"/>
      <c r="EK292" s="181"/>
      <c r="EL292" s="181"/>
      <c r="EM292" s="181"/>
      <c r="EN292" s="181"/>
      <c r="EO292" s="181"/>
      <c r="EP292" s="181"/>
      <c r="EQ292" s="181"/>
      <c r="ER292" s="181"/>
      <c r="ES292" s="181"/>
      <c r="ET292" s="181"/>
      <c r="EU292" s="181"/>
      <c r="EV292" s="181"/>
      <c r="EW292" s="181"/>
      <c r="EX292" s="181"/>
      <c r="EY292" s="181"/>
      <c r="EZ292" s="181"/>
      <c r="FA292" s="181"/>
      <c r="FB292" s="181"/>
      <c r="FC292" s="181"/>
      <c r="FD292" s="181"/>
      <c r="FE292" s="181"/>
      <c r="FF292" s="181"/>
      <c r="FG292" s="181"/>
      <c r="FH292" s="181"/>
      <c r="FI292" s="181"/>
      <c r="FJ292" s="181"/>
      <c r="FK292" s="181"/>
      <c r="FL292" s="181"/>
      <c r="FM292" s="181"/>
      <c r="FN292" s="181"/>
      <c r="FO292" s="181"/>
      <c r="FP292" s="181"/>
      <c r="FQ292" s="181"/>
      <c r="FR292" s="181"/>
      <c r="FS292" s="181"/>
      <c r="FT292" s="181"/>
      <c r="FU292" s="181"/>
      <c r="FV292" s="181"/>
      <c r="FW292" s="181"/>
      <c r="FX292" s="181"/>
      <c r="FY292" s="181"/>
      <c r="FZ292" s="181"/>
      <c r="GA292" s="181"/>
      <c r="GB292" s="181"/>
      <c r="GC292" s="181"/>
      <c r="GD292" s="181"/>
      <c r="GE292" s="181"/>
      <c r="GF292" s="181"/>
      <c r="GG292" s="181"/>
      <c r="GH292" s="181"/>
      <c r="GI292" s="181"/>
      <c r="GJ292" s="181"/>
      <c r="GK292" s="181"/>
      <c r="GL292" s="181"/>
      <c r="GM292" s="181"/>
      <c r="GN292" s="181"/>
      <c r="GO292" s="181"/>
      <c r="GP292" s="181"/>
      <c r="GQ292" s="181"/>
      <c r="GR292" s="181"/>
      <c r="GS292" s="181"/>
      <c r="GT292" s="181"/>
      <c r="GU292" s="181"/>
      <c r="GV292" s="181"/>
      <c r="GW292" s="181"/>
      <c r="GX292" s="181"/>
      <c r="GY292" s="181"/>
      <c r="GZ292" s="181"/>
      <c r="HA292" s="181"/>
      <c r="HB292" s="181"/>
      <c r="HC292" s="181"/>
      <c r="HD292" s="181"/>
      <c r="HE292" s="181"/>
      <c r="HF292" s="181"/>
      <c r="HG292" s="181"/>
      <c r="HH292" s="181"/>
      <c r="HI292" s="181"/>
      <c r="HJ292" s="181"/>
      <c r="HK292" s="181"/>
      <c r="HL292" s="181"/>
      <c r="HM292" s="181"/>
      <c r="HN292" s="181"/>
      <c r="HO292" s="181"/>
      <c r="HP292" s="181"/>
      <c r="HQ292" s="181"/>
      <c r="HR292" s="181"/>
      <c r="HS292" s="181"/>
      <c r="HT292" s="181"/>
      <c r="HU292" s="181"/>
      <c r="HV292" s="181"/>
      <c r="HW292" s="181"/>
      <c r="HX292" s="181"/>
      <c r="HY292" s="181"/>
      <c r="HZ292" s="181"/>
      <c r="IA292" s="181"/>
      <c r="IB292" s="181"/>
      <c r="IC292" s="181"/>
      <c r="ID292" s="181"/>
      <c r="IE292" s="181"/>
      <c r="IF292" s="181"/>
      <c r="IG292" s="181"/>
      <c r="IH292" s="181"/>
      <c r="II292" s="181"/>
      <c r="IJ292" s="181"/>
      <c r="IK292" s="181"/>
      <c r="IL292" s="181"/>
      <c r="IM292" s="181"/>
      <c r="IN292" s="181"/>
      <c r="IO292" s="181"/>
      <c r="IP292" s="181"/>
      <c r="IQ292" s="181"/>
      <c r="IR292" s="181"/>
      <c r="IS292" s="181"/>
      <c r="IT292" s="181"/>
    </row>
    <row r="293" spans="1:254" s="124" customFormat="1" ht="14.25" x14ac:dyDescent="0.2">
      <c r="A293" s="249" t="s">
        <v>281</v>
      </c>
      <c r="B293" s="169" t="s">
        <v>375</v>
      </c>
      <c r="C293" s="193" t="s">
        <v>255</v>
      </c>
      <c r="D293" s="193" t="s">
        <v>89</v>
      </c>
      <c r="E293" s="193"/>
      <c r="F293" s="193"/>
      <c r="G293" s="250">
        <f>SUM(G294)</f>
        <v>23245</v>
      </c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128"/>
      <c r="U293" s="128"/>
      <c r="V293" s="128"/>
      <c r="W293" s="128"/>
      <c r="X293" s="128"/>
      <c r="Y293" s="128"/>
      <c r="Z293" s="128"/>
      <c r="AA293" s="128"/>
      <c r="AB293" s="128"/>
      <c r="AC293" s="128"/>
      <c r="AD293" s="128"/>
      <c r="AE293" s="128"/>
      <c r="AF293" s="128"/>
      <c r="AG293" s="128"/>
      <c r="AH293" s="128"/>
      <c r="AI293" s="128"/>
      <c r="AJ293" s="128"/>
      <c r="AK293" s="128"/>
      <c r="AL293" s="128"/>
      <c r="AM293" s="128"/>
      <c r="AN293" s="128"/>
      <c r="AO293" s="128"/>
      <c r="AP293" s="128"/>
      <c r="AQ293" s="128"/>
      <c r="AR293" s="128"/>
      <c r="AS293" s="128"/>
      <c r="AT293" s="128"/>
      <c r="AU293" s="128"/>
      <c r="AV293" s="128"/>
      <c r="AW293" s="128"/>
      <c r="AX293" s="128"/>
      <c r="AY293" s="128"/>
      <c r="AZ293" s="128"/>
      <c r="BA293" s="128"/>
      <c r="BB293" s="128"/>
      <c r="BC293" s="128"/>
      <c r="BD293" s="128"/>
      <c r="BE293" s="128"/>
      <c r="BF293" s="128"/>
      <c r="BG293" s="128"/>
      <c r="BH293" s="128"/>
      <c r="BI293" s="128"/>
      <c r="BJ293" s="128"/>
      <c r="BK293" s="128"/>
      <c r="BL293" s="128"/>
      <c r="BM293" s="128"/>
      <c r="BN293" s="128"/>
      <c r="BO293" s="128"/>
      <c r="BP293" s="128"/>
      <c r="BQ293" s="128"/>
      <c r="BR293" s="128"/>
      <c r="BS293" s="128"/>
      <c r="BT293" s="128"/>
      <c r="BU293" s="128"/>
      <c r="BV293" s="128"/>
      <c r="BW293" s="128"/>
      <c r="BX293" s="128"/>
      <c r="BY293" s="128"/>
      <c r="BZ293" s="128"/>
      <c r="CA293" s="128"/>
      <c r="CB293" s="128"/>
      <c r="CC293" s="128"/>
      <c r="CD293" s="128"/>
      <c r="CE293" s="128"/>
      <c r="CF293" s="128"/>
      <c r="CG293" s="128"/>
      <c r="CH293" s="128"/>
      <c r="CI293" s="128"/>
      <c r="CJ293" s="128"/>
      <c r="CK293" s="128"/>
      <c r="CL293" s="128"/>
      <c r="CM293" s="128"/>
      <c r="CN293" s="128"/>
      <c r="CO293" s="128"/>
      <c r="CP293" s="128"/>
      <c r="CQ293" s="128"/>
      <c r="CR293" s="128"/>
      <c r="CS293" s="128"/>
      <c r="CT293" s="128"/>
      <c r="CU293" s="128"/>
      <c r="CV293" s="128"/>
      <c r="CW293" s="128"/>
      <c r="CX293" s="128"/>
      <c r="CY293" s="128"/>
      <c r="CZ293" s="128"/>
      <c r="DA293" s="128"/>
      <c r="DB293" s="128"/>
      <c r="DC293" s="128"/>
      <c r="DD293" s="128"/>
      <c r="DE293" s="128"/>
      <c r="DF293" s="128"/>
      <c r="DG293" s="128"/>
      <c r="DH293" s="128"/>
      <c r="DI293" s="128"/>
      <c r="DJ293" s="128"/>
      <c r="DK293" s="128"/>
      <c r="DL293" s="128"/>
      <c r="DM293" s="128"/>
      <c r="DN293" s="128"/>
      <c r="DO293" s="128"/>
      <c r="DP293" s="128"/>
      <c r="DQ293" s="128"/>
      <c r="DR293" s="128"/>
      <c r="DS293" s="128"/>
      <c r="DT293" s="128"/>
      <c r="DU293" s="128"/>
      <c r="DV293" s="128"/>
      <c r="DW293" s="128"/>
      <c r="DX293" s="128"/>
      <c r="DY293" s="128"/>
      <c r="DZ293" s="128"/>
      <c r="EA293" s="128"/>
      <c r="EB293" s="128"/>
      <c r="EC293" s="128"/>
      <c r="ED293" s="128"/>
      <c r="EE293" s="128"/>
      <c r="EF293" s="128"/>
      <c r="EG293" s="128"/>
      <c r="EH293" s="128"/>
      <c r="EI293" s="128"/>
      <c r="EJ293" s="128"/>
      <c r="EK293" s="128"/>
      <c r="EL293" s="128"/>
      <c r="EM293" s="128"/>
      <c r="EN293" s="128"/>
      <c r="EO293" s="128"/>
      <c r="EP293" s="128"/>
      <c r="EQ293" s="128"/>
      <c r="ER293" s="128"/>
      <c r="ES293" s="128"/>
      <c r="ET293" s="128"/>
      <c r="EU293" s="128"/>
      <c r="EV293" s="128"/>
      <c r="EW293" s="128"/>
      <c r="EX293" s="128"/>
      <c r="EY293" s="128"/>
      <c r="EZ293" s="128"/>
      <c r="FA293" s="128"/>
      <c r="FB293" s="128"/>
      <c r="FC293" s="128"/>
      <c r="FD293" s="128"/>
      <c r="FE293" s="128"/>
      <c r="FF293" s="128"/>
      <c r="FG293" s="128"/>
      <c r="FH293" s="128"/>
      <c r="FI293" s="128"/>
      <c r="FJ293" s="128"/>
      <c r="FK293" s="128"/>
      <c r="FL293" s="128"/>
      <c r="FM293" s="128"/>
      <c r="FN293" s="128"/>
      <c r="FO293" s="128"/>
      <c r="FP293" s="128"/>
      <c r="FQ293" s="128"/>
      <c r="FR293" s="128"/>
      <c r="FS293" s="128"/>
      <c r="FT293" s="128"/>
      <c r="FU293" s="128"/>
      <c r="FV293" s="128"/>
      <c r="FW293" s="128"/>
      <c r="FX293" s="128"/>
      <c r="FY293" s="128"/>
      <c r="FZ293" s="128"/>
      <c r="GA293" s="128"/>
      <c r="GB293" s="128"/>
      <c r="GC293" s="128"/>
      <c r="GD293" s="128"/>
      <c r="GE293" s="128"/>
      <c r="GF293" s="128"/>
      <c r="GG293" s="128"/>
      <c r="GH293" s="128"/>
      <c r="GI293" s="128"/>
      <c r="GJ293" s="128"/>
      <c r="GK293" s="128"/>
      <c r="GL293" s="128"/>
      <c r="GM293" s="128"/>
      <c r="GN293" s="128"/>
      <c r="GO293" s="128"/>
      <c r="GP293" s="128"/>
      <c r="GQ293" s="128"/>
      <c r="GR293" s="128"/>
      <c r="GS293" s="128"/>
      <c r="GT293" s="128"/>
      <c r="GU293" s="128"/>
      <c r="GV293" s="128"/>
      <c r="GW293" s="128"/>
      <c r="GX293" s="128"/>
      <c r="GY293" s="128"/>
      <c r="GZ293" s="128"/>
      <c r="HA293" s="128"/>
      <c r="HB293" s="128"/>
      <c r="HC293" s="128"/>
      <c r="HD293" s="128"/>
      <c r="HE293" s="128"/>
      <c r="HF293" s="128"/>
      <c r="HG293" s="128"/>
      <c r="HH293" s="128"/>
      <c r="HI293" s="128"/>
      <c r="HJ293" s="128"/>
      <c r="HK293" s="128"/>
      <c r="HL293" s="128"/>
      <c r="HM293" s="128"/>
      <c r="HN293" s="128"/>
      <c r="HO293" s="128"/>
      <c r="HP293" s="128"/>
      <c r="HQ293" s="128"/>
      <c r="HR293" s="128"/>
      <c r="HS293" s="128"/>
      <c r="HT293" s="128"/>
      <c r="HU293" s="128"/>
      <c r="HV293" s="128"/>
      <c r="HW293" s="128"/>
      <c r="HX293" s="128"/>
      <c r="HY293" s="128"/>
      <c r="HZ293" s="128"/>
      <c r="IA293" s="128"/>
      <c r="IB293" s="128"/>
      <c r="IC293" s="128"/>
      <c r="ID293" s="128"/>
      <c r="IE293" s="128"/>
      <c r="IF293" s="128"/>
      <c r="IG293" s="128"/>
      <c r="IH293" s="128"/>
      <c r="II293" s="128"/>
      <c r="IJ293" s="128"/>
      <c r="IK293" s="128"/>
      <c r="IL293" s="128"/>
      <c r="IM293" s="128"/>
      <c r="IN293" s="128"/>
      <c r="IO293" s="128"/>
      <c r="IP293" s="128"/>
      <c r="IQ293" s="128"/>
      <c r="IR293" s="128"/>
      <c r="IS293" s="128"/>
      <c r="IT293" s="128"/>
    </row>
    <row r="294" spans="1:254" ht="28.5" x14ac:dyDescent="0.2">
      <c r="A294" s="249" t="s">
        <v>282</v>
      </c>
      <c r="B294" s="255">
        <v>510</v>
      </c>
      <c r="C294" s="193" t="s">
        <v>255</v>
      </c>
      <c r="D294" s="193" t="s">
        <v>89</v>
      </c>
      <c r="E294" s="193"/>
      <c r="F294" s="193"/>
      <c r="G294" s="250">
        <f>SUM(G295)</f>
        <v>23245</v>
      </c>
    </row>
    <row r="295" spans="1:254" ht="22.5" customHeight="1" x14ac:dyDescent="0.25">
      <c r="A295" s="251" t="s">
        <v>283</v>
      </c>
      <c r="B295" s="230">
        <v>510</v>
      </c>
      <c r="C295" s="174" t="s">
        <v>255</v>
      </c>
      <c r="D295" s="174" t="s">
        <v>89</v>
      </c>
      <c r="E295" s="174"/>
      <c r="F295" s="174"/>
      <c r="G295" s="222">
        <f>SUM(G296+G298+G300)</f>
        <v>23245</v>
      </c>
    </row>
    <row r="296" spans="1:254" x14ac:dyDescent="0.2">
      <c r="A296" s="233" t="s">
        <v>284</v>
      </c>
      <c r="B296" s="235">
        <v>510</v>
      </c>
      <c r="C296" s="179" t="s">
        <v>255</v>
      </c>
      <c r="D296" s="179" t="s">
        <v>89</v>
      </c>
      <c r="E296" s="179" t="s">
        <v>285</v>
      </c>
      <c r="F296" s="179"/>
      <c r="G296" s="217">
        <f>SUM(G297)</f>
        <v>6000</v>
      </c>
    </row>
    <row r="297" spans="1:254" s="181" customFormat="1" x14ac:dyDescent="0.2">
      <c r="A297" s="182" t="s">
        <v>230</v>
      </c>
      <c r="B297" s="243">
        <v>510</v>
      </c>
      <c r="C297" s="184" t="s">
        <v>255</v>
      </c>
      <c r="D297" s="184" t="s">
        <v>89</v>
      </c>
      <c r="E297" s="184" t="s">
        <v>285</v>
      </c>
      <c r="F297" s="184" t="s">
        <v>231</v>
      </c>
      <c r="G297" s="226">
        <v>6000</v>
      </c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128"/>
      <c r="U297" s="128"/>
      <c r="V297" s="128"/>
      <c r="W297" s="128"/>
      <c r="X297" s="128"/>
      <c r="Y297" s="128"/>
      <c r="Z297" s="128"/>
      <c r="AA297" s="128"/>
      <c r="AB297" s="128"/>
      <c r="AC297" s="128"/>
      <c r="AD297" s="128"/>
      <c r="AE297" s="128"/>
      <c r="AF297" s="128"/>
      <c r="AG297" s="128"/>
      <c r="AH297" s="128"/>
      <c r="AI297" s="128"/>
      <c r="AJ297" s="128"/>
      <c r="AK297" s="128"/>
      <c r="AL297" s="128"/>
      <c r="AM297" s="128"/>
      <c r="AN297" s="128"/>
      <c r="AO297" s="128"/>
      <c r="AP297" s="128"/>
      <c r="AQ297" s="128"/>
      <c r="AR297" s="128"/>
      <c r="AS297" s="128"/>
      <c r="AT297" s="128"/>
      <c r="AU297" s="128"/>
      <c r="AV297" s="128"/>
      <c r="AW297" s="128"/>
      <c r="AX297" s="128"/>
      <c r="AY297" s="128"/>
      <c r="AZ297" s="128"/>
      <c r="BA297" s="128"/>
      <c r="BB297" s="128"/>
      <c r="BC297" s="128"/>
      <c r="BD297" s="128"/>
      <c r="BE297" s="128"/>
      <c r="BF297" s="128"/>
      <c r="BG297" s="128"/>
      <c r="BH297" s="128"/>
      <c r="BI297" s="128"/>
      <c r="BJ297" s="128"/>
      <c r="BK297" s="128"/>
      <c r="BL297" s="128"/>
      <c r="BM297" s="128"/>
      <c r="BN297" s="128"/>
      <c r="BO297" s="128"/>
      <c r="BP297" s="128"/>
      <c r="BQ297" s="128"/>
      <c r="BR297" s="128"/>
      <c r="BS297" s="128"/>
      <c r="BT297" s="128"/>
      <c r="BU297" s="128"/>
      <c r="BV297" s="128"/>
      <c r="BW297" s="128"/>
      <c r="BX297" s="128"/>
      <c r="BY297" s="128"/>
      <c r="BZ297" s="128"/>
      <c r="CA297" s="128"/>
      <c r="CB297" s="128"/>
      <c r="CC297" s="128"/>
      <c r="CD297" s="128"/>
      <c r="CE297" s="128"/>
      <c r="CF297" s="128"/>
      <c r="CG297" s="128"/>
      <c r="CH297" s="128"/>
      <c r="CI297" s="128"/>
      <c r="CJ297" s="128"/>
      <c r="CK297" s="128"/>
      <c r="CL297" s="128"/>
      <c r="CM297" s="128"/>
      <c r="CN297" s="128"/>
      <c r="CO297" s="128"/>
      <c r="CP297" s="128"/>
      <c r="CQ297" s="128"/>
      <c r="CR297" s="128"/>
      <c r="CS297" s="128"/>
      <c r="CT297" s="128"/>
      <c r="CU297" s="128"/>
      <c r="CV297" s="128"/>
      <c r="CW297" s="128"/>
      <c r="CX297" s="128"/>
      <c r="CY297" s="128"/>
      <c r="CZ297" s="128"/>
      <c r="DA297" s="128"/>
      <c r="DB297" s="128"/>
      <c r="DC297" s="128"/>
      <c r="DD297" s="128"/>
      <c r="DE297" s="128"/>
      <c r="DF297" s="128"/>
      <c r="DG297" s="128"/>
      <c r="DH297" s="128"/>
      <c r="DI297" s="128"/>
      <c r="DJ297" s="128"/>
      <c r="DK297" s="128"/>
      <c r="DL297" s="128"/>
      <c r="DM297" s="128"/>
      <c r="DN297" s="128"/>
      <c r="DO297" s="128"/>
      <c r="DP297" s="128"/>
      <c r="DQ297" s="128"/>
      <c r="DR297" s="128"/>
      <c r="DS297" s="128"/>
      <c r="DT297" s="128"/>
      <c r="DU297" s="128"/>
      <c r="DV297" s="128"/>
      <c r="DW297" s="128"/>
      <c r="DX297" s="128"/>
      <c r="DY297" s="128"/>
      <c r="DZ297" s="128"/>
      <c r="EA297" s="128"/>
      <c r="EB297" s="128"/>
      <c r="EC297" s="128"/>
      <c r="ED297" s="128"/>
      <c r="EE297" s="128"/>
      <c r="EF297" s="128"/>
      <c r="EG297" s="128"/>
      <c r="EH297" s="128"/>
      <c r="EI297" s="128"/>
      <c r="EJ297" s="128"/>
      <c r="EK297" s="128"/>
      <c r="EL297" s="128"/>
      <c r="EM297" s="128"/>
      <c r="EN297" s="128"/>
      <c r="EO297" s="128"/>
      <c r="EP297" s="128"/>
      <c r="EQ297" s="128"/>
      <c r="ER297" s="128"/>
      <c r="ES297" s="128"/>
      <c r="ET297" s="128"/>
      <c r="EU297" s="128"/>
      <c r="EV297" s="128"/>
      <c r="EW297" s="128"/>
      <c r="EX297" s="128"/>
      <c r="EY297" s="128"/>
      <c r="EZ297" s="128"/>
      <c r="FA297" s="128"/>
      <c r="FB297" s="128"/>
      <c r="FC297" s="128"/>
      <c r="FD297" s="128"/>
      <c r="FE297" s="128"/>
      <c r="FF297" s="128"/>
      <c r="FG297" s="128"/>
      <c r="FH297" s="128"/>
      <c r="FI297" s="128"/>
      <c r="FJ297" s="128"/>
      <c r="FK297" s="128"/>
      <c r="FL297" s="128"/>
      <c r="FM297" s="128"/>
      <c r="FN297" s="128"/>
      <c r="FO297" s="128"/>
      <c r="FP297" s="128"/>
      <c r="FQ297" s="128"/>
      <c r="FR297" s="128"/>
      <c r="FS297" s="128"/>
      <c r="FT297" s="128"/>
      <c r="FU297" s="128"/>
      <c r="FV297" s="128"/>
      <c r="FW297" s="128"/>
      <c r="FX297" s="128"/>
      <c r="FY297" s="128"/>
      <c r="FZ297" s="128"/>
      <c r="GA297" s="128"/>
      <c r="GB297" s="128"/>
      <c r="GC297" s="128"/>
      <c r="GD297" s="128"/>
      <c r="GE297" s="128"/>
      <c r="GF297" s="128"/>
      <c r="GG297" s="128"/>
      <c r="GH297" s="128"/>
      <c r="GI297" s="128"/>
      <c r="GJ297" s="128"/>
      <c r="GK297" s="128"/>
      <c r="GL297" s="128"/>
      <c r="GM297" s="128"/>
      <c r="GN297" s="128"/>
      <c r="GO297" s="128"/>
      <c r="GP297" s="128"/>
      <c r="GQ297" s="128"/>
      <c r="GR297" s="128"/>
      <c r="GS297" s="128"/>
      <c r="GT297" s="128"/>
      <c r="GU297" s="128"/>
      <c r="GV297" s="128"/>
      <c r="GW297" s="128"/>
      <c r="GX297" s="128"/>
      <c r="GY297" s="128"/>
      <c r="GZ297" s="128"/>
      <c r="HA297" s="128"/>
      <c r="HB297" s="128"/>
      <c r="HC297" s="128"/>
      <c r="HD297" s="128"/>
      <c r="HE297" s="128"/>
      <c r="HF297" s="128"/>
      <c r="HG297" s="128"/>
      <c r="HH297" s="128"/>
      <c r="HI297" s="128"/>
      <c r="HJ297" s="128"/>
      <c r="HK297" s="128"/>
      <c r="HL297" s="128"/>
      <c r="HM297" s="128"/>
      <c r="HN297" s="128"/>
      <c r="HO297" s="128"/>
      <c r="HP297" s="128"/>
      <c r="HQ297" s="128"/>
      <c r="HR297" s="128"/>
      <c r="HS297" s="128"/>
      <c r="HT297" s="128"/>
      <c r="HU297" s="128"/>
      <c r="HV297" s="128"/>
      <c r="HW297" s="128"/>
      <c r="HX297" s="128"/>
      <c r="HY297" s="128"/>
      <c r="HZ297" s="128"/>
      <c r="IA297" s="128"/>
      <c r="IB297" s="128"/>
      <c r="IC297" s="128"/>
      <c r="ID297" s="128"/>
      <c r="IE297" s="128"/>
      <c r="IF297" s="128"/>
      <c r="IG297" s="128"/>
      <c r="IH297" s="128"/>
      <c r="II297" s="128"/>
      <c r="IJ297" s="128"/>
      <c r="IK297" s="128"/>
      <c r="IL297" s="128"/>
      <c r="IM297" s="128"/>
      <c r="IN297" s="128"/>
      <c r="IO297" s="128"/>
      <c r="IP297" s="128"/>
      <c r="IQ297" s="128"/>
      <c r="IR297" s="128"/>
      <c r="IS297" s="128"/>
      <c r="IT297" s="128"/>
    </row>
    <row r="298" spans="1:254" x14ac:dyDescent="0.2">
      <c r="A298" s="233" t="s">
        <v>286</v>
      </c>
      <c r="B298" s="235">
        <v>510</v>
      </c>
      <c r="C298" s="179" t="s">
        <v>255</v>
      </c>
      <c r="D298" s="179" t="s">
        <v>89</v>
      </c>
      <c r="E298" s="179" t="s">
        <v>287</v>
      </c>
      <c r="F298" s="179"/>
      <c r="G298" s="217">
        <f>SUM(G299)</f>
        <v>5750</v>
      </c>
    </row>
    <row r="299" spans="1:254" x14ac:dyDescent="0.2">
      <c r="A299" s="182" t="s">
        <v>230</v>
      </c>
      <c r="B299" s="243">
        <v>510</v>
      </c>
      <c r="C299" s="184" t="s">
        <v>255</v>
      </c>
      <c r="D299" s="184" t="s">
        <v>89</v>
      </c>
      <c r="E299" s="184" t="s">
        <v>287</v>
      </c>
      <c r="F299" s="184" t="s">
        <v>231</v>
      </c>
      <c r="G299" s="226">
        <v>5750</v>
      </c>
    </row>
    <row r="300" spans="1:254" s="200" customFormat="1" ht="14.25" x14ac:dyDescent="0.2">
      <c r="A300" s="233" t="s">
        <v>284</v>
      </c>
      <c r="B300" s="235">
        <v>510</v>
      </c>
      <c r="C300" s="179" t="s">
        <v>255</v>
      </c>
      <c r="D300" s="179" t="s">
        <v>89</v>
      </c>
      <c r="E300" s="179" t="s">
        <v>288</v>
      </c>
      <c r="F300" s="179"/>
      <c r="G300" s="217">
        <f>SUM(G301)</f>
        <v>11495</v>
      </c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128"/>
      <c r="U300" s="128"/>
      <c r="V300" s="128"/>
      <c r="W300" s="128"/>
      <c r="X300" s="128"/>
      <c r="Y300" s="128"/>
      <c r="Z300" s="128"/>
      <c r="AA300" s="128"/>
      <c r="AB300" s="128"/>
      <c r="AC300" s="128"/>
      <c r="AD300" s="128"/>
      <c r="AE300" s="128"/>
      <c r="AF300" s="128"/>
      <c r="AG300" s="128"/>
      <c r="AH300" s="128"/>
      <c r="AI300" s="128"/>
      <c r="AJ300" s="128"/>
      <c r="AK300" s="128"/>
      <c r="AL300" s="128"/>
      <c r="AM300" s="128"/>
      <c r="AN300" s="128"/>
      <c r="AO300" s="128"/>
      <c r="AP300" s="128"/>
      <c r="AQ300" s="128"/>
      <c r="AR300" s="128"/>
      <c r="AS300" s="128"/>
      <c r="AT300" s="128"/>
      <c r="AU300" s="128"/>
      <c r="AV300" s="128"/>
      <c r="AW300" s="128"/>
      <c r="AX300" s="128"/>
      <c r="AY300" s="128"/>
      <c r="AZ300" s="128"/>
      <c r="BA300" s="128"/>
      <c r="BB300" s="128"/>
      <c r="BC300" s="128"/>
      <c r="BD300" s="128"/>
      <c r="BE300" s="128"/>
      <c r="BF300" s="128"/>
      <c r="BG300" s="128"/>
      <c r="BH300" s="128"/>
      <c r="BI300" s="128"/>
      <c r="BJ300" s="128"/>
      <c r="BK300" s="128"/>
      <c r="BL300" s="128"/>
      <c r="BM300" s="128"/>
      <c r="BN300" s="128"/>
      <c r="BO300" s="128"/>
      <c r="BP300" s="128"/>
      <c r="BQ300" s="128"/>
      <c r="BR300" s="128"/>
      <c r="BS300" s="128"/>
      <c r="BT300" s="128"/>
      <c r="BU300" s="128"/>
      <c r="BV300" s="128"/>
      <c r="BW300" s="128"/>
      <c r="BX300" s="128"/>
      <c r="BY300" s="128"/>
      <c r="BZ300" s="128"/>
      <c r="CA300" s="128"/>
      <c r="CB300" s="128"/>
      <c r="CC300" s="128"/>
      <c r="CD300" s="128"/>
      <c r="CE300" s="128"/>
      <c r="CF300" s="128"/>
      <c r="CG300" s="128"/>
      <c r="CH300" s="128"/>
      <c r="CI300" s="128"/>
      <c r="CJ300" s="128"/>
      <c r="CK300" s="128"/>
      <c r="CL300" s="128"/>
      <c r="CM300" s="128"/>
      <c r="CN300" s="128"/>
      <c r="CO300" s="128"/>
      <c r="CP300" s="128"/>
      <c r="CQ300" s="128"/>
      <c r="CR300" s="128"/>
      <c r="CS300" s="128"/>
      <c r="CT300" s="128"/>
      <c r="CU300" s="128"/>
      <c r="CV300" s="128"/>
      <c r="CW300" s="128"/>
      <c r="CX300" s="128"/>
      <c r="CY300" s="128"/>
      <c r="CZ300" s="128"/>
      <c r="DA300" s="128"/>
      <c r="DB300" s="128"/>
      <c r="DC300" s="128"/>
      <c r="DD300" s="128"/>
      <c r="DE300" s="128"/>
      <c r="DF300" s="128"/>
      <c r="DG300" s="128"/>
      <c r="DH300" s="128"/>
      <c r="DI300" s="128"/>
      <c r="DJ300" s="128"/>
      <c r="DK300" s="128"/>
      <c r="DL300" s="128"/>
      <c r="DM300" s="128"/>
      <c r="DN300" s="128"/>
      <c r="DO300" s="128"/>
      <c r="DP300" s="128"/>
      <c r="DQ300" s="128"/>
      <c r="DR300" s="128"/>
      <c r="DS300" s="128"/>
      <c r="DT300" s="128"/>
      <c r="DU300" s="128"/>
      <c r="DV300" s="128"/>
      <c r="DW300" s="128"/>
      <c r="DX300" s="128"/>
      <c r="DY300" s="128"/>
      <c r="DZ300" s="128"/>
      <c r="EA300" s="128"/>
      <c r="EB300" s="128"/>
      <c r="EC300" s="128"/>
      <c r="ED300" s="128"/>
      <c r="EE300" s="128"/>
      <c r="EF300" s="128"/>
      <c r="EG300" s="128"/>
      <c r="EH300" s="128"/>
      <c r="EI300" s="128"/>
      <c r="EJ300" s="128"/>
      <c r="EK300" s="128"/>
      <c r="EL300" s="128"/>
      <c r="EM300" s="128"/>
      <c r="EN300" s="128"/>
      <c r="EO300" s="128"/>
      <c r="EP300" s="128"/>
      <c r="EQ300" s="128"/>
      <c r="ER300" s="128"/>
      <c r="ES300" s="128"/>
      <c r="ET300" s="128"/>
      <c r="EU300" s="128"/>
      <c r="EV300" s="128"/>
      <c r="EW300" s="128"/>
      <c r="EX300" s="128"/>
      <c r="EY300" s="128"/>
      <c r="EZ300" s="128"/>
      <c r="FA300" s="128"/>
      <c r="FB300" s="128"/>
      <c r="FC300" s="128"/>
      <c r="FD300" s="128"/>
      <c r="FE300" s="128"/>
      <c r="FF300" s="128"/>
      <c r="FG300" s="128"/>
      <c r="FH300" s="128"/>
      <c r="FI300" s="128"/>
      <c r="FJ300" s="128"/>
      <c r="FK300" s="128"/>
      <c r="FL300" s="128"/>
      <c r="FM300" s="128"/>
      <c r="FN300" s="128"/>
      <c r="FO300" s="128"/>
      <c r="FP300" s="128"/>
      <c r="FQ300" s="128"/>
      <c r="FR300" s="128"/>
      <c r="FS300" s="128"/>
      <c r="FT300" s="128"/>
      <c r="FU300" s="128"/>
      <c r="FV300" s="128"/>
      <c r="FW300" s="128"/>
      <c r="FX300" s="128"/>
      <c r="FY300" s="128"/>
      <c r="FZ300" s="128"/>
      <c r="GA300" s="128"/>
      <c r="GB300" s="128"/>
      <c r="GC300" s="128"/>
      <c r="GD300" s="128"/>
      <c r="GE300" s="128"/>
      <c r="GF300" s="128"/>
      <c r="GG300" s="128"/>
      <c r="GH300" s="128"/>
      <c r="GI300" s="128"/>
      <c r="GJ300" s="128"/>
      <c r="GK300" s="128"/>
      <c r="GL300" s="128"/>
      <c r="GM300" s="128"/>
      <c r="GN300" s="128"/>
      <c r="GO300" s="128"/>
      <c r="GP300" s="128"/>
      <c r="GQ300" s="128"/>
      <c r="GR300" s="128"/>
      <c r="GS300" s="128"/>
      <c r="GT300" s="128"/>
      <c r="GU300" s="128"/>
      <c r="GV300" s="128"/>
      <c r="GW300" s="128"/>
      <c r="GX300" s="128"/>
      <c r="GY300" s="128"/>
      <c r="GZ300" s="128"/>
      <c r="HA300" s="128"/>
      <c r="HB300" s="128"/>
      <c r="HC300" s="128"/>
      <c r="HD300" s="128"/>
      <c r="HE300" s="128"/>
      <c r="HF300" s="128"/>
      <c r="HG300" s="128"/>
      <c r="HH300" s="128"/>
      <c r="HI300" s="128"/>
      <c r="HJ300" s="128"/>
      <c r="HK300" s="128"/>
      <c r="HL300" s="128"/>
      <c r="HM300" s="128"/>
      <c r="HN300" s="128"/>
      <c r="HO300" s="128"/>
      <c r="HP300" s="128"/>
      <c r="HQ300" s="128"/>
      <c r="HR300" s="128"/>
      <c r="HS300" s="128"/>
      <c r="HT300" s="128"/>
      <c r="HU300" s="128"/>
      <c r="HV300" s="128"/>
      <c r="HW300" s="128"/>
      <c r="HX300" s="128"/>
      <c r="HY300" s="128"/>
      <c r="HZ300" s="128"/>
      <c r="IA300" s="128"/>
      <c r="IB300" s="128"/>
      <c r="IC300" s="128"/>
      <c r="ID300" s="128"/>
      <c r="IE300" s="128"/>
      <c r="IF300" s="128"/>
      <c r="IG300" s="128"/>
      <c r="IH300" s="128"/>
      <c r="II300" s="128"/>
      <c r="IJ300" s="128"/>
      <c r="IK300" s="128"/>
      <c r="IL300" s="128"/>
      <c r="IM300" s="128"/>
      <c r="IN300" s="128"/>
      <c r="IO300" s="128"/>
      <c r="IP300" s="128"/>
      <c r="IQ300" s="128"/>
      <c r="IR300" s="128"/>
      <c r="IS300" s="128"/>
      <c r="IT300" s="128"/>
    </row>
    <row r="301" spans="1:254" x14ac:dyDescent="0.2">
      <c r="A301" s="182" t="s">
        <v>230</v>
      </c>
      <c r="B301" s="243">
        <v>510</v>
      </c>
      <c r="C301" s="184" t="s">
        <v>255</v>
      </c>
      <c r="D301" s="184" t="s">
        <v>89</v>
      </c>
      <c r="E301" s="184" t="s">
        <v>288</v>
      </c>
      <c r="F301" s="184" t="s">
        <v>231</v>
      </c>
      <c r="G301" s="226">
        <v>11495</v>
      </c>
    </row>
    <row r="302" spans="1:254" s="124" customFormat="1" ht="31.5" x14ac:dyDescent="0.25">
      <c r="A302" s="213" t="s">
        <v>289</v>
      </c>
      <c r="B302" s="229">
        <v>510</v>
      </c>
      <c r="C302" s="209" t="s">
        <v>255</v>
      </c>
      <c r="D302" s="209" t="s">
        <v>201</v>
      </c>
      <c r="E302" s="209"/>
      <c r="F302" s="209"/>
      <c r="G302" s="210">
        <f>SUM(G303)</f>
        <v>6968.6600000000008</v>
      </c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128"/>
      <c r="U302" s="128"/>
      <c r="V302" s="128"/>
      <c r="W302" s="128"/>
      <c r="X302" s="128"/>
      <c r="Y302" s="128"/>
      <c r="Z302" s="128"/>
      <c r="AA302" s="128"/>
      <c r="AB302" s="128"/>
      <c r="AC302" s="128"/>
      <c r="AD302" s="128"/>
      <c r="AE302" s="128"/>
      <c r="AF302" s="128"/>
      <c r="AG302" s="128"/>
      <c r="AH302" s="128"/>
      <c r="AI302" s="128"/>
      <c r="AJ302" s="128"/>
      <c r="AK302" s="128"/>
      <c r="AL302" s="128"/>
      <c r="AM302" s="128"/>
      <c r="AN302" s="128"/>
      <c r="AO302" s="128"/>
      <c r="AP302" s="128"/>
      <c r="AQ302" s="128"/>
      <c r="AR302" s="128"/>
      <c r="AS302" s="128"/>
      <c r="AT302" s="128"/>
      <c r="AU302" s="128"/>
      <c r="AV302" s="128"/>
      <c r="AW302" s="128"/>
      <c r="AX302" s="128"/>
      <c r="AY302" s="128"/>
      <c r="AZ302" s="128"/>
      <c r="BA302" s="128"/>
      <c r="BB302" s="128"/>
      <c r="BC302" s="128"/>
      <c r="BD302" s="128"/>
      <c r="BE302" s="128"/>
      <c r="BF302" s="128"/>
      <c r="BG302" s="128"/>
      <c r="BH302" s="128"/>
      <c r="BI302" s="128"/>
      <c r="BJ302" s="128"/>
      <c r="BK302" s="128"/>
      <c r="BL302" s="128"/>
      <c r="BM302" s="128"/>
      <c r="BN302" s="128"/>
      <c r="BO302" s="128"/>
      <c r="BP302" s="128"/>
      <c r="BQ302" s="128"/>
      <c r="BR302" s="128"/>
      <c r="BS302" s="128"/>
      <c r="BT302" s="128"/>
      <c r="BU302" s="128"/>
      <c r="BV302" s="128"/>
      <c r="BW302" s="128"/>
      <c r="BX302" s="128"/>
      <c r="BY302" s="128"/>
      <c r="BZ302" s="128"/>
      <c r="CA302" s="128"/>
      <c r="CB302" s="128"/>
      <c r="CC302" s="128"/>
      <c r="CD302" s="128"/>
      <c r="CE302" s="128"/>
      <c r="CF302" s="128"/>
      <c r="CG302" s="128"/>
      <c r="CH302" s="128"/>
      <c r="CI302" s="128"/>
      <c r="CJ302" s="128"/>
      <c r="CK302" s="128"/>
      <c r="CL302" s="128"/>
      <c r="CM302" s="128"/>
      <c r="CN302" s="128"/>
      <c r="CO302" s="128"/>
      <c r="CP302" s="128"/>
      <c r="CQ302" s="128"/>
      <c r="CR302" s="128"/>
      <c r="CS302" s="128"/>
      <c r="CT302" s="128"/>
      <c r="CU302" s="128"/>
      <c r="CV302" s="128"/>
      <c r="CW302" s="128"/>
      <c r="CX302" s="128"/>
      <c r="CY302" s="128"/>
      <c r="CZ302" s="128"/>
      <c r="DA302" s="128"/>
      <c r="DB302" s="128"/>
      <c r="DC302" s="128"/>
      <c r="DD302" s="128"/>
      <c r="DE302" s="128"/>
      <c r="DF302" s="128"/>
      <c r="DG302" s="128"/>
      <c r="DH302" s="128"/>
      <c r="DI302" s="128"/>
      <c r="DJ302" s="128"/>
      <c r="DK302" s="128"/>
      <c r="DL302" s="128"/>
      <c r="DM302" s="128"/>
      <c r="DN302" s="128"/>
      <c r="DO302" s="128"/>
      <c r="DP302" s="128"/>
      <c r="DQ302" s="128"/>
      <c r="DR302" s="128"/>
      <c r="DS302" s="128"/>
      <c r="DT302" s="128"/>
      <c r="DU302" s="128"/>
      <c r="DV302" s="128"/>
      <c r="DW302" s="128"/>
      <c r="DX302" s="128"/>
      <c r="DY302" s="128"/>
      <c r="DZ302" s="128"/>
      <c r="EA302" s="128"/>
      <c r="EB302" s="128"/>
      <c r="EC302" s="128"/>
      <c r="ED302" s="128"/>
      <c r="EE302" s="128"/>
      <c r="EF302" s="128"/>
      <c r="EG302" s="128"/>
      <c r="EH302" s="128"/>
      <c r="EI302" s="128"/>
      <c r="EJ302" s="128"/>
      <c r="EK302" s="128"/>
      <c r="EL302" s="128"/>
      <c r="EM302" s="128"/>
      <c r="EN302" s="128"/>
      <c r="EO302" s="128"/>
      <c r="EP302" s="128"/>
      <c r="EQ302" s="128"/>
      <c r="ER302" s="128"/>
      <c r="ES302" s="128"/>
      <c r="ET302" s="128"/>
      <c r="EU302" s="128"/>
      <c r="EV302" s="128"/>
      <c r="EW302" s="128"/>
      <c r="EX302" s="128"/>
      <c r="EY302" s="128"/>
      <c r="EZ302" s="128"/>
      <c r="FA302" s="128"/>
      <c r="FB302" s="128"/>
      <c r="FC302" s="128"/>
      <c r="FD302" s="128"/>
      <c r="FE302" s="128"/>
      <c r="FF302" s="128"/>
      <c r="FG302" s="128"/>
      <c r="FH302" s="128"/>
      <c r="FI302" s="128"/>
      <c r="FJ302" s="128"/>
      <c r="FK302" s="128"/>
      <c r="FL302" s="128"/>
      <c r="FM302" s="128"/>
      <c r="FN302" s="128"/>
      <c r="FO302" s="128"/>
      <c r="FP302" s="128"/>
      <c r="FQ302" s="128"/>
      <c r="FR302" s="128"/>
      <c r="FS302" s="128"/>
      <c r="FT302" s="128"/>
      <c r="FU302" s="128"/>
      <c r="FV302" s="128"/>
      <c r="FW302" s="128"/>
      <c r="FX302" s="128"/>
      <c r="FY302" s="128"/>
      <c r="FZ302" s="128"/>
      <c r="GA302" s="128"/>
      <c r="GB302" s="128"/>
      <c r="GC302" s="128"/>
      <c r="GD302" s="128"/>
      <c r="GE302" s="128"/>
      <c r="GF302" s="128"/>
      <c r="GG302" s="128"/>
      <c r="GH302" s="128"/>
      <c r="GI302" s="128"/>
      <c r="GJ302" s="128"/>
      <c r="GK302" s="128"/>
      <c r="GL302" s="128"/>
      <c r="GM302" s="128"/>
      <c r="GN302" s="128"/>
      <c r="GO302" s="128"/>
      <c r="GP302" s="128"/>
      <c r="GQ302" s="128"/>
      <c r="GR302" s="128"/>
      <c r="GS302" s="128"/>
      <c r="GT302" s="128"/>
      <c r="GU302" s="128"/>
      <c r="GV302" s="128"/>
      <c r="GW302" s="128"/>
      <c r="GX302" s="128"/>
      <c r="GY302" s="128"/>
      <c r="GZ302" s="128"/>
      <c r="HA302" s="128"/>
      <c r="HB302" s="128"/>
      <c r="HC302" s="128"/>
      <c r="HD302" s="128"/>
      <c r="HE302" s="128"/>
      <c r="HF302" s="128"/>
      <c r="HG302" s="128"/>
      <c r="HH302" s="128"/>
      <c r="HI302" s="128"/>
      <c r="HJ302" s="128"/>
      <c r="HK302" s="128"/>
      <c r="HL302" s="128"/>
      <c r="HM302" s="128"/>
      <c r="HN302" s="128"/>
      <c r="HO302" s="128"/>
      <c r="HP302" s="128"/>
      <c r="HQ302" s="128"/>
      <c r="HR302" s="128"/>
      <c r="HS302" s="128"/>
      <c r="HT302" s="128"/>
      <c r="HU302" s="128"/>
      <c r="HV302" s="128"/>
      <c r="HW302" s="128"/>
      <c r="HX302" s="128"/>
      <c r="HY302" s="128"/>
      <c r="HZ302" s="128"/>
      <c r="IA302" s="128"/>
      <c r="IB302" s="128"/>
      <c r="IC302" s="128"/>
      <c r="ID302" s="128"/>
      <c r="IE302" s="128"/>
      <c r="IF302" s="128"/>
      <c r="IG302" s="128"/>
      <c r="IH302" s="128"/>
      <c r="II302" s="128"/>
      <c r="IJ302" s="128"/>
      <c r="IK302" s="128"/>
      <c r="IL302" s="128"/>
      <c r="IM302" s="128"/>
      <c r="IN302" s="128"/>
      <c r="IO302" s="128"/>
      <c r="IP302" s="128"/>
      <c r="IQ302" s="128"/>
      <c r="IR302" s="128"/>
      <c r="IS302" s="128"/>
      <c r="IT302" s="128"/>
    </row>
    <row r="303" spans="1:254" ht="25.5" x14ac:dyDescent="0.2">
      <c r="A303" s="167" t="s">
        <v>115</v>
      </c>
      <c r="B303" s="229">
        <v>510</v>
      </c>
      <c r="C303" s="168" t="s">
        <v>255</v>
      </c>
      <c r="D303" s="168" t="s">
        <v>201</v>
      </c>
      <c r="E303" s="168"/>
      <c r="F303" s="168"/>
      <c r="G303" s="170">
        <f>SUM(G304+G310+G313)</f>
        <v>6968.6600000000008</v>
      </c>
    </row>
    <row r="304" spans="1:254" s="181" customFormat="1" x14ac:dyDescent="0.2">
      <c r="A304" s="182" t="s">
        <v>85</v>
      </c>
      <c r="B304" s="243">
        <v>510</v>
      </c>
      <c r="C304" s="199" t="s">
        <v>255</v>
      </c>
      <c r="D304" s="199" t="s">
        <v>201</v>
      </c>
      <c r="E304" s="199"/>
      <c r="F304" s="199"/>
      <c r="G304" s="185">
        <f>SUM(G307+G305)</f>
        <v>2831.9100000000003</v>
      </c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128"/>
      <c r="U304" s="128"/>
      <c r="V304" s="128"/>
      <c r="W304" s="128"/>
      <c r="X304" s="128"/>
      <c r="Y304" s="128"/>
      <c r="Z304" s="128"/>
      <c r="AA304" s="128"/>
      <c r="AB304" s="128"/>
      <c r="AC304" s="128"/>
      <c r="AD304" s="128"/>
      <c r="AE304" s="128"/>
      <c r="AF304" s="128"/>
      <c r="AG304" s="128"/>
      <c r="AH304" s="128"/>
      <c r="AI304" s="128"/>
      <c r="AJ304" s="128"/>
      <c r="AK304" s="128"/>
      <c r="AL304" s="128"/>
      <c r="AM304" s="128"/>
      <c r="AN304" s="128"/>
      <c r="AO304" s="128"/>
      <c r="AP304" s="128"/>
      <c r="AQ304" s="128"/>
      <c r="AR304" s="128"/>
      <c r="AS304" s="128"/>
      <c r="AT304" s="128"/>
      <c r="AU304" s="128"/>
      <c r="AV304" s="128"/>
      <c r="AW304" s="128"/>
      <c r="AX304" s="128"/>
      <c r="AY304" s="128"/>
      <c r="AZ304" s="128"/>
      <c r="BA304" s="128"/>
      <c r="BB304" s="128"/>
      <c r="BC304" s="128"/>
      <c r="BD304" s="128"/>
      <c r="BE304" s="128"/>
      <c r="BF304" s="128"/>
      <c r="BG304" s="128"/>
      <c r="BH304" s="128"/>
      <c r="BI304" s="128"/>
      <c r="BJ304" s="128"/>
      <c r="BK304" s="128"/>
      <c r="BL304" s="128"/>
      <c r="BM304" s="128"/>
      <c r="BN304" s="128"/>
      <c r="BO304" s="128"/>
      <c r="BP304" s="128"/>
      <c r="BQ304" s="128"/>
      <c r="BR304" s="128"/>
      <c r="BS304" s="128"/>
      <c r="BT304" s="128"/>
      <c r="BU304" s="128"/>
      <c r="BV304" s="128"/>
      <c r="BW304" s="128"/>
      <c r="BX304" s="128"/>
      <c r="BY304" s="128"/>
      <c r="BZ304" s="128"/>
      <c r="CA304" s="128"/>
      <c r="CB304" s="128"/>
      <c r="CC304" s="128"/>
      <c r="CD304" s="128"/>
      <c r="CE304" s="128"/>
      <c r="CF304" s="128"/>
      <c r="CG304" s="128"/>
      <c r="CH304" s="128"/>
      <c r="CI304" s="128"/>
      <c r="CJ304" s="128"/>
      <c r="CK304" s="128"/>
      <c r="CL304" s="128"/>
      <c r="CM304" s="128"/>
      <c r="CN304" s="128"/>
      <c r="CO304" s="128"/>
      <c r="CP304" s="128"/>
      <c r="CQ304" s="128"/>
      <c r="CR304" s="128"/>
      <c r="CS304" s="128"/>
      <c r="CT304" s="128"/>
      <c r="CU304" s="128"/>
      <c r="CV304" s="128"/>
      <c r="CW304" s="128"/>
      <c r="CX304" s="128"/>
      <c r="CY304" s="128"/>
      <c r="CZ304" s="128"/>
      <c r="DA304" s="128"/>
      <c r="DB304" s="128"/>
      <c r="DC304" s="128"/>
      <c r="DD304" s="128"/>
      <c r="DE304" s="128"/>
      <c r="DF304" s="128"/>
      <c r="DG304" s="128"/>
      <c r="DH304" s="128"/>
      <c r="DI304" s="128"/>
      <c r="DJ304" s="128"/>
      <c r="DK304" s="128"/>
      <c r="DL304" s="128"/>
      <c r="DM304" s="128"/>
      <c r="DN304" s="128"/>
      <c r="DO304" s="128"/>
      <c r="DP304" s="128"/>
      <c r="DQ304" s="128"/>
      <c r="DR304" s="128"/>
      <c r="DS304" s="128"/>
      <c r="DT304" s="128"/>
      <c r="DU304" s="128"/>
      <c r="DV304" s="128"/>
      <c r="DW304" s="128"/>
      <c r="DX304" s="128"/>
      <c r="DY304" s="128"/>
      <c r="DZ304" s="128"/>
      <c r="EA304" s="128"/>
      <c r="EB304" s="128"/>
      <c r="EC304" s="128"/>
      <c r="ED304" s="128"/>
      <c r="EE304" s="128"/>
      <c r="EF304" s="128"/>
      <c r="EG304" s="128"/>
      <c r="EH304" s="128"/>
      <c r="EI304" s="128"/>
      <c r="EJ304" s="128"/>
      <c r="EK304" s="128"/>
      <c r="EL304" s="128"/>
      <c r="EM304" s="128"/>
      <c r="EN304" s="128"/>
      <c r="EO304" s="128"/>
      <c r="EP304" s="128"/>
      <c r="EQ304" s="128"/>
      <c r="ER304" s="128"/>
      <c r="ES304" s="128"/>
      <c r="ET304" s="128"/>
      <c r="EU304" s="128"/>
      <c r="EV304" s="128"/>
      <c r="EW304" s="128"/>
      <c r="EX304" s="128"/>
      <c r="EY304" s="128"/>
      <c r="EZ304" s="128"/>
      <c r="FA304" s="128"/>
      <c r="FB304" s="128"/>
      <c r="FC304" s="128"/>
      <c r="FD304" s="128"/>
      <c r="FE304" s="128"/>
      <c r="FF304" s="128"/>
      <c r="FG304" s="128"/>
      <c r="FH304" s="128"/>
      <c r="FI304" s="128"/>
      <c r="FJ304" s="128"/>
      <c r="FK304" s="128"/>
      <c r="FL304" s="128"/>
      <c r="FM304" s="128"/>
      <c r="FN304" s="128"/>
      <c r="FO304" s="128"/>
      <c r="FP304" s="128"/>
      <c r="FQ304" s="128"/>
      <c r="FR304" s="128"/>
      <c r="FS304" s="128"/>
      <c r="FT304" s="128"/>
      <c r="FU304" s="128"/>
      <c r="FV304" s="128"/>
      <c r="FW304" s="128"/>
      <c r="FX304" s="128"/>
      <c r="FY304" s="128"/>
      <c r="FZ304" s="128"/>
      <c r="GA304" s="128"/>
      <c r="GB304" s="128"/>
      <c r="GC304" s="128"/>
      <c r="GD304" s="128"/>
      <c r="GE304" s="128"/>
      <c r="GF304" s="128"/>
      <c r="GG304" s="128"/>
      <c r="GH304" s="128"/>
      <c r="GI304" s="128"/>
      <c r="GJ304" s="128"/>
      <c r="GK304" s="128"/>
      <c r="GL304" s="128"/>
      <c r="GM304" s="128"/>
      <c r="GN304" s="128"/>
      <c r="GO304" s="128"/>
      <c r="GP304" s="128"/>
      <c r="GQ304" s="128"/>
      <c r="GR304" s="128"/>
      <c r="GS304" s="128"/>
      <c r="GT304" s="128"/>
      <c r="GU304" s="128"/>
      <c r="GV304" s="128"/>
      <c r="GW304" s="128"/>
      <c r="GX304" s="128"/>
      <c r="GY304" s="128"/>
      <c r="GZ304" s="128"/>
      <c r="HA304" s="128"/>
      <c r="HB304" s="128"/>
      <c r="HC304" s="128"/>
      <c r="HD304" s="128"/>
      <c r="HE304" s="128"/>
      <c r="HF304" s="128"/>
      <c r="HG304" s="128"/>
      <c r="HH304" s="128"/>
      <c r="HI304" s="128"/>
      <c r="HJ304" s="128"/>
      <c r="HK304" s="128"/>
      <c r="HL304" s="128"/>
      <c r="HM304" s="128"/>
      <c r="HN304" s="128"/>
      <c r="HO304" s="128"/>
      <c r="HP304" s="128"/>
      <c r="HQ304" s="128"/>
      <c r="HR304" s="128"/>
      <c r="HS304" s="128"/>
      <c r="HT304" s="128"/>
      <c r="HU304" s="128"/>
      <c r="HV304" s="128"/>
      <c r="HW304" s="128"/>
      <c r="HX304" s="128"/>
      <c r="HY304" s="128"/>
      <c r="HZ304" s="128"/>
      <c r="IA304" s="128"/>
      <c r="IB304" s="128"/>
      <c r="IC304" s="128"/>
      <c r="ID304" s="128"/>
      <c r="IE304" s="128"/>
      <c r="IF304" s="128"/>
      <c r="IG304" s="128"/>
      <c r="IH304" s="128"/>
      <c r="II304" s="128"/>
      <c r="IJ304" s="128"/>
      <c r="IK304" s="128"/>
      <c r="IL304" s="128"/>
      <c r="IM304" s="128"/>
      <c r="IN304" s="128"/>
      <c r="IO304" s="128"/>
      <c r="IP304" s="128"/>
      <c r="IQ304" s="128"/>
      <c r="IR304" s="128"/>
      <c r="IS304" s="128"/>
      <c r="IT304" s="128"/>
    </row>
    <row r="305" spans="1:254" s="124" customFormat="1" ht="38.25" x14ac:dyDescent="0.2">
      <c r="A305" s="182" t="s">
        <v>290</v>
      </c>
      <c r="B305" s="236">
        <v>510</v>
      </c>
      <c r="C305" s="199" t="s">
        <v>255</v>
      </c>
      <c r="D305" s="199" t="s">
        <v>201</v>
      </c>
      <c r="E305" s="199" t="s">
        <v>291</v>
      </c>
      <c r="F305" s="199"/>
      <c r="G305" s="185">
        <f>SUM(G306)</f>
        <v>250</v>
      </c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128"/>
      <c r="U305" s="128"/>
      <c r="V305" s="128"/>
      <c r="W305" s="128"/>
      <c r="X305" s="128"/>
      <c r="Y305" s="128"/>
      <c r="Z305" s="128"/>
      <c r="AA305" s="128"/>
      <c r="AB305" s="128"/>
      <c r="AC305" s="128"/>
      <c r="AD305" s="128"/>
      <c r="AE305" s="128"/>
      <c r="AF305" s="128"/>
      <c r="AG305" s="128"/>
      <c r="AH305" s="128"/>
      <c r="AI305" s="128"/>
      <c r="AJ305" s="128"/>
      <c r="AK305" s="128"/>
      <c r="AL305" s="128"/>
      <c r="AM305" s="128"/>
      <c r="AN305" s="128"/>
      <c r="AO305" s="128"/>
      <c r="AP305" s="128"/>
      <c r="AQ305" s="128"/>
      <c r="AR305" s="128"/>
      <c r="AS305" s="128"/>
      <c r="AT305" s="128"/>
      <c r="AU305" s="128"/>
      <c r="AV305" s="128"/>
      <c r="AW305" s="128"/>
      <c r="AX305" s="128"/>
      <c r="AY305" s="128"/>
      <c r="AZ305" s="128"/>
      <c r="BA305" s="128"/>
      <c r="BB305" s="128"/>
      <c r="BC305" s="128"/>
      <c r="BD305" s="128"/>
      <c r="BE305" s="128"/>
      <c r="BF305" s="128"/>
      <c r="BG305" s="128"/>
      <c r="BH305" s="128"/>
      <c r="BI305" s="128"/>
      <c r="BJ305" s="128"/>
      <c r="BK305" s="128"/>
      <c r="BL305" s="128"/>
      <c r="BM305" s="128"/>
      <c r="BN305" s="128"/>
      <c r="BO305" s="128"/>
      <c r="BP305" s="128"/>
      <c r="BQ305" s="128"/>
      <c r="BR305" s="128"/>
      <c r="BS305" s="128"/>
      <c r="BT305" s="128"/>
      <c r="BU305" s="128"/>
      <c r="BV305" s="128"/>
      <c r="BW305" s="128"/>
      <c r="BX305" s="128"/>
      <c r="BY305" s="128"/>
      <c r="BZ305" s="128"/>
      <c r="CA305" s="128"/>
      <c r="CB305" s="128"/>
      <c r="CC305" s="128"/>
      <c r="CD305" s="128"/>
      <c r="CE305" s="128"/>
      <c r="CF305" s="128"/>
      <c r="CG305" s="128"/>
      <c r="CH305" s="128"/>
      <c r="CI305" s="128"/>
      <c r="CJ305" s="128"/>
      <c r="CK305" s="128"/>
      <c r="CL305" s="128"/>
      <c r="CM305" s="128"/>
      <c r="CN305" s="128"/>
      <c r="CO305" s="128"/>
      <c r="CP305" s="128"/>
      <c r="CQ305" s="128"/>
      <c r="CR305" s="128"/>
      <c r="CS305" s="128"/>
      <c r="CT305" s="128"/>
      <c r="CU305" s="128"/>
      <c r="CV305" s="128"/>
      <c r="CW305" s="128"/>
      <c r="CX305" s="128"/>
      <c r="CY305" s="128"/>
      <c r="CZ305" s="128"/>
      <c r="DA305" s="128"/>
      <c r="DB305" s="128"/>
      <c r="DC305" s="128"/>
      <c r="DD305" s="128"/>
      <c r="DE305" s="128"/>
      <c r="DF305" s="128"/>
      <c r="DG305" s="128"/>
      <c r="DH305" s="128"/>
      <c r="DI305" s="128"/>
      <c r="DJ305" s="128"/>
      <c r="DK305" s="128"/>
      <c r="DL305" s="128"/>
      <c r="DM305" s="128"/>
      <c r="DN305" s="128"/>
      <c r="DO305" s="128"/>
      <c r="DP305" s="128"/>
      <c r="DQ305" s="128"/>
      <c r="DR305" s="128"/>
      <c r="DS305" s="128"/>
      <c r="DT305" s="128"/>
      <c r="DU305" s="128"/>
      <c r="DV305" s="128"/>
      <c r="DW305" s="128"/>
      <c r="DX305" s="128"/>
      <c r="DY305" s="128"/>
      <c r="DZ305" s="128"/>
      <c r="EA305" s="128"/>
      <c r="EB305" s="128"/>
      <c r="EC305" s="128"/>
      <c r="ED305" s="128"/>
      <c r="EE305" s="128"/>
      <c r="EF305" s="128"/>
      <c r="EG305" s="128"/>
      <c r="EH305" s="128"/>
      <c r="EI305" s="128"/>
      <c r="EJ305" s="128"/>
      <c r="EK305" s="128"/>
      <c r="EL305" s="128"/>
      <c r="EM305" s="128"/>
      <c r="EN305" s="128"/>
      <c r="EO305" s="128"/>
      <c r="EP305" s="128"/>
      <c r="EQ305" s="128"/>
      <c r="ER305" s="128"/>
      <c r="ES305" s="128"/>
      <c r="ET305" s="128"/>
      <c r="EU305" s="128"/>
      <c r="EV305" s="128"/>
      <c r="EW305" s="128"/>
      <c r="EX305" s="128"/>
      <c r="EY305" s="128"/>
      <c r="EZ305" s="128"/>
      <c r="FA305" s="128"/>
      <c r="FB305" s="128"/>
      <c r="FC305" s="128"/>
      <c r="FD305" s="128"/>
      <c r="FE305" s="128"/>
      <c r="FF305" s="128"/>
      <c r="FG305" s="128"/>
      <c r="FH305" s="128"/>
      <c r="FI305" s="128"/>
      <c r="FJ305" s="128"/>
      <c r="FK305" s="128"/>
      <c r="FL305" s="128"/>
      <c r="FM305" s="128"/>
      <c r="FN305" s="128"/>
      <c r="FO305" s="128"/>
      <c r="FP305" s="128"/>
      <c r="FQ305" s="128"/>
      <c r="FR305" s="128"/>
      <c r="FS305" s="128"/>
      <c r="FT305" s="128"/>
      <c r="FU305" s="128"/>
      <c r="FV305" s="128"/>
      <c r="FW305" s="128"/>
      <c r="FX305" s="128"/>
      <c r="FY305" s="128"/>
      <c r="FZ305" s="128"/>
      <c r="GA305" s="128"/>
      <c r="GB305" s="128"/>
      <c r="GC305" s="128"/>
      <c r="GD305" s="128"/>
      <c r="GE305" s="128"/>
      <c r="GF305" s="128"/>
      <c r="GG305" s="128"/>
      <c r="GH305" s="128"/>
      <c r="GI305" s="128"/>
      <c r="GJ305" s="128"/>
      <c r="GK305" s="128"/>
      <c r="GL305" s="128"/>
      <c r="GM305" s="128"/>
      <c r="GN305" s="128"/>
      <c r="GO305" s="128"/>
      <c r="GP305" s="128"/>
      <c r="GQ305" s="128"/>
      <c r="GR305" s="128"/>
      <c r="GS305" s="128"/>
      <c r="GT305" s="128"/>
      <c r="GU305" s="128"/>
      <c r="GV305" s="128"/>
      <c r="GW305" s="128"/>
      <c r="GX305" s="128"/>
      <c r="GY305" s="128"/>
      <c r="GZ305" s="128"/>
      <c r="HA305" s="128"/>
      <c r="HB305" s="128"/>
      <c r="HC305" s="128"/>
      <c r="HD305" s="128"/>
      <c r="HE305" s="128"/>
      <c r="HF305" s="128"/>
      <c r="HG305" s="128"/>
      <c r="HH305" s="128"/>
      <c r="HI305" s="128"/>
      <c r="HJ305" s="128"/>
      <c r="HK305" s="128"/>
      <c r="HL305" s="128"/>
      <c r="HM305" s="128"/>
      <c r="HN305" s="128"/>
      <c r="HO305" s="128"/>
      <c r="HP305" s="128"/>
      <c r="HQ305" s="128"/>
      <c r="HR305" s="128"/>
      <c r="HS305" s="128"/>
      <c r="HT305" s="128"/>
      <c r="HU305" s="128"/>
      <c r="HV305" s="128"/>
      <c r="HW305" s="128"/>
      <c r="HX305" s="128"/>
      <c r="HY305" s="128"/>
      <c r="HZ305" s="128"/>
      <c r="IA305" s="128"/>
      <c r="IB305" s="128"/>
      <c r="IC305" s="128"/>
      <c r="ID305" s="128"/>
      <c r="IE305" s="128"/>
      <c r="IF305" s="128"/>
      <c r="IG305" s="128"/>
      <c r="IH305" s="128"/>
      <c r="II305" s="128"/>
      <c r="IJ305" s="128"/>
      <c r="IK305" s="128"/>
      <c r="IL305" s="128"/>
      <c r="IM305" s="128"/>
      <c r="IN305" s="128"/>
      <c r="IO305" s="128"/>
      <c r="IP305" s="128"/>
      <c r="IQ305" s="128"/>
      <c r="IR305" s="128"/>
      <c r="IS305" s="128"/>
      <c r="IT305" s="128"/>
    </row>
    <row r="306" spans="1:254" ht="25.5" x14ac:dyDescent="0.2">
      <c r="A306" s="177" t="s">
        <v>377</v>
      </c>
      <c r="B306" s="235">
        <v>510</v>
      </c>
      <c r="C306" s="189" t="s">
        <v>255</v>
      </c>
      <c r="D306" s="189" t="s">
        <v>201</v>
      </c>
      <c r="E306" s="189" t="s">
        <v>291</v>
      </c>
      <c r="F306" s="179" t="s">
        <v>87</v>
      </c>
      <c r="G306" s="180">
        <v>250</v>
      </c>
    </row>
    <row r="307" spans="1:254" ht="38.25" x14ac:dyDescent="0.2">
      <c r="A307" s="256" t="s">
        <v>294</v>
      </c>
      <c r="B307" s="236">
        <v>510</v>
      </c>
      <c r="C307" s="199" t="s">
        <v>255</v>
      </c>
      <c r="D307" s="199" t="s">
        <v>201</v>
      </c>
      <c r="E307" s="199" t="s">
        <v>295</v>
      </c>
      <c r="F307" s="199"/>
      <c r="G307" s="185">
        <f>SUM(G308+G309)</f>
        <v>2581.9100000000003</v>
      </c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124"/>
      <c r="U307" s="124"/>
      <c r="V307" s="124"/>
      <c r="W307" s="124"/>
      <c r="X307" s="124"/>
      <c r="Y307" s="124"/>
      <c r="Z307" s="124"/>
      <c r="AA307" s="124"/>
      <c r="AB307" s="124"/>
      <c r="AC307" s="124"/>
      <c r="AD307" s="124"/>
      <c r="AE307" s="124"/>
      <c r="AF307" s="124"/>
      <c r="AG307" s="124"/>
      <c r="AH307" s="124"/>
      <c r="AI307" s="124"/>
      <c r="AJ307" s="124"/>
      <c r="AK307" s="124"/>
      <c r="AL307" s="124"/>
      <c r="AM307" s="124"/>
      <c r="AN307" s="124"/>
      <c r="AO307" s="124"/>
      <c r="AP307" s="124"/>
      <c r="AQ307" s="124"/>
      <c r="AR307" s="124"/>
      <c r="AS307" s="124"/>
      <c r="AT307" s="124"/>
      <c r="AU307" s="124"/>
      <c r="AV307" s="124"/>
      <c r="AW307" s="124"/>
      <c r="AX307" s="124"/>
      <c r="AY307" s="124"/>
      <c r="AZ307" s="124"/>
      <c r="BA307" s="124"/>
      <c r="BB307" s="124"/>
      <c r="BC307" s="124"/>
      <c r="BD307" s="124"/>
      <c r="BE307" s="124"/>
      <c r="BF307" s="124"/>
      <c r="BG307" s="124"/>
      <c r="BH307" s="124"/>
      <c r="BI307" s="124"/>
      <c r="BJ307" s="124"/>
      <c r="BK307" s="124"/>
      <c r="BL307" s="124"/>
      <c r="BM307" s="124"/>
      <c r="BN307" s="124"/>
      <c r="BO307" s="124"/>
      <c r="BP307" s="124"/>
      <c r="BQ307" s="124"/>
      <c r="BR307" s="124"/>
      <c r="BS307" s="124"/>
      <c r="BT307" s="124"/>
      <c r="BU307" s="124"/>
      <c r="BV307" s="124"/>
      <c r="BW307" s="124"/>
      <c r="BX307" s="124"/>
      <c r="BY307" s="124"/>
      <c r="BZ307" s="124"/>
      <c r="CA307" s="124"/>
      <c r="CB307" s="124"/>
      <c r="CC307" s="124"/>
      <c r="CD307" s="124"/>
      <c r="CE307" s="124"/>
      <c r="CF307" s="124"/>
      <c r="CG307" s="124"/>
      <c r="CH307" s="124"/>
      <c r="CI307" s="124"/>
      <c r="CJ307" s="124"/>
      <c r="CK307" s="124"/>
      <c r="CL307" s="124"/>
      <c r="CM307" s="124"/>
      <c r="CN307" s="124"/>
      <c r="CO307" s="124"/>
      <c r="CP307" s="124"/>
      <c r="CQ307" s="124"/>
      <c r="CR307" s="124"/>
      <c r="CS307" s="124"/>
      <c r="CT307" s="124"/>
      <c r="CU307" s="124"/>
      <c r="CV307" s="124"/>
      <c r="CW307" s="124"/>
      <c r="CX307" s="124"/>
      <c r="CY307" s="124"/>
      <c r="CZ307" s="124"/>
      <c r="DA307" s="124"/>
      <c r="DB307" s="124"/>
      <c r="DC307" s="124"/>
      <c r="DD307" s="124"/>
      <c r="DE307" s="124"/>
      <c r="DF307" s="124"/>
      <c r="DG307" s="124"/>
      <c r="DH307" s="124"/>
      <c r="DI307" s="124"/>
      <c r="DJ307" s="124"/>
      <c r="DK307" s="124"/>
      <c r="DL307" s="124"/>
      <c r="DM307" s="124"/>
      <c r="DN307" s="124"/>
      <c r="DO307" s="124"/>
      <c r="DP307" s="124"/>
      <c r="DQ307" s="124"/>
      <c r="DR307" s="124"/>
      <c r="DS307" s="124"/>
      <c r="DT307" s="124"/>
      <c r="DU307" s="124"/>
      <c r="DV307" s="124"/>
      <c r="DW307" s="124"/>
      <c r="DX307" s="124"/>
      <c r="DY307" s="124"/>
      <c r="DZ307" s="124"/>
      <c r="EA307" s="124"/>
      <c r="EB307" s="124"/>
      <c r="EC307" s="124"/>
      <c r="ED307" s="124"/>
      <c r="EE307" s="124"/>
      <c r="EF307" s="124"/>
      <c r="EG307" s="124"/>
      <c r="EH307" s="124"/>
      <c r="EI307" s="124"/>
      <c r="EJ307" s="124"/>
      <c r="EK307" s="124"/>
      <c r="EL307" s="124"/>
      <c r="EM307" s="124"/>
      <c r="EN307" s="124"/>
      <c r="EO307" s="124"/>
      <c r="EP307" s="124"/>
      <c r="EQ307" s="124"/>
      <c r="ER307" s="124"/>
      <c r="ES307" s="124"/>
      <c r="ET307" s="124"/>
      <c r="EU307" s="124"/>
      <c r="EV307" s="124"/>
      <c r="EW307" s="124"/>
      <c r="EX307" s="124"/>
      <c r="EY307" s="124"/>
      <c r="EZ307" s="124"/>
      <c r="FA307" s="124"/>
      <c r="FB307" s="124"/>
      <c r="FC307" s="124"/>
      <c r="FD307" s="124"/>
      <c r="FE307" s="124"/>
      <c r="FF307" s="124"/>
      <c r="FG307" s="124"/>
      <c r="FH307" s="124"/>
      <c r="FI307" s="124"/>
      <c r="FJ307" s="124"/>
      <c r="FK307" s="124"/>
      <c r="FL307" s="124"/>
      <c r="FM307" s="124"/>
      <c r="FN307" s="124"/>
      <c r="FO307" s="124"/>
      <c r="FP307" s="124"/>
      <c r="FQ307" s="124"/>
      <c r="FR307" s="124"/>
      <c r="FS307" s="124"/>
      <c r="FT307" s="124"/>
      <c r="FU307" s="124"/>
      <c r="FV307" s="124"/>
      <c r="FW307" s="124"/>
      <c r="FX307" s="124"/>
      <c r="FY307" s="124"/>
      <c r="FZ307" s="124"/>
      <c r="GA307" s="124"/>
      <c r="GB307" s="124"/>
      <c r="GC307" s="124"/>
      <c r="GD307" s="124"/>
      <c r="GE307" s="124"/>
      <c r="GF307" s="124"/>
      <c r="GG307" s="124"/>
      <c r="GH307" s="124"/>
      <c r="GI307" s="124"/>
      <c r="GJ307" s="124"/>
      <c r="GK307" s="124"/>
      <c r="GL307" s="124"/>
      <c r="GM307" s="124"/>
      <c r="GN307" s="124"/>
      <c r="GO307" s="124"/>
      <c r="GP307" s="124"/>
      <c r="GQ307" s="124"/>
      <c r="GR307" s="124"/>
      <c r="GS307" s="124"/>
      <c r="GT307" s="124"/>
      <c r="GU307" s="124"/>
      <c r="GV307" s="124"/>
      <c r="GW307" s="124"/>
      <c r="GX307" s="124"/>
      <c r="GY307" s="124"/>
      <c r="GZ307" s="124"/>
      <c r="HA307" s="124"/>
      <c r="HB307" s="124"/>
      <c r="HC307" s="124"/>
      <c r="HD307" s="124"/>
      <c r="HE307" s="124"/>
      <c r="HF307" s="124"/>
      <c r="HG307" s="124"/>
      <c r="HH307" s="124"/>
      <c r="HI307" s="124"/>
      <c r="HJ307" s="124"/>
      <c r="HK307" s="124"/>
      <c r="HL307" s="124"/>
      <c r="HM307" s="124"/>
      <c r="HN307" s="124"/>
      <c r="HO307" s="124"/>
      <c r="HP307" s="124"/>
      <c r="HQ307" s="124"/>
      <c r="HR307" s="124"/>
      <c r="HS307" s="124"/>
      <c r="HT307" s="124"/>
      <c r="HU307" s="124"/>
      <c r="HV307" s="124"/>
      <c r="HW307" s="124"/>
      <c r="HX307" s="124"/>
      <c r="HY307" s="124"/>
      <c r="HZ307" s="124"/>
      <c r="IA307" s="124"/>
      <c r="IB307" s="124"/>
      <c r="IC307" s="124"/>
      <c r="ID307" s="124"/>
      <c r="IE307" s="124"/>
      <c r="IF307" s="124"/>
      <c r="IG307" s="124"/>
      <c r="IH307" s="124"/>
      <c r="II307" s="124"/>
      <c r="IJ307" s="124"/>
      <c r="IK307" s="124"/>
      <c r="IL307" s="124"/>
      <c r="IM307" s="124"/>
      <c r="IN307" s="124"/>
      <c r="IO307" s="124"/>
      <c r="IP307" s="124"/>
      <c r="IQ307" s="124"/>
      <c r="IR307" s="124"/>
      <c r="IS307" s="124"/>
      <c r="IT307" s="124"/>
    </row>
    <row r="308" spans="1:254" ht="54" customHeight="1" x14ac:dyDescent="0.2">
      <c r="A308" s="177" t="s">
        <v>376</v>
      </c>
      <c r="B308" s="235">
        <v>510</v>
      </c>
      <c r="C308" s="189" t="s">
        <v>255</v>
      </c>
      <c r="D308" s="189" t="s">
        <v>201</v>
      </c>
      <c r="E308" s="189" t="s">
        <v>295</v>
      </c>
      <c r="F308" s="179" t="s">
        <v>81</v>
      </c>
      <c r="G308" s="180">
        <v>2573.34</v>
      </c>
    </row>
    <row r="309" spans="1:254" ht="25.5" x14ac:dyDescent="0.2">
      <c r="A309" s="177" t="s">
        <v>377</v>
      </c>
      <c r="B309" s="235">
        <v>510</v>
      </c>
      <c r="C309" s="189" t="s">
        <v>255</v>
      </c>
      <c r="D309" s="189" t="s">
        <v>201</v>
      </c>
      <c r="E309" s="189" t="s">
        <v>295</v>
      </c>
      <c r="F309" s="179" t="s">
        <v>87</v>
      </c>
      <c r="G309" s="180">
        <v>8.57</v>
      </c>
    </row>
    <row r="310" spans="1:254" ht="29.25" customHeight="1" x14ac:dyDescent="0.2">
      <c r="A310" s="182" t="s">
        <v>425</v>
      </c>
      <c r="B310" s="236">
        <v>510</v>
      </c>
      <c r="C310" s="199" t="s">
        <v>255</v>
      </c>
      <c r="D310" s="199" t="s">
        <v>201</v>
      </c>
      <c r="E310" s="199" t="s">
        <v>297</v>
      </c>
      <c r="F310" s="199"/>
      <c r="G310" s="185">
        <f>SUM(G311+G312)</f>
        <v>1300.4100000000001</v>
      </c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124"/>
      <c r="U310" s="124"/>
      <c r="V310" s="124"/>
      <c r="W310" s="124"/>
      <c r="X310" s="124"/>
      <c r="Y310" s="124"/>
      <c r="Z310" s="124"/>
      <c r="AA310" s="124"/>
      <c r="AB310" s="124"/>
      <c r="AC310" s="124"/>
      <c r="AD310" s="124"/>
      <c r="AE310" s="124"/>
      <c r="AF310" s="124"/>
      <c r="AG310" s="124"/>
      <c r="AH310" s="124"/>
      <c r="AI310" s="124"/>
      <c r="AJ310" s="124"/>
      <c r="AK310" s="124"/>
      <c r="AL310" s="124"/>
      <c r="AM310" s="124"/>
      <c r="AN310" s="124"/>
      <c r="AO310" s="124"/>
      <c r="AP310" s="124"/>
      <c r="AQ310" s="124"/>
      <c r="AR310" s="124"/>
      <c r="AS310" s="124"/>
      <c r="AT310" s="124"/>
      <c r="AU310" s="124"/>
      <c r="AV310" s="124"/>
      <c r="AW310" s="124"/>
      <c r="AX310" s="124"/>
      <c r="AY310" s="124"/>
      <c r="AZ310" s="124"/>
      <c r="BA310" s="124"/>
      <c r="BB310" s="124"/>
      <c r="BC310" s="124"/>
      <c r="BD310" s="124"/>
      <c r="BE310" s="124"/>
      <c r="BF310" s="124"/>
      <c r="BG310" s="124"/>
      <c r="BH310" s="124"/>
      <c r="BI310" s="124"/>
      <c r="BJ310" s="124"/>
      <c r="BK310" s="124"/>
      <c r="BL310" s="124"/>
      <c r="BM310" s="124"/>
      <c r="BN310" s="124"/>
      <c r="BO310" s="124"/>
      <c r="BP310" s="124"/>
      <c r="BQ310" s="124"/>
      <c r="BR310" s="124"/>
      <c r="BS310" s="124"/>
      <c r="BT310" s="124"/>
      <c r="BU310" s="124"/>
      <c r="BV310" s="124"/>
      <c r="BW310" s="124"/>
      <c r="BX310" s="124"/>
      <c r="BY310" s="124"/>
      <c r="BZ310" s="124"/>
      <c r="CA310" s="124"/>
      <c r="CB310" s="124"/>
      <c r="CC310" s="124"/>
      <c r="CD310" s="124"/>
      <c r="CE310" s="124"/>
      <c r="CF310" s="124"/>
      <c r="CG310" s="124"/>
      <c r="CH310" s="124"/>
      <c r="CI310" s="124"/>
      <c r="CJ310" s="124"/>
      <c r="CK310" s="124"/>
      <c r="CL310" s="124"/>
      <c r="CM310" s="124"/>
      <c r="CN310" s="124"/>
      <c r="CO310" s="124"/>
      <c r="CP310" s="124"/>
      <c r="CQ310" s="124"/>
      <c r="CR310" s="124"/>
      <c r="CS310" s="124"/>
      <c r="CT310" s="124"/>
      <c r="CU310" s="124"/>
      <c r="CV310" s="124"/>
      <c r="CW310" s="124"/>
      <c r="CX310" s="124"/>
      <c r="CY310" s="124"/>
      <c r="CZ310" s="124"/>
      <c r="DA310" s="124"/>
      <c r="DB310" s="124"/>
      <c r="DC310" s="124"/>
      <c r="DD310" s="124"/>
      <c r="DE310" s="124"/>
      <c r="DF310" s="124"/>
      <c r="DG310" s="124"/>
      <c r="DH310" s="124"/>
      <c r="DI310" s="124"/>
      <c r="DJ310" s="124"/>
      <c r="DK310" s="124"/>
      <c r="DL310" s="124"/>
      <c r="DM310" s="124"/>
      <c r="DN310" s="124"/>
      <c r="DO310" s="124"/>
      <c r="DP310" s="124"/>
      <c r="DQ310" s="124"/>
      <c r="DR310" s="124"/>
      <c r="DS310" s="124"/>
      <c r="DT310" s="124"/>
      <c r="DU310" s="124"/>
      <c r="DV310" s="124"/>
      <c r="DW310" s="124"/>
      <c r="DX310" s="124"/>
      <c r="DY310" s="124"/>
      <c r="DZ310" s="124"/>
      <c r="EA310" s="124"/>
      <c r="EB310" s="124"/>
      <c r="EC310" s="124"/>
      <c r="ED310" s="124"/>
      <c r="EE310" s="124"/>
      <c r="EF310" s="124"/>
      <c r="EG310" s="124"/>
      <c r="EH310" s="124"/>
      <c r="EI310" s="124"/>
      <c r="EJ310" s="124"/>
      <c r="EK310" s="124"/>
      <c r="EL310" s="124"/>
      <c r="EM310" s="124"/>
      <c r="EN310" s="124"/>
      <c r="EO310" s="124"/>
      <c r="EP310" s="124"/>
      <c r="EQ310" s="124"/>
      <c r="ER310" s="124"/>
      <c r="ES310" s="124"/>
      <c r="ET310" s="124"/>
      <c r="EU310" s="124"/>
      <c r="EV310" s="124"/>
      <c r="EW310" s="124"/>
      <c r="EX310" s="124"/>
      <c r="EY310" s="124"/>
      <c r="EZ310" s="124"/>
      <c r="FA310" s="124"/>
      <c r="FB310" s="124"/>
      <c r="FC310" s="124"/>
      <c r="FD310" s="124"/>
      <c r="FE310" s="124"/>
      <c r="FF310" s="124"/>
      <c r="FG310" s="124"/>
      <c r="FH310" s="124"/>
      <c r="FI310" s="124"/>
      <c r="FJ310" s="124"/>
      <c r="FK310" s="124"/>
      <c r="FL310" s="124"/>
      <c r="FM310" s="124"/>
      <c r="FN310" s="124"/>
      <c r="FO310" s="124"/>
      <c r="FP310" s="124"/>
      <c r="FQ310" s="124"/>
      <c r="FR310" s="124"/>
      <c r="FS310" s="124"/>
      <c r="FT310" s="124"/>
      <c r="FU310" s="124"/>
      <c r="FV310" s="124"/>
      <c r="FW310" s="124"/>
      <c r="FX310" s="124"/>
      <c r="FY310" s="124"/>
      <c r="FZ310" s="124"/>
      <c r="GA310" s="124"/>
      <c r="GB310" s="124"/>
      <c r="GC310" s="124"/>
      <c r="GD310" s="124"/>
      <c r="GE310" s="124"/>
      <c r="GF310" s="124"/>
      <c r="GG310" s="124"/>
      <c r="GH310" s="124"/>
      <c r="GI310" s="124"/>
      <c r="GJ310" s="124"/>
      <c r="GK310" s="124"/>
      <c r="GL310" s="124"/>
      <c r="GM310" s="124"/>
      <c r="GN310" s="124"/>
      <c r="GO310" s="124"/>
      <c r="GP310" s="124"/>
      <c r="GQ310" s="124"/>
      <c r="GR310" s="124"/>
      <c r="GS310" s="124"/>
      <c r="GT310" s="124"/>
      <c r="GU310" s="124"/>
      <c r="GV310" s="124"/>
      <c r="GW310" s="124"/>
      <c r="GX310" s="124"/>
      <c r="GY310" s="124"/>
      <c r="GZ310" s="124"/>
      <c r="HA310" s="124"/>
      <c r="HB310" s="124"/>
      <c r="HC310" s="124"/>
      <c r="HD310" s="124"/>
      <c r="HE310" s="124"/>
      <c r="HF310" s="124"/>
      <c r="HG310" s="124"/>
      <c r="HH310" s="124"/>
      <c r="HI310" s="124"/>
      <c r="HJ310" s="124"/>
      <c r="HK310" s="124"/>
      <c r="HL310" s="124"/>
      <c r="HM310" s="124"/>
      <c r="HN310" s="124"/>
      <c r="HO310" s="124"/>
      <c r="HP310" s="124"/>
      <c r="HQ310" s="124"/>
      <c r="HR310" s="124"/>
      <c r="HS310" s="124"/>
      <c r="HT310" s="124"/>
      <c r="HU310" s="124"/>
      <c r="HV310" s="124"/>
      <c r="HW310" s="124"/>
      <c r="HX310" s="124"/>
      <c r="HY310" s="124"/>
      <c r="HZ310" s="124"/>
      <c r="IA310" s="124"/>
      <c r="IB310" s="124"/>
      <c r="IC310" s="124"/>
      <c r="ID310" s="124"/>
      <c r="IE310" s="124"/>
      <c r="IF310" s="124"/>
      <c r="IG310" s="124"/>
      <c r="IH310" s="124"/>
      <c r="II310" s="124"/>
      <c r="IJ310" s="124"/>
      <c r="IK310" s="124"/>
      <c r="IL310" s="124"/>
      <c r="IM310" s="124"/>
      <c r="IN310" s="124"/>
      <c r="IO310" s="124"/>
      <c r="IP310" s="124"/>
      <c r="IQ310" s="124"/>
      <c r="IR310" s="124"/>
      <c r="IS310" s="124"/>
      <c r="IT310" s="124"/>
    </row>
    <row r="311" spans="1:254" ht="52.5" customHeight="1" x14ac:dyDescent="0.2">
      <c r="A311" s="177" t="s">
        <v>376</v>
      </c>
      <c r="B311" s="243">
        <v>510</v>
      </c>
      <c r="C311" s="199" t="s">
        <v>255</v>
      </c>
      <c r="D311" s="199" t="s">
        <v>201</v>
      </c>
      <c r="E311" s="189" t="s">
        <v>297</v>
      </c>
      <c r="F311" s="184" t="s">
        <v>81</v>
      </c>
      <c r="G311" s="185">
        <v>1129.96</v>
      </c>
    </row>
    <row r="312" spans="1:254" ht="25.5" x14ac:dyDescent="0.2">
      <c r="A312" s="177" t="s">
        <v>377</v>
      </c>
      <c r="B312" s="243">
        <v>510</v>
      </c>
      <c r="C312" s="199" t="s">
        <v>255</v>
      </c>
      <c r="D312" s="199" t="s">
        <v>201</v>
      </c>
      <c r="E312" s="189" t="s">
        <v>297</v>
      </c>
      <c r="F312" s="184" t="s">
        <v>87</v>
      </c>
      <c r="G312" s="185">
        <v>170.45</v>
      </c>
    </row>
    <row r="313" spans="1:254" ht="27" x14ac:dyDescent="0.25">
      <c r="A313" s="172" t="s">
        <v>77</v>
      </c>
      <c r="B313" s="203" t="s">
        <v>375</v>
      </c>
      <c r="C313" s="174" t="s">
        <v>255</v>
      </c>
      <c r="D313" s="174" t="s">
        <v>201</v>
      </c>
      <c r="E313" s="174" t="s">
        <v>293</v>
      </c>
      <c r="F313" s="174"/>
      <c r="G313" s="175">
        <f>SUM(G314)</f>
        <v>2836.34</v>
      </c>
    </row>
    <row r="314" spans="1:254" ht="39.75" customHeight="1" x14ac:dyDescent="0.2">
      <c r="A314" s="205" t="s">
        <v>292</v>
      </c>
      <c r="B314" s="179" t="s">
        <v>375</v>
      </c>
      <c r="C314" s="189" t="s">
        <v>255</v>
      </c>
      <c r="D314" s="189" t="s">
        <v>201</v>
      </c>
      <c r="E314" s="189" t="s">
        <v>293</v>
      </c>
      <c r="F314" s="189"/>
      <c r="G314" s="180">
        <f>SUM(G315+G316)</f>
        <v>2836.34</v>
      </c>
      <c r="H314" s="181"/>
      <c r="I314" s="181"/>
      <c r="J314" s="181"/>
      <c r="K314" s="181"/>
      <c r="L314" s="181"/>
      <c r="M314" s="181"/>
      <c r="N314" s="181"/>
      <c r="O314" s="181"/>
      <c r="P314" s="181"/>
      <c r="Q314" s="181"/>
      <c r="R314" s="181"/>
      <c r="S314" s="181"/>
      <c r="T314" s="181"/>
      <c r="U314" s="181"/>
      <c r="V314" s="181"/>
      <c r="W314" s="181"/>
      <c r="X314" s="181"/>
      <c r="Y314" s="181"/>
      <c r="Z314" s="181"/>
      <c r="AA314" s="181"/>
      <c r="AB314" s="181"/>
      <c r="AC314" s="181"/>
      <c r="AD314" s="181"/>
      <c r="AE314" s="181"/>
      <c r="AF314" s="181"/>
      <c r="AG314" s="181"/>
      <c r="AH314" s="181"/>
      <c r="AI314" s="181"/>
      <c r="AJ314" s="181"/>
      <c r="AK314" s="181"/>
      <c r="AL314" s="181"/>
      <c r="AM314" s="181"/>
      <c r="AN314" s="181"/>
      <c r="AO314" s="181"/>
      <c r="AP314" s="181"/>
      <c r="AQ314" s="181"/>
      <c r="AR314" s="181"/>
      <c r="AS314" s="181"/>
      <c r="AT314" s="181"/>
      <c r="AU314" s="181"/>
      <c r="AV314" s="181"/>
      <c r="AW314" s="181"/>
      <c r="AX314" s="181"/>
      <c r="AY314" s="181"/>
      <c r="AZ314" s="181"/>
      <c r="BA314" s="181"/>
      <c r="BB314" s="181"/>
      <c r="BC314" s="181"/>
      <c r="BD314" s="181"/>
      <c r="BE314" s="181"/>
      <c r="BF314" s="181"/>
      <c r="BG314" s="181"/>
      <c r="BH314" s="181"/>
      <c r="BI314" s="181"/>
      <c r="BJ314" s="181"/>
      <c r="BK314" s="181"/>
      <c r="BL314" s="181"/>
      <c r="BM314" s="181"/>
      <c r="BN314" s="181"/>
      <c r="BO314" s="181"/>
      <c r="BP314" s="181"/>
      <c r="BQ314" s="181"/>
      <c r="BR314" s="181"/>
      <c r="BS314" s="181"/>
      <c r="BT314" s="181"/>
      <c r="BU314" s="181"/>
      <c r="BV314" s="181"/>
      <c r="BW314" s="181"/>
      <c r="BX314" s="181"/>
      <c r="BY314" s="181"/>
      <c r="BZ314" s="181"/>
      <c r="CA314" s="181"/>
      <c r="CB314" s="181"/>
      <c r="CC314" s="181"/>
      <c r="CD314" s="181"/>
      <c r="CE314" s="181"/>
      <c r="CF314" s="181"/>
      <c r="CG314" s="181"/>
      <c r="CH314" s="181"/>
      <c r="CI314" s="181"/>
      <c r="CJ314" s="181"/>
      <c r="CK314" s="181"/>
      <c r="CL314" s="181"/>
      <c r="CM314" s="181"/>
      <c r="CN314" s="181"/>
      <c r="CO314" s="181"/>
      <c r="CP314" s="181"/>
      <c r="CQ314" s="181"/>
      <c r="CR314" s="181"/>
      <c r="CS314" s="181"/>
      <c r="CT314" s="181"/>
      <c r="CU314" s="181"/>
      <c r="CV314" s="181"/>
      <c r="CW314" s="181"/>
      <c r="CX314" s="181"/>
      <c r="CY314" s="181"/>
      <c r="CZ314" s="181"/>
      <c r="DA314" s="181"/>
      <c r="DB314" s="181"/>
      <c r="DC314" s="181"/>
      <c r="DD314" s="181"/>
      <c r="DE314" s="181"/>
      <c r="DF314" s="181"/>
      <c r="DG314" s="181"/>
      <c r="DH314" s="181"/>
      <c r="DI314" s="181"/>
      <c r="DJ314" s="181"/>
      <c r="DK314" s="181"/>
      <c r="DL314" s="181"/>
      <c r="DM314" s="181"/>
      <c r="DN314" s="181"/>
      <c r="DO314" s="181"/>
      <c r="DP314" s="181"/>
      <c r="DQ314" s="181"/>
      <c r="DR314" s="181"/>
      <c r="DS314" s="181"/>
      <c r="DT314" s="181"/>
      <c r="DU314" s="181"/>
      <c r="DV314" s="181"/>
      <c r="DW314" s="181"/>
      <c r="DX314" s="181"/>
      <c r="DY314" s="181"/>
      <c r="DZ314" s="181"/>
      <c r="EA314" s="181"/>
      <c r="EB314" s="181"/>
      <c r="EC314" s="181"/>
      <c r="ED314" s="181"/>
      <c r="EE314" s="181"/>
      <c r="EF314" s="181"/>
      <c r="EG314" s="181"/>
      <c r="EH314" s="181"/>
      <c r="EI314" s="181"/>
      <c r="EJ314" s="181"/>
      <c r="EK314" s="181"/>
      <c r="EL314" s="181"/>
      <c r="EM314" s="181"/>
      <c r="EN314" s="181"/>
      <c r="EO314" s="181"/>
      <c r="EP314" s="181"/>
      <c r="EQ314" s="181"/>
      <c r="ER314" s="181"/>
      <c r="ES314" s="181"/>
      <c r="ET314" s="181"/>
      <c r="EU314" s="181"/>
      <c r="EV314" s="181"/>
      <c r="EW314" s="181"/>
      <c r="EX314" s="181"/>
      <c r="EY314" s="181"/>
      <c r="EZ314" s="181"/>
      <c r="FA314" s="181"/>
      <c r="FB314" s="181"/>
      <c r="FC314" s="181"/>
      <c r="FD314" s="181"/>
      <c r="FE314" s="181"/>
      <c r="FF314" s="181"/>
      <c r="FG314" s="181"/>
      <c r="FH314" s="181"/>
      <c r="FI314" s="181"/>
      <c r="FJ314" s="181"/>
      <c r="FK314" s="181"/>
      <c r="FL314" s="181"/>
      <c r="FM314" s="181"/>
      <c r="FN314" s="181"/>
      <c r="FO314" s="181"/>
      <c r="FP314" s="181"/>
      <c r="FQ314" s="181"/>
      <c r="FR314" s="181"/>
      <c r="FS314" s="181"/>
      <c r="FT314" s="181"/>
      <c r="FU314" s="181"/>
      <c r="FV314" s="181"/>
      <c r="FW314" s="181"/>
      <c r="FX314" s="181"/>
      <c r="FY314" s="181"/>
      <c r="FZ314" s="181"/>
      <c r="GA314" s="181"/>
      <c r="GB314" s="181"/>
      <c r="GC314" s="181"/>
      <c r="GD314" s="181"/>
      <c r="GE314" s="181"/>
      <c r="GF314" s="181"/>
      <c r="GG314" s="181"/>
      <c r="GH314" s="181"/>
      <c r="GI314" s="181"/>
      <c r="GJ314" s="181"/>
      <c r="GK314" s="181"/>
      <c r="GL314" s="181"/>
      <c r="GM314" s="181"/>
      <c r="GN314" s="181"/>
      <c r="GO314" s="181"/>
      <c r="GP314" s="181"/>
      <c r="GQ314" s="181"/>
      <c r="GR314" s="181"/>
      <c r="GS314" s="181"/>
      <c r="GT314" s="181"/>
      <c r="GU314" s="181"/>
      <c r="GV314" s="181"/>
      <c r="GW314" s="181"/>
      <c r="GX314" s="181"/>
      <c r="GY314" s="181"/>
      <c r="GZ314" s="181"/>
      <c r="HA314" s="181"/>
      <c r="HB314" s="181"/>
      <c r="HC314" s="181"/>
      <c r="HD314" s="181"/>
      <c r="HE314" s="181"/>
      <c r="HF314" s="181"/>
      <c r="HG314" s="181"/>
      <c r="HH314" s="181"/>
      <c r="HI314" s="181"/>
      <c r="HJ314" s="181"/>
      <c r="HK314" s="181"/>
      <c r="HL314" s="181"/>
      <c r="HM314" s="181"/>
      <c r="HN314" s="181"/>
      <c r="HO314" s="181"/>
      <c r="HP314" s="181"/>
      <c r="HQ314" s="181"/>
      <c r="HR314" s="181"/>
      <c r="HS314" s="181"/>
      <c r="HT314" s="181"/>
      <c r="HU314" s="181"/>
      <c r="HV314" s="181"/>
      <c r="HW314" s="181"/>
      <c r="HX314" s="181"/>
      <c r="HY314" s="181"/>
      <c r="HZ314" s="181"/>
      <c r="IA314" s="181"/>
      <c r="IB314" s="181"/>
      <c r="IC314" s="181"/>
      <c r="ID314" s="181"/>
      <c r="IE314" s="181"/>
      <c r="IF314" s="181"/>
      <c r="IG314" s="181"/>
      <c r="IH314" s="181"/>
      <c r="II314" s="181"/>
      <c r="IJ314" s="181"/>
      <c r="IK314" s="181"/>
      <c r="IL314" s="181"/>
      <c r="IM314" s="181"/>
      <c r="IN314" s="181"/>
      <c r="IO314" s="181"/>
      <c r="IP314" s="181"/>
      <c r="IQ314" s="181"/>
      <c r="IR314" s="181"/>
      <c r="IS314" s="181"/>
      <c r="IT314" s="181"/>
    </row>
    <row r="315" spans="1:254" ht="53.25" customHeight="1" x14ac:dyDescent="0.2">
      <c r="A315" s="177" t="s">
        <v>376</v>
      </c>
      <c r="B315" s="179" t="s">
        <v>375</v>
      </c>
      <c r="C315" s="179" t="s">
        <v>255</v>
      </c>
      <c r="D315" s="179" t="s">
        <v>201</v>
      </c>
      <c r="E315" s="189" t="s">
        <v>293</v>
      </c>
      <c r="F315" s="179" t="s">
        <v>81</v>
      </c>
      <c r="G315" s="180">
        <v>2537.8000000000002</v>
      </c>
    </row>
    <row r="316" spans="1:254" ht="25.5" x14ac:dyDescent="0.2">
      <c r="A316" s="177" t="s">
        <v>377</v>
      </c>
      <c r="B316" s="179" t="s">
        <v>375</v>
      </c>
      <c r="C316" s="179" t="s">
        <v>255</v>
      </c>
      <c r="D316" s="179" t="s">
        <v>201</v>
      </c>
      <c r="E316" s="189" t="s">
        <v>293</v>
      </c>
      <c r="F316" s="179" t="s">
        <v>87</v>
      </c>
      <c r="G316" s="180">
        <v>298.54000000000002</v>
      </c>
    </row>
    <row r="317" spans="1:254" ht="71.25" x14ac:dyDescent="0.2">
      <c r="A317" s="257" t="s">
        <v>426</v>
      </c>
      <c r="B317" s="258">
        <v>510</v>
      </c>
      <c r="C317" s="259"/>
      <c r="D317" s="259"/>
      <c r="E317" s="259"/>
      <c r="F317" s="193"/>
      <c r="G317" s="166">
        <f>SUM(G318)</f>
        <v>11348</v>
      </c>
      <c r="H317" s="200"/>
      <c r="I317" s="200"/>
      <c r="J317" s="200"/>
      <c r="K317" s="200"/>
      <c r="L317" s="200"/>
      <c r="M317" s="200"/>
      <c r="N317" s="200"/>
      <c r="O317" s="200"/>
      <c r="P317" s="200"/>
      <c r="Q317" s="200"/>
      <c r="R317" s="200"/>
      <c r="S317" s="200"/>
      <c r="T317" s="200"/>
      <c r="U317" s="200"/>
      <c r="V317" s="200"/>
      <c r="W317" s="200"/>
      <c r="X317" s="200"/>
      <c r="Y317" s="200"/>
      <c r="Z317" s="200"/>
      <c r="AA317" s="200"/>
      <c r="AB317" s="200"/>
      <c r="AC317" s="200"/>
      <c r="AD317" s="200"/>
      <c r="AE317" s="200"/>
      <c r="AF317" s="200"/>
      <c r="AG317" s="200"/>
      <c r="AH317" s="200"/>
      <c r="AI317" s="200"/>
      <c r="AJ317" s="200"/>
      <c r="AK317" s="200"/>
      <c r="AL317" s="200"/>
      <c r="AM317" s="200"/>
      <c r="AN317" s="200"/>
      <c r="AO317" s="200"/>
      <c r="AP317" s="200"/>
      <c r="AQ317" s="200"/>
      <c r="AR317" s="200"/>
      <c r="AS317" s="200"/>
      <c r="AT317" s="200"/>
      <c r="AU317" s="200"/>
      <c r="AV317" s="200"/>
      <c r="AW317" s="200"/>
      <c r="AX317" s="200"/>
      <c r="AY317" s="200"/>
      <c r="AZ317" s="200"/>
      <c r="BA317" s="200"/>
      <c r="BB317" s="200"/>
      <c r="BC317" s="200"/>
      <c r="BD317" s="200"/>
      <c r="BE317" s="200"/>
      <c r="BF317" s="200"/>
      <c r="BG317" s="200"/>
      <c r="BH317" s="200"/>
      <c r="BI317" s="200"/>
      <c r="BJ317" s="200"/>
      <c r="BK317" s="200"/>
      <c r="BL317" s="200"/>
      <c r="BM317" s="200"/>
      <c r="BN317" s="200"/>
      <c r="BO317" s="200"/>
      <c r="BP317" s="200"/>
      <c r="BQ317" s="200"/>
      <c r="BR317" s="200"/>
      <c r="BS317" s="200"/>
      <c r="BT317" s="200"/>
      <c r="BU317" s="200"/>
      <c r="BV317" s="200"/>
      <c r="BW317" s="200"/>
      <c r="BX317" s="200"/>
      <c r="BY317" s="200"/>
      <c r="BZ317" s="200"/>
      <c r="CA317" s="200"/>
      <c r="CB317" s="200"/>
      <c r="CC317" s="200"/>
      <c r="CD317" s="200"/>
      <c r="CE317" s="200"/>
      <c r="CF317" s="200"/>
      <c r="CG317" s="200"/>
      <c r="CH317" s="200"/>
      <c r="CI317" s="200"/>
      <c r="CJ317" s="200"/>
      <c r="CK317" s="200"/>
      <c r="CL317" s="200"/>
      <c r="CM317" s="200"/>
      <c r="CN317" s="200"/>
      <c r="CO317" s="200"/>
      <c r="CP317" s="200"/>
      <c r="CQ317" s="200"/>
      <c r="CR317" s="200"/>
      <c r="CS317" s="200"/>
      <c r="CT317" s="200"/>
      <c r="CU317" s="200"/>
      <c r="CV317" s="200"/>
      <c r="CW317" s="200"/>
      <c r="CX317" s="200"/>
      <c r="CY317" s="200"/>
      <c r="CZ317" s="200"/>
      <c r="DA317" s="200"/>
      <c r="DB317" s="200"/>
      <c r="DC317" s="200"/>
      <c r="DD317" s="200"/>
      <c r="DE317" s="200"/>
      <c r="DF317" s="200"/>
      <c r="DG317" s="200"/>
      <c r="DH317" s="200"/>
      <c r="DI317" s="200"/>
      <c r="DJ317" s="200"/>
      <c r="DK317" s="200"/>
      <c r="DL317" s="200"/>
      <c r="DM317" s="200"/>
      <c r="DN317" s="200"/>
      <c r="DO317" s="200"/>
      <c r="DP317" s="200"/>
      <c r="DQ317" s="200"/>
      <c r="DR317" s="200"/>
      <c r="DS317" s="200"/>
      <c r="DT317" s="200"/>
      <c r="DU317" s="200"/>
      <c r="DV317" s="200"/>
      <c r="DW317" s="200"/>
      <c r="DX317" s="200"/>
      <c r="DY317" s="200"/>
      <c r="DZ317" s="200"/>
      <c r="EA317" s="200"/>
      <c r="EB317" s="200"/>
      <c r="EC317" s="200"/>
      <c r="ED317" s="200"/>
      <c r="EE317" s="200"/>
      <c r="EF317" s="200"/>
      <c r="EG317" s="200"/>
      <c r="EH317" s="200"/>
      <c r="EI317" s="200"/>
      <c r="EJ317" s="200"/>
      <c r="EK317" s="200"/>
      <c r="EL317" s="200"/>
      <c r="EM317" s="200"/>
      <c r="EN317" s="200"/>
      <c r="EO317" s="200"/>
      <c r="EP317" s="200"/>
      <c r="EQ317" s="200"/>
      <c r="ER317" s="200"/>
      <c r="ES317" s="200"/>
      <c r="ET317" s="200"/>
      <c r="EU317" s="200"/>
      <c r="EV317" s="200"/>
      <c r="EW317" s="200"/>
      <c r="EX317" s="200"/>
      <c r="EY317" s="200"/>
      <c r="EZ317" s="200"/>
      <c r="FA317" s="200"/>
      <c r="FB317" s="200"/>
      <c r="FC317" s="200"/>
      <c r="FD317" s="200"/>
      <c r="FE317" s="200"/>
      <c r="FF317" s="200"/>
      <c r="FG317" s="200"/>
      <c r="FH317" s="200"/>
      <c r="FI317" s="200"/>
      <c r="FJ317" s="200"/>
      <c r="FK317" s="200"/>
      <c r="FL317" s="200"/>
      <c r="FM317" s="200"/>
      <c r="FN317" s="200"/>
      <c r="FO317" s="200"/>
      <c r="FP317" s="200"/>
      <c r="FQ317" s="200"/>
      <c r="FR317" s="200"/>
      <c r="FS317" s="200"/>
      <c r="FT317" s="200"/>
      <c r="FU317" s="200"/>
      <c r="FV317" s="200"/>
      <c r="FW317" s="200"/>
      <c r="FX317" s="200"/>
      <c r="FY317" s="200"/>
      <c r="FZ317" s="200"/>
      <c r="GA317" s="200"/>
      <c r="GB317" s="200"/>
      <c r="GC317" s="200"/>
      <c r="GD317" s="200"/>
      <c r="GE317" s="200"/>
      <c r="GF317" s="200"/>
      <c r="GG317" s="200"/>
      <c r="GH317" s="200"/>
      <c r="GI317" s="200"/>
      <c r="GJ317" s="200"/>
      <c r="GK317" s="200"/>
      <c r="GL317" s="200"/>
      <c r="GM317" s="200"/>
      <c r="GN317" s="200"/>
      <c r="GO317" s="200"/>
      <c r="GP317" s="200"/>
      <c r="GQ317" s="200"/>
      <c r="GR317" s="200"/>
      <c r="GS317" s="200"/>
      <c r="GT317" s="200"/>
      <c r="GU317" s="200"/>
      <c r="GV317" s="200"/>
      <c r="GW317" s="200"/>
      <c r="GX317" s="200"/>
      <c r="GY317" s="200"/>
      <c r="GZ317" s="200"/>
      <c r="HA317" s="200"/>
      <c r="HB317" s="200"/>
      <c r="HC317" s="200"/>
      <c r="HD317" s="200"/>
      <c r="HE317" s="200"/>
      <c r="HF317" s="200"/>
      <c r="HG317" s="200"/>
      <c r="HH317" s="200"/>
      <c r="HI317" s="200"/>
      <c r="HJ317" s="200"/>
      <c r="HK317" s="200"/>
      <c r="HL317" s="200"/>
      <c r="HM317" s="200"/>
      <c r="HN317" s="200"/>
      <c r="HO317" s="200"/>
      <c r="HP317" s="200"/>
      <c r="HQ317" s="200"/>
      <c r="HR317" s="200"/>
      <c r="HS317" s="200"/>
      <c r="HT317" s="200"/>
      <c r="HU317" s="200"/>
      <c r="HV317" s="200"/>
      <c r="HW317" s="200"/>
      <c r="HX317" s="200"/>
      <c r="HY317" s="200"/>
      <c r="HZ317" s="200"/>
      <c r="IA317" s="200"/>
      <c r="IB317" s="200"/>
      <c r="IC317" s="200"/>
      <c r="ID317" s="200"/>
      <c r="IE317" s="200"/>
      <c r="IF317" s="200"/>
      <c r="IG317" s="200"/>
      <c r="IH317" s="200"/>
      <c r="II317" s="200"/>
      <c r="IJ317" s="200"/>
      <c r="IK317" s="200"/>
      <c r="IL317" s="200"/>
      <c r="IM317" s="200"/>
      <c r="IN317" s="200"/>
      <c r="IO317" s="200"/>
      <c r="IP317" s="200"/>
      <c r="IQ317" s="200"/>
      <c r="IR317" s="200"/>
      <c r="IS317" s="200"/>
      <c r="IT317" s="200"/>
    </row>
    <row r="318" spans="1:254" ht="51" x14ac:dyDescent="0.2">
      <c r="A318" s="260" t="s">
        <v>127</v>
      </c>
      <c r="B318" s="235">
        <v>510</v>
      </c>
      <c r="C318" s="261" t="s">
        <v>74</v>
      </c>
      <c r="D318" s="189" t="s">
        <v>110</v>
      </c>
      <c r="E318" s="189"/>
      <c r="F318" s="262"/>
      <c r="G318" s="180">
        <f>SUM(G322+G323+G319+G324)</f>
        <v>11348</v>
      </c>
    </row>
    <row r="319" spans="1:254" ht="25.5" x14ac:dyDescent="0.2">
      <c r="A319" s="263" t="s">
        <v>128</v>
      </c>
      <c r="B319" s="264">
        <v>510</v>
      </c>
      <c r="C319" s="265" t="s">
        <v>74</v>
      </c>
      <c r="D319" s="199" t="s">
        <v>110</v>
      </c>
      <c r="E319" s="199" t="s">
        <v>129</v>
      </c>
      <c r="F319" s="266"/>
      <c r="G319" s="267">
        <f>SUM(G320)</f>
        <v>5674</v>
      </c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124"/>
      <c r="U319" s="124"/>
      <c r="V319" s="124"/>
      <c r="W319" s="124"/>
      <c r="X319" s="124"/>
      <c r="Y319" s="124"/>
      <c r="Z319" s="124"/>
      <c r="AA319" s="124"/>
      <c r="AB319" s="124"/>
      <c r="AC319" s="124"/>
      <c r="AD319" s="124"/>
      <c r="AE319" s="124"/>
      <c r="AF319" s="124"/>
      <c r="AG319" s="124"/>
      <c r="AH319" s="124"/>
      <c r="AI319" s="124"/>
      <c r="AJ319" s="124"/>
      <c r="AK319" s="124"/>
      <c r="AL319" s="124"/>
      <c r="AM319" s="124"/>
      <c r="AN319" s="124"/>
      <c r="AO319" s="124"/>
      <c r="AP319" s="124"/>
      <c r="AQ319" s="124"/>
      <c r="AR319" s="124"/>
      <c r="AS319" s="124"/>
      <c r="AT319" s="124"/>
      <c r="AU319" s="124"/>
      <c r="AV319" s="124"/>
      <c r="AW319" s="124"/>
      <c r="AX319" s="124"/>
      <c r="AY319" s="124"/>
      <c r="AZ319" s="124"/>
      <c r="BA319" s="124"/>
      <c r="BB319" s="124"/>
      <c r="BC319" s="124"/>
      <c r="BD319" s="124"/>
      <c r="BE319" s="124"/>
      <c r="BF319" s="124"/>
      <c r="BG319" s="124"/>
      <c r="BH319" s="124"/>
      <c r="BI319" s="124"/>
      <c r="BJ319" s="124"/>
      <c r="BK319" s="124"/>
      <c r="BL319" s="124"/>
      <c r="BM319" s="124"/>
      <c r="BN319" s="124"/>
      <c r="BO319" s="124"/>
      <c r="BP319" s="124"/>
      <c r="BQ319" s="124"/>
      <c r="BR319" s="124"/>
      <c r="BS319" s="124"/>
      <c r="BT319" s="124"/>
      <c r="BU319" s="124"/>
      <c r="BV319" s="124"/>
      <c r="BW319" s="124"/>
      <c r="BX319" s="124"/>
      <c r="BY319" s="124"/>
      <c r="BZ319" s="124"/>
      <c r="CA319" s="124"/>
      <c r="CB319" s="124"/>
      <c r="CC319" s="124"/>
      <c r="CD319" s="124"/>
      <c r="CE319" s="124"/>
      <c r="CF319" s="124"/>
      <c r="CG319" s="124"/>
      <c r="CH319" s="124"/>
      <c r="CI319" s="124"/>
      <c r="CJ319" s="124"/>
      <c r="CK319" s="124"/>
      <c r="CL319" s="124"/>
      <c r="CM319" s="124"/>
      <c r="CN319" s="124"/>
      <c r="CO319" s="124"/>
      <c r="CP319" s="124"/>
      <c r="CQ319" s="124"/>
      <c r="CR319" s="124"/>
      <c r="CS319" s="124"/>
      <c r="CT319" s="124"/>
      <c r="CU319" s="124"/>
      <c r="CV319" s="124"/>
      <c r="CW319" s="124"/>
      <c r="CX319" s="124"/>
      <c r="CY319" s="124"/>
      <c r="CZ319" s="124"/>
      <c r="DA319" s="124"/>
      <c r="DB319" s="124"/>
      <c r="DC319" s="124"/>
      <c r="DD319" s="124"/>
      <c r="DE319" s="124"/>
      <c r="DF319" s="124"/>
      <c r="DG319" s="124"/>
      <c r="DH319" s="124"/>
      <c r="DI319" s="124"/>
      <c r="DJ319" s="124"/>
      <c r="DK319" s="124"/>
      <c r="DL319" s="124"/>
      <c r="DM319" s="124"/>
      <c r="DN319" s="124"/>
      <c r="DO319" s="124"/>
      <c r="DP319" s="124"/>
      <c r="DQ319" s="124"/>
      <c r="DR319" s="124"/>
      <c r="DS319" s="124"/>
      <c r="DT319" s="124"/>
      <c r="DU319" s="124"/>
      <c r="DV319" s="124"/>
      <c r="DW319" s="124"/>
      <c r="DX319" s="124"/>
      <c r="DY319" s="124"/>
      <c r="DZ319" s="124"/>
      <c r="EA319" s="124"/>
      <c r="EB319" s="124"/>
      <c r="EC319" s="124"/>
      <c r="ED319" s="124"/>
      <c r="EE319" s="124"/>
      <c r="EF319" s="124"/>
      <c r="EG319" s="124"/>
      <c r="EH319" s="124"/>
      <c r="EI319" s="124"/>
      <c r="EJ319" s="124"/>
      <c r="EK319" s="124"/>
      <c r="EL319" s="124"/>
      <c r="EM319" s="124"/>
      <c r="EN319" s="124"/>
      <c r="EO319" s="124"/>
      <c r="EP319" s="124"/>
      <c r="EQ319" s="124"/>
      <c r="ER319" s="124"/>
      <c r="ES319" s="124"/>
      <c r="ET319" s="124"/>
      <c r="EU319" s="124"/>
      <c r="EV319" s="124"/>
      <c r="EW319" s="124"/>
      <c r="EX319" s="124"/>
      <c r="EY319" s="124"/>
      <c r="EZ319" s="124"/>
      <c r="FA319" s="124"/>
      <c r="FB319" s="124"/>
      <c r="FC319" s="124"/>
      <c r="FD319" s="124"/>
      <c r="FE319" s="124"/>
      <c r="FF319" s="124"/>
      <c r="FG319" s="124"/>
      <c r="FH319" s="124"/>
      <c r="FI319" s="124"/>
      <c r="FJ319" s="124"/>
      <c r="FK319" s="124"/>
      <c r="FL319" s="124"/>
      <c r="FM319" s="124"/>
      <c r="FN319" s="124"/>
      <c r="FO319" s="124"/>
      <c r="FP319" s="124"/>
      <c r="FQ319" s="124"/>
      <c r="FR319" s="124"/>
      <c r="FS319" s="124"/>
      <c r="FT319" s="124"/>
      <c r="FU319" s="124"/>
      <c r="FV319" s="124"/>
      <c r="FW319" s="124"/>
      <c r="FX319" s="124"/>
      <c r="FY319" s="124"/>
      <c r="FZ319" s="124"/>
      <c r="GA319" s="124"/>
      <c r="GB319" s="124"/>
      <c r="GC319" s="124"/>
      <c r="GD319" s="124"/>
      <c r="GE319" s="124"/>
      <c r="GF319" s="124"/>
      <c r="GG319" s="124"/>
      <c r="GH319" s="124"/>
      <c r="GI319" s="124"/>
      <c r="GJ319" s="124"/>
      <c r="GK319" s="124"/>
      <c r="GL319" s="124"/>
      <c r="GM319" s="124"/>
      <c r="GN319" s="124"/>
      <c r="GO319" s="124"/>
      <c r="GP319" s="124"/>
      <c r="GQ319" s="124"/>
      <c r="GR319" s="124"/>
      <c r="GS319" s="124"/>
      <c r="GT319" s="124"/>
      <c r="GU319" s="124"/>
      <c r="GV319" s="124"/>
      <c r="GW319" s="124"/>
      <c r="GX319" s="124"/>
      <c r="GY319" s="124"/>
      <c r="GZ319" s="124"/>
      <c r="HA319" s="124"/>
      <c r="HB319" s="124"/>
      <c r="HC319" s="124"/>
      <c r="HD319" s="124"/>
      <c r="HE319" s="124"/>
      <c r="HF319" s="124"/>
      <c r="HG319" s="124"/>
      <c r="HH319" s="124"/>
      <c r="HI319" s="124"/>
      <c r="HJ319" s="124"/>
      <c r="HK319" s="124"/>
      <c r="HL319" s="124"/>
      <c r="HM319" s="124"/>
      <c r="HN319" s="124"/>
      <c r="HO319" s="124"/>
      <c r="HP319" s="124"/>
      <c r="HQ319" s="124"/>
      <c r="HR319" s="124"/>
      <c r="HS319" s="124"/>
      <c r="HT319" s="124"/>
      <c r="HU319" s="124"/>
      <c r="HV319" s="124"/>
      <c r="HW319" s="124"/>
      <c r="HX319" s="124"/>
      <c r="HY319" s="124"/>
      <c r="HZ319" s="124"/>
      <c r="IA319" s="124"/>
      <c r="IB319" s="124"/>
      <c r="IC319" s="124"/>
      <c r="ID319" s="124"/>
      <c r="IE319" s="124"/>
      <c r="IF319" s="124"/>
      <c r="IG319" s="124"/>
      <c r="IH319" s="124"/>
      <c r="II319" s="124"/>
      <c r="IJ319" s="124"/>
      <c r="IK319" s="124"/>
      <c r="IL319" s="124"/>
      <c r="IM319" s="124"/>
      <c r="IN319" s="124"/>
      <c r="IO319" s="124"/>
      <c r="IP319" s="124"/>
      <c r="IQ319" s="124"/>
      <c r="IR319" s="124"/>
      <c r="IS319" s="124"/>
      <c r="IT319" s="124"/>
    </row>
    <row r="320" spans="1:254" ht="54.75" customHeight="1" x14ac:dyDescent="0.2">
      <c r="A320" s="177" t="s">
        <v>376</v>
      </c>
      <c r="B320" s="268">
        <v>510</v>
      </c>
      <c r="C320" s="261" t="s">
        <v>74</v>
      </c>
      <c r="D320" s="189" t="s">
        <v>110</v>
      </c>
      <c r="E320" s="269" t="s">
        <v>129</v>
      </c>
      <c r="F320" s="262" t="s">
        <v>81</v>
      </c>
      <c r="G320" s="270">
        <v>5674</v>
      </c>
    </row>
    <row r="321" spans="1:254" ht="25.5" x14ac:dyDescent="0.2">
      <c r="A321" s="263" t="s">
        <v>128</v>
      </c>
      <c r="B321" s="235">
        <v>510</v>
      </c>
      <c r="C321" s="189" t="s">
        <v>74</v>
      </c>
      <c r="D321" s="189" t="s">
        <v>110</v>
      </c>
      <c r="E321" s="189" t="s">
        <v>130</v>
      </c>
      <c r="F321" s="262"/>
      <c r="G321" s="270">
        <f>SUM(G322:G324)</f>
        <v>5674</v>
      </c>
    </row>
    <row r="322" spans="1:254" ht="51.75" customHeight="1" x14ac:dyDescent="0.2">
      <c r="A322" s="177" t="s">
        <v>376</v>
      </c>
      <c r="B322" s="235">
        <v>510</v>
      </c>
      <c r="C322" s="189" t="s">
        <v>74</v>
      </c>
      <c r="D322" s="189" t="s">
        <v>110</v>
      </c>
      <c r="E322" s="189" t="s">
        <v>130</v>
      </c>
      <c r="F322" s="179" t="s">
        <v>81</v>
      </c>
      <c r="G322" s="270">
        <v>4586</v>
      </c>
      <c r="H322" s="181"/>
      <c r="I322" s="181"/>
      <c r="J322" s="181"/>
      <c r="K322" s="181"/>
      <c r="L322" s="181"/>
      <c r="M322" s="181"/>
      <c r="N322" s="181"/>
      <c r="O322" s="181"/>
      <c r="P322" s="181"/>
      <c r="Q322" s="181"/>
      <c r="R322" s="181"/>
      <c r="S322" s="181"/>
      <c r="T322" s="181"/>
      <c r="U322" s="181"/>
      <c r="V322" s="181"/>
      <c r="W322" s="181"/>
      <c r="X322" s="181"/>
      <c r="Y322" s="181"/>
      <c r="Z322" s="181"/>
      <c r="AA322" s="181"/>
      <c r="AB322" s="181"/>
      <c r="AC322" s="181"/>
      <c r="AD322" s="181"/>
      <c r="AE322" s="181"/>
      <c r="AF322" s="181"/>
      <c r="AG322" s="181"/>
      <c r="AH322" s="181"/>
      <c r="AI322" s="181"/>
      <c r="AJ322" s="181"/>
      <c r="AK322" s="181"/>
      <c r="AL322" s="181"/>
      <c r="AM322" s="181"/>
      <c r="AN322" s="181"/>
      <c r="AO322" s="181"/>
      <c r="AP322" s="181"/>
      <c r="AQ322" s="181"/>
      <c r="AR322" s="181"/>
      <c r="AS322" s="181"/>
      <c r="AT322" s="181"/>
      <c r="AU322" s="181"/>
      <c r="AV322" s="181"/>
      <c r="AW322" s="181"/>
      <c r="AX322" s="181"/>
      <c r="AY322" s="181"/>
      <c r="AZ322" s="181"/>
      <c r="BA322" s="181"/>
      <c r="BB322" s="181"/>
      <c r="BC322" s="181"/>
      <c r="BD322" s="181"/>
      <c r="BE322" s="181"/>
      <c r="BF322" s="181"/>
      <c r="BG322" s="181"/>
      <c r="BH322" s="181"/>
      <c r="BI322" s="181"/>
      <c r="BJ322" s="181"/>
      <c r="BK322" s="181"/>
      <c r="BL322" s="181"/>
      <c r="BM322" s="181"/>
      <c r="BN322" s="181"/>
      <c r="BO322" s="181"/>
      <c r="BP322" s="181"/>
      <c r="BQ322" s="181"/>
      <c r="BR322" s="181"/>
      <c r="BS322" s="181"/>
      <c r="BT322" s="181"/>
      <c r="BU322" s="181"/>
      <c r="BV322" s="181"/>
      <c r="BW322" s="181"/>
      <c r="BX322" s="181"/>
      <c r="BY322" s="181"/>
      <c r="BZ322" s="181"/>
      <c r="CA322" s="181"/>
      <c r="CB322" s="181"/>
      <c r="CC322" s="181"/>
      <c r="CD322" s="181"/>
      <c r="CE322" s="181"/>
      <c r="CF322" s="181"/>
      <c r="CG322" s="181"/>
      <c r="CH322" s="181"/>
      <c r="CI322" s="181"/>
      <c r="CJ322" s="181"/>
      <c r="CK322" s="181"/>
      <c r="CL322" s="181"/>
      <c r="CM322" s="181"/>
      <c r="CN322" s="181"/>
      <c r="CO322" s="181"/>
      <c r="CP322" s="181"/>
      <c r="CQ322" s="181"/>
      <c r="CR322" s="181"/>
      <c r="CS322" s="181"/>
      <c r="CT322" s="181"/>
      <c r="CU322" s="181"/>
      <c r="CV322" s="181"/>
      <c r="CW322" s="181"/>
      <c r="CX322" s="181"/>
      <c r="CY322" s="181"/>
      <c r="CZ322" s="181"/>
      <c r="DA322" s="181"/>
      <c r="DB322" s="181"/>
      <c r="DC322" s="181"/>
      <c r="DD322" s="181"/>
      <c r="DE322" s="181"/>
      <c r="DF322" s="181"/>
      <c r="DG322" s="181"/>
      <c r="DH322" s="181"/>
      <c r="DI322" s="181"/>
      <c r="DJ322" s="181"/>
      <c r="DK322" s="181"/>
      <c r="DL322" s="181"/>
      <c r="DM322" s="181"/>
      <c r="DN322" s="181"/>
      <c r="DO322" s="181"/>
      <c r="DP322" s="181"/>
      <c r="DQ322" s="181"/>
      <c r="DR322" s="181"/>
      <c r="DS322" s="181"/>
      <c r="DT322" s="181"/>
      <c r="DU322" s="181"/>
      <c r="DV322" s="181"/>
      <c r="DW322" s="181"/>
      <c r="DX322" s="181"/>
      <c r="DY322" s="181"/>
      <c r="DZ322" s="181"/>
      <c r="EA322" s="181"/>
      <c r="EB322" s="181"/>
      <c r="EC322" s="181"/>
      <c r="ED322" s="181"/>
      <c r="EE322" s="181"/>
      <c r="EF322" s="181"/>
      <c r="EG322" s="181"/>
      <c r="EH322" s="181"/>
      <c r="EI322" s="181"/>
      <c r="EJ322" s="181"/>
      <c r="EK322" s="181"/>
      <c r="EL322" s="181"/>
      <c r="EM322" s="181"/>
      <c r="EN322" s="181"/>
      <c r="EO322" s="181"/>
      <c r="EP322" s="181"/>
      <c r="EQ322" s="181"/>
      <c r="ER322" s="181"/>
      <c r="ES322" s="181"/>
      <c r="ET322" s="181"/>
      <c r="EU322" s="181"/>
      <c r="EV322" s="181"/>
      <c r="EW322" s="181"/>
      <c r="EX322" s="181"/>
      <c r="EY322" s="181"/>
      <c r="EZ322" s="181"/>
      <c r="FA322" s="181"/>
      <c r="FB322" s="181"/>
      <c r="FC322" s="181"/>
      <c r="FD322" s="181"/>
      <c r="FE322" s="181"/>
      <c r="FF322" s="181"/>
      <c r="FG322" s="181"/>
      <c r="FH322" s="181"/>
      <c r="FI322" s="181"/>
      <c r="FJ322" s="181"/>
      <c r="FK322" s="181"/>
      <c r="FL322" s="181"/>
      <c r="FM322" s="181"/>
      <c r="FN322" s="181"/>
      <c r="FO322" s="181"/>
      <c r="FP322" s="181"/>
      <c r="FQ322" s="181"/>
      <c r="FR322" s="181"/>
      <c r="FS322" s="181"/>
      <c r="FT322" s="181"/>
      <c r="FU322" s="181"/>
      <c r="FV322" s="181"/>
      <c r="FW322" s="181"/>
      <c r="FX322" s="181"/>
      <c r="FY322" s="181"/>
      <c r="FZ322" s="181"/>
      <c r="GA322" s="181"/>
      <c r="GB322" s="181"/>
      <c r="GC322" s="181"/>
      <c r="GD322" s="181"/>
      <c r="GE322" s="181"/>
      <c r="GF322" s="181"/>
      <c r="GG322" s="181"/>
      <c r="GH322" s="181"/>
      <c r="GI322" s="181"/>
      <c r="GJ322" s="181"/>
      <c r="GK322" s="181"/>
      <c r="GL322" s="181"/>
      <c r="GM322" s="181"/>
      <c r="GN322" s="181"/>
      <c r="GO322" s="181"/>
      <c r="GP322" s="181"/>
      <c r="GQ322" s="181"/>
      <c r="GR322" s="181"/>
      <c r="GS322" s="181"/>
      <c r="GT322" s="181"/>
      <c r="GU322" s="181"/>
      <c r="GV322" s="181"/>
      <c r="GW322" s="181"/>
      <c r="GX322" s="181"/>
      <c r="GY322" s="181"/>
      <c r="GZ322" s="181"/>
      <c r="HA322" s="181"/>
      <c r="HB322" s="181"/>
      <c r="HC322" s="181"/>
      <c r="HD322" s="181"/>
      <c r="HE322" s="181"/>
      <c r="HF322" s="181"/>
      <c r="HG322" s="181"/>
      <c r="HH322" s="181"/>
      <c r="HI322" s="181"/>
      <c r="HJ322" s="181"/>
      <c r="HK322" s="181"/>
      <c r="HL322" s="181"/>
      <c r="HM322" s="181"/>
      <c r="HN322" s="181"/>
      <c r="HO322" s="181"/>
      <c r="HP322" s="181"/>
      <c r="HQ322" s="181"/>
      <c r="HR322" s="181"/>
      <c r="HS322" s="181"/>
      <c r="HT322" s="181"/>
      <c r="HU322" s="181"/>
      <c r="HV322" s="181"/>
      <c r="HW322" s="181"/>
      <c r="HX322" s="181"/>
      <c r="HY322" s="181"/>
      <c r="HZ322" s="181"/>
      <c r="IA322" s="181"/>
      <c r="IB322" s="181"/>
      <c r="IC322" s="181"/>
      <c r="ID322" s="181"/>
      <c r="IE322" s="181"/>
      <c r="IF322" s="181"/>
      <c r="IG322" s="181"/>
      <c r="IH322" s="181"/>
      <c r="II322" s="181"/>
      <c r="IJ322" s="181"/>
      <c r="IK322" s="181"/>
      <c r="IL322" s="181"/>
      <c r="IM322" s="181"/>
      <c r="IN322" s="181"/>
      <c r="IO322" s="181"/>
      <c r="IP322" s="181"/>
      <c r="IQ322" s="181"/>
      <c r="IR322" s="181"/>
      <c r="IS322" s="181"/>
      <c r="IT322" s="181"/>
    </row>
    <row r="323" spans="1:254" ht="25.5" x14ac:dyDescent="0.2">
      <c r="A323" s="177" t="s">
        <v>377</v>
      </c>
      <c r="B323" s="268">
        <v>510</v>
      </c>
      <c r="C323" s="189" t="s">
        <v>74</v>
      </c>
      <c r="D323" s="271" t="s">
        <v>110</v>
      </c>
      <c r="E323" s="272" t="s">
        <v>130</v>
      </c>
      <c r="F323" s="273" t="s">
        <v>87</v>
      </c>
      <c r="G323" s="180">
        <v>1088</v>
      </c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124"/>
      <c r="U323" s="124"/>
      <c r="V323" s="124"/>
      <c r="W323" s="124"/>
      <c r="X323" s="124"/>
      <c r="Y323" s="124"/>
      <c r="Z323" s="124"/>
      <c r="AA323" s="124"/>
      <c r="AB323" s="124"/>
      <c r="AC323" s="124"/>
      <c r="AD323" s="124"/>
      <c r="AE323" s="124"/>
      <c r="AF323" s="124"/>
      <c r="AG323" s="124"/>
      <c r="AH323" s="124"/>
      <c r="AI323" s="124"/>
      <c r="AJ323" s="124"/>
      <c r="AK323" s="124"/>
      <c r="AL323" s="124"/>
      <c r="AM323" s="124"/>
      <c r="AN323" s="124"/>
      <c r="AO323" s="124"/>
      <c r="AP323" s="124"/>
      <c r="AQ323" s="124"/>
      <c r="AR323" s="124"/>
      <c r="AS323" s="124"/>
      <c r="AT323" s="124"/>
      <c r="AU323" s="124"/>
      <c r="AV323" s="124"/>
      <c r="AW323" s="124"/>
      <c r="AX323" s="124"/>
      <c r="AY323" s="124"/>
      <c r="AZ323" s="124"/>
      <c r="BA323" s="124"/>
      <c r="BB323" s="124"/>
      <c r="BC323" s="124"/>
      <c r="BD323" s="124"/>
      <c r="BE323" s="124"/>
      <c r="BF323" s="124"/>
      <c r="BG323" s="124"/>
      <c r="BH323" s="124"/>
      <c r="BI323" s="124"/>
      <c r="BJ323" s="124"/>
      <c r="BK323" s="124"/>
      <c r="BL323" s="124"/>
      <c r="BM323" s="124"/>
      <c r="BN323" s="124"/>
      <c r="BO323" s="124"/>
      <c r="BP323" s="124"/>
      <c r="BQ323" s="124"/>
      <c r="BR323" s="124"/>
      <c r="BS323" s="124"/>
      <c r="BT323" s="124"/>
      <c r="BU323" s="124"/>
      <c r="BV323" s="124"/>
      <c r="BW323" s="124"/>
      <c r="BX323" s="124"/>
      <c r="BY323" s="124"/>
      <c r="BZ323" s="124"/>
      <c r="CA323" s="124"/>
      <c r="CB323" s="124"/>
      <c r="CC323" s="124"/>
      <c r="CD323" s="124"/>
      <c r="CE323" s="124"/>
      <c r="CF323" s="124"/>
      <c r="CG323" s="124"/>
      <c r="CH323" s="124"/>
      <c r="CI323" s="124"/>
      <c r="CJ323" s="124"/>
      <c r="CK323" s="124"/>
      <c r="CL323" s="124"/>
      <c r="CM323" s="124"/>
      <c r="CN323" s="124"/>
      <c r="CO323" s="124"/>
      <c r="CP323" s="124"/>
      <c r="CQ323" s="124"/>
      <c r="CR323" s="124"/>
      <c r="CS323" s="124"/>
      <c r="CT323" s="124"/>
      <c r="CU323" s="124"/>
      <c r="CV323" s="124"/>
      <c r="CW323" s="124"/>
      <c r="CX323" s="124"/>
      <c r="CY323" s="124"/>
      <c r="CZ323" s="124"/>
      <c r="DA323" s="124"/>
      <c r="DB323" s="124"/>
      <c r="DC323" s="124"/>
      <c r="DD323" s="124"/>
      <c r="DE323" s="124"/>
      <c r="DF323" s="124"/>
      <c r="DG323" s="124"/>
      <c r="DH323" s="124"/>
      <c r="DI323" s="124"/>
      <c r="DJ323" s="124"/>
      <c r="DK323" s="124"/>
      <c r="DL323" s="124"/>
      <c r="DM323" s="124"/>
      <c r="DN323" s="124"/>
      <c r="DO323" s="124"/>
      <c r="DP323" s="124"/>
      <c r="DQ323" s="124"/>
      <c r="DR323" s="124"/>
      <c r="DS323" s="124"/>
      <c r="DT323" s="124"/>
      <c r="DU323" s="124"/>
      <c r="DV323" s="124"/>
      <c r="DW323" s="124"/>
      <c r="DX323" s="124"/>
      <c r="DY323" s="124"/>
      <c r="DZ323" s="124"/>
      <c r="EA323" s="124"/>
      <c r="EB323" s="124"/>
      <c r="EC323" s="124"/>
      <c r="ED323" s="124"/>
      <c r="EE323" s="124"/>
      <c r="EF323" s="124"/>
      <c r="EG323" s="124"/>
      <c r="EH323" s="124"/>
      <c r="EI323" s="124"/>
      <c r="EJ323" s="124"/>
      <c r="EK323" s="124"/>
      <c r="EL323" s="124"/>
      <c r="EM323" s="124"/>
      <c r="EN323" s="124"/>
      <c r="EO323" s="124"/>
      <c r="EP323" s="124"/>
      <c r="EQ323" s="124"/>
      <c r="ER323" s="124"/>
      <c r="ES323" s="124"/>
      <c r="ET323" s="124"/>
      <c r="EU323" s="124"/>
      <c r="EV323" s="124"/>
      <c r="EW323" s="124"/>
      <c r="EX323" s="124"/>
      <c r="EY323" s="124"/>
      <c r="EZ323" s="124"/>
      <c r="FA323" s="124"/>
      <c r="FB323" s="124"/>
      <c r="FC323" s="124"/>
      <c r="FD323" s="124"/>
      <c r="FE323" s="124"/>
      <c r="FF323" s="124"/>
      <c r="FG323" s="124"/>
      <c r="FH323" s="124"/>
      <c r="FI323" s="124"/>
      <c r="FJ323" s="124"/>
      <c r="FK323" s="124"/>
      <c r="FL323" s="124"/>
      <c r="FM323" s="124"/>
      <c r="FN323" s="124"/>
      <c r="FO323" s="124"/>
      <c r="FP323" s="124"/>
      <c r="FQ323" s="124"/>
      <c r="FR323" s="124"/>
      <c r="FS323" s="124"/>
      <c r="FT323" s="124"/>
      <c r="FU323" s="124"/>
      <c r="FV323" s="124"/>
      <c r="FW323" s="124"/>
      <c r="FX323" s="124"/>
      <c r="FY323" s="124"/>
      <c r="FZ323" s="124"/>
      <c r="GA323" s="124"/>
      <c r="GB323" s="124"/>
      <c r="GC323" s="124"/>
      <c r="GD323" s="124"/>
      <c r="GE323" s="124"/>
      <c r="GF323" s="124"/>
      <c r="GG323" s="124"/>
      <c r="GH323" s="124"/>
      <c r="GI323" s="124"/>
      <c r="GJ323" s="124"/>
      <c r="GK323" s="124"/>
      <c r="GL323" s="124"/>
      <c r="GM323" s="124"/>
      <c r="GN323" s="124"/>
      <c r="GO323" s="124"/>
      <c r="GP323" s="124"/>
      <c r="GQ323" s="124"/>
      <c r="GR323" s="124"/>
      <c r="GS323" s="124"/>
      <c r="GT323" s="124"/>
      <c r="GU323" s="124"/>
      <c r="GV323" s="124"/>
      <c r="GW323" s="124"/>
      <c r="GX323" s="124"/>
      <c r="GY323" s="124"/>
      <c r="GZ323" s="124"/>
      <c r="HA323" s="124"/>
      <c r="HB323" s="124"/>
      <c r="HC323" s="124"/>
      <c r="HD323" s="124"/>
      <c r="HE323" s="124"/>
      <c r="HF323" s="124"/>
      <c r="HG323" s="124"/>
      <c r="HH323" s="124"/>
      <c r="HI323" s="124"/>
      <c r="HJ323" s="124"/>
      <c r="HK323" s="124"/>
      <c r="HL323" s="124"/>
      <c r="HM323" s="124"/>
      <c r="HN323" s="124"/>
      <c r="HO323" s="124"/>
      <c r="HP323" s="124"/>
      <c r="HQ323" s="124"/>
      <c r="HR323" s="124"/>
      <c r="HS323" s="124"/>
      <c r="HT323" s="124"/>
      <c r="HU323" s="124"/>
      <c r="HV323" s="124"/>
      <c r="HW323" s="124"/>
      <c r="HX323" s="124"/>
      <c r="HY323" s="124"/>
      <c r="HZ323" s="124"/>
      <c r="IA323" s="124"/>
      <c r="IB323" s="124"/>
      <c r="IC323" s="124"/>
      <c r="ID323" s="124"/>
      <c r="IE323" s="124"/>
      <c r="IF323" s="124"/>
      <c r="IG323" s="124"/>
      <c r="IH323" s="124"/>
      <c r="II323" s="124"/>
      <c r="IJ323" s="124"/>
      <c r="IK323" s="124"/>
      <c r="IL323" s="124"/>
      <c r="IM323" s="124"/>
      <c r="IN323" s="124"/>
      <c r="IO323" s="124"/>
      <c r="IP323" s="124"/>
      <c r="IQ323" s="124"/>
      <c r="IR323" s="124"/>
      <c r="IS323" s="124"/>
      <c r="IT323" s="124"/>
    </row>
    <row r="324" spans="1:254" x14ac:dyDescent="0.2">
      <c r="A324" s="177" t="s">
        <v>95</v>
      </c>
      <c r="B324" s="268">
        <v>510</v>
      </c>
      <c r="C324" s="189" t="s">
        <v>74</v>
      </c>
      <c r="D324" s="271" t="s">
        <v>110</v>
      </c>
      <c r="E324" s="272" t="s">
        <v>130</v>
      </c>
      <c r="F324" s="273" t="s">
        <v>96</v>
      </c>
      <c r="G324" s="180">
        <v>0</v>
      </c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124"/>
      <c r="U324" s="124"/>
      <c r="V324" s="124"/>
      <c r="W324" s="124"/>
      <c r="X324" s="124"/>
      <c r="Y324" s="124"/>
      <c r="Z324" s="124"/>
      <c r="AA324" s="124"/>
      <c r="AB324" s="124"/>
      <c r="AC324" s="124"/>
      <c r="AD324" s="124"/>
      <c r="AE324" s="124"/>
      <c r="AF324" s="124"/>
      <c r="AG324" s="124"/>
      <c r="AH324" s="124"/>
      <c r="AI324" s="124"/>
      <c r="AJ324" s="124"/>
      <c r="AK324" s="124"/>
      <c r="AL324" s="124"/>
      <c r="AM324" s="124"/>
      <c r="AN324" s="124"/>
      <c r="AO324" s="124"/>
      <c r="AP324" s="124"/>
      <c r="AQ324" s="124"/>
      <c r="AR324" s="124"/>
      <c r="AS324" s="124"/>
      <c r="AT324" s="124"/>
      <c r="AU324" s="124"/>
      <c r="AV324" s="124"/>
      <c r="AW324" s="124"/>
      <c r="AX324" s="124"/>
      <c r="AY324" s="124"/>
      <c r="AZ324" s="124"/>
      <c r="BA324" s="124"/>
      <c r="BB324" s="124"/>
      <c r="BC324" s="124"/>
      <c r="BD324" s="124"/>
      <c r="BE324" s="124"/>
      <c r="BF324" s="124"/>
      <c r="BG324" s="124"/>
      <c r="BH324" s="124"/>
      <c r="BI324" s="124"/>
      <c r="BJ324" s="124"/>
      <c r="BK324" s="124"/>
      <c r="BL324" s="124"/>
      <c r="BM324" s="124"/>
      <c r="BN324" s="124"/>
      <c r="BO324" s="124"/>
      <c r="BP324" s="124"/>
      <c r="BQ324" s="124"/>
      <c r="BR324" s="124"/>
      <c r="BS324" s="124"/>
      <c r="BT324" s="124"/>
      <c r="BU324" s="124"/>
      <c r="BV324" s="124"/>
      <c r="BW324" s="124"/>
      <c r="BX324" s="124"/>
      <c r="BY324" s="124"/>
      <c r="BZ324" s="124"/>
      <c r="CA324" s="124"/>
      <c r="CB324" s="124"/>
      <c r="CC324" s="124"/>
      <c r="CD324" s="124"/>
      <c r="CE324" s="124"/>
      <c r="CF324" s="124"/>
      <c r="CG324" s="124"/>
      <c r="CH324" s="124"/>
      <c r="CI324" s="124"/>
      <c r="CJ324" s="124"/>
      <c r="CK324" s="124"/>
      <c r="CL324" s="124"/>
      <c r="CM324" s="124"/>
      <c r="CN324" s="124"/>
      <c r="CO324" s="124"/>
      <c r="CP324" s="124"/>
      <c r="CQ324" s="124"/>
      <c r="CR324" s="124"/>
      <c r="CS324" s="124"/>
      <c r="CT324" s="124"/>
      <c r="CU324" s="124"/>
      <c r="CV324" s="124"/>
      <c r="CW324" s="124"/>
      <c r="CX324" s="124"/>
      <c r="CY324" s="124"/>
      <c r="CZ324" s="124"/>
      <c r="DA324" s="124"/>
      <c r="DB324" s="124"/>
      <c r="DC324" s="124"/>
      <c r="DD324" s="124"/>
      <c r="DE324" s="124"/>
      <c r="DF324" s="124"/>
      <c r="DG324" s="124"/>
      <c r="DH324" s="124"/>
      <c r="DI324" s="124"/>
      <c r="DJ324" s="124"/>
      <c r="DK324" s="124"/>
      <c r="DL324" s="124"/>
      <c r="DM324" s="124"/>
      <c r="DN324" s="124"/>
      <c r="DO324" s="124"/>
      <c r="DP324" s="124"/>
      <c r="DQ324" s="124"/>
      <c r="DR324" s="124"/>
      <c r="DS324" s="124"/>
      <c r="DT324" s="124"/>
      <c r="DU324" s="124"/>
      <c r="DV324" s="124"/>
      <c r="DW324" s="124"/>
      <c r="DX324" s="124"/>
      <c r="DY324" s="124"/>
      <c r="DZ324" s="124"/>
      <c r="EA324" s="124"/>
      <c r="EB324" s="124"/>
      <c r="EC324" s="124"/>
      <c r="ED324" s="124"/>
      <c r="EE324" s="124"/>
      <c r="EF324" s="124"/>
      <c r="EG324" s="124"/>
      <c r="EH324" s="124"/>
      <c r="EI324" s="124"/>
      <c r="EJ324" s="124"/>
      <c r="EK324" s="124"/>
      <c r="EL324" s="124"/>
      <c r="EM324" s="124"/>
      <c r="EN324" s="124"/>
      <c r="EO324" s="124"/>
      <c r="EP324" s="124"/>
      <c r="EQ324" s="124"/>
      <c r="ER324" s="124"/>
      <c r="ES324" s="124"/>
      <c r="ET324" s="124"/>
      <c r="EU324" s="124"/>
      <c r="EV324" s="124"/>
      <c r="EW324" s="124"/>
      <c r="EX324" s="124"/>
      <c r="EY324" s="124"/>
      <c r="EZ324" s="124"/>
      <c r="FA324" s="124"/>
      <c r="FB324" s="124"/>
      <c r="FC324" s="124"/>
      <c r="FD324" s="124"/>
      <c r="FE324" s="124"/>
      <c r="FF324" s="124"/>
      <c r="FG324" s="124"/>
      <c r="FH324" s="124"/>
      <c r="FI324" s="124"/>
      <c r="FJ324" s="124"/>
      <c r="FK324" s="124"/>
      <c r="FL324" s="124"/>
      <c r="FM324" s="124"/>
      <c r="FN324" s="124"/>
      <c r="FO324" s="124"/>
      <c r="FP324" s="124"/>
      <c r="FQ324" s="124"/>
      <c r="FR324" s="124"/>
      <c r="FS324" s="124"/>
      <c r="FT324" s="124"/>
      <c r="FU324" s="124"/>
      <c r="FV324" s="124"/>
      <c r="FW324" s="124"/>
      <c r="FX324" s="124"/>
      <c r="FY324" s="124"/>
      <c r="FZ324" s="124"/>
      <c r="GA324" s="124"/>
      <c r="GB324" s="124"/>
      <c r="GC324" s="124"/>
      <c r="GD324" s="124"/>
      <c r="GE324" s="124"/>
      <c r="GF324" s="124"/>
      <c r="GG324" s="124"/>
      <c r="GH324" s="124"/>
      <c r="GI324" s="124"/>
      <c r="GJ324" s="124"/>
      <c r="GK324" s="124"/>
      <c r="GL324" s="124"/>
      <c r="GM324" s="124"/>
      <c r="GN324" s="124"/>
      <c r="GO324" s="124"/>
      <c r="GP324" s="124"/>
      <c r="GQ324" s="124"/>
      <c r="GR324" s="124"/>
      <c r="GS324" s="124"/>
      <c r="GT324" s="124"/>
      <c r="GU324" s="124"/>
      <c r="GV324" s="124"/>
      <c r="GW324" s="124"/>
      <c r="GX324" s="124"/>
      <c r="GY324" s="124"/>
      <c r="GZ324" s="124"/>
      <c r="HA324" s="124"/>
      <c r="HB324" s="124"/>
      <c r="HC324" s="124"/>
      <c r="HD324" s="124"/>
      <c r="HE324" s="124"/>
      <c r="HF324" s="124"/>
      <c r="HG324" s="124"/>
      <c r="HH324" s="124"/>
      <c r="HI324" s="124"/>
      <c r="HJ324" s="124"/>
      <c r="HK324" s="124"/>
      <c r="HL324" s="124"/>
      <c r="HM324" s="124"/>
      <c r="HN324" s="124"/>
      <c r="HO324" s="124"/>
      <c r="HP324" s="124"/>
      <c r="HQ324" s="124"/>
      <c r="HR324" s="124"/>
      <c r="HS324" s="124"/>
      <c r="HT324" s="124"/>
      <c r="HU324" s="124"/>
      <c r="HV324" s="124"/>
      <c r="HW324" s="124"/>
      <c r="HX324" s="124"/>
      <c r="HY324" s="124"/>
      <c r="HZ324" s="124"/>
      <c r="IA324" s="124"/>
      <c r="IB324" s="124"/>
      <c r="IC324" s="124"/>
      <c r="ID324" s="124"/>
      <c r="IE324" s="124"/>
      <c r="IF324" s="124"/>
      <c r="IG324" s="124"/>
      <c r="IH324" s="124"/>
      <c r="II324" s="124"/>
      <c r="IJ324" s="124"/>
      <c r="IK324" s="124"/>
      <c r="IL324" s="124"/>
      <c r="IM324" s="124"/>
      <c r="IN324" s="124"/>
      <c r="IO324" s="124"/>
      <c r="IP324" s="124"/>
      <c r="IQ324" s="124"/>
      <c r="IR324" s="124"/>
      <c r="IS324" s="124"/>
      <c r="IT324" s="124"/>
    </row>
    <row r="325" spans="1:254" ht="14.25" x14ac:dyDescent="0.2">
      <c r="A325" s="283" t="s">
        <v>318</v>
      </c>
      <c r="B325" s="284"/>
      <c r="C325" s="284"/>
      <c r="D325" s="284"/>
      <c r="E325" s="284"/>
      <c r="F325" s="285"/>
      <c r="G325" s="274">
        <f>SUM(G13+G24+G259+G317+G73)</f>
        <v>1185845.82</v>
      </c>
    </row>
    <row r="329" spans="1:254" x14ac:dyDescent="0.2">
      <c r="G329" s="275"/>
    </row>
  </sheetData>
  <mergeCells count="12">
    <mergeCell ref="A325:F325"/>
    <mergeCell ref="A1:G1"/>
    <mergeCell ref="A2:G2"/>
    <mergeCell ref="A3:G3"/>
    <mergeCell ref="A4:G4"/>
    <mergeCell ref="A5:G5"/>
    <mergeCell ref="A6:G6"/>
    <mergeCell ref="A7:G7"/>
    <mergeCell ref="A8:G8"/>
    <mergeCell ref="A10:A11"/>
    <mergeCell ref="B10:F10"/>
    <mergeCell ref="G10:G11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I20" sqref="I20"/>
    </sheetView>
  </sheetViews>
  <sheetFormatPr defaultRowHeight="12.75" x14ac:dyDescent="0.2"/>
  <cols>
    <col min="1" max="1" width="25.28515625" style="131" customWidth="1"/>
    <col min="2" max="2" width="44.5703125" style="131" customWidth="1"/>
    <col min="3" max="3" width="13.140625" style="131" customWidth="1"/>
    <col min="4" max="4" width="13.5703125" style="131" hidden="1" customWidth="1"/>
    <col min="5" max="256" width="9.140625" style="131"/>
    <col min="257" max="257" width="25.28515625" style="131" customWidth="1"/>
    <col min="258" max="258" width="44.5703125" style="131" customWidth="1"/>
    <col min="259" max="259" width="13.140625" style="131" customWidth="1"/>
    <col min="260" max="260" width="0" style="131" hidden="1" customWidth="1"/>
    <col min="261" max="512" width="9.140625" style="131"/>
    <col min="513" max="513" width="25.28515625" style="131" customWidth="1"/>
    <col min="514" max="514" width="44.5703125" style="131" customWidth="1"/>
    <col min="515" max="515" width="13.140625" style="131" customWidth="1"/>
    <col min="516" max="516" width="0" style="131" hidden="1" customWidth="1"/>
    <col min="517" max="768" width="9.140625" style="131"/>
    <col min="769" max="769" width="25.28515625" style="131" customWidth="1"/>
    <col min="770" max="770" width="44.5703125" style="131" customWidth="1"/>
    <col min="771" max="771" width="13.140625" style="131" customWidth="1"/>
    <col min="772" max="772" width="0" style="131" hidden="1" customWidth="1"/>
    <col min="773" max="1024" width="9.140625" style="131"/>
    <col min="1025" max="1025" width="25.28515625" style="131" customWidth="1"/>
    <col min="1026" max="1026" width="44.5703125" style="131" customWidth="1"/>
    <col min="1027" max="1027" width="13.140625" style="131" customWidth="1"/>
    <col min="1028" max="1028" width="0" style="131" hidden="1" customWidth="1"/>
    <col min="1029" max="1280" width="9.140625" style="131"/>
    <col min="1281" max="1281" width="25.28515625" style="131" customWidth="1"/>
    <col min="1282" max="1282" width="44.5703125" style="131" customWidth="1"/>
    <col min="1283" max="1283" width="13.140625" style="131" customWidth="1"/>
    <col min="1284" max="1284" width="0" style="131" hidden="1" customWidth="1"/>
    <col min="1285" max="1536" width="9.140625" style="131"/>
    <col min="1537" max="1537" width="25.28515625" style="131" customWidth="1"/>
    <col min="1538" max="1538" width="44.5703125" style="131" customWidth="1"/>
    <col min="1539" max="1539" width="13.140625" style="131" customWidth="1"/>
    <col min="1540" max="1540" width="0" style="131" hidden="1" customWidth="1"/>
    <col min="1541" max="1792" width="9.140625" style="131"/>
    <col min="1793" max="1793" width="25.28515625" style="131" customWidth="1"/>
    <col min="1794" max="1794" width="44.5703125" style="131" customWidth="1"/>
    <col min="1795" max="1795" width="13.140625" style="131" customWidth="1"/>
    <col min="1796" max="1796" width="0" style="131" hidden="1" customWidth="1"/>
    <col min="1797" max="2048" width="9.140625" style="131"/>
    <col min="2049" max="2049" width="25.28515625" style="131" customWidth="1"/>
    <col min="2050" max="2050" width="44.5703125" style="131" customWidth="1"/>
    <col min="2051" max="2051" width="13.140625" style="131" customWidth="1"/>
    <col min="2052" max="2052" width="0" style="131" hidden="1" customWidth="1"/>
    <col min="2053" max="2304" width="9.140625" style="131"/>
    <col min="2305" max="2305" width="25.28515625" style="131" customWidth="1"/>
    <col min="2306" max="2306" width="44.5703125" style="131" customWidth="1"/>
    <col min="2307" max="2307" width="13.140625" style="131" customWidth="1"/>
    <col min="2308" max="2308" width="0" style="131" hidden="1" customWidth="1"/>
    <col min="2309" max="2560" width="9.140625" style="131"/>
    <col min="2561" max="2561" width="25.28515625" style="131" customWidth="1"/>
    <col min="2562" max="2562" width="44.5703125" style="131" customWidth="1"/>
    <col min="2563" max="2563" width="13.140625" style="131" customWidth="1"/>
    <col min="2564" max="2564" width="0" style="131" hidden="1" customWidth="1"/>
    <col min="2565" max="2816" width="9.140625" style="131"/>
    <col min="2817" max="2817" width="25.28515625" style="131" customWidth="1"/>
    <col min="2818" max="2818" width="44.5703125" style="131" customWidth="1"/>
    <col min="2819" max="2819" width="13.140625" style="131" customWidth="1"/>
    <col min="2820" max="2820" width="0" style="131" hidden="1" customWidth="1"/>
    <col min="2821" max="3072" width="9.140625" style="131"/>
    <col min="3073" max="3073" width="25.28515625" style="131" customWidth="1"/>
    <col min="3074" max="3074" width="44.5703125" style="131" customWidth="1"/>
    <col min="3075" max="3075" width="13.140625" style="131" customWidth="1"/>
    <col min="3076" max="3076" width="0" style="131" hidden="1" customWidth="1"/>
    <col min="3077" max="3328" width="9.140625" style="131"/>
    <col min="3329" max="3329" width="25.28515625" style="131" customWidth="1"/>
    <col min="3330" max="3330" width="44.5703125" style="131" customWidth="1"/>
    <col min="3331" max="3331" width="13.140625" style="131" customWidth="1"/>
    <col min="3332" max="3332" width="0" style="131" hidden="1" customWidth="1"/>
    <col min="3333" max="3584" width="9.140625" style="131"/>
    <col min="3585" max="3585" width="25.28515625" style="131" customWidth="1"/>
    <col min="3586" max="3586" width="44.5703125" style="131" customWidth="1"/>
    <col min="3587" max="3587" width="13.140625" style="131" customWidth="1"/>
    <col min="3588" max="3588" width="0" style="131" hidden="1" customWidth="1"/>
    <col min="3589" max="3840" width="9.140625" style="131"/>
    <col min="3841" max="3841" width="25.28515625" style="131" customWidth="1"/>
    <col min="3842" max="3842" width="44.5703125" style="131" customWidth="1"/>
    <col min="3843" max="3843" width="13.140625" style="131" customWidth="1"/>
    <col min="3844" max="3844" width="0" style="131" hidden="1" customWidth="1"/>
    <col min="3845" max="4096" width="9.140625" style="131"/>
    <col min="4097" max="4097" width="25.28515625" style="131" customWidth="1"/>
    <col min="4098" max="4098" width="44.5703125" style="131" customWidth="1"/>
    <col min="4099" max="4099" width="13.140625" style="131" customWidth="1"/>
    <col min="4100" max="4100" width="0" style="131" hidden="1" customWidth="1"/>
    <col min="4101" max="4352" width="9.140625" style="131"/>
    <col min="4353" max="4353" width="25.28515625" style="131" customWidth="1"/>
    <col min="4354" max="4354" width="44.5703125" style="131" customWidth="1"/>
    <col min="4355" max="4355" width="13.140625" style="131" customWidth="1"/>
    <col min="4356" max="4356" width="0" style="131" hidden="1" customWidth="1"/>
    <col min="4357" max="4608" width="9.140625" style="131"/>
    <col min="4609" max="4609" width="25.28515625" style="131" customWidth="1"/>
    <col min="4610" max="4610" width="44.5703125" style="131" customWidth="1"/>
    <col min="4611" max="4611" width="13.140625" style="131" customWidth="1"/>
    <col min="4612" max="4612" width="0" style="131" hidden="1" customWidth="1"/>
    <col min="4613" max="4864" width="9.140625" style="131"/>
    <col min="4865" max="4865" width="25.28515625" style="131" customWidth="1"/>
    <col min="4866" max="4866" width="44.5703125" style="131" customWidth="1"/>
    <col min="4867" max="4867" width="13.140625" style="131" customWidth="1"/>
    <col min="4868" max="4868" width="0" style="131" hidden="1" customWidth="1"/>
    <col min="4869" max="5120" width="9.140625" style="131"/>
    <col min="5121" max="5121" width="25.28515625" style="131" customWidth="1"/>
    <col min="5122" max="5122" width="44.5703125" style="131" customWidth="1"/>
    <col min="5123" max="5123" width="13.140625" style="131" customWidth="1"/>
    <col min="5124" max="5124" width="0" style="131" hidden="1" customWidth="1"/>
    <col min="5125" max="5376" width="9.140625" style="131"/>
    <col min="5377" max="5377" width="25.28515625" style="131" customWidth="1"/>
    <col min="5378" max="5378" width="44.5703125" style="131" customWidth="1"/>
    <col min="5379" max="5379" width="13.140625" style="131" customWidth="1"/>
    <col min="5380" max="5380" width="0" style="131" hidden="1" customWidth="1"/>
    <col min="5381" max="5632" width="9.140625" style="131"/>
    <col min="5633" max="5633" width="25.28515625" style="131" customWidth="1"/>
    <col min="5634" max="5634" width="44.5703125" style="131" customWidth="1"/>
    <col min="5635" max="5635" width="13.140625" style="131" customWidth="1"/>
    <col min="5636" max="5636" width="0" style="131" hidden="1" customWidth="1"/>
    <col min="5637" max="5888" width="9.140625" style="131"/>
    <col min="5889" max="5889" width="25.28515625" style="131" customWidth="1"/>
    <col min="5890" max="5890" width="44.5703125" style="131" customWidth="1"/>
    <col min="5891" max="5891" width="13.140625" style="131" customWidth="1"/>
    <col min="5892" max="5892" width="0" style="131" hidden="1" customWidth="1"/>
    <col min="5893" max="6144" width="9.140625" style="131"/>
    <col min="6145" max="6145" width="25.28515625" style="131" customWidth="1"/>
    <col min="6146" max="6146" width="44.5703125" style="131" customWidth="1"/>
    <col min="6147" max="6147" width="13.140625" style="131" customWidth="1"/>
    <col min="6148" max="6148" width="0" style="131" hidden="1" customWidth="1"/>
    <col min="6149" max="6400" width="9.140625" style="131"/>
    <col min="6401" max="6401" width="25.28515625" style="131" customWidth="1"/>
    <col min="6402" max="6402" width="44.5703125" style="131" customWidth="1"/>
    <col min="6403" max="6403" width="13.140625" style="131" customWidth="1"/>
    <col min="6404" max="6404" width="0" style="131" hidden="1" customWidth="1"/>
    <col min="6405" max="6656" width="9.140625" style="131"/>
    <col min="6657" max="6657" width="25.28515625" style="131" customWidth="1"/>
    <col min="6658" max="6658" width="44.5703125" style="131" customWidth="1"/>
    <col min="6659" max="6659" width="13.140625" style="131" customWidth="1"/>
    <col min="6660" max="6660" width="0" style="131" hidden="1" customWidth="1"/>
    <col min="6661" max="6912" width="9.140625" style="131"/>
    <col min="6913" max="6913" width="25.28515625" style="131" customWidth="1"/>
    <col min="6914" max="6914" width="44.5703125" style="131" customWidth="1"/>
    <col min="6915" max="6915" width="13.140625" style="131" customWidth="1"/>
    <col min="6916" max="6916" width="0" style="131" hidden="1" customWidth="1"/>
    <col min="6917" max="7168" width="9.140625" style="131"/>
    <col min="7169" max="7169" width="25.28515625" style="131" customWidth="1"/>
    <col min="7170" max="7170" width="44.5703125" style="131" customWidth="1"/>
    <col min="7171" max="7171" width="13.140625" style="131" customWidth="1"/>
    <col min="7172" max="7172" width="0" style="131" hidden="1" customWidth="1"/>
    <col min="7173" max="7424" width="9.140625" style="131"/>
    <col min="7425" max="7425" width="25.28515625" style="131" customWidth="1"/>
    <col min="7426" max="7426" width="44.5703125" style="131" customWidth="1"/>
    <col min="7427" max="7427" width="13.140625" style="131" customWidth="1"/>
    <col min="7428" max="7428" width="0" style="131" hidden="1" customWidth="1"/>
    <col min="7429" max="7680" width="9.140625" style="131"/>
    <col min="7681" max="7681" width="25.28515625" style="131" customWidth="1"/>
    <col min="7682" max="7682" width="44.5703125" style="131" customWidth="1"/>
    <col min="7683" max="7683" width="13.140625" style="131" customWidth="1"/>
    <col min="7684" max="7684" width="0" style="131" hidden="1" customWidth="1"/>
    <col min="7685" max="7936" width="9.140625" style="131"/>
    <col min="7937" max="7937" width="25.28515625" style="131" customWidth="1"/>
    <col min="7938" max="7938" width="44.5703125" style="131" customWidth="1"/>
    <col min="7939" max="7939" width="13.140625" style="131" customWidth="1"/>
    <col min="7940" max="7940" width="0" style="131" hidden="1" customWidth="1"/>
    <col min="7941" max="8192" width="9.140625" style="131"/>
    <col min="8193" max="8193" width="25.28515625" style="131" customWidth="1"/>
    <col min="8194" max="8194" width="44.5703125" style="131" customWidth="1"/>
    <col min="8195" max="8195" width="13.140625" style="131" customWidth="1"/>
    <col min="8196" max="8196" width="0" style="131" hidden="1" customWidth="1"/>
    <col min="8197" max="8448" width="9.140625" style="131"/>
    <col min="8449" max="8449" width="25.28515625" style="131" customWidth="1"/>
    <col min="8450" max="8450" width="44.5703125" style="131" customWidth="1"/>
    <col min="8451" max="8451" width="13.140625" style="131" customWidth="1"/>
    <col min="8452" max="8452" width="0" style="131" hidden="1" customWidth="1"/>
    <col min="8453" max="8704" width="9.140625" style="131"/>
    <col min="8705" max="8705" width="25.28515625" style="131" customWidth="1"/>
    <col min="8706" max="8706" width="44.5703125" style="131" customWidth="1"/>
    <col min="8707" max="8707" width="13.140625" style="131" customWidth="1"/>
    <col min="8708" max="8708" width="0" style="131" hidden="1" customWidth="1"/>
    <col min="8709" max="8960" width="9.140625" style="131"/>
    <col min="8961" max="8961" width="25.28515625" style="131" customWidth="1"/>
    <col min="8962" max="8962" width="44.5703125" style="131" customWidth="1"/>
    <col min="8963" max="8963" width="13.140625" style="131" customWidth="1"/>
    <col min="8964" max="8964" width="0" style="131" hidden="1" customWidth="1"/>
    <col min="8965" max="9216" width="9.140625" style="131"/>
    <col min="9217" max="9217" width="25.28515625" style="131" customWidth="1"/>
    <col min="9218" max="9218" width="44.5703125" style="131" customWidth="1"/>
    <col min="9219" max="9219" width="13.140625" style="131" customWidth="1"/>
    <col min="9220" max="9220" width="0" style="131" hidden="1" customWidth="1"/>
    <col min="9221" max="9472" width="9.140625" style="131"/>
    <col min="9473" max="9473" width="25.28515625" style="131" customWidth="1"/>
    <col min="9474" max="9474" width="44.5703125" style="131" customWidth="1"/>
    <col min="9475" max="9475" width="13.140625" style="131" customWidth="1"/>
    <col min="9476" max="9476" width="0" style="131" hidden="1" customWidth="1"/>
    <col min="9477" max="9728" width="9.140625" style="131"/>
    <col min="9729" max="9729" width="25.28515625" style="131" customWidth="1"/>
    <col min="9730" max="9730" width="44.5703125" style="131" customWidth="1"/>
    <col min="9731" max="9731" width="13.140625" style="131" customWidth="1"/>
    <col min="9732" max="9732" width="0" style="131" hidden="1" customWidth="1"/>
    <col min="9733" max="9984" width="9.140625" style="131"/>
    <col min="9985" max="9985" width="25.28515625" style="131" customWidth="1"/>
    <col min="9986" max="9986" width="44.5703125" style="131" customWidth="1"/>
    <col min="9987" max="9987" width="13.140625" style="131" customWidth="1"/>
    <col min="9988" max="9988" width="0" style="131" hidden="1" customWidth="1"/>
    <col min="9989" max="10240" width="9.140625" style="131"/>
    <col min="10241" max="10241" width="25.28515625" style="131" customWidth="1"/>
    <col min="10242" max="10242" width="44.5703125" style="131" customWidth="1"/>
    <col min="10243" max="10243" width="13.140625" style="131" customWidth="1"/>
    <col min="10244" max="10244" width="0" style="131" hidden="1" customWidth="1"/>
    <col min="10245" max="10496" width="9.140625" style="131"/>
    <col min="10497" max="10497" width="25.28515625" style="131" customWidth="1"/>
    <col min="10498" max="10498" width="44.5703125" style="131" customWidth="1"/>
    <col min="10499" max="10499" width="13.140625" style="131" customWidth="1"/>
    <col min="10500" max="10500" width="0" style="131" hidden="1" customWidth="1"/>
    <col min="10501" max="10752" width="9.140625" style="131"/>
    <col min="10753" max="10753" width="25.28515625" style="131" customWidth="1"/>
    <col min="10754" max="10754" width="44.5703125" style="131" customWidth="1"/>
    <col min="10755" max="10755" width="13.140625" style="131" customWidth="1"/>
    <col min="10756" max="10756" width="0" style="131" hidden="1" customWidth="1"/>
    <col min="10757" max="11008" width="9.140625" style="131"/>
    <col min="11009" max="11009" width="25.28515625" style="131" customWidth="1"/>
    <col min="11010" max="11010" width="44.5703125" style="131" customWidth="1"/>
    <col min="11011" max="11011" width="13.140625" style="131" customWidth="1"/>
    <col min="11012" max="11012" width="0" style="131" hidden="1" customWidth="1"/>
    <col min="11013" max="11264" width="9.140625" style="131"/>
    <col min="11265" max="11265" width="25.28515625" style="131" customWidth="1"/>
    <col min="11266" max="11266" width="44.5703125" style="131" customWidth="1"/>
    <col min="11267" max="11267" width="13.140625" style="131" customWidth="1"/>
    <col min="11268" max="11268" width="0" style="131" hidden="1" customWidth="1"/>
    <col min="11269" max="11520" width="9.140625" style="131"/>
    <col min="11521" max="11521" width="25.28515625" style="131" customWidth="1"/>
    <col min="11522" max="11522" width="44.5703125" style="131" customWidth="1"/>
    <col min="11523" max="11523" width="13.140625" style="131" customWidth="1"/>
    <col min="11524" max="11524" width="0" style="131" hidden="1" customWidth="1"/>
    <col min="11525" max="11776" width="9.140625" style="131"/>
    <col min="11777" max="11777" width="25.28515625" style="131" customWidth="1"/>
    <col min="11778" max="11778" width="44.5703125" style="131" customWidth="1"/>
    <col min="11779" max="11779" width="13.140625" style="131" customWidth="1"/>
    <col min="11780" max="11780" width="0" style="131" hidden="1" customWidth="1"/>
    <col min="11781" max="12032" width="9.140625" style="131"/>
    <col min="12033" max="12033" width="25.28515625" style="131" customWidth="1"/>
    <col min="12034" max="12034" width="44.5703125" style="131" customWidth="1"/>
    <col min="12035" max="12035" width="13.140625" style="131" customWidth="1"/>
    <col min="12036" max="12036" width="0" style="131" hidden="1" customWidth="1"/>
    <col min="12037" max="12288" width="9.140625" style="131"/>
    <col min="12289" max="12289" width="25.28515625" style="131" customWidth="1"/>
    <col min="12290" max="12290" width="44.5703125" style="131" customWidth="1"/>
    <col min="12291" max="12291" width="13.140625" style="131" customWidth="1"/>
    <col min="12292" max="12292" width="0" style="131" hidden="1" customWidth="1"/>
    <col min="12293" max="12544" width="9.140625" style="131"/>
    <col min="12545" max="12545" width="25.28515625" style="131" customWidth="1"/>
    <col min="12546" max="12546" width="44.5703125" style="131" customWidth="1"/>
    <col min="12547" max="12547" width="13.140625" style="131" customWidth="1"/>
    <col min="12548" max="12548" width="0" style="131" hidden="1" customWidth="1"/>
    <col min="12549" max="12800" width="9.140625" style="131"/>
    <col min="12801" max="12801" width="25.28515625" style="131" customWidth="1"/>
    <col min="12802" max="12802" width="44.5703125" style="131" customWidth="1"/>
    <col min="12803" max="12803" width="13.140625" style="131" customWidth="1"/>
    <col min="12804" max="12804" width="0" style="131" hidden="1" customWidth="1"/>
    <col min="12805" max="13056" width="9.140625" style="131"/>
    <col min="13057" max="13057" width="25.28515625" style="131" customWidth="1"/>
    <col min="13058" max="13058" width="44.5703125" style="131" customWidth="1"/>
    <col min="13059" max="13059" width="13.140625" style="131" customWidth="1"/>
    <col min="13060" max="13060" width="0" style="131" hidden="1" customWidth="1"/>
    <col min="13061" max="13312" width="9.140625" style="131"/>
    <col min="13313" max="13313" width="25.28515625" style="131" customWidth="1"/>
    <col min="13314" max="13314" width="44.5703125" style="131" customWidth="1"/>
    <col min="13315" max="13315" width="13.140625" style="131" customWidth="1"/>
    <col min="13316" max="13316" width="0" style="131" hidden="1" customWidth="1"/>
    <col min="13317" max="13568" width="9.140625" style="131"/>
    <col min="13569" max="13569" width="25.28515625" style="131" customWidth="1"/>
    <col min="13570" max="13570" width="44.5703125" style="131" customWidth="1"/>
    <col min="13571" max="13571" width="13.140625" style="131" customWidth="1"/>
    <col min="13572" max="13572" width="0" style="131" hidden="1" customWidth="1"/>
    <col min="13573" max="13824" width="9.140625" style="131"/>
    <col min="13825" max="13825" width="25.28515625" style="131" customWidth="1"/>
    <col min="13826" max="13826" width="44.5703125" style="131" customWidth="1"/>
    <col min="13827" max="13827" width="13.140625" style="131" customWidth="1"/>
    <col min="13828" max="13828" width="0" style="131" hidden="1" customWidth="1"/>
    <col min="13829" max="14080" width="9.140625" style="131"/>
    <col min="14081" max="14081" width="25.28515625" style="131" customWidth="1"/>
    <col min="14082" max="14082" width="44.5703125" style="131" customWidth="1"/>
    <col min="14083" max="14083" width="13.140625" style="131" customWidth="1"/>
    <col min="14084" max="14084" width="0" style="131" hidden="1" customWidth="1"/>
    <col min="14085" max="14336" width="9.140625" style="131"/>
    <col min="14337" max="14337" width="25.28515625" style="131" customWidth="1"/>
    <col min="14338" max="14338" width="44.5703125" style="131" customWidth="1"/>
    <col min="14339" max="14339" width="13.140625" style="131" customWidth="1"/>
    <col min="14340" max="14340" width="0" style="131" hidden="1" customWidth="1"/>
    <col min="14341" max="14592" width="9.140625" style="131"/>
    <col min="14593" max="14593" width="25.28515625" style="131" customWidth="1"/>
    <col min="14594" max="14594" width="44.5703125" style="131" customWidth="1"/>
    <col min="14595" max="14595" width="13.140625" style="131" customWidth="1"/>
    <col min="14596" max="14596" width="0" style="131" hidden="1" customWidth="1"/>
    <col min="14597" max="14848" width="9.140625" style="131"/>
    <col min="14849" max="14849" width="25.28515625" style="131" customWidth="1"/>
    <col min="14850" max="14850" width="44.5703125" style="131" customWidth="1"/>
    <col min="14851" max="14851" width="13.140625" style="131" customWidth="1"/>
    <col min="14852" max="14852" width="0" style="131" hidden="1" customWidth="1"/>
    <col min="14853" max="15104" width="9.140625" style="131"/>
    <col min="15105" max="15105" width="25.28515625" style="131" customWidth="1"/>
    <col min="15106" max="15106" width="44.5703125" style="131" customWidth="1"/>
    <col min="15107" max="15107" width="13.140625" style="131" customWidth="1"/>
    <col min="15108" max="15108" width="0" style="131" hidden="1" customWidth="1"/>
    <col min="15109" max="15360" width="9.140625" style="131"/>
    <col min="15361" max="15361" width="25.28515625" style="131" customWidth="1"/>
    <col min="15362" max="15362" width="44.5703125" style="131" customWidth="1"/>
    <col min="15363" max="15363" width="13.140625" style="131" customWidth="1"/>
    <col min="15364" max="15364" width="0" style="131" hidden="1" customWidth="1"/>
    <col min="15365" max="15616" width="9.140625" style="131"/>
    <col min="15617" max="15617" width="25.28515625" style="131" customWidth="1"/>
    <col min="15618" max="15618" width="44.5703125" style="131" customWidth="1"/>
    <col min="15619" max="15619" width="13.140625" style="131" customWidth="1"/>
    <col min="15620" max="15620" width="0" style="131" hidden="1" customWidth="1"/>
    <col min="15621" max="15872" width="9.140625" style="131"/>
    <col min="15873" max="15873" width="25.28515625" style="131" customWidth="1"/>
    <col min="15874" max="15874" width="44.5703125" style="131" customWidth="1"/>
    <col min="15875" max="15875" width="13.140625" style="131" customWidth="1"/>
    <col min="15876" max="15876" width="0" style="131" hidden="1" customWidth="1"/>
    <col min="15877" max="16128" width="9.140625" style="131"/>
    <col min="16129" max="16129" width="25.28515625" style="131" customWidth="1"/>
    <col min="16130" max="16130" width="44.5703125" style="131" customWidth="1"/>
    <col min="16131" max="16131" width="13.140625" style="131" customWidth="1"/>
    <col min="16132" max="16132" width="0" style="131" hidden="1" customWidth="1"/>
    <col min="16133" max="16384" width="9.140625" style="131"/>
  </cols>
  <sheetData>
    <row r="1" spans="1:4" x14ac:dyDescent="0.2">
      <c r="B1" s="298" t="s">
        <v>347</v>
      </c>
      <c r="C1" s="298"/>
    </row>
    <row r="2" spans="1:4" x14ac:dyDescent="0.2">
      <c r="B2" s="298" t="s">
        <v>323</v>
      </c>
      <c r="C2" s="298"/>
    </row>
    <row r="3" spans="1:4" x14ac:dyDescent="0.2">
      <c r="B3" s="298" t="s">
        <v>57</v>
      </c>
      <c r="C3" s="298"/>
    </row>
    <row r="4" spans="1:4" x14ac:dyDescent="0.2">
      <c r="B4" s="298" t="s">
        <v>322</v>
      </c>
      <c r="C4" s="298"/>
    </row>
    <row r="5" spans="1:4" x14ac:dyDescent="0.2">
      <c r="B5" s="298" t="s">
        <v>323</v>
      </c>
      <c r="C5" s="298"/>
    </row>
    <row r="6" spans="1:4" x14ac:dyDescent="0.2">
      <c r="B6" s="298" t="s">
        <v>363</v>
      </c>
      <c r="C6" s="298"/>
    </row>
    <row r="7" spans="1:4" x14ac:dyDescent="0.2">
      <c r="B7" s="298"/>
      <c r="C7" s="298"/>
    </row>
    <row r="8" spans="1:4" x14ac:dyDescent="0.2">
      <c r="A8" s="304" t="s">
        <v>324</v>
      </c>
      <c r="B8" s="305"/>
      <c r="C8" s="305"/>
    </row>
    <row r="9" spans="1:4" x14ac:dyDescent="0.2">
      <c r="B9" s="298"/>
      <c r="C9" s="298"/>
    </row>
    <row r="10" spans="1:4" ht="25.5" x14ac:dyDescent="0.2">
      <c r="A10" s="132" t="s">
        <v>325</v>
      </c>
      <c r="B10" s="132" t="s">
        <v>326</v>
      </c>
      <c r="C10" s="133" t="s">
        <v>327</v>
      </c>
    </row>
    <row r="11" spans="1:4" ht="12.75" customHeight="1" x14ac:dyDescent="0.2">
      <c r="A11" s="299" t="s">
        <v>328</v>
      </c>
      <c r="B11" s="300"/>
      <c r="C11" s="134">
        <f>C12+C13</f>
        <v>17020</v>
      </c>
      <c r="D11" s="134">
        <f>D12+D13</f>
        <v>51206</v>
      </c>
    </row>
    <row r="12" spans="1:4" ht="38.25" x14ac:dyDescent="0.2">
      <c r="A12" s="135" t="s">
        <v>329</v>
      </c>
      <c r="B12" s="136" t="s">
        <v>330</v>
      </c>
      <c r="C12" s="137">
        <v>17020</v>
      </c>
      <c r="D12" s="137">
        <v>71206</v>
      </c>
    </row>
    <row r="13" spans="1:4" ht="38.25" x14ac:dyDescent="0.2">
      <c r="A13" s="135" t="s">
        <v>331</v>
      </c>
      <c r="B13" s="136" t="s">
        <v>332</v>
      </c>
      <c r="C13" s="137">
        <v>0</v>
      </c>
      <c r="D13" s="137">
        <v>-20000</v>
      </c>
    </row>
    <row r="14" spans="1:4" x14ac:dyDescent="0.2">
      <c r="A14" s="301" t="s">
        <v>333</v>
      </c>
      <c r="B14" s="302"/>
      <c r="C14" s="134">
        <f>C15+C16</f>
        <v>0</v>
      </c>
      <c r="D14" s="134">
        <f>D15+D16</f>
        <v>-33620</v>
      </c>
    </row>
    <row r="15" spans="1:4" ht="38.25" x14ac:dyDescent="0.2">
      <c r="A15" s="135" t="s">
        <v>334</v>
      </c>
      <c r="B15" s="136" t="s">
        <v>335</v>
      </c>
      <c r="C15" s="137">
        <v>0</v>
      </c>
      <c r="D15" s="137">
        <v>0</v>
      </c>
    </row>
    <row r="16" spans="1:4" ht="51" x14ac:dyDescent="0.2">
      <c r="A16" s="135" t="s">
        <v>336</v>
      </c>
      <c r="B16" s="138" t="s">
        <v>337</v>
      </c>
      <c r="C16" s="137">
        <v>0</v>
      </c>
      <c r="D16" s="137">
        <v>-33620</v>
      </c>
    </row>
    <row r="17" spans="1:4" x14ac:dyDescent="0.2">
      <c r="A17" s="301" t="s">
        <v>338</v>
      </c>
      <c r="B17" s="302"/>
      <c r="C17" s="139">
        <f>C18</f>
        <v>0</v>
      </c>
      <c r="D17" s="139">
        <f>D18</f>
        <v>-20000</v>
      </c>
    </row>
    <row r="18" spans="1:4" ht="89.25" x14ac:dyDescent="0.2">
      <c r="A18" s="135" t="s">
        <v>339</v>
      </c>
      <c r="B18" s="140" t="s">
        <v>340</v>
      </c>
      <c r="C18" s="137">
        <v>0</v>
      </c>
      <c r="D18" s="137">
        <v>-20000</v>
      </c>
    </row>
    <row r="19" spans="1:4" x14ac:dyDescent="0.2">
      <c r="A19" s="299" t="s">
        <v>341</v>
      </c>
      <c r="B19" s="300"/>
      <c r="C19" s="139">
        <f>C20</f>
        <v>0</v>
      </c>
      <c r="D19" s="139">
        <f>D20</f>
        <v>20000</v>
      </c>
    </row>
    <row r="20" spans="1:4" ht="63.75" x14ac:dyDescent="0.2">
      <c r="A20" s="135" t="s">
        <v>342</v>
      </c>
      <c r="B20" s="140" t="s">
        <v>343</v>
      </c>
      <c r="C20" s="141">
        <v>0</v>
      </c>
      <c r="D20" s="141">
        <v>20000</v>
      </c>
    </row>
    <row r="21" spans="1:4" ht="25.5" x14ac:dyDescent="0.2">
      <c r="A21" s="135" t="s">
        <v>344</v>
      </c>
      <c r="B21" s="142" t="s">
        <v>345</v>
      </c>
      <c r="C21" s="143">
        <v>62392</v>
      </c>
      <c r="D21" s="143">
        <v>34504</v>
      </c>
    </row>
    <row r="22" spans="1:4" x14ac:dyDescent="0.2">
      <c r="A22" s="301" t="s">
        <v>346</v>
      </c>
      <c r="B22" s="302"/>
      <c r="C22" s="139">
        <f>C14+C11+C17+C19+C21</f>
        <v>79412</v>
      </c>
      <c r="D22" s="139">
        <f>D14+D11+D17+D19+D21</f>
        <v>52090</v>
      </c>
    </row>
    <row r="23" spans="1:4" x14ac:dyDescent="0.2">
      <c r="A23" s="303"/>
      <c r="B23" s="303"/>
      <c r="C23" s="303"/>
    </row>
    <row r="24" spans="1:4" x14ac:dyDescent="0.2">
      <c r="A24" s="144"/>
      <c r="B24" s="144"/>
      <c r="C24" s="144"/>
    </row>
    <row r="25" spans="1:4" x14ac:dyDescent="0.2">
      <c r="A25" s="144"/>
      <c r="B25" s="144"/>
      <c r="C25" s="144"/>
    </row>
    <row r="26" spans="1:4" x14ac:dyDescent="0.2">
      <c r="A26" s="144"/>
      <c r="B26" s="144"/>
      <c r="C26" s="144"/>
    </row>
    <row r="27" spans="1:4" x14ac:dyDescent="0.2">
      <c r="A27" s="144"/>
      <c r="B27" s="144"/>
      <c r="C27" s="144"/>
    </row>
    <row r="28" spans="1:4" x14ac:dyDescent="0.2">
      <c r="A28" s="144"/>
      <c r="B28" s="144"/>
      <c r="C28" s="144"/>
    </row>
    <row r="29" spans="1:4" x14ac:dyDescent="0.2">
      <c r="A29" s="144"/>
      <c r="B29" s="144"/>
      <c r="C29" s="144"/>
    </row>
    <row r="30" spans="1:4" x14ac:dyDescent="0.2">
      <c r="A30" s="144"/>
      <c r="B30" s="144"/>
      <c r="C30" s="144"/>
    </row>
    <row r="31" spans="1:4" x14ac:dyDescent="0.2">
      <c r="A31" s="144"/>
      <c r="B31" s="144"/>
      <c r="C31" s="144"/>
    </row>
    <row r="32" spans="1:4" x14ac:dyDescent="0.2">
      <c r="A32" s="144"/>
      <c r="B32" s="144"/>
      <c r="C32" s="144"/>
    </row>
    <row r="33" spans="1:3" x14ac:dyDescent="0.2">
      <c r="A33" s="144"/>
      <c r="B33" s="144"/>
      <c r="C33" s="144"/>
    </row>
    <row r="34" spans="1:3" x14ac:dyDescent="0.2">
      <c r="A34" s="144"/>
      <c r="B34" s="144"/>
      <c r="C34" s="144"/>
    </row>
    <row r="35" spans="1:3" x14ac:dyDescent="0.2">
      <c r="A35" s="144"/>
      <c r="B35" s="144"/>
      <c r="C35" s="144"/>
    </row>
    <row r="36" spans="1:3" x14ac:dyDescent="0.2">
      <c r="A36" s="144"/>
      <c r="B36" s="144"/>
      <c r="C36" s="144"/>
    </row>
    <row r="37" spans="1:3" x14ac:dyDescent="0.2">
      <c r="A37" s="144"/>
      <c r="B37" s="144"/>
      <c r="C37" s="144"/>
    </row>
    <row r="38" spans="1:3" x14ac:dyDescent="0.2">
      <c r="A38" s="144"/>
      <c r="B38" s="144"/>
      <c r="C38" s="144"/>
    </row>
    <row r="39" spans="1:3" x14ac:dyDescent="0.2">
      <c r="A39" s="144"/>
      <c r="B39" s="144"/>
      <c r="C39" s="144"/>
    </row>
  </sheetData>
  <mergeCells count="15">
    <mergeCell ref="A17:B17"/>
    <mergeCell ref="A19:B19"/>
    <mergeCell ref="A22:B22"/>
    <mergeCell ref="A23:C23"/>
    <mergeCell ref="B4:C4"/>
    <mergeCell ref="B5:C5"/>
    <mergeCell ref="B6:C6"/>
    <mergeCell ref="B7:C7"/>
    <mergeCell ref="A8:C8"/>
    <mergeCell ref="B9:C9"/>
    <mergeCell ref="B1:C1"/>
    <mergeCell ref="B2:C2"/>
    <mergeCell ref="B3:C3"/>
    <mergeCell ref="A11:B11"/>
    <mergeCell ref="A14:B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2020-01-20T09:40:39Z</dcterms:modified>
</cp:coreProperties>
</file>