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96"/>
  </bookViews>
  <sheets>
    <sheet name="Приложение1" sheetId="1" r:id="rId1"/>
    <sheet name="Приложение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  <sheet name="Приложение13" sheetId="13" r:id="rId13"/>
    <sheet name="Приложение 14" sheetId="14" r:id="rId14"/>
    <sheet name="Приложение 15" sheetId="15" r:id="rId15"/>
    <sheet name="Приложение 16" sheetId="16" r:id="rId16"/>
    <sheet name="Лист17" sheetId="17" r:id="rId17"/>
    <sheet name="Лист18" sheetId="18" r:id="rId18"/>
  </sheets>
  <calcPr calcId="144525"/>
</workbook>
</file>

<file path=xl/calcChain.xml><?xml version="1.0" encoding="utf-8"?>
<calcChain xmlns="http://schemas.openxmlformats.org/spreadsheetml/2006/main">
  <c r="F84" i="7" l="1"/>
  <c r="C8" i="4" l="1"/>
  <c r="G103" i="9" l="1"/>
  <c r="G113" i="9"/>
  <c r="G117" i="9"/>
  <c r="G151" i="9"/>
  <c r="G188" i="9"/>
  <c r="G193" i="9"/>
  <c r="G238" i="9"/>
  <c r="G226" i="8"/>
  <c r="G190" i="10"/>
  <c r="H203" i="10"/>
  <c r="G203" i="10"/>
  <c r="C21" i="12" l="1"/>
  <c r="H190" i="10" l="1"/>
  <c r="H192" i="10"/>
  <c r="G192" i="10"/>
  <c r="H230" i="10"/>
  <c r="G230" i="10"/>
  <c r="H222" i="10"/>
  <c r="G222" i="10"/>
  <c r="H80" i="10"/>
  <c r="G80" i="10"/>
  <c r="G79" i="10" s="1"/>
  <c r="H57" i="10"/>
  <c r="H56" i="10" s="1"/>
  <c r="G57" i="10"/>
  <c r="H48" i="10"/>
  <c r="G48" i="10"/>
  <c r="G54" i="10"/>
  <c r="G53" i="10" s="1"/>
  <c r="H54" i="10"/>
  <c r="H53" i="10" s="1"/>
  <c r="H89" i="10"/>
  <c r="G89" i="10"/>
  <c r="G105" i="9"/>
  <c r="G98" i="9"/>
  <c r="G44" i="9"/>
  <c r="G48" i="9"/>
  <c r="G200" i="8"/>
  <c r="F200" i="8"/>
  <c r="G217" i="8"/>
  <c r="F217" i="8"/>
  <c r="G108" i="8"/>
  <c r="G106" i="8" s="1"/>
  <c r="F108" i="8"/>
  <c r="F106" i="8" s="1"/>
  <c r="F106" i="7"/>
  <c r="G312" i="9" l="1"/>
  <c r="G309" i="9"/>
  <c r="G305" i="9"/>
  <c r="G304" i="9" s="1"/>
  <c r="G301" i="9"/>
  <c r="G298" i="9"/>
  <c r="G296" i="9"/>
  <c r="G291" i="9"/>
  <c r="G289" i="9"/>
  <c r="G287" i="9"/>
  <c r="G284" i="9"/>
  <c r="G280" i="9"/>
  <c r="G279" i="9" s="1"/>
  <c r="G276" i="9"/>
  <c r="G273" i="9"/>
  <c r="G270" i="9"/>
  <c r="G267" i="9"/>
  <c r="G264" i="9"/>
  <c r="G259" i="9"/>
  <c r="G258" i="9" s="1"/>
  <c r="G257" i="9" s="1"/>
  <c r="G256" i="9" s="1"/>
  <c r="G254" i="9"/>
  <c r="G253" i="9" s="1"/>
  <c r="G252" i="9" s="1"/>
  <c r="G251" i="9" s="1"/>
  <c r="G248" i="9"/>
  <c r="G247" i="9" s="1"/>
  <c r="G244" i="9"/>
  <c r="G242" i="9"/>
  <c r="G237" i="9"/>
  <c r="G235" i="9"/>
  <c r="G234" i="9" s="1"/>
  <c r="G231" i="9"/>
  <c r="G230" i="9" s="1"/>
  <c r="G229" i="9" s="1"/>
  <c r="G226" i="9"/>
  <c r="G225" i="9" s="1"/>
  <c r="G224" i="9" s="1"/>
  <c r="G215" i="9"/>
  <c r="G214" i="9" s="1"/>
  <c r="G213" i="9" s="1"/>
  <c r="G211" i="9"/>
  <c r="G209" i="9"/>
  <c r="G207" i="9"/>
  <c r="G204" i="9"/>
  <c r="G202" i="9"/>
  <c r="G197" i="9"/>
  <c r="G196" i="9" s="1"/>
  <c r="G195" i="9" s="1"/>
  <c r="G191" i="9"/>
  <c r="G185" i="9"/>
  <c r="G183" i="9"/>
  <c r="G180" i="9"/>
  <c r="G178" i="9"/>
  <c r="G176" i="9"/>
  <c r="G174" i="9"/>
  <c r="G172" i="9"/>
  <c r="G170" i="9"/>
  <c r="G168" i="9"/>
  <c r="G166" i="9"/>
  <c r="G164" i="9"/>
  <c r="G161" i="9"/>
  <c r="G159" i="9"/>
  <c r="G157" i="9"/>
  <c r="G155" i="9"/>
  <c r="G150" i="9"/>
  <c r="G149" i="9" s="1"/>
  <c r="G148" i="9" s="1"/>
  <c r="G145" i="9"/>
  <c r="G144" i="9" s="1"/>
  <c r="G143" i="9" s="1"/>
  <c r="G139" i="9"/>
  <c r="G131" i="9"/>
  <c r="G129" i="9"/>
  <c r="G127" i="9"/>
  <c r="G122" i="9"/>
  <c r="G116" i="9"/>
  <c r="G114" i="9"/>
  <c r="G111" i="9"/>
  <c r="G108" i="9"/>
  <c r="G100" i="9"/>
  <c r="G93" i="9"/>
  <c r="G92" i="9" s="1"/>
  <c r="G90" i="9"/>
  <c r="G87" i="9"/>
  <c r="G85" i="9"/>
  <c r="G81" i="9"/>
  <c r="G79" i="9"/>
  <c r="G73" i="9"/>
  <c r="G72" i="9" s="1"/>
  <c r="G71" i="9" s="1"/>
  <c r="G69" i="9"/>
  <c r="G67" i="9"/>
  <c r="G61" i="9"/>
  <c r="G59" i="9"/>
  <c r="G54" i="9"/>
  <c r="G53" i="9" s="1"/>
  <c r="G51" i="9"/>
  <c r="G47" i="9"/>
  <c r="G43" i="9"/>
  <c r="G40" i="9"/>
  <c r="G39" i="9" s="1"/>
  <c r="G38" i="9" s="1"/>
  <c r="G36" i="9"/>
  <c r="G35" i="9" s="1"/>
  <c r="G33" i="9"/>
  <c r="G29" i="9"/>
  <c r="G27" i="9"/>
  <c r="G20" i="9"/>
  <c r="G19" i="9" s="1"/>
  <c r="G17" i="9"/>
  <c r="G14" i="9"/>
  <c r="G13" i="9"/>
  <c r="G12" i="9"/>
  <c r="G231" i="10"/>
  <c r="H227" i="10"/>
  <c r="G227" i="10"/>
  <c r="H224" i="10"/>
  <c r="G224" i="10"/>
  <c r="H221" i="10"/>
  <c r="G221" i="10"/>
  <c r="H217" i="10"/>
  <c r="G217" i="10"/>
  <c r="H215" i="10"/>
  <c r="G215" i="10"/>
  <c r="H213" i="10"/>
  <c r="G213" i="10"/>
  <c r="H208" i="10"/>
  <c r="G208" i="10"/>
  <c r="H206" i="10"/>
  <c r="G206" i="10"/>
  <c r="H201" i="10"/>
  <c r="G201" i="10"/>
  <c r="H198" i="10"/>
  <c r="G198" i="10"/>
  <c r="H195" i="10"/>
  <c r="G195" i="10"/>
  <c r="H193" i="10"/>
  <c r="G193" i="10"/>
  <c r="H186" i="10"/>
  <c r="G186" i="10"/>
  <c r="H184" i="10"/>
  <c r="G184" i="10"/>
  <c r="H180" i="10"/>
  <c r="G180" i="10"/>
  <c r="H178" i="10"/>
  <c r="G178" i="10"/>
  <c r="H174" i="10"/>
  <c r="H173" i="10" s="1"/>
  <c r="G174" i="10"/>
  <c r="G173" i="10" s="1"/>
  <c r="H170" i="10"/>
  <c r="H169" i="10" s="1"/>
  <c r="G170" i="10"/>
  <c r="G169" i="10" s="1"/>
  <c r="H167" i="10"/>
  <c r="H166" i="10" s="1"/>
  <c r="G167" i="10"/>
  <c r="G166" i="10" s="1"/>
  <c r="H163" i="10"/>
  <c r="H162" i="10" s="1"/>
  <c r="H161" i="10" s="1"/>
  <c r="G163" i="10"/>
  <c r="G162" i="10" s="1"/>
  <c r="G161" i="10" s="1"/>
  <c r="H158" i="10"/>
  <c r="H157" i="10" s="1"/>
  <c r="H156" i="10" s="1"/>
  <c r="G158" i="10"/>
  <c r="G157" i="10" s="1"/>
  <c r="G156" i="10" s="1"/>
  <c r="H153" i="10"/>
  <c r="H152" i="10" s="1"/>
  <c r="H151" i="10" s="1"/>
  <c r="G153" i="10"/>
  <c r="G152" i="10" s="1"/>
  <c r="G151" i="10" s="1"/>
  <c r="H149" i="10"/>
  <c r="G149" i="10"/>
  <c r="H147" i="10"/>
  <c r="G147" i="10"/>
  <c r="H145" i="10"/>
  <c r="G145" i="10"/>
  <c r="H142" i="10"/>
  <c r="G142" i="10"/>
  <c r="H138" i="10"/>
  <c r="H137" i="10" s="1"/>
  <c r="G138" i="10"/>
  <c r="G137" i="10" s="1"/>
  <c r="H135" i="10"/>
  <c r="G135" i="10"/>
  <c r="H133" i="10"/>
  <c r="G133" i="10"/>
  <c r="H130" i="10"/>
  <c r="H129" i="10" s="1"/>
  <c r="G130" i="10"/>
  <c r="G129" i="10" s="1"/>
  <c r="H127" i="10"/>
  <c r="G127" i="10"/>
  <c r="H125" i="10"/>
  <c r="G125" i="10"/>
  <c r="H123" i="10"/>
  <c r="G123" i="10"/>
  <c r="H121" i="10"/>
  <c r="G121" i="10"/>
  <c r="H118" i="10"/>
  <c r="G118" i="10"/>
  <c r="H116" i="10"/>
  <c r="G116" i="10"/>
  <c r="H112" i="10"/>
  <c r="H111" i="10" s="1"/>
  <c r="H110" i="10" s="1"/>
  <c r="H109" i="10" s="1"/>
  <c r="G112" i="10"/>
  <c r="G111" i="10" s="1"/>
  <c r="G110" i="10" s="1"/>
  <c r="G109" i="10" s="1"/>
  <c r="H107" i="10"/>
  <c r="H106" i="10" s="1"/>
  <c r="G107" i="10"/>
  <c r="G106" i="10" s="1"/>
  <c r="H103" i="10"/>
  <c r="G103" i="10"/>
  <c r="H101" i="10"/>
  <c r="G101" i="10"/>
  <c r="H99" i="10"/>
  <c r="G99" i="10"/>
  <c r="H97" i="10"/>
  <c r="G97" i="10"/>
  <c r="H94" i="10"/>
  <c r="G94" i="10"/>
  <c r="H88" i="10"/>
  <c r="H87" i="10" s="1"/>
  <c r="G88" i="10"/>
  <c r="G87" i="10" s="1"/>
  <c r="H84" i="10"/>
  <c r="H83" i="10" s="1"/>
  <c r="G84" i="10"/>
  <c r="G83" i="10" s="1"/>
  <c r="H79" i="10"/>
  <c r="H78" i="10" s="1"/>
  <c r="H76" i="10"/>
  <c r="G76" i="10"/>
  <c r="H74" i="10"/>
  <c r="G74" i="10"/>
  <c r="G70" i="10"/>
  <c r="H68" i="10"/>
  <c r="H67" i="10" s="1"/>
  <c r="H66" i="10" s="1"/>
  <c r="H65" i="10" s="1"/>
  <c r="G68" i="10"/>
  <c r="H63" i="10"/>
  <c r="H62" i="10" s="1"/>
  <c r="H61" i="10" s="1"/>
  <c r="G63" i="10"/>
  <c r="G62" i="10" s="1"/>
  <c r="G61" i="10" s="1"/>
  <c r="G59" i="10"/>
  <c r="G56" i="10" s="1"/>
  <c r="H51" i="10"/>
  <c r="G51" i="10"/>
  <c r="H44" i="10"/>
  <c r="H43" i="10" s="1"/>
  <c r="G44" i="10"/>
  <c r="G43" i="10" s="1"/>
  <c r="H40" i="10"/>
  <c r="H39" i="10" s="1"/>
  <c r="H38" i="10" s="1"/>
  <c r="G40" i="10"/>
  <c r="G39" i="10" s="1"/>
  <c r="G38" i="10" s="1"/>
  <c r="H36" i="10"/>
  <c r="H35" i="10" s="1"/>
  <c r="G36" i="10"/>
  <c r="G35" i="10" s="1"/>
  <c r="H33" i="10"/>
  <c r="G33" i="10"/>
  <c r="H29" i="10"/>
  <c r="G29" i="10"/>
  <c r="H27" i="10"/>
  <c r="G27" i="10"/>
  <c r="H20" i="10"/>
  <c r="H19" i="10" s="1"/>
  <c r="G20" i="10"/>
  <c r="G19" i="10" s="1"/>
  <c r="H17" i="10"/>
  <c r="G17" i="10"/>
  <c r="H14" i="10"/>
  <c r="G14" i="10"/>
  <c r="H13" i="10"/>
  <c r="G13" i="10"/>
  <c r="H12" i="10"/>
  <c r="G12" i="10"/>
  <c r="G163" i="9" l="1"/>
  <c r="G154" i="9"/>
  <c r="G182" i="9"/>
  <c r="G233" i="9"/>
  <c r="G89" i="9"/>
  <c r="H205" i="10"/>
  <c r="G205" i="10"/>
  <c r="G191" i="10"/>
  <c r="H115" i="10"/>
  <c r="H191" i="10"/>
  <c r="G155" i="10"/>
  <c r="H155" i="10"/>
  <c r="G115" i="10"/>
  <c r="G132" i="10"/>
  <c r="H132" i="10"/>
  <c r="H212" i="10"/>
  <c r="H211" i="10" s="1"/>
  <c r="H210" i="10" s="1"/>
  <c r="G220" i="10"/>
  <c r="G219" i="10" s="1"/>
  <c r="G212" i="10"/>
  <c r="G211" i="10" s="1"/>
  <c r="G210" i="10" s="1"/>
  <c r="H220" i="10"/>
  <c r="H219" i="10" s="1"/>
  <c r="G73" i="10"/>
  <c r="H73" i="10"/>
  <c r="G177" i="10"/>
  <c r="G176" i="10" s="1"/>
  <c r="G183" i="10"/>
  <c r="G182" i="10" s="1"/>
  <c r="G120" i="10"/>
  <c r="G144" i="10"/>
  <c r="G141" i="10" s="1"/>
  <c r="G140" i="10" s="1"/>
  <c r="H47" i="10"/>
  <c r="H120" i="10"/>
  <c r="H16" i="10"/>
  <c r="H11" i="10" s="1"/>
  <c r="H10" i="10" s="1"/>
  <c r="H26" i="10"/>
  <c r="H25" i="10" s="1"/>
  <c r="G47" i="10"/>
  <c r="G96" i="10"/>
  <c r="G93" i="10" s="1"/>
  <c r="G105" i="10"/>
  <c r="H177" i="10"/>
  <c r="H176" i="10" s="1"/>
  <c r="G16" i="10"/>
  <c r="G11" i="10" s="1"/>
  <c r="G10" i="10" s="1"/>
  <c r="G26" i="10"/>
  <c r="G25" i="10" s="1"/>
  <c r="G82" i="10"/>
  <c r="H82" i="10"/>
  <c r="H183" i="10"/>
  <c r="H182" i="10" s="1"/>
  <c r="H165" i="10"/>
  <c r="G67" i="10"/>
  <c r="G66" i="10" s="1"/>
  <c r="G65" i="10" s="1"/>
  <c r="H96" i="10"/>
  <c r="H93" i="10" s="1"/>
  <c r="G165" i="10"/>
  <c r="G78" i="10"/>
  <c r="H105" i="10"/>
  <c r="H144" i="10"/>
  <c r="H141" i="10" s="1"/>
  <c r="H140" i="10" s="1"/>
  <c r="G308" i="9"/>
  <c r="G263" i="9"/>
  <c r="G262" i="9" s="1"/>
  <c r="G261" i="9" s="1"/>
  <c r="G26" i="9"/>
  <c r="G25" i="9" s="1"/>
  <c r="G246" i="9"/>
  <c r="G286" i="9"/>
  <c r="G283" i="9" s="1"/>
  <c r="G282" i="9" s="1"/>
  <c r="G78" i="9"/>
  <c r="G77" i="9" s="1"/>
  <c r="G76" i="9" s="1"/>
  <c r="G75" i="9" s="1"/>
  <c r="G223" i="9"/>
  <c r="G206" i="9"/>
  <c r="G201" i="9" s="1"/>
  <c r="G200" i="9" s="1"/>
  <c r="G84" i="9"/>
  <c r="G241" i="9"/>
  <c r="G240" i="9" s="1"/>
  <c r="G97" i="9"/>
  <c r="G96" i="9" s="1"/>
  <c r="G104" i="9"/>
  <c r="G126" i="9"/>
  <c r="G190" i="9"/>
  <c r="G187" i="9" s="1"/>
  <c r="G295" i="9"/>
  <c r="G294" i="9" s="1"/>
  <c r="G293" i="9" s="1"/>
  <c r="G16" i="9"/>
  <c r="G11" i="9" s="1"/>
  <c r="G10" i="9" s="1"/>
  <c r="G58" i="9"/>
  <c r="G42" i="9" s="1"/>
  <c r="G124" i="9" l="1"/>
  <c r="G189" i="10"/>
  <c r="G188" i="10" s="1"/>
  <c r="H72" i="10"/>
  <c r="H86" i="10"/>
  <c r="G86" i="10"/>
  <c r="H189" i="10"/>
  <c r="H188" i="10" s="1"/>
  <c r="G72" i="10"/>
  <c r="G42" i="10"/>
  <c r="G24" i="10" s="1"/>
  <c r="G114" i="10"/>
  <c r="H42" i="10"/>
  <c r="H24" i="10" s="1"/>
  <c r="H114" i="10"/>
  <c r="G24" i="9"/>
  <c r="G83" i="9"/>
  <c r="G153" i="9"/>
  <c r="G250" i="9"/>
  <c r="G121" i="9" l="1"/>
  <c r="G102" i="9" s="1"/>
  <c r="G23" i="9" s="1"/>
  <c r="G315" i="9" s="1"/>
  <c r="G23" i="10"/>
  <c r="G235" i="10" s="1"/>
  <c r="H23" i="10"/>
  <c r="H235" i="10" s="1"/>
  <c r="D16" i="11"/>
  <c r="C16" i="11"/>
  <c r="D14" i="11"/>
  <c r="C14" i="11"/>
  <c r="D11" i="11"/>
  <c r="D19" i="11" s="1"/>
  <c r="C11" i="11"/>
  <c r="C19" i="11" s="1"/>
  <c r="D8" i="11"/>
  <c r="C8" i="11"/>
  <c r="D16" i="12"/>
  <c r="C16" i="12"/>
  <c r="D14" i="12"/>
  <c r="C14" i="12"/>
  <c r="D11" i="12"/>
  <c r="D21" i="12" s="1"/>
  <c r="C11" i="12"/>
  <c r="D8" i="12"/>
  <c r="C8" i="12"/>
  <c r="B13" i="13"/>
  <c r="B10" i="13"/>
  <c r="C13" i="14"/>
  <c r="B13" i="14"/>
  <c r="C10" i="14"/>
  <c r="B10" i="14"/>
  <c r="G45" i="8" l="1"/>
  <c r="F45" i="8"/>
  <c r="G227" i="8"/>
  <c r="F227" i="8"/>
  <c r="F226" i="8" s="1"/>
  <c r="G223" i="8"/>
  <c r="F223" i="8"/>
  <c r="G221" i="8"/>
  <c r="F221" i="8"/>
  <c r="G216" i="8"/>
  <c r="F216" i="8"/>
  <c r="F213" i="8"/>
  <c r="F212" i="8"/>
  <c r="G210" i="8"/>
  <c r="G209" i="8" s="1"/>
  <c r="F210" i="8"/>
  <c r="F209" i="8" s="1"/>
  <c r="G205" i="8"/>
  <c r="F205" i="8"/>
  <c r="G202" i="8"/>
  <c r="F202" i="8"/>
  <c r="G196" i="8"/>
  <c r="F196" i="8"/>
  <c r="G194" i="8"/>
  <c r="F194" i="8"/>
  <c r="G192" i="8"/>
  <c r="F192" i="8"/>
  <c r="G187" i="8"/>
  <c r="G186" i="8" s="1"/>
  <c r="F187" i="8"/>
  <c r="F186" i="8" s="1"/>
  <c r="F184" i="8"/>
  <c r="G182" i="8"/>
  <c r="F182" i="8"/>
  <c r="G179" i="8"/>
  <c r="F179" i="8"/>
  <c r="G176" i="8"/>
  <c r="G173" i="8" s="1"/>
  <c r="F176" i="8"/>
  <c r="G174" i="8"/>
  <c r="F174" i="8"/>
  <c r="G170" i="8"/>
  <c r="F170" i="8"/>
  <c r="G166" i="8"/>
  <c r="G165" i="8" s="1"/>
  <c r="G164" i="8" s="1"/>
  <c r="F166" i="8"/>
  <c r="F165" i="8" s="1"/>
  <c r="F164" i="8" s="1"/>
  <c r="G161" i="8"/>
  <c r="G160" i="8" s="1"/>
  <c r="G159" i="8" s="1"/>
  <c r="F161" i="8"/>
  <c r="F160" i="8" s="1"/>
  <c r="F159" i="8" s="1"/>
  <c r="G156" i="8"/>
  <c r="G155" i="8" s="1"/>
  <c r="G154" i="8" s="1"/>
  <c r="F156" i="8"/>
  <c r="F155" i="8" s="1"/>
  <c r="F154" i="8" s="1"/>
  <c r="G152" i="8"/>
  <c r="F152" i="8"/>
  <c r="G150" i="8"/>
  <c r="F150" i="8"/>
  <c r="G148" i="8"/>
  <c r="F148" i="8"/>
  <c r="G145" i="8"/>
  <c r="F145" i="8"/>
  <c r="G141" i="8"/>
  <c r="G140" i="8" s="1"/>
  <c r="F141" i="8"/>
  <c r="F140" i="8" s="1"/>
  <c r="G138" i="8"/>
  <c r="F138" i="8"/>
  <c r="G136" i="8"/>
  <c r="F136" i="8"/>
  <c r="F133" i="8" s="1"/>
  <c r="G134" i="8"/>
  <c r="F134" i="8"/>
  <c r="G133" i="8"/>
  <c r="G130" i="8"/>
  <c r="G129" i="8" s="1"/>
  <c r="F130" i="8"/>
  <c r="F129" i="8" s="1"/>
  <c r="G127" i="8"/>
  <c r="F127" i="8"/>
  <c r="G125" i="8"/>
  <c r="F125" i="8"/>
  <c r="G123" i="8"/>
  <c r="F123" i="8"/>
  <c r="G121" i="8"/>
  <c r="F121" i="8"/>
  <c r="G118" i="8"/>
  <c r="F118" i="8"/>
  <c r="G116" i="8"/>
  <c r="F116" i="8"/>
  <c r="G112" i="8"/>
  <c r="G111" i="8" s="1"/>
  <c r="G110" i="8" s="1"/>
  <c r="F112" i="8"/>
  <c r="F111" i="8" s="1"/>
  <c r="F110" i="8" s="1"/>
  <c r="G104" i="8"/>
  <c r="F104" i="8"/>
  <c r="G102" i="8"/>
  <c r="F102" i="8"/>
  <c r="G100" i="8"/>
  <c r="F100" i="8"/>
  <c r="G98" i="8"/>
  <c r="F98" i="8"/>
  <c r="G91" i="8"/>
  <c r="F91" i="8"/>
  <c r="G89" i="8"/>
  <c r="F89" i="8"/>
  <c r="G85" i="8"/>
  <c r="G84" i="8" s="1"/>
  <c r="G83" i="8" s="1"/>
  <c r="F85" i="8"/>
  <c r="F84" i="8" s="1"/>
  <c r="F83" i="8" s="1"/>
  <c r="G81" i="8"/>
  <c r="G80" i="8" s="1"/>
  <c r="G79" i="8" s="1"/>
  <c r="F81" i="8"/>
  <c r="F80" i="8" s="1"/>
  <c r="F79" i="8" s="1"/>
  <c r="G77" i="8"/>
  <c r="F77" i="8"/>
  <c r="G75" i="8"/>
  <c r="F75" i="8"/>
  <c r="G71" i="8"/>
  <c r="F71" i="8"/>
  <c r="G69" i="8"/>
  <c r="F69" i="8"/>
  <c r="G68" i="8"/>
  <c r="G67" i="8" s="1"/>
  <c r="G66" i="8" s="1"/>
  <c r="G65" i="8" s="1"/>
  <c r="F68" i="8"/>
  <c r="F67" i="8" s="1"/>
  <c r="F66" i="8" s="1"/>
  <c r="F65" i="8" s="1"/>
  <c r="G63" i="8"/>
  <c r="G62" i="8" s="1"/>
  <c r="G61" i="8" s="1"/>
  <c r="F63" i="8"/>
  <c r="F62" i="8" s="1"/>
  <c r="F61" i="8" s="1"/>
  <c r="F59" i="8"/>
  <c r="G55" i="8"/>
  <c r="G54" i="8" s="1"/>
  <c r="F55" i="8"/>
  <c r="G51" i="8"/>
  <c r="G50" i="8" s="1"/>
  <c r="F51" i="8"/>
  <c r="F50" i="8" s="1"/>
  <c r="G48" i="8"/>
  <c r="F48" i="8"/>
  <c r="G41" i="8"/>
  <c r="G40" i="8" s="1"/>
  <c r="F41" i="8"/>
  <c r="F40" i="8" s="1"/>
  <c r="G37" i="8"/>
  <c r="G36" i="8" s="1"/>
  <c r="G35" i="8" s="1"/>
  <c r="F37" i="8"/>
  <c r="F36" i="8" s="1"/>
  <c r="F35" i="8" s="1"/>
  <c r="G33" i="8"/>
  <c r="G32" i="8" s="1"/>
  <c r="F33" i="8"/>
  <c r="F32" i="8" s="1"/>
  <c r="G28" i="8"/>
  <c r="F28" i="8"/>
  <c r="G26" i="8"/>
  <c r="F26" i="8"/>
  <c r="G23" i="8"/>
  <c r="F23" i="8"/>
  <c r="G19" i="8"/>
  <c r="G18" i="8" s="1"/>
  <c r="F19" i="8"/>
  <c r="F18" i="8" s="1"/>
  <c r="G16" i="8"/>
  <c r="F16" i="8"/>
  <c r="G13" i="8"/>
  <c r="F13" i="8"/>
  <c r="G12" i="8"/>
  <c r="F12" i="8"/>
  <c r="G11" i="8"/>
  <c r="F11" i="8"/>
  <c r="F173" i="8" l="1"/>
  <c r="G199" i="8"/>
  <c r="G198" i="8" s="1"/>
  <c r="F199" i="8"/>
  <c r="F115" i="8"/>
  <c r="F172" i="8"/>
  <c r="G172" i="8"/>
  <c r="G115" i="8"/>
  <c r="G96" i="8"/>
  <c r="G95" i="8" s="1"/>
  <c r="G94" i="8" s="1"/>
  <c r="G44" i="8"/>
  <c r="G39" i="8" s="1"/>
  <c r="F96" i="8"/>
  <c r="F95" i="8" s="1"/>
  <c r="F94" i="8" s="1"/>
  <c r="F15" i="8"/>
  <c r="G208" i="8"/>
  <c r="G220" i="8"/>
  <c r="G219" i="8" s="1"/>
  <c r="G74" i="8"/>
  <c r="G73" i="8" s="1"/>
  <c r="F44" i="8"/>
  <c r="F54" i="8"/>
  <c r="F120" i="8"/>
  <c r="G132" i="8"/>
  <c r="F25" i="8"/>
  <c r="F22" i="8" s="1"/>
  <c r="F147" i="8"/>
  <c r="F144" i="8" s="1"/>
  <c r="F143" i="8" s="1"/>
  <c r="G25" i="8"/>
  <c r="G22" i="8" s="1"/>
  <c r="F88" i="8"/>
  <c r="F132" i="8"/>
  <c r="F191" i="8"/>
  <c r="F190" i="8" s="1"/>
  <c r="F189" i="8" s="1"/>
  <c r="F74" i="8"/>
  <c r="F73" i="8" s="1"/>
  <c r="G147" i="8"/>
  <c r="G144" i="8" s="1"/>
  <c r="G143" i="8" s="1"/>
  <c r="G191" i="8"/>
  <c r="G190" i="8" s="1"/>
  <c r="G189" i="8" s="1"/>
  <c r="G225" i="8"/>
  <c r="G120" i="8"/>
  <c r="F208" i="8"/>
  <c r="F225" i="8"/>
  <c r="G15" i="8"/>
  <c r="G88" i="8"/>
  <c r="F198" i="8"/>
  <c r="F220" i="8"/>
  <c r="F219" i="8" s="1"/>
  <c r="F107" i="8"/>
  <c r="G107" i="8"/>
  <c r="F39" i="8" l="1"/>
  <c r="F10" i="8" s="1"/>
  <c r="G87" i="8"/>
  <c r="F87" i="8"/>
  <c r="F169" i="8"/>
  <c r="F168" i="8" s="1"/>
  <c r="F158" i="8" s="1"/>
  <c r="F114" i="8"/>
  <c r="G169" i="8"/>
  <c r="G168" i="8" s="1"/>
  <c r="G158" i="8" s="1"/>
  <c r="G10" i="8"/>
  <c r="G114" i="8"/>
  <c r="F229" i="8" l="1"/>
  <c r="G229" i="8"/>
  <c r="F290" i="7"/>
  <c r="F220" i="7"/>
  <c r="F193" i="7"/>
  <c r="F195" i="7"/>
  <c r="F203" i="7"/>
  <c r="F202" i="7" s="1"/>
  <c r="F201" i="7" s="1"/>
  <c r="F199" i="7"/>
  <c r="F154" i="7"/>
  <c r="F153" i="7" s="1"/>
  <c r="F152" i="7" s="1"/>
  <c r="F118" i="7"/>
  <c r="F117" i="7" s="1"/>
  <c r="F99" i="7"/>
  <c r="F59" i="7"/>
  <c r="F44" i="7"/>
  <c r="F43" i="7" s="1"/>
  <c r="F40" i="7"/>
  <c r="F39" i="7" s="1"/>
  <c r="F300" i="7"/>
  <c r="F299" i="7" s="1"/>
  <c r="F296" i="7"/>
  <c r="F294" i="7"/>
  <c r="F289" i="7"/>
  <c r="F287" i="7"/>
  <c r="F286" i="7" s="1"/>
  <c r="F282" i="7"/>
  <c r="F279" i="7"/>
  <c r="F276" i="7"/>
  <c r="F274" i="7"/>
  <c r="F269" i="7"/>
  <c r="F267" i="7"/>
  <c r="F265" i="7"/>
  <c r="F263" i="7"/>
  <c r="F258" i="7"/>
  <c r="F257" i="7" s="1"/>
  <c r="F254" i="7"/>
  <c r="F251" i="7"/>
  <c r="F248" i="7"/>
  <c r="F245" i="7"/>
  <c r="F242" i="7"/>
  <c r="F236" i="7"/>
  <c r="F235" i="7" s="1"/>
  <c r="F234" i="7" s="1"/>
  <c r="F231" i="7"/>
  <c r="F230" i="7" s="1"/>
  <c r="F229" i="7" s="1"/>
  <c r="F219" i="7"/>
  <c r="F218" i="7" s="1"/>
  <c r="F216" i="7"/>
  <c r="F214" i="7"/>
  <c r="F212" i="7"/>
  <c r="F209" i="7"/>
  <c r="F207" i="7"/>
  <c r="F197" i="7"/>
  <c r="F189" i="7"/>
  <c r="F187" i="7"/>
  <c r="F184" i="7"/>
  <c r="F182" i="7"/>
  <c r="F180" i="7"/>
  <c r="F178" i="7"/>
  <c r="F176" i="7"/>
  <c r="F174" i="7"/>
  <c r="F172" i="7"/>
  <c r="F170" i="7"/>
  <c r="F168" i="7"/>
  <c r="F165" i="7"/>
  <c r="F164" i="7" s="1"/>
  <c r="F162" i="7"/>
  <c r="F160" i="7"/>
  <c r="F158" i="7"/>
  <c r="F149" i="7"/>
  <c r="F148" i="7" s="1"/>
  <c r="F146" i="7"/>
  <c r="F140" i="7"/>
  <c r="F132" i="7"/>
  <c r="F130" i="7"/>
  <c r="F128" i="7"/>
  <c r="F120" i="7"/>
  <c r="F115" i="7"/>
  <c r="F112" i="7"/>
  <c r="F109" i="7"/>
  <c r="F101" i="7"/>
  <c r="F94" i="7"/>
  <c r="F93" i="7" s="1"/>
  <c r="F91" i="7"/>
  <c r="F88" i="7"/>
  <c r="F86" i="7"/>
  <c r="F82" i="7"/>
  <c r="F81" i="7"/>
  <c r="F79" i="7"/>
  <c r="F78" i="7"/>
  <c r="F77" i="7" s="1"/>
  <c r="F76" i="7" s="1"/>
  <c r="F75" i="7" s="1"/>
  <c r="F73" i="7"/>
  <c r="F72" i="7" s="1"/>
  <c r="F71" i="7" s="1"/>
  <c r="F69" i="7"/>
  <c r="F67" i="7"/>
  <c r="F55" i="7"/>
  <c r="F50" i="7"/>
  <c r="F49" i="7" s="1"/>
  <c r="F47" i="7"/>
  <c r="F36" i="7"/>
  <c r="F35" i="7" s="1"/>
  <c r="F33" i="7"/>
  <c r="F32" i="7" s="1"/>
  <c r="F28" i="7"/>
  <c r="F26" i="7"/>
  <c r="F23" i="7"/>
  <c r="F19" i="7"/>
  <c r="F18" i="7" s="1"/>
  <c r="F16" i="7"/>
  <c r="F13" i="7"/>
  <c r="F12" i="7"/>
  <c r="F11" i="7"/>
  <c r="D8" i="4"/>
  <c r="D23" i="4"/>
  <c r="C23" i="4"/>
  <c r="D15" i="4"/>
  <c r="C15" i="4"/>
  <c r="D13" i="4"/>
  <c r="C13" i="4"/>
  <c r="D10" i="4"/>
  <c r="D9" i="4" s="1"/>
  <c r="C10" i="4"/>
  <c r="C9" i="4" s="1"/>
  <c r="D85" i="3"/>
  <c r="D84" i="3" s="1"/>
  <c r="C85" i="3"/>
  <c r="C84" i="3"/>
  <c r="D76" i="3"/>
  <c r="D75" i="3" s="1"/>
  <c r="C76" i="3"/>
  <c r="C75" i="3" s="1"/>
  <c r="D73" i="3"/>
  <c r="D72" i="3" s="1"/>
  <c r="C73" i="3"/>
  <c r="C72" i="3" s="1"/>
  <c r="C68" i="3" s="1"/>
  <c r="D70" i="3"/>
  <c r="D69" i="3" s="1"/>
  <c r="C70" i="3"/>
  <c r="D66" i="3"/>
  <c r="C66" i="3"/>
  <c r="D64" i="3"/>
  <c r="C64" i="3"/>
  <c r="C63" i="3" s="1"/>
  <c r="D61" i="3"/>
  <c r="D60" i="3" s="1"/>
  <c r="C61" i="3"/>
  <c r="C60" i="3"/>
  <c r="D55" i="3"/>
  <c r="D54" i="3" s="1"/>
  <c r="C55" i="3"/>
  <c r="C54" i="3" s="1"/>
  <c r="D51" i="3"/>
  <c r="D50" i="3" s="1"/>
  <c r="C51" i="3"/>
  <c r="C50" i="3" s="1"/>
  <c r="D48" i="3"/>
  <c r="D47" i="3" s="1"/>
  <c r="C48" i="3"/>
  <c r="C47" i="3" s="1"/>
  <c r="D45" i="3"/>
  <c r="D44" i="3" s="1"/>
  <c r="C45" i="3"/>
  <c r="C44" i="3" s="1"/>
  <c r="D41" i="3"/>
  <c r="C41" i="3"/>
  <c r="D39" i="3"/>
  <c r="C39" i="3"/>
  <c r="D36" i="3"/>
  <c r="C36" i="3"/>
  <c r="D34" i="3"/>
  <c r="C34" i="3"/>
  <c r="D31" i="3"/>
  <c r="C31" i="3"/>
  <c r="D29" i="3"/>
  <c r="C29" i="3"/>
  <c r="D26" i="3"/>
  <c r="C26" i="3"/>
  <c r="D24" i="3"/>
  <c r="C24" i="3"/>
  <c r="D22" i="3"/>
  <c r="C22" i="3"/>
  <c r="D16" i="3"/>
  <c r="C16" i="3"/>
  <c r="D15" i="3"/>
  <c r="C15" i="3"/>
  <c r="D11" i="3"/>
  <c r="D10" i="3" s="1"/>
  <c r="C11" i="3"/>
  <c r="C10" i="3" s="1"/>
  <c r="C21" i="3" l="1"/>
  <c r="C20" i="3" s="1"/>
  <c r="D21" i="3"/>
  <c r="D20" i="3" s="1"/>
  <c r="F157" i="7"/>
  <c r="F167" i="7"/>
  <c r="F285" i="7"/>
  <c r="F192" i="7"/>
  <c r="F191" i="7" s="1"/>
  <c r="F186" i="7"/>
  <c r="F114" i="7"/>
  <c r="F90" i="7"/>
  <c r="F262" i="7"/>
  <c r="F261" i="7" s="1"/>
  <c r="F260" i="7" s="1"/>
  <c r="F127" i="7"/>
  <c r="F241" i="7"/>
  <c r="F240" i="7" s="1"/>
  <c r="F239" i="7" s="1"/>
  <c r="F238" i="7" s="1"/>
  <c r="F54" i="7"/>
  <c r="F38" i="7" s="1"/>
  <c r="F298" i="7"/>
  <c r="F293" i="7"/>
  <c r="F292" i="7" s="1"/>
  <c r="F25" i="7"/>
  <c r="F22" i="7" s="1"/>
  <c r="F145" i="7"/>
  <c r="F85" i="7"/>
  <c r="F98" i="7"/>
  <c r="F97" i="7" s="1"/>
  <c r="F105" i="7"/>
  <c r="F104" i="7" s="1"/>
  <c r="F211" i="7"/>
  <c r="F206" i="7" s="1"/>
  <c r="F205" i="7" s="1"/>
  <c r="F15" i="7"/>
  <c r="F273" i="7"/>
  <c r="F272" i="7" s="1"/>
  <c r="F271" i="7" s="1"/>
  <c r="C12" i="4"/>
  <c r="D12" i="4"/>
  <c r="D33" i="3"/>
  <c r="D28" i="3" s="1"/>
  <c r="D38" i="3"/>
  <c r="D63" i="3"/>
  <c r="D59" i="3" s="1"/>
  <c r="C33" i="3"/>
  <c r="C28" i="3" s="1"/>
  <c r="C59" i="3"/>
  <c r="D43" i="3"/>
  <c r="C38" i="3"/>
  <c r="D68" i="3"/>
  <c r="C43" i="3"/>
  <c r="C25" i="2"/>
  <c r="C15" i="2"/>
  <c r="C13" i="2"/>
  <c r="C10" i="2"/>
  <c r="C9" i="2" s="1"/>
  <c r="D87" i="1"/>
  <c r="D86" i="1" s="1"/>
  <c r="C87" i="1"/>
  <c r="C86" i="1" s="1"/>
  <c r="D84" i="1"/>
  <c r="C84" i="1"/>
  <c r="C77" i="1" s="1"/>
  <c r="D78" i="1"/>
  <c r="C78" i="1"/>
  <c r="D75" i="1"/>
  <c r="D74" i="1" s="1"/>
  <c r="C75" i="1"/>
  <c r="C74" i="1" s="1"/>
  <c r="D72" i="1"/>
  <c r="D71" i="1" s="1"/>
  <c r="C72" i="1"/>
  <c r="C71" i="1"/>
  <c r="D68" i="1"/>
  <c r="C68" i="1"/>
  <c r="D66" i="1"/>
  <c r="D65" i="1" s="1"/>
  <c r="C66" i="1"/>
  <c r="C65" i="1" s="1"/>
  <c r="D63" i="1"/>
  <c r="D62" i="1" s="1"/>
  <c r="C63" i="1"/>
  <c r="C62" i="1"/>
  <c r="D59" i="1"/>
  <c r="D57" i="1"/>
  <c r="D56" i="1" s="1"/>
  <c r="C57" i="1"/>
  <c r="C56" i="1" s="1"/>
  <c r="D53" i="1"/>
  <c r="D52" i="1" s="1"/>
  <c r="C53" i="1"/>
  <c r="C52" i="1" s="1"/>
  <c r="D50" i="1"/>
  <c r="D49" i="1" s="1"/>
  <c r="C50" i="1"/>
  <c r="C49" i="1" s="1"/>
  <c r="D47" i="1"/>
  <c r="D46" i="1" s="1"/>
  <c r="C47" i="1"/>
  <c r="C46" i="1" s="1"/>
  <c r="D43" i="1"/>
  <c r="C43" i="1"/>
  <c r="D41" i="1"/>
  <c r="D40" i="1" s="1"/>
  <c r="C41" i="1"/>
  <c r="D38" i="1"/>
  <c r="C38" i="1"/>
  <c r="C35" i="1" s="1"/>
  <c r="D36" i="1"/>
  <c r="D35" i="1" s="1"/>
  <c r="C36" i="1"/>
  <c r="D33" i="1"/>
  <c r="C33" i="1"/>
  <c r="D31" i="1"/>
  <c r="C31" i="1"/>
  <c r="D28" i="1"/>
  <c r="C28" i="1"/>
  <c r="D26" i="1"/>
  <c r="C26" i="1"/>
  <c r="D24" i="1"/>
  <c r="D21" i="1" s="1"/>
  <c r="D20" i="1" s="1"/>
  <c r="C24" i="1"/>
  <c r="D22" i="1"/>
  <c r="C22" i="1"/>
  <c r="D16" i="1"/>
  <c r="C16" i="1"/>
  <c r="D15" i="1"/>
  <c r="C15" i="1"/>
  <c r="D11" i="1"/>
  <c r="D10" i="1" s="1"/>
  <c r="C11" i="1"/>
  <c r="C10" i="1" s="1"/>
  <c r="C21" i="1" l="1"/>
  <c r="C20" i="1" s="1"/>
  <c r="C12" i="2"/>
  <c r="C8" i="2" s="1"/>
  <c r="F125" i="7"/>
  <c r="F124" i="7" s="1"/>
  <c r="F123" i="7" s="1"/>
  <c r="F103" i="7" s="1"/>
  <c r="F228" i="7"/>
  <c r="F10" i="7"/>
  <c r="F156" i="7"/>
  <c r="C9" i="3"/>
  <c r="D9" i="3"/>
  <c r="C61" i="1"/>
  <c r="C70" i="1"/>
  <c r="C30" i="1"/>
  <c r="D61" i="1"/>
  <c r="D70" i="1"/>
  <c r="D30" i="1"/>
  <c r="C40" i="1"/>
  <c r="C45" i="1"/>
  <c r="D77" i="1"/>
  <c r="D45" i="1"/>
  <c r="D9" i="1" s="1"/>
  <c r="C9" i="1" l="1"/>
  <c r="F302" i="7"/>
</calcChain>
</file>

<file path=xl/sharedStrings.xml><?xml version="1.0" encoding="utf-8"?>
<sst xmlns="http://schemas.openxmlformats.org/spreadsheetml/2006/main" count="5507" uniqueCount="804">
  <si>
    <t>Приложение 1</t>
  </si>
  <si>
    <t xml:space="preserve">к  решению окружного  Совета депутатов </t>
  </si>
  <si>
    <t>Прогнозируемые налоговые и неналоговые доходы бюджета Советского городского округа на 2021 год</t>
  </si>
  <si>
    <t>тыс.руб.</t>
  </si>
  <si>
    <t>Код бюджетной классификации</t>
  </si>
  <si>
    <t>Наименование показателей</t>
  </si>
  <si>
    <t>Сумма</t>
  </si>
  <si>
    <t>Сумма   2019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</si>
  <si>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</si>
  <si>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</si>
  <si>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</si>
  <si>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</si>
  <si>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</si>
  <si>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</si>
  <si>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</si>
  <si>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</si>
  <si>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</si>
  <si>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</si>
  <si>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</si>
  <si>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</si>
  <si>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</si>
  <si>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</si>
  <si>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</si>
  <si>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</si>
  <si>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</si>
  <si>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</si>
  <si>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</si>
  <si>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</si>
  <si>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</si>
  <si>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</si>
  <si>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</si>
  <si>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</si>
  <si>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</si>
  <si>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</si>
  <si>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</si>
  <si>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</si>
  <si>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</si>
  <si>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</si>
  <si>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</si>
  <si>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</si>
  <si>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</si>
  <si>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</si>
  <si>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</si>
  <si>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</si>
  <si>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</si>
  <si>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</si>
  <si>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</si>
  <si>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</si>
  <si>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</si>
  <si>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</si>
  <si>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</si>
  <si>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</si>
  <si>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</si>
  <si>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</si>
  <si>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</si>
  <si>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</si>
  <si>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</si>
  <si>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</si>
  <si>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</si>
  <si>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</si>
  <si>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</si>
  <si>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</si>
  <si>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</si>
  <si>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</si>
  <si>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</si>
  <si>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</si>
  <si>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</si>
  <si>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</si>
  <si>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</si>
  <si>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</si>
  <si>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</si>
  <si>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</si>
  <si>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</si>
  <si>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</si>
  <si>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</si>
  <si>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</si>
  <si>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</si>
  <si>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</si>
  <si>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</si>
  <si>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</si>
  <si>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</si>
  <si>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</si>
  <si>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</si>
  <si>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</si>
  <si>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</si>
  <si>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</si>
  <si>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</si>
  <si>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</si>
  <si>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</si>
  <si>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</si>
  <si>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</si>
  <si>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</si>
  <si>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</si>
  <si>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</si>
  <si>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</si>
  <si>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</si>
  <si>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</si>
  <si>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</si>
  <si>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</si>
  <si>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</si>
  <si>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</si>
  <si>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</si>
  <si>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</si>
  <si>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</si>
  <si>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</si>
  <si>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</si>
  <si>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</si>
  <si>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</si>
  <si>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</si>
  <si>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</si>
  <si>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</si>
  <si>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</si>
  <si>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</si>
  <si>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</si>
  <si>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</si>
  <si>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</si>
  <si>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</si>
  <si>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</si>
  <si>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</si>
  <si>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</si>
  <si>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</si>
  <si>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</si>
  <si>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</si>
  <si>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</si>
  <si>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</si>
  <si>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</si>
  <si>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</si>
  <si>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</si>
  <si>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</si>
  <si>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</si>
  <si>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</si>
  <si>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</si>
  <si>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</si>
  <si>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</si>
  <si>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</si>
  <si>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</si>
  <si>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</si>
  <si>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</si>
  <si>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</si>
  <si>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</si>
  <si>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</si>
  <si>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</si>
  <si>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</si>
  <si>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</si>
  <si>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</si>
  <si>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</si>
  <si>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</si>
  <si>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</si>
  <si>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</si>
  <si>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</si>
  <si>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</si>
  <si>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</si>
  <si>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</si>
  <si>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</si>
  <si>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</si>
  <si>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</si>
  <si>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</si>
  <si>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</si>
  <si>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</si>
  <si>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</si>
  <si>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</si>
  <si>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</si>
  <si>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</si>
  <si>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</si>
  <si>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</si>
  <si>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</si>
  <si>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</si>
  <si>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</si>
  <si>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</si>
  <si>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</si>
  <si>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Безвозмездные поступления в 2021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</si>
  <si>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</si>
  <si>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</si>
  <si>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</si>
  <si>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</si>
  <si>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</si>
  <si>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</si>
  <si>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</si>
  <si>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</si>
  <si>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</si>
  <si>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</si>
  <si>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</si>
  <si>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</si>
  <si>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</si>
  <si>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</si>
  <si>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</si>
  <si>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</si>
  <si>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</si>
  <si>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510 2 02 20077 04 0000 150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</si>
  <si>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</si>
  <si>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</si>
  <si>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</si>
  <si>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</si>
  <si>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</si>
  <si>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</si>
  <si>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</si>
  <si>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</si>
  <si>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510 2 02 29999 04 0000 150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</si>
  <si>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</si>
  <si>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</si>
  <si>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</si>
  <si>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</si>
  <si>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муниципальных программ формирования городской среды на дворовые территории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</si>
  <si>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</si>
  <si>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</si>
  <si>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</si>
  <si>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</si>
  <si>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</si>
  <si>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</si>
  <si>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</si>
  <si>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</si>
  <si>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</si>
  <si>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</si>
  <si>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</si>
  <si>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</si>
  <si>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</si>
  <si>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</si>
  <si>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</si>
  <si>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</si>
  <si>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</si>
  <si>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</si>
  <si>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</si>
  <si>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</si>
  <si>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</si>
  <si>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</si>
  <si>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</si>
  <si>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Приложение 3</t>
  </si>
  <si>
    <t>Прогнозируемые налоговые и неналоговые доходы бюджета Советского городского округа  на 2022-2023 годы</t>
  </si>
  <si>
    <t>2022 год</t>
  </si>
  <si>
    <t>2023 год</t>
  </si>
  <si>
    <t>000 1 11 07000 00 0000 120</t>
  </si>
  <si>
    <t>510 1 13 01994 04 0000 130</t>
  </si>
  <si>
    <t xml:space="preserve">                                                                                                                                            Приложение 4</t>
  </si>
  <si>
    <t>Безвозмездные поступления в 2022 - 2023 годах</t>
  </si>
  <si>
    <t>000 2 02 10000 00 0000 151</t>
  </si>
  <si>
    <t>510 2 02 15001 04 0000 151</t>
  </si>
  <si>
    <t>000 2 02 20000 00 0000 151</t>
  </si>
  <si>
    <t>510 2 02 27112 04 0000 150</t>
  </si>
  <si>
    <t>Субсидии на реализацию мероприятий по обеспечению жильем молодых семей</t>
  </si>
  <si>
    <t xml:space="preserve">Субсидии на поддержку муниципальных программ формирования городской среды на дворовые территории </t>
  </si>
  <si>
    <t xml:space="preserve">Субсидии на поддержку муниципальных программ формирования городской среды </t>
  </si>
  <si>
    <t>510 2 02 29999 04 0000 151</t>
  </si>
  <si>
    <t xml:space="preserve">Субсидии на поддержку муниципальных газет </t>
  </si>
  <si>
    <t>Субсидии на обеспечение поддержки муниципальных образований в сфере культуры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</si>
  <si>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</si>
  <si>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</si>
  <si>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</si>
  <si>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</si>
  <si>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</si>
  <si>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</si>
  <si>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</si>
  <si>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</si>
  <si>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</si>
  <si>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</si>
  <si>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</si>
  <si>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Прочие безвозмездные поступления в бюджеты городских округов</t>
  </si>
  <si>
    <t>Приложение 5</t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</si>
  <si>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</si>
  <si>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</si>
  <si>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</si>
  <si>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</si>
  <si>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</si>
  <si>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</si>
  <si>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</si>
  <si>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</si>
  <si>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</si>
  <si>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</si>
  <si>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</si>
  <si>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</si>
  <si>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</si>
  <si>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</si>
  <si>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</si>
  <si>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</si>
  <si>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</si>
  <si>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</si>
  <si>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</si>
  <si>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</si>
  <si>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</si>
  <si>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</si>
  <si>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</si>
  <si>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</si>
  <si>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</si>
  <si>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</si>
  <si>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</si>
  <si>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</si>
  <si>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</si>
  <si>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</si>
  <si>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</si>
  <si>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</si>
  <si>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</si>
  <si>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</si>
  <si>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</si>
  <si>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</si>
  <si>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</si>
  <si>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</si>
  <si>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>1 16 10123 01 0000 140</t>
  </si>
  <si>
    <t>Доходы от денежных взысканий (штрафов), поступающие в счет погашения задлженности,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</si>
  <si>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</si>
  <si>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</si>
  <si>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</si>
  <si>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</si>
  <si>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</si>
  <si>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</si>
  <si>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</si>
  <si>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</si>
  <si>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</si>
  <si>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</si>
  <si>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Прочие дотации бюджетам городских округов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</si>
  <si>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</si>
  <si>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</si>
  <si>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</si>
  <si>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</si>
  <si>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</si>
  <si>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</si>
  <si>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</si>
  <si>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</si>
  <si>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</si>
  <si>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</si>
  <si>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</si>
  <si>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2 02 25304 04 0000 150</t>
  </si>
  <si>
    <t>2 02 25497 04 0000150</t>
  </si>
  <si>
    <t xml:space="preserve"> 2 02 25519 04 0000 150</t>
  </si>
  <si>
    <t>Субсидии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</si>
  <si>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</si>
  <si>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</si>
  <si>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</si>
  <si>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</si>
  <si>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</si>
  <si>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</si>
  <si>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</si>
  <si>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 xml:space="preserve"> 2 02 35120 04 0000 150</t>
  </si>
  <si>
    <t>2 02 35469 04 0000 150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</si>
  <si>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</si>
  <si>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</si>
  <si>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</si>
  <si>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</si>
  <si>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</si>
  <si>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</si>
  <si>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</si>
  <si>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</si>
  <si>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</si>
  <si>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</si>
  <si>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</si>
  <si>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2 07 04050 04  0000 150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</si>
  <si>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</si>
  <si>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</si>
  <si>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2 18 04010 04 0000 150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</si>
  <si>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</si>
  <si>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2 18 04020 04 0000 150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</si>
  <si>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</si>
  <si>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</si>
  <si>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</si>
  <si>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</si>
  <si>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</si>
  <si>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</si>
  <si>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</si>
  <si>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</si>
  <si>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</si>
  <si>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</si>
  <si>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</si>
  <si>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</si>
  <si>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</si>
  <si>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</si>
  <si>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</si>
  <si>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</si>
  <si>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</si>
  <si>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</si>
  <si>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</si>
  <si>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</si>
  <si>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</si>
  <si>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 xml:space="preserve">Приложение  7 </t>
  </si>
  <si>
    <t>к решению окружного Совета депутатов</t>
  </si>
  <si>
    <r>
      <t xml:space="preserve">               Распределение бюджетных ассигнований на 2021 год</t>
    </r>
    <r>
      <rPr>
        <b/>
        <sz val="12"/>
        <rFont val="Times New Roman"/>
        <family val="1"/>
        <charset val="204"/>
      </rPr>
      <t xml:space="preserve">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</si>
  <si>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</si>
  <si>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</si>
  <si>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</si>
  <si>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</si>
  <si>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2021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</si>
  <si>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</si>
  <si>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</si>
  <si>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</si>
  <si>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</si>
  <si>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</si>
  <si>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</si>
  <si>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</si>
  <si>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</si>
  <si>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</si>
  <si>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</si>
  <si>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</si>
  <si>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</si>
  <si>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</si>
  <si>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</si>
  <si>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</si>
  <si>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</si>
  <si>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</si>
  <si>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</si>
  <si>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</si>
  <si>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</si>
  <si>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</si>
  <si>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</si>
  <si>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</si>
  <si>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</si>
  <si>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</si>
  <si>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</si>
  <si>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</si>
  <si>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</si>
  <si>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</si>
  <si>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</si>
  <si>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</si>
  <si>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</si>
  <si>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</si>
  <si>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</si>
  <si>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07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</si>
  <si>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</si>
  <si>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</si>
  <si>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</si>
  <si>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</si>
  <si>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</si>
  <si>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</si>
  <si>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</si>
  <si>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</si>
  <si>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</si>
  <si>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</si>
  <si>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</si>
  <si>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</si>
  <si>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</si>
  <si>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</si>
  <si>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</si>
  <si>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</si>
  <si>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</si>
  <si>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</si>
  <si>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</si>
  <si>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</si>
  <si>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</si>
  <si>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>22 1 77 28000</t>
  </si>
  <si>
    <t>22 1 77 28005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</si>
  <si>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</si>
  <si>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</si>
  <si>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</si>
  <si>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</si>
  <si>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</si>
  <si>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</si>
  <si>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</si>
  <si>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22 1 7711011</t>
  </si>
  <si>
    <t>22 1 7711012</t>
  </si>
  <si>
    <t>22 1 77 24000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</si>
  <si>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</si>
  <si>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</si>
  <si>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</si>
  <si>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</si>
  <si>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</si>
  <si>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</si>
  <si>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</si>
  <si>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</si>
  <si>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</si>
  <si>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</si>
  <si>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</si>
  <si>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</si>
  <si>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</si>
  <si>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</si>
  <si>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</si>
  <si>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</si>
  <si>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</si>
  <si>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122 Н 97 9000</t>
  </si>
  <si>
    <t>22 1 77 22000</t>
  </si>
  <si>
    <t xml:space="preserve">04 </t>
  </si>
  <si>
    <t>Другие вопросы  в области национальной экономики</t>
  </si>
  <si>
    <t>12</t>
  </si>
  <si>
    <t>22 1 77 18000</t>
  </si>
  <si>
    <t>Жилищно-коммунальное хозяйство</t>
  </si>
  <si>
    <t>Жилищное хозяйство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</si>
  <si>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</si>
  <si>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</si>
  <si>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</si>
  <si>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</si>
  <si>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</si>
  <si>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22 1 77 33000</t>
  </si>
  <si>
    <t>Коммунальное хозяйство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</si>
  <si>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</si>
  <si>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</si>
  <si>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34000</t>
  </si>
  <si>
    <t>22 1 И7 94000</t>
  </si>
  <si>
    <t>Благоустройство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</si>
  <si>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</si>
  <si>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</si>
  <si>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</si>
  <si>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</si>
  <si>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</si>
  <si>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</si>
  <si>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</si>
  <si>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</si>
  <si>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</si>
  <si>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</si>
  <si>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</si>
  <si>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</si>
  <si>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</si>
  <si>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</si>
  <si>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>Другие вопросы в области коммунального хозяйства</t>
  </si>
  <si>
    <t>22 1 77 20000</t>
  </si>
  <si>
    <t>Охрана окружающей среды</t>
  </si>
  <si>
    <t>06</t>
  </si>
  <si>
    <t>Другие вопросы в области охраны окружающей среды</t>
  </si>
  <si>
    <t>22 1 77 09000</t>
  </si>
  <si>
    <t xml:space="preserve">Образование                            </t>
  </si>
  <si>
    <t>Дошкольное образование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</si>
  <si>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</si>
  <si>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</si>
  <si>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</si>
  <si>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</si>
  <si>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</si>
  <si>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</si>
  <si>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</si>
  <si>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</si>
  <si>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</si>
  <si>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02 2 39 R3040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</si>
  <si>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</si>
  <si>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</si>
  <si>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</si>
  <si>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</si>
  <si>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</si>
  <si>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</si>
  <si>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</si>
  <si>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</si>
  <si>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</si>
  <si>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</si>
  <si>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</si>
  <si>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</si>
  <si>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</si>
  <si>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</si>
  <si>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</si>
  <si>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</si>
  <si>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</si>
  <si>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</si>
  <si>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</si>
  <si>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</si>
  <si>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</si>
  <si>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</si>
  <si>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</si>
  <si>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</si>
  <si>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</si>
  <si>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</si>
  <si>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</si>
  <si>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</si>
  <si>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</si>
  <si>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</si>
  <si>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</si>
  <si>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</si>
  <si>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</si>
  <si>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</si>
  <si>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</si>
  <si>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</si>
  <si>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</si>
  <si>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</si>
  <si>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</si>
  <si>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</si>
  <si>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</si>
  <si>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</si>
  <si>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</si>
  <si>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</si>
  <si>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</si>
  <si>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</si>
  <si>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</si>
  <si>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</si>
  <si>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</si>
  <si>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</si>
  <si>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</si>
  <si>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</si>
  <si>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</si>
  <si>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</si>
  <si>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</si>
  <si>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</si>
  <si>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</si>
  <si>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</si>
  <si>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</si>
  <si>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</si>
  <si>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</si>
  <si>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</si>
  <si>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</si>
  <si>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</si>
  <si>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</si>
  <si>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</si>
  <si>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</si>
  <si>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</si>
  <si>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</si>
  <si>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22 1 06 R4970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</si>
  <si>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</si>
  <si>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</si>
  <si>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</si>
  <si>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</si>
  <si>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</si>
  <si>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</si>
  <si>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</si>
  <si>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</si>
  <si>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</si>
  <si>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</si>
  <si>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</si>
  <si>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</si>
  <si>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</si>
  <si>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</si>
  <si>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</si>
  <si>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</si>
  <si>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</si>
  <si>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</si>
  <si>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</si>
  <si>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</si>
  <si>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</si>
  <si>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</si>
  <si>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</si>
  <si>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</si>
  <si>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</si>
  <si>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</si>
  <si>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</si>
  <si>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</si>
  <si>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</si>
  <si>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>Программа "Развитие физической культуры и массового спорта в муниципальном образовании "Советский городской округ"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</si>
  <si>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</si>
  <si>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</si>
  <si>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</si>
  <si>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Программа "Развитие культуры в муниципальном образовании "Советский городской округ"</t>
  </si>
  <si>
    <r>
      <t>Программа "Развитие культуры в муниципальном образовании "Советский городской округ"</t>
    </r>
    <r>
      <rPr>
        <b/>
        <i/>
        <sz val="10"/>
        <color indexed="10"/>
        <rFont val="Times New Roman"/>
        <family val="1"/>
        <charset val="204"/>
      </rPr>
      <t xml:space="preserve"> </t>
    </r>
  </si>
  <si>
    <t xml:space="preserve">Программа "Безопасность муниципального образования Советский городской округ" </t>
  </si>
  <si>
    <t>Программа "Молодежь"</t>
  </si>
  <si>
    <t>Программа "Развитие образования в Советском городском округе "</t>
  </si>
  <si>
    <t>Программа "Развитие образования в Советском городском округе"</t>
  </si>
  <si>
    <t xml:space="preserve">Программа природоохранных мероприятий на территории муниципального образования "Советский городской округ" 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</si>
  <si>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</si>
  <si>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 xml:space="preserve">Программа "Формирование современной городской среды муниципального образования "Советский городской округ" 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</si>
  <si>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</si>
  <si>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Программа "Газификация муниципального образования "Советский городской округ"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</si>
  <si>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</si>
  <si>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</si>
  <si>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</si>
  <si>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</si>
  <si>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r>
  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</si>
  <si>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</si>
  <si>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</si>
  <si>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Приложение 8 </t>
  </si>
  <si>
    <r>
      <t xml:space="preserve">               Распределение бюджетных ассигнований на 2022-2023 годы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по разделам и подразделам, целевым статьям и видам  расходов классификации расходов бюджета</t>
    </r>
  </si>
  <si>
    <t>02 2 01 0Т80</t>
  </si>
  <si>
    <t>02 2 01 04Т80</t>
  </si>
  <si>
    <t>17 0 У9 51200</t>
  </si>
  <si>
    <t>17 0 У7 59300</t>
  </si>
  <si>
    <t>03 0 51 70720</t>
  </si>
  <si>
    <t xml:space="preserve">Реализиция государственных функций, связанных с общегосударственным управлением  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</si>
  <si>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округа"</t>
  </si>
  <si>
    <t>12 1 Н8 70250</t>
  </si>
  <si>
    <t xml:space="preserve">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
</t>
  </si>
  <si>
    <t>Оздоровление детей за счет средств областного бюджета</t>
  </si>
  <si>
    <t>04 3 93 71090</t>
  </si>
  <si>
    <t xml:space="preserve">Программа "Развитие культуры в муниципальном образовании "Советский городской округ" </t>
  </si>
  <si>
    <t>Доплаты к пенсиям, дополнительное пенсионное обеспечение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</si>
  <si>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</si>
  <si>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</si>
  <si>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</si>
  <si>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</si>
  <si>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>06 1Б R4970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</si>
  <si>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</si>
  <si>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</si>
  <si>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Расходы на осуществление деятельности по опеки и попечительству в отношении совершеннолетних граждан</t>
  </si>
  <si>
    <t xml:space="preserve">Программа "Развитие физической культуры и массового спорта в муниципальном образовании "Советский городской округ" </t>
  </si>
  <si>
    <t>17 0 Ф1 71250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</si>
  <si>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</si>
  <si>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</si>
  <si>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2021 году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</si>
  <si>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</si>
  <si>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</si>
  <si>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</si>
  <si>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</si>
  <si>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</si>
  <si>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</si>
  <si>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</si>
  <si>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</si>
  <si>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</si>
  <si>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</si>
  <si>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</si>
  <si>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</si>
  <si>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</si>
  <si>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</si>
  <si>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</si>
  <si>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</si>
  <si>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12</t>
  </si>
  <si>
    <t>Источники финансирования дефицита бюджета Советского городского округа    в 2022-2023 годах</t>
  </si>
  <si>
    <t>2022г</t>
  </si>
  <si>
    <t>2023г</t>
  </si>
  <si>
    <t>Возврат бюджетных кредитов, предоставленных из местного бюджета в валюте Российской Федерации</t>
  </si>
  <si>
    <t>Возврат  целевых займов, предоставленных молодым семьям - участникам целевой областной государственной программы "Обеспечение жильем молодых семей (2003-2007гг.)</t>
  </si>
  <si>
    <t>Приложение 13</t>
  </si>
  <si>
    <t>Программа муниципальных внутренних заимствований Советского городского округа на 2021 год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</si>
  <si>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</si>
  <si>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</si>
  <si>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</si>
  <si>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</si>
  <si>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</si>
  <si>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</si>
  <si>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</si>
  <si>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</si>
  <si>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</si>
  <si>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Приложение № 14</t>
  </si>
  <si>
    <t>Программа муниципальных внутренних заимствований Советского городского округа на 2022 -2023 годы</t>
  </si>
  <si>
    <t>Объем заимствований (тыс.руб.)                                     2022 год</t>
  </si>
  <si>
    <t>Объем заимствований (тыс.руб.)                                     2023 год</t>
  </si>
  <si>
    <t>Приложение 15</t>
  </si>
  <si>
    <t>1. Предоставление муниципальных гарантий Советского городского округа в 2021 году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</si>
  <si>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2021 году: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</si>
  <si>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</si>
  <si>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</si>
  <si>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</si>
  <si>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</si>
  <si>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16</t>
  </si>
  <si>
    <t>1. Предоставление муниципальных гарантий Советского городского округа в 2022-2023 годах не планируется.</t>
  </si>
  <si>
    <t>2.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2022-2023 годах:</t>
  </si>
  <si>
    <t xml:space="preserve">Программа "Молодежь" </t>
  </si>
  <si>
    <t>22 1 77 06000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</si>
  <si>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</si>
  <si>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</si>
  <si>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</si>
  <si>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Ведомственная структура расходов бюджета Советского городского округа </t>
  </si>
  <si>
    <t>на 2022-2023 годы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</si>
  <si>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</si>
  <si>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</si>
  <si>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</si>
  <si>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</si>
  <si>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</si>
  <si>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</si>
  <si>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</si>
  <si>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</si>
  <si>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</si>
  <si>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</si>
  <si>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</si>
  <si>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0Т 04180</t>
  </si>
  <si>
    <t>07 0 РО 05910</t>
  </si>
  <si>
    <t>Программа "Обеспечение эффективного использования муниципального имущества и земельных ресурсов Советского городского округа."</t>
  </si>
  <si>
    <t>Капитальные вложения в объекты государственной (муниципальной) собственности</t>
  </si>
  <si>
    <t xml:space="preserve">Программа "Безопасность муниципального образования "Советский городской округ" </t>
  </si>
  <si>
    <t>Целевые программы муниципальных образований</t>
  </si>
  <si>
    <t xml:space="preserve">Программа "Безопасность муниципального образования "Советский городской округ"  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</si>
  <si>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</si>
  <si>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</si>
  <si>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</si>
  <si>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</si>
  <si>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</si>
  <si>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</si>
  <si>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</si>
  <si>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>Программа "Комплексное благоустройство территории муниципального образования "Советского городского округа"</t>
  </si>
  <si>
    <t xml:space="preserve">   Расходы по содержанию города (содержание дорог)</t>
  </si>
  <si>
    <t>Программа "Формирование современной городской среды муниципального образования "Советский городской округ"</t>
  </si>
  <si>
    <t>Программа природоохранных мероприятий на территории муниципального образования "Советский городской округ"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</si>
  <si>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</si>
  <si>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"Развитие образования в Советском городском округе</t>
  </si>
  <si>
    <t>Программа "Безопасность муниципального образования "Советский городской округ"</t>
  </si>
  <si>
    <t>Молодежная политика</t>
  </si>
  <si>
    <t>03 4 70 70120</t>
  </si>
  <si>
    <t>22 1  77 27000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</si>
  <si>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</si>
  <si>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</si>
  <si>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</si>
  <si>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</si>
  <si>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</si>
  <si>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</si>
  <si>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</si>
  <si>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</si>
  <si>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</si>
  <si>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</si>
  <si>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</si>
  <si>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</si>
  <si>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Субсидии на реализацию мерориятий по обеспечению  жильем молодых семей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</si>
  <si>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</si>
  <si>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</si>
  <si>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</si>
  <si>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 xml:space="preserve">Приложение 9 </t>
  </si>
  <si>
    <t>на 2021 год</t>
  </si>
  <si>
    <t>Окружной Совет депутатов Советского городского округа</t>
  </si>
  <si>
    <t xml:space="preserve">Функционирование представительных органов муниципальных образований </t>
  </si>
  <si>
    <t>Функционирование местных администраций</t>
  </si>
  <si>
    <t>22 1 77  28000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</si>
  <si>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</si>
  <si>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</si>
  <si>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</si>
  <si>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Расходы на проведение Всероссийской переписи населения 2020 года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</si>
  <si>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</si>
  <si>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</si>
  <si>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79000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</si>
  <si>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</si>
  <si>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</si>
  <si>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 xml:space="preserve">Программа "Газификация муниципального образования "Советский городской округ" </t>
  </si>
  <si>
    <t>Расходы по содержанию города (содержание города)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</si>
  <si>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</si>
  <si>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02 2  39 71160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</si>
  <si>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</si>
  <si>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</si>
  <si>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</si>
  <si>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 xml:space="preserve">Программа "Комплексное благоустройство территории муниципального образования "Советского городского округа" </t>
  </si>
  <si>
    <t xml:space="preserve"> от  "23"  декабря  2020г.  № 34</t>
  </si>
  <si>
    <t xml:space="preserve">                                                                                    от  "23" декабря  2020г.  № 34</t>
  </si>
  <si>
    <t xml:space="preserve">  от  "23" декабря 2020г.  № 34</t>
  </si>
  <si>
    <t xml:space="preserve"> от  "23"  декабря 2020г.  № 34</t>
  </si>
  <si>
    <t>от  "23"  декабря 2020г.  № 34</t>
  </si>
  <si>
    <t xml:space="preserve"> от  "23" декабря 2020г.  № 34</t>
  </si>
  <si>
    <t xml:space="preserve"> от  " 23 " декабря 2020 г. № 34</t>
  </si>
  <si>
    <t xml:space="preserve">                                                                                                                                                     от  " 23" декабря 2020 г. № 34</t>
  </si>
  <si>
    <t>от  "23" декабря 2020г.  № 34</t>
  </si>
  <si>
    <t>Программа муниципальных гарантий Советского городского округа  на 2021 год</t>
  </si>
  <si>
    <t>Программа муниципальных гарантий Советского городского округа  на 2022-2023 годы</t>
  </si>
  <si>
    <t xml:space="preserve">                                                                                                                                         от  "23" декабря 2020 г. 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</si>
</sst>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"/>
    <numFmt numFmtId="166" formatCode="0.000"/>
    <numFmt numFmtId="167" formatCode="#,##0_ ;[Red]\-#,##0\ 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</cellStyleXfs>
  <cellXfs count="56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4" fontId="2" fillId="0" borderId="0" xfId="1" applyNumberFormat="1" applyFont="1" applyFill="1" applyAlignment="1">
      <alignment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3" fillId="0" borderId="2" xfId="2" applyFont="1" applyFill="1" applyBorder="1" applyAlignment="1">
      <alignment horizontal="left" wrapText="1"/>
    </xf>
    <xf numFmtId="4" fontId="2" fillId="0" borderId="0" xfId="2" applyNumberFormat="1" applyFont="1" applyFill="1" applyBorder="1"/>
    <xf numFmtId="0" fontId="5" fillId="0" borderId="2" xfId="2" applyFont="1" applyFill="1" applyBorder="1" applyAlignment="1" applyProtection="1">
      <alignment horizontal="center" wrapText="1"/>
      <protection locked="0"/>
    </xf>
    <xf numFmtId="0" fontId="7" fillId="0" borderId="2" xfId="2" applyFont="1" applyFill="1" applyBorder="1" applyAlignment="1" applyProtection="1">
      <alignment horizontal="center" wrapText="1"/>
      <protection locked="0"/>
    </xf>
    <xf numFmtId="0" fontId="18" fillId="0" borderId="2" xfId="2" applyFont="1" applyFill="1" applyBorder="1" applyAlignment="1">
      <alignment horizontal="left" wrapText="1"/>
    </xf>
    <xf numFmtId="4" fontId="7" fillId="0" borderId="2" xfId="2" applyNumberFormat="1" applyFont="1" applyFill="1" applyBorder="1" applyAlignment="1">
      <alignment horizontal="centerContinuous"/>
    </xf>
    <xf numFmtId="4" fontId="14" fillId="0" borderId="0" xfId="2" applyNumberFormat="1" applyFont="1" applyFill="1" applyBorder="1"/>
    <xf numFmtId="0" fontId="14" fillId="0" borderId="0" xfId="2" applyFont="1" applyFill="1" applyBorder="1"/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18" fillId="0" borderId="2" xfId="1" applyFont="1" applyBorder="1" applyAlignment="1">
      <alignment vertical="center" wrapText="1"/>
    </xf>
    <xf numFmtId="0" fontId="18" fillId="0" borderId="2" xfId="1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4" fontId="4" fillId="0" borderId="0" xfId="2" applyNumberFormat="1" applyFont="1" applyFill="1" applyBorder="1"/>
    <xf numFmtId="0" fontId="2" fillId="0" borderId="0" xfId="2" applyFont="1" applyFill="1"/>
    <xf numFmtId="0" fontId="2" fillId="0" borderId="0" xfId="2" applyFont="1" applyFill="1" applyAlignment="1">
      <alignment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9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wrapText="1"/>
    </xf>
    <xf numFmtId="0" fontId="15" fillId="0" borderId="0" xfId="2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Continuous"/>
    </xf>
    <xf numFmtId="4" fontId="5" fillId="0" borderId="2" xfId="2" applyNumberFormat="1" applyFont="1" applyFill="1" applyBorder="1" applyAlignment="1">
      <alignment horizontal="center"/>
    </xf>
    <xf numFmtId="4" fontId="7" fillId="0" borderId="2" xfId="2" applyNumberFormat="1" applyFont="1" applyFill="1" applyBorder="1" applyAlignment="1">
      <alignment horizontal="center" wrapText="1"/>
    </xf>
    <xf numFmtId="4" fontId="11" fillId="0" borderId="2" xfId="2" applyNumberFormat="1" applyFont="1" applyFill="1" applyBorder="1" applyAlignment="1">
      <alignment horizontal="center"/>
    </xf>
    <xf numFmtId="0" fontId="4" fillId="0" borderId="2" xfId="2" applyFont="1" applyBorder="1" applyAlignment="1">
      <alignment wrapText="1"/>
    </xf>
    <xf numFmtId="0" fontId="8" fillId="0" borderId="2" xfId="2" applyFont="1" applyBorder="1" applyAlignment="1">
      <alignment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4" fontId="14" fillId="0" borderId="2" xfId="2" applyNumberFormat="1" applyFont="1" applyFill="1" applyBorder="1" applyAlignment="1">
      <alignment horizontal="center"/>
    </xf>
    <xf numFmtId="0" fontId="11" fillId="0" borderId="2" xfId="2" applyFont="1" applyBorder="1" applyAlignment="1">
      <alignment wrapText="1"/>
    </xf>
    <xf numFmtId="0" fontId="15" fillId="0" borderId="0" xfId="2" applyFont="1" applyFill="1" applyBorder="1"/>
    <xf numFmtId="4" fontId="4" fillId="0" borderId="2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7" fillId="0" borderId="2" xfId="2" applyFont="1" applyFill="1" applyBorder="1" applyAlignment="1">
      <alignment horizontal="left" wrapText="1"/>
    </xf>
    <xf numFmtId="164" fontId="2" fillId="0" borderId="0" xfId="1" applyNumberFormat="1" applyFont="1" applyFill="1"/>
    <xf numFmtId="0" fontId="1" fillId="0" borderId="0" xfId="1" applyFont="1"/>
    <xf numFmtId="0" fontId="1" fillId="0" borderId="0" xfId="1" applyFont="1" applyFill="1"/>
    <xf numFmtId="0" fontId="18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Fill="1"/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wrapText="1" shrinkToFit="1"/>
    </xf>
    <xf numFmtId="0" fontId="4" fillId="0" borderId="2" xfId="1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0" borderId="0" xfId="1" applyFont="1"/>
    <xf numFmtId="0" fontId="20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0" fontId="21" fillId="0" borderId="0" xfId="1" applyFont="1" applyFill="1"/>
    <xf numFmtId="0" fontId="7" fillId="0" borderId="2" xfId="1" applyFont="1" applyBorder="1" applyAlignment="1">
      <alignment horizontal="center" vertical="center"/>
    </xf>
    <xf numFmtId="0" fontId="22" fillId="0" borderId="0" xfId="1" applyFont="1" applyFill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14" fillId="0" borderId="0" xfId="1" applyFont="1" applyFill="1"/>
    <xf numFmtId="2" fontId="14" fillId="0" borderId="0" xfId="1" applyNumberFormat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3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3" fontId="24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5" fillId="0" borderId="2" xfId="1" applyFont="1" applyFill="1" applyBorder="1" applyAlignment="1" applyProtection="1">
      <alignment horizontal="left" wrapText="1" shrinkToFit="1"/>
      <protection locked="0"/>
    </xf>
    <xf numFmtId="49" fontId="25" fillId="0" borderId="2" xfId="1" applyNumberFormat="1" applyFont="1" applyFill="1" applyBorder="1" applyAlignment="1">
      <alignment horizontal="center" wrapText="1"/>
    </xf>
    <xf numFmtId="4" fontId="25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2" fontId="13" fillId="0" borderId="0" xfId="1" applyNumberFormat="1" applyFont="1" applyFill="1"/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wrapText="1"/>
    </xf>
    <xf numFmtId="49" fontId="25" fillId="0" borderId="2" xfId="0" applyNumberFormat="1" applyFont="1" applyFill="1" applyBorder="1" applyAlignment="1">
      <alignment horizontal="center" wrapText="1"/>
    </xf>
    <xf numFmtId="2" fontId="9" fillId="0" borderId="0" xfId="1" applyNumberFormat="1" applyFont="1" applyFill="1"/>
    <xf numFmtId="0" fontId="9" fillId="0" borderId="0" xfId="1" applyFont="1" applyFill="1"/>
    <xf numFmtId="0" fontId="25" fillId="0" borderId="0" xfId="1" applyFont="1" applyFill="1"/>
    <xf numFmtId="49" fontId="13" fillId="0" borderId="2" xfId="0" applyNumberFormat="1" applyFont="1" applyFill="1" applyBorder="1" applyAlignment="1">
      <alignment horizontal="center" wrapText="1"/>
    </xf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49" fontId="25" fillId="0" borderId="5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26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3" fillId="0" borderId="0" xfId="1" applyFont="1" applyFill="1" applyAlignment="1">
      <alignment shrinkToFit="1"/>
    </xf>
    <xf numFmtId="0" fontId="14" fillId="0" borderId="2" xfId="1" applyFont="1" applyFill="1" applyBorder="1" applyAlignment="1" applyProtection="1">
      <alignment wrapText="1" shrinkToFit="1"/>
      <protection locked="0"/>
    </xf>
    <xf numFmtId="0" fontId="14" fillId="2" borderId="2" xfId="0" applyFont="1" applyFill="1" applyBorder="1" applyAlignment="1">
      <alignment horizontal="left" vertical="top" wrapText="1" shrinkToFit="1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28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49" fontId="26" fillId="0" borderId="2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 applyAlignment="1">
      <alignment horizontal="center" wrapText="1"/>
    </xf>
    <xf numFmtId="0" fontId="27" fillId="0" borderId="0" xfId="1" applyFont="1" applyFill="1"/>
    <xf numFmtId="0" fontId="30" fillId="0" borderId="0" xfId="1" applyFont="1" applyFill="1"/>
    <xf numFmtId="0" fontId="31" fillId="0" borderId="0" xfId="1" applyFont="1" applyFill="1"/>
    <xf numFmtId="49" fontId="26" fillId="0" borderId="2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3" xfId="1" applyFont="1" applyFill="1" applyBorder="1" applyAlignment="1" applyProtection="1">
      <alignment horizontal="left" wrapText="1" shrinkToFit="1"/>
      <protection locked="0"/>
    </xf>
    <xf numFmtId="49" fontId="11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/>
    </xf>
    <xf numFmtId="0" fontId="34" fillId="0" borderId="0" xfId="1" applyFont="1" applyFill="1"/>
    <xf numFmtId="0" fontId="14" fillId="0" borderId="3" xfId="1" applyFont="1" applyFill="1" applyBorder="1" applyAlignment="1" applyProtection="1">
      <alignment horizontal="left" wrapText="1" shrinkToFit="1"/>
      <protection locked="0"/>
    </xf>
    <xf numFmtId="49" fontId="14" fillId="0" borderId="5" xfId="1" applyNumberFormat="1" applyFont="1" applyFill="1" applyBorder="1" applyAlignment="1">
      <alignment horizontal="center" wrapText="1"/>
    </xf>
    <xf numFmtId="0" fontId="35" fillId="0" borderId="0" xfId="1" applyFont="1" applyFill="1"/>
    <xf numFmtId="49" fontId="13" fillId="0" borderId="5" xfId="1" applyNumberFormat="1" applyFont="1" applyFill="1" applyBorder="1" applyAlignment="1">
      <alignment horizontal="center" wrapText="1"/>
    </xf>
    <xf numFmtId="0" fontId="36" fillId="0" borderId="0" xfId="1" applyFont="1" applyFill="1"/>
    <xf numFmtId="49" fontId="14" fillId="0" borderId="7" xfId="1" applyNumberFormat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/>
    </xf>
    <xf numFmtId="49" fontId="25" fillId="0" borderId="7" xfId="1" applyNumberFormat="1" applyFont="1" applyFill="1" applyBorder="1" applyAlignment="1">
      <alignment horizontal="center"/>
    </xf>
    <xf numFmtId="0" fontId="37" fillId="0" borderId="2" xfId="1" applyFont="1" applyFill="1" applyBorder="1" applyAlignment="1" applyProtection="1">
      <alignment horizontal="left" wrapText="1" shrinkToFit="1"/>
      <protection locked="0"/>
    </xf>
    <xf numFmtId="49" fontId="37" fillId="0" borderId="7" xfId="1" applyNumberFormat="1" applyFont="1" applyFill="1" applyBorder="1" applyAlignment="1">
      <alignment horizontal="center"/>
    </xf>
    <xf numFmtId="49" fontId="37" fillId="0" borderId="2" xfId="1" applyNumberFormat="1" applyFont="1" applyFill="1" applyBorder="1" applyAlignment="1">
      <alignment horizontal="center" wrapText="1"/>
    </xf>
    <xf numFmtId="4" fontId="37" fillId="0" borderId="2" xfId="1" applyNumberFormat="1" applyFont="1" applyFill="1" applyBorder="1" applyAlignment="1">
      <alignment horizontal="center" wrapText="1"/>
    </xf>
    <xf numFmtId="0" fontId="38" fillId="0" borderId="0" xfId="1" applyFont="1" applyFill="1"/>
    <xf numFmtId="49" fontId="14" fillId="0" borderId="2" xfId="1" applyNumberFormat="1" applyFont="1" applyFill="1" applyBorder="1" applyAlignment="1">
      <alignment horizontal="center" wrapText="1" shrinkToFit="1"/>
    </xf>
    <xf numFmtId="4" fontId="14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39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5" fillId="0" borderId="2" xfId="1" applyFont="1" applyFill="1" applyBorder="1" applyAlignment="1" applyProtection="1">
      <alignment wrapText="1" shrinkToFit="1"/>
      <protection locked="0"/>
    </xf>
    <xf numFmtId="0" fontId="39" fillId="0" borderId="0" xfId="0" applyFont="1" applyAlignment="1">
      <alignment wrapText="1"/>
    </xf>
    <xf numFmtId="0" fontId="7" fillId="0" borderId="0" xfId="1" applyFont="1" applyFill="1"/>
    <xf numFmtId="49" fontId="7" fillId="0" borderId="2" xfId="1" applyNumberFormat="1" applyFont="1" applyFill="1" applyBorder="1" applyAlignment="1">
      <alignment horizontal="center"/>
    </xf>
    <xf numFmtId="0" fontId="18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28" fillId="0" borderId="2" xfId="1" applyFont="1" applyFill="1" applyBorder="1" applyAlignment="1" applyProtection="1">
      <alignment horizontal="left" wrapText="1" shrinkToFit="1"/>
      <protection locked="0"/>
    </xf>
    <xf numFmtId="0" fontId="28" fillId="0" borderId="2" xfId="1" applyFont="1" applyFill="1" applyBorder="1" applyAlignment="1" applyProtection="1">
      <alignment wrapText="1" shrinkToFit="1"/>
      <protection locked="0"/>
    </xf>
    <xf numFmtId="0" fontId="39" fillId="0" borderId="2" xfId="1" applyFont="1" applyFill="1" applyBorder="1" applyAlignment="1" applyProtection="1">
      <alignment horizontal="left" wrapText="1" shrinkToFit="1"/>
      <protection locked="0"/>
    </xf>
    <xf numFmtId="0" fontId="14" fillId="0" borderId="0" xfId="1" applyFont="1" applyFill="1" applyAlignment="1">
      <alignment horizontal="right" shrinkToFit="1"/>
    </xf>
    <xf numFmtId="0" fontId="23" fillId="0" borderId="1" xfId="1" applyFont="1" applyFill="1" applyBorder="1" applyAlignment="1">
      <alignment horizontal="center" wrapText="1" shrinkToFit="1"/>
    </xf>
    <xf numFmtId="4" fontId="14" fillId="0" borderId="1" xfId="1" applyNumberFormat="1" applyFont="1" applyFill="1" applyBorder="1" applyAlignment="1">
      <alignment horizontal="right" wrapText="1"/>
    </xf>
    <xf numFmtId="0" fontId="8" fillId="0" borderId="2" xfId="1" applyFont="1" applyFill="1" applyBorder="1" applyAlignment="1">
      <alignment horizontal="left" shrinkToFit="1"/>
    </xf>
    <xf numFmtId="0" fontId="11" fillId="0" borderId="2" xfId="1" applyFont="1" applyFill="1" applyBorder="1" applyAlignment="1">
      <alignment horizontal="left" wrapText="1" shrinkToFit="1"/>
    </xf>
    <xf numFmtId="0" fontId="25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wrapText="1" shrinkToFit="1"/>
    </xf>
    <xf numFmtId="0" fontId="14" fillId="0" borderId="2" xfId="1" applyFont="1" applyFill="1" applyBorder="1" applyAlignment="1">
      <alignment horizontal="left" wrapText="1" shrinkToFit="1"/>
    </xf>
    <xf numFmtId="49" fontId="26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shrinkToFit="1"/>
    </xf>
    <xf numFmtId="0" fontId="25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wrapText="1" shrinkToFit="1"/>
    </xf>
    <xf numFmtId="0" fontId="13" fillId="0" borderId="2" xfId="1" applyFont="1" applyFill="1" applyBorder="1" applyAlignment="1">
      <alignment horizontal="left" shrinkToFit="1"/>
    </xf>
    <xf numFmtId="0" fontId="14" fillId="0" borderId="2" xfId="1" applyFont="1" applyFill="1" applyBorder="1" applyAlignment="1">
      <alignment wrapText="1" shrinkToFit="1"/>
    </xf>
    <xf numFmtId="0" fontId="8" fillId="0" borderId="2" xfId="1" applyFont="1" applyFill="1" applyBorder="1" applyAlignment="1">
      <alignment horizontal="left" wrapText="1" shrinkToFit="1"/>
    </xf>
    <xf numFmtId="0" fontId="28" fillId="0" borderId="2" xfId="1" applyFont="1" applyFill="1" applyBorder="1" applyAlignment="1">
      <alignment vertical="center" wrapText="1" shrinkToFit="1"/>
    </xf>
    <xf numFmtId="0" fontId="37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horizontal="left" shrinkToFi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 shrinkToFit="1"/>
    </xf>
    <xf numFmtId="0" fontId="25" fillId="0" borderId="2" xfId="1" applyFont="1" applyFill="1" applyBorder="1" applyAlignment="1">
      <alignment wrapText="1" shrinkToFit="1"/>
    </xf>
    <xf numFmtId="0" fontId="13" fillId="0" borderId="2" xfId="1" applyFont="1" applyFill="1" applyBorder="1" applyAlignment="1">
      <alignment wrapText="1" shrinkToFit="1"/>
    </xf>
    <xf numFmtId="0" fontId="24" fillId="0" borderId="2" xfId="1" applyFont="1" applyFill="1" applyBorder="1" applyAlignment="1">
      <alignment horizontal="left" wrapText="1" shrinkToFit="1"/>
    </xf>
    <xf numFmtId="0" fontId="26" fillId="0" borderId="2" xfId="1" applyFont="1" applyFill="1" applyBorder="1" applyAlignment="1">
      <alignment horizontal="left" wrapText="1" shrinkToFit="1"/>
    </xf>
    <xf numFmtId="0" fontId="14" fillId="0" borderId="2" xfId="1" applyFont="1" applyFill="1" applyBorder="1" applyAlignment="1">
      <alignment horizontal="left" shrinkToFit="1"/>
    </xf>
    <xf numFmtId="0" fontId="14" fillId="0" borderId="0" xfId="1" applyFont="1" applyFill="1" applyAlignment="1">
      <alignment shrinkToFit="1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5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3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5" fontId="14" fillId="0" borderId="0" xfId="4" applyNumberFormat="1" applyFont="1" applyFill="1"/>
    <xf numFmtId="0" fontId="23" fillId="0" borderId="1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5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5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6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5" fontId="14" fillId="0" borderId="0" xfId="5" applyNumberFormat="1" applyFont="1" applyFill="1"/>
    <xf numFmtId="0" fontId="9" fillId="0" borderId="0" xfId="5" applyFont="1" applyFill="1"/>
    <xf numFmtId="0" fontId="14" fillId="0" borderId="0" xfId="1" applyFont="1" applyFill="1" applyAlignment="1">
      <alignment horizontal="right"/>
    </xf>
    <xf numFmtId="49" fontId="24" fillId="0" borderId="2" xfId="1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 shrinkToFit="1"/>
    </xf>
    <xf numFmtId="0" fontId="6" fillId="0" borderId="2" xfId="2" applyFont="1" applyFill="1" applyBorder="1" applyAlignment="1">
      <alignment wrapText="1" shrinkToFit="1"/>
    </xf>
    <xf numFmtId="0" fontId="9" fillId="0" borderId="0" xfId="3" applyFont="1" applyBorder="1" applyAlignment="1">
      <alignment horizontal="center" wrapText="1"/>
    </xf>
    <xf numFmtId="0" fontId="23" fillId="0" borderId="0" xfId="4" applyFont="1" applyFill="1" applyBorder="1" applyAlignment="1">
      <alignment horizontal="center" wrapText="1"/>
    </xf>
    <xf numFmtId="0" fontId="2" fillId="0" borderId="0" xfId="1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center" wrapText="1" shrinkToFit="1"/>
    </xf>
    <xf numFmtId="49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3" xfId="1" applyFont="1" applyFill="1" applyBorder="1" applyAlignment="1">
      <alignment horizontal="left" wrapText="1"/>
    </xf>
    <xf numFmtId="0" fontId="15" fillId="0" borderId="14" xfId="1" applyFont="1" applyFill="1" applyBorder="1" applyAlignment="1">
      <alignment horizontal="center" vertical="center" wrapText="1" shrinkToFit="1"/>
    </xf>
    <xf numFmtId="49" fontId="11" fillId="0" borderId="14" xfId="1" applyNumberFormat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left" wrapText="1"/>
    </xf>
    <xf numFmtId="49" fontId="9" fillId="0" borderId="14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5" fillId="0" borderId="13" xfId="1" applyFont="1" applyFill="1" applyBorder="1" applyAlignment="1">
      <alignment horizontal="left" wrapText="1"/>
    </xf>
    <xf numFmtId="49" fontId="44" fillId="0" borderId="14" xfId="1" applyNumberFormat="1" applyFont="1" applyFill="1" applyBorder="1" applyAlignment="1">
      <alignment horizontal="center"/>
    </xf>
    <xf numFmtId="49" fontId="25" fillId="0" borderId="14" xfId="1" applyNumberFormat="1" applyFont="1" applyFill="1" applyBorder="1" applyAlignment="1">
      <alignment horizontal="center" wrapText="1"/>
    </xf>
    <xf numFmtId="164" fontId="25" fillId="0" borderId="15" xfId="1" applyNumberFormat="1" applyFont="1" applyFill="1" applyBorder="1" applyAlignment="1">
      <alignment horizontal="center"/>
    </xf>
    <xf numFmtId="0" fontId="44" fillId="0" borderId="0" xfId="1" applyFont="1" applyFill="1" applyAlignment="1"/>
    <xf numFmtId="0" fontId="13" fillId="0" borderId="13" xfId="1" applyFont="1" applyFill="1" applyBorder="1" applyAlignment="1">
      <alignment horizontal="left" wrapText="1"/>
    </xf>
    <xf numFmtId="49" fontId="10" fillId="0" borderId="14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 wrapText="1"/>
    </xf>
    <xf numFmtId="164" fontId="13" fillId="0" borderId="15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3" xfId="1" applyFont="1" applyFill="1" applyBorder="1" applyAlignment="1">
      <alignment horizontal="left" wrapText="1"/>
    </xf>
    <xf numFmtId="49" fontId="2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wrapText="1"/>
    </xf>
    <xf numFmtId="164" fontId="14" fillId="0" borderId="15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left" wrapText="1"/>
    </xf>
    <xf numFmtId="49" fontId="25" fillId="0" borderId="14" xfId="1" applyNumberFormat="1" applyFont="1" applyFill="1" applyBorder="1" applyAlignment="1">
      <alignment horizontal="center"/>
    </xf>
    <xf numFmtId="49" fontId="13" fillId="0" borderId="14" xfId="1" applyNumberFormat="1" applyFont="1" applyFill="1" applyBorder="1" applyAlignment="1">
      <alignment horizontal="center"/>
    </xf>
    <xf numFmtId="49" fontId="14" fillId="0" borderId="14" xfId="1" applyNumberFormat="1" applyFont="1" applyFill="1" applyBorder="1" applyAlignment="1">
      <alignment horizontal="center" vertical="center"/>
    </xf>
    <xf numFmtId="0" fontId="26" fillId="0" borderId="0" xfId="1" applyFont="1" applyFill="1" applyAlignment="1"/>
    <xf numFmtId="0" fontId="5" fillId="0" borderId="13" xfId="1" applyFont="1" applyFill="1" applyBorder="1" applyAlignment="1">
      <alignment wrapText="1" shrinkToFit="1"/>
    </xf>
    <xf numFmtId="49" fontId="11" fillId="0" borderId="14" xfId="1" applyNumberFormat="1" applyFont="1" applyFill="1" applyBorder="1" applyAlignment="1">
      <alignment horizontal="center" wrapText="1"/>
    </xf>
    <xf numFmtId="49" fontId="7" fillId="0" borderId="14" xfId="1" applyNumberFormat="1" applyFont="1" applyFill="1" applyBorder="1" applyAlignment="1">
      <alignment horizontal="center" wrapText="1"/>
    </xf>
    <xf numFmtId="164" fontId="9" fillId="0" borderId="15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4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5" fillId="0" borderId="14" xfId="1" applyNumberFormat="1" applyFont="1" applyFill="1" applyBorder="1" applyAlignment="1">
      <alignment horizontal="center" wrapText="1"/>
    </xf>
    <xf numFmtId="49" fontId="2" fillId="0" borderId="14" xfId="1" applyNumberFormat="1" applyFont="1" applyFill="1" applyBorder="1" applyAlignment="1">
      <alignment horizontal="center" wrapText="1"/>
    </xf>
    <xf numFmtId="164" fontId="14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5" fillId="0" borderId="0" xfId="1" applyFont="1" applyFill="1" applyAlignment="1"/>
    <xf numFmtId="164" fontId="25" fillId="2" borderId="15" xfId="1" applyNumberFormat="1" applyFont="1" applyFill="1" applyBorder="1" applyAlignment="1">
      <alignment horizontal="center"/>
    </xf>
    <xf numFmtId="0" fontId="13" fillId="0" borderId="13" xfId="1" applyFont="1" applyFill="1" applyBorder="1" applyAlignment="1">
      <alignment horizontal="left" wrapText="1" shrinkToFit="1"/>
    </xf>
    <xf numFmtId="0" fontId="25" fillId="0" borderId="0" xfId="1" applyFont="1" applyFill="1" applyAlignment="1"/>
    <xf numFmtId="0" fontId="14" fillId="0" borderId="13" xfId="1" applyFont="1" applyFill="1" applyBorder="1" applyAlignment="1">
      <alignment wrapText="1" shrinkToFit="1"/>
    </xf>
    <xf numFmtId="0" fontId="8" fillId="0" borderId="13" xfId="1" applyFont="1" applyFill="1" applyBorder="1" applyAlignment="1">
      <alignment wrapText="1" shrinkToFit="1"/>
    </xf>
    <xf numFmtId="49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5" fillId="0" borderId="13" xfId="1" applyFont="1" applyFill="1" applyBorder="1" applyAlignment="1">
      <alignment wrapText="1" shrinkToFit="1"/>
    </xf>
    <xf numFmtId="164" fontId="14" fillId="0" borderId="15" xfId="1" applyNumberFormat="1" applyFont="1" applyFill="1" applyBorder="1" applyAlignment="1">
      <alignment horizontal="center" wrapText="1"/>
    </xf>
    <xf numFmtId="0" fontId="45" fillId="0" borderId="0" xfId="1" applyFont="1" applyFill="1" applyAlignment="1"/>
    <xf numFmtId="49" fontId="46" fillId="0" borderId="14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 wrapText="1"/>
    </xf>
    <xf numFmtId="0" fontId="46" fillId="0" borderId="0" xfId="1" applyFont="1" applyFill="1" applyAlignment="1"/>
    <xf numFmtId="0" fontId="26" fillId="0" borderId="13" xfId="1" applyFont="1" applyFill="1" applyBorder="1" applyAlignment="1">
      <alignment horizontal="left" wrapText="1"/>
    </xf>
    <xf numFmtId="49" fontId="26" fillId="0" borderId="14" xfId="1" applyNumberFormat="1" applyFont="1" applyFill="1" applyBorder="1" applyAlignment="1">
      <alignment horizontal="center"/>
    </xf>
    <xf numFmtId="164" fontId="26" fillId="0" borderId="15" xfId="1" applyNumberFormat="1" applyFont="1" applyFill="1" applyBorder="1" applyAlignment="1">
      <alignment horizontal="center"/>
    </xf>
    <xf numFmtId="164" fontId="25" fillId="0" borderId="15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 shrinkToFit="1"/>
    </xf>
    <xf numFmtId="0" fontId="25" fillId="0" borderId="14" xfId="1" applyFont="1" applyFill="1" applyBorder="1" applyAlignment="1">
      <alignment horizontal="center" wrapText="1" shrinkToFit="1"/>
    </xf>
    <xf numFmtId="49" fontId="5" fillId="0" borderId="14" xfId="1" applyNumberFormat="1" applyFont="1" applyFill="1" applyBorder="1" applyAlignment="1">
      <alignment horizontal="center" wrapText="1"/>
    </xf>
    <xf numFmtId="0" fontId="13" fillId="0" borderId="13" xfId="1" applyFont="1" applyFill="1" applyBorder="1" applyAlignment="1">
      <alignment wrapText="1" shrinkToFit="1"/>
    </xf>
    <xf numFmtId="0" fontId="13" fillId="0" borderId="14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center" wrapText="1" shrinkToFit="1"/>
    </xf>
    <xf numFmtId="0" fontId="9" fillId="0" borderId="13" xfId="1" applyFont="1" applyFill="1" applyBorder="1" applyAlignment="1">
      <alignment wrapText="1" shrinkToFit="1"/>
    </xf>
    <xf numFmtId="0" fontId="11" fillId="0" borderId="13" xfId="1" applyFont="1" applyFill="1" applyBorder="1" applyAlignment="1">
      <alignment wrapText="1"/>
    </xf>
    <xf numFmtId="164" fontId="11" fillId="0" borderId="15" xfId="1" applyNumberFormat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 shrinkToFit="1"/>
    </xf>
    <xf numFmtId="164" fontId="7" fillId="0" borderId="15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 wrapText="1" shrinkToFit="1"/>
    </xf>
    <xf numFmtId="0" fontId="5" fillId="0" borderId="14" xfId="1" applyFont="1" applyFill="1" applyBorder="1" applyAlignment="1">
      <alignment horizontal="center" wrapText="1" shrinkToFit="1"/>
    </xf>
    <xf numFmtId="49" fontId="12" fillId="0" borderId="14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15" fillId="0" borderId="15" xfId="1" applyNumberFormat="1" applyFont="1" applyFill="1" applyBorder="1" applyAlignment="1">
      <alignment horizontal="center"/>
    </xf>
    <xf numFmtId="0" fontId="25" fillId="0" borderId="13" xfId="1" applyFont="1" applyFill="1" applyBorder="1" applyAlignment="1">
      <alignment wrapText="1"/>
    </xf>
    <xf numFmtId="0" fontId="24" fillId="0" borderId="13" xfId="1" applyFont="1" applyFill="1" applyBorder="1" applyAlignment="1">
      <alignment horizontal="left" wrapText="1"/>
    </xf>
    <xf numFmtId="0" fontId="14" fillId="0" borderId="13" xfId="1" applyFont="1" applyFill="1" applyBorder="1" applyAlignment="1">
      <alignment wrapText="1"/>
    </xf>
    <xf numFmtId="0" fontId="14" fillId="0" borderId="16" xfId="1" applyFont="1" applyFill="1" applyBorder="1" applyAlignment="1">
      <alignment horizontal="left" wrapText="1"/>
    </xf>
    <xf numFmtId="49" fontId="45" fillId="0" borderId="14" xfId="1" applyNumberFormat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 wrapText="1" shrinkToFit="1"/>
    </xf>
    <xf numFmtId="0" fontId="13" fillId="0" borderId="13" xfId="1" applyFont="1" applyFill="1" applyBorder="1" applyAlignment="1">
      <alignment wrapText="1"/>
    </xf>
    <xf numFmtId="0" fontId="14" fillId="0" borderId="13" xfId="1" applyFont="1" applyFill="1" applyBorder="1" applyAlignment="1">
      <alignment horizontal="left" wrapText="1" shrinkToFit="1"/>
    </xf>
    <xf numFmtId="0" fontId="11" fillId="0" borderId="17" xfId="1" applyFont="1" applyFill="1" applyBorder="1" applyAlignment="1">
      <alignment horizontal="left" wrapText="1"/>
    </xf>
    <xf numFmtId="0" fontId="11" fillId="0" borderId="18" xfId="1" applyFont="1" applyFill="1" applyBorder="1" applyAlignment="1">
      <alignment horizontal="center" wrapText="1" shrinkToFit="1"/>
    </xf>
    <xf numFmtId="49" fontId="11" fillId="0" borderId="19" xfId="1" applyNumberFormat="1" applyFont="1" applyFill="1" applyBorder="1" applyAlignment="1">
      <alignment horizontal="center"/>
    </xf>
    <xf numFmtId="49" fontId="11" fillId="0" borderId="18" xfId="1" applyNumberFormat="1" applyFont="1" applyFill="1" applyBorder="1" applyAlignment="1">
      <alignment horizontal="center"/>
    </xf>
    <xf numFmtId="49" fontId="11" fillId="0" borderId="19" xfId="1" applyNumberFormat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 shrinkToFit="1"/>
    </xf>
    <xf numFmtId="49" fontId="13" fillId="0" borderId="19" xfId="1" applyNumberFormat="1" applyFont="1" applyFill="1" applyBorder="1" applyAlignment="1">
      <alignment horizontal="center"/>
    </xf>
    <xf numFmtId="49" fontId="13" fillId="0" borderId="20" xfId="1" applyNumberFormat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 shrinkToFit="1"/>
    </xf>
    <xf numFmtId="49" fontId="14" fillId="0" borderId="19" xfId="1" applyNumberFormat="1" applyFont="1" applyFill="1" applyBorder="1" applyAlignment="1">
      <alignment horizontal="center"/>
    </xf>
    <xf numFmtId="49" fontId="14" fillId="0" borderId="20" xfId="1" applyNumberFormat="1" applyFont="1" applyFill="1" applyBorder="1" applyAlignment="1">
      <alignment horizontal="center" wrapText="1"/>
    </xf>
    <xf numFmtId="49" fontId="14" fillId="0" borderId="19" xfId="1" applyNumberFormat="1" applyFont="1" applyFill="1" applyBorder="1" applyAlignment="1">
      <alignment horizontal="center" wrapText="1"/>
    </xf>
    <xf numFmtId="0" fontId="13" fillId="0" borderId="21" xfId="1" applyFont="1" applyFill="1" applyBorder="1" applyAlignment="1">
      <alignment horizontal="center" wrapText="1" shrinkToFit="1"/>
    </xf>
    <xf numFmtId="49" fontId="13" fillId="0" borderId="18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49" fontId="13" fillId="0" borderId="18" xfId="1" applyNumberFormat="1" applyFont="1" applyFill="1" applyBorder="1" applyAlignment="1">
      <alignment horizontal="center" wrapText="1"/>
    </xf>
    <xf numFmtId="49" fontId="13" fillId="0" borderId="21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164" fontId="14" fillId="0" borderId="0" xfId="1" applyNumberFormat="1" applyFont="1" applyFill="1"/>
    <xf numFmtId="0" fontId="2" fillId="0" borderId="0" xfId="1" applyFont="1" applyFill="1" applyAlignment="1">
      <alignment horizontal="center" wrapText="1" shrinkToFit="1"/>
    </xf>
    <xf numFmtId="164" fontId="47" fillId="0" borderId="0" xfId="1" applyNumberFormat="1" applyFont="1" applyFill="1"/>
    <xf numFmtId="0" fontId="8" fillId="0" borderId="13" xfId="1" applyFont="1" applyFill="1" applyBorder="1" applyAlignment="1">
      <alignment horizontal="left"/>
    </xf>
    <xf numFmtId="0" fontId="11" fillId="0" borderId="13" xfId="1" applyFont="1" applyFill="1" applyBorder="1" applyAlignment="1">
      <alignment horizontal="left"/>
    </xf>
    <xf numFmtId="0" fontId="25" fillId="0" borderId="13" xfId="1" applyFont="1" applyFill="1" applyBorder="1" applyAlignment="1">
      <alignment horizontal="left"/>
    </xf>
    <xf numFmtId="0" fontId="14" fillId="0" borderId="13" xfId="1" applyFont="1" applyFill="1" applyBorder="1" applyAlignment="1">
      <alignment horizontal="left"/>
    </xf>
    <xf numFmtId="49" fontId="8" fillId="0" borderId="14" xfId="1" applyNumberFormat="1" applyFont="1" applyFill="1" applyBorder="1" applyAlignment="1">
      <alignment horizontal="center" wrapText="1"/>
    </xf>
    <xf numFmtId="0" fontId="26" fillId="0" borderId="13" xfId="1" applyFont="1" applyFill="1" applyBorder="1" applyAlignment="1">
      <alignment horizontal="left"/>
    </xf>
    <xf numFmtId="164" fontId="10" fillId="0" borderId="15" xfId="1" applyNumberFormat="1" applyFont="1" applyFill="1" applyBorder="1" applyAlignment="1">
      <alignment horizontal="center"/>
    </xf>
    <xf numFmtId="49" fontId="26" fillId="0" borderId="14" xfId="1" applyNumberFormat="1" applyFont="1" applyFill="1" applyBorder="1" applyAlignment="1">
      <alignment horizontal="center" wrapText="1"/>
    </xf>
    <xf numFmtId="0" fontId="9" fillId="0" borderId="13" xfId="1" applyFont="1" applyFill="1" applyBorder="1" applyAlignment="1">
      <alignment horizontal="left"/>
    </xf>
    <xf numFmtId="49" fontId="13" fillId="0" borderId="14" xfId="1" applyNumberFormat="1" applyFont="1" applyFill="1" applyBorder="1" applyAlignment="1">
      <alignment horizontal="center" wrapText="1" shrinkToFit="1"/>
    </xf>
    <xf numFmtId="164" fontId="13" fillId="0" borderId="15" xfId="1" applyNumberFormat="1" applyFont="1" applyFill="1" applyBorder="1" applyAlignment="1">
      <alignment horizontal="center" wrapText="1" shrinkToFit="1"/>
    </xf>
    <xf numFmtId="49" fontId="14" fillId="0" borderId="14" xfId="1" applyNumberFormat="1" applyFont="1" applyFill="1" applyBorder="1" applyAlignment="1">
      <alignment horizontal="center" wrapText="1" shrinkToFit="1"/>
    </xf>
    <xf numFmtId="164" fontId="14" fillId="0" borderId="15" xfId="1" applyNumberFormat="1" applyFont="1" applyFill="1" applyBorder="1" applyAlignment="1">
      <alignment horizontal="center" wrapText="1" shrinkToFit="1"/>
    </xf>
    <xf numFmtId="0" fontId="13" fillId="0" borderId="22" xfId="1" applyFont="1" applyFill="1" applyBorder="1" applyAlignment="1">
      <alignment horizontal="left" wrapText="1"/>
    </xf>
    <xf numFmtId="164" fontId="13" fillId="0" borderId="23" xfId="1" applyNumberFormat="1" applyFont="1" applyFill="1" applyBorder="1" applyAlignment="1">
      <alignment horizontal="center"/>
    </xf>
    <xf numFmtId="164" fontId="14" fillId="0" borderId="24" xfId="1" applyNumberFormat="1" applyFont="1" applyFill="1" applyBorder="1" applyAlignment="1">
      <alignment horizontal="center"/>
    </xf>
    <xf numFmtId="0" fontId="14" fillId="0" borderId="16" xfId="1" applyFont="1" applyFill="1" applyBorder="1" applyAlignment="1">
      <alignment wrapText="1" shrinkToFit="1"/>
    </xf>
    <xf numFmtId="4" fontId="13" fillId="0" borderId="0" xfId="1" applyNumberFormat="1" applyFont="1" applyFill="1"/>
    <xf numFmtId="0" fontId="14" fillId="0" borderId="0" xfId="0" applyFont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wrapText="1"/>
    </xf>
    <xf numFmtId="0" fontId="1" fillId="0" borderId="0" xfId="2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0" fontId="1" fillId="0" borderId="0" xfId="2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2" applyFont="1" applyAlignment="1">
      <alignment wrapText="1"/>
    </xf>
    <xf numFmtId="0" fontId="1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1" applyFont="1" applyFill="1" applyAlignment="1">
      <alignment horizontal="right"/>
    </xf>
    <xf numFmtId="0" fontId="23" fillId="0" borderId="0" xfId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4" fontId="24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/>
    <xf numFmtId="0" fontId="0" fillId="0" borderId="0" xfId="0" applyFill="1" applyAlignment="1"/>
    <xf numFmtId="0" fontId="24" fillId="0" borderId="2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6" xfId="1" applyFont="1" applyFill="1" applyBorder="1" applyAlignment="1">
      <alignment horizontal="center" vertical="center" wrapText="1" shrinkToFit="1"/>
    </xf>
    <xf numFmtId="0" fontId="15" fillId="0" borderId="3" xfId="1" applyFont="1" applyFill="1" applyBorder="1" applyAlignment="1">
      <alignment horizontal="center" vertical="center"/>
    </xf>
    <xf numFmtId="0" fontId="1" fillId="0" borderId="4" xfId="1" applyFill="1" applyBorder="1"/>
    <xf numFmtId="0" fontId="1" fillId="0" borderId="5" xfId="1" applyFill="1" applyBorder="1"/>
    <xf numFmtId="164" fontId="15" fillId="0" borderId="7" xfId="1" applyNumberFormat="1" applyFont="1" applyFill="1" applyBorder="1" applyAlignment="1">
      <alignment horizontal="center" vertical="center" wrapText="1"/>
    </xf>
    <xf numFmtId="164" fontId="1" fillId="0" borderId="6" xfId="1" applyNumberFormat="1" applyFill="1" applyBorder="1"/>
    <xf numFmtId="0" fontId="11" fillId="0" borderId="3" xfId="1" applyFont="1" applyFill="1" applyBorder="1" applyAlignment="1">
      <alignment horizontal="left"/>
    </xf>
    <xf numFmtId="0" fontId="1" fillId="0" borderId="4" xfId="1" applyFill="1" applyBorder="1" applyAlignment="1"/>
    <xf numFmtId="0" fontId="1" fillId="0" borderId="5" xfId="1" applyFill="1" applyBorder="1" applyAlignment="1"/>
    <xf numFmtId="0" fontId="0" fillId="0" borderId="0" xfId="0" applyFill="1" applyAlignment="1">
      <alignment wrapText="1"/>
    </xf>
    <xf numFmtId="0" fontId="3" fillId="0" borderId="0" xfId="1" applyFont="1" applyFill="1" applyAlignment="1">
      <alignment horizontal="center" wrapText="1" shrinkToFit="1"/>
    </xf>
    <xf numFmtId="0" fontId="15" fillId="0" borderId="0" xfId="1" applyFont="1" applyFill="1" applyBorder="1" applyAlignment="1">
      <alignment horizontal="center" wrapText="1" shrinkToFit="1"/>
    </xf>
    <xf numFmtId="0" fontId="11" fillId="0" borderId="4" xfId="1" applyFont="1" applyFill="1" applyBorder="1" applyAlignment="1">
      <alignment horizontal="left"/>
    </xf>
    <xf numFmtId="0" fontId="11" fillId="0" borderId="5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0" fillId="0" borderId="0" xfId="0" applyAlignment="1"/>
    <xf numFmtId="0" fontId="9" fillId="0" borderId="3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3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2" xfId="3" applyFont="1" applyBorder="1" applyAlignment="1">
      <alignment horizontal="center"/>
    </xf>
    <xf numFmtId="0" fontId="40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3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11" fillId="0" borderId="5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4" fillId="0" borderId="0" xfId="5" applyFont="1" applyFill="1" applyAlignment="1">
      <alignment horizontal="right" wrapText="1"/>
    </xf>
    <xf numFmtId="0" fontId="40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0" fillId="0" borderId="0" xfId="5" applyAlignment="1"/>
    <xf numFmtId="0" fontId="23" fillId="0" borderId="0" xfId="5" applyFont="1" applyFill="1" applyBorder="1" applyAlignment="1">
      <alignment horizontal="center" wrapText="1"/>
    </xf>
    <xf numFmtId="0" fontId="40" fillId="0" borderId="0" xfId="5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41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7" fillId="0" borderId="3" xfId="5" applyFont="1" applyFill="1" applyBorder="1" applyAlignment="1">
      <alignment wrapText="1"/>
    </xf>
    <xf numFmtId="0" fontId="41" fillId="0" borderId="5" xfId="5" applyFont="1" applyBorder="1" applyAlignment="1">
      <alignment wrapText="1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 vertical="center"/>
    </xf>
    <xf numFmtId="0" fontId="41" fillId="0" borderId="2" xfId="5" applyFont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3" fontId="11" fillId="0" borderId="3" xfId="5" applyNumberFormat="1" applyFont="1" applyBorder="1" applyAlignment="1">
      <alignment horizontal="center" vertical="center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43" fillId="0" borderId="4" xfId="5" applyFont="1" applyBorder="1" applyAlignment="1">
      <alignment horizontal="center" vertical="center"/>
    </xf>
    <xf numFmtId="0" fontId="40" fillId="0" borderId="4" xfId="5" applyBorder="1" applyAlignment="1">
      <alignment horizontal="center" vertical="center"/>
    </xf>
    <xf numFmtId="0" fontId="40" fillId="0" borderId="5" xfId="5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wrapText="1"/>
    </xf>
    <xf numFmtId="0" fontId="42" fillId="0" borderId="4" xfId="5" applyFont="1" applyBorder="1" applyAlignment="1">
      <alignment wrapText="1"/>
    </xf>
    <xf numFmtId="0" fontId="42" fillId="0" borderId="5" xfId="5" applyFont="1" applyBorder="1" applyAlignment="1">
      <alignment wrapText="1"/>
    </xf>
    <xf numFmtId="3" fontId="11" fillId="0" borderId="3" xfId="5" applyNumberFormat="1" applyFont="1" applyFill="1" applyBorder="1" applyAlignment="1">
      <alignment horizontal="center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0" fontId="18" fillId="0" borderId="0" xfId="5" applyFont="1" applyFill="1" applyBorder="1" applyAlignment="1">
      <alignment horizontal="left" wrapText="1"/>
    </xf>
    <xf numFmtId="0" fontId="42" fillId="0" borderId="0" xfId="5" applyFont="1" applyAlignment="1">
      <alignment horizontal="left" wrapText="1"/>
    </xf>
  </cellXfs>
  <cellStyles count="6">
    <cellStyle name="Обычный" xfId="0" builtinId="0"/>
    <cellStyle name="Обычный 2" xfId="1"/>
    <cellStyle name="Обычный 3 3" xfId="2"/>
    <cellStyle name="Обычный_Источники финан.дефицита-2014-2016" xfId="3"/>
    <cellStyle name="Обычный_Программа муниципальных гарантий на 2014-2016" xfId="5"/>
    <cellStyle name="Обычный_Программа муниципальных заимствований 2014-20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3"/>
  <sheetViews>
    <sheetView tabSelected="1" workbookViewId="0">
      <selection activeCell="B3" sqref="B3:C3"/>
    </sheetView>
  </sheetViews>
  <sheetFormatPr defaultColWidth="9.140625" defaultRowHeight="15" x14ac:dyDescent="0.25"/>
  <cols>
    <col min="1" max="1" width="26.7109375" style="6" customWidth="1"/>
    <col min="2" max="2" width="63" style="5" customWidth="1"/>
    <col min="3" max="3" width="20.5703125" style="43" customWidth="1"/>
    <col min="4" max="4" width="2.5703125" style="43" hidden="1" customWidth="1"/>
    <col min="5" max="5" width="9.42578125" style="5" bestFit="1" customWidth="1"/>
    <col min="6" max="251" width="9.140625" style="5"/>
    <col min="252" max="252" width="26.7109375" style="5" customWidth="1"/>
    <col min="253" max="253" width="51" style="5" customWidth="1"/>
    <col min="254" max="254" width="16.28515625" style="5" customWidth="1"/>
    <col min="255" max="255" width="14.5703125" style="5" customWidth="1"/>
    <col min="256" max="256" width="9.140625" style="5"/>
    <col min="257" max="257" width="26.7109375" style="5" customWidth="1"/>
    <col min="258" max="258" width="51" style="5" customWidth="1"/>
    <col min="259" max="259" width="16.28515625" style="5" customWidth="1"/>
    <col min="260" max="260" width="0" style="5" hidden="1" customWidth="1"/>
    <col min="261" max="507" width="9.140625" style="5"/>
    <col min="508" max="508" width="26.7109375" style="5" customWidth="1"/>
    <col min="509" max="509" width="51" style="5" customWidth="1"/>
    <col min="510" max="510" width="16.28515625" style="5" customWidth="1"/>
    <col min="511" max="511" width="14.5703125" style="5" customWidth="1"/>
    <col min="512" max="512" width="9.140625" style="5"/>
    <col min="513" max="513" width="26.7109375" style="5" customWidth="1"/>
    <col min="514" max="514" width="51" style="5" customWidth="1"/>
    <col min="515" max="515" width="16.28515625" style="5" customWidth="1"/>
    <col min="516" max="516" width="0" style="5" hidden="1" customWidth="1"/>
    <col min="517" max="763" width="9.140625" style="5"/>
    <col min="764" max="764" width="26.7109375" style="5" customWidth="1"/>
    <col min="765" max="765" width="51" style="5" customWidth="1"/>
    <col min="766" max="766" width="16.28515625" style="5" customWidth="1"/>
    <col min="767" max="767" width="14.5703125" style="5" customWidth="1"/>
    <col min="768" max="768" width="9.140625" style="5"/>
    <col min="769" max="769" width="26.7109375" style="5" customWidth="1"/>
    <col min="770" max="770" width="51" style="5" customWidth="1"/>
    <col min="771" max="771" width="16.28515625" style="5" customWidth="1"/>
    <col min="772" max="772" width="0" style="5" hidden="1" customWidth="1"/>
    <col min="773" max="1019" width="9.140625" style="5"/>
    <col min="1020" max="1020" width="26.7109375" style="5" customWidth="1"/>
    <col min="1021" max="1021" width="51" style="5" customWidth="1"/>
    <col min="1022" max="1022" width="16.28515625" style="5" customWidth="1"/>
    <col min="1023" max="1023" width="14.5703125" style="5" customWidth="1"/>
    <col min="1024" max="1024" width="9.140625" style="5"/>
    <col min="1025" max="1025" width="26.7109375" style="5" customWidth="1"/>
    <col min="1026" max="1026" width="51" style="5" customWidth="1"/>
    <col min="1027" max="1027" width="16.28515625" style="5" customWidth="1"/>
    <col min="1028" max="1028" width="0" style="5" hidden="1" customWidth="1"/>
    <col min="1029" max="1275" width="9.140625" style="5"/>
    <col min="1276" max="1276" width="26.7109375" style="5" customWidth="1"/>
    <col min="1277" max="1277" width="51" style="5" customWidth="1"/>
    <col min="1278" max="1278" width="16.28515625" style="5" customWidth="1"/>
    <col min="1279" max="1279" width="14.5703125" style="5" customWidth="1"/>
    <col min="1280" max="1280" width="9.140625" style="5"/>
    <col min="1281" max="1281" width="26.7109375" style="5" customWidth="1"/>
    <col min="1282" max="1282" width="51" style="5" customWidth="1"/>
    <col min="1283" max="1283" width="16.28515625" style="5" customWidth="1"/>
    <col min="1284" max="1284" width="0" style="5" hidden="1" customWidth="1"/>
    <col min="1285" max="1531" width="9.140625" style="5"/>
    <col min="1532" max="1532" width="26.7109375" style="5" customWidth="1"/>
    <col min="1533" max="1533" width="51" style="5" customWidth="1"/>
    <col min="1534" max="1534" width="16.28515625" style="5" customWidth="1"/>
    <col min="1535" max="1535" width="14.5703125" style="5" customWidth="1"/>
    <col min="1536" max="1536" width="9.140625" style="5"/>
    <col min="1537" max="1537" width="26.7109375" style="5" customWidth="1"/>
    <col min="1538" max="1538" width="51" style="5" customWidth="1"/>
    <col min="1539" max="1539" width="16.28515625" style="5" customWidth="1"/>
    <col min="1540" max="1540" width="0" style="5" hidden="1" customWidth="1"/>
    <col min="1541" max="1787" width="9.140625" style="5"/>
    <col min="1788" max="1788" width="26.7109375" style="5" customWidth="1"/>
    <col min="1789" max="1789" width="51" style="5" customWidth="1"/>
    <col min="1790" max="1790" width="16.28515625" style="5" customWidth="1"/>
    <col min="1791" max="1791" width="14.5703125" style="5" customWidth="1"/>
    <col min="1792" max="1792" width="9.140625" style="5"/>
    <col min="1793" max="1793" width="26.7109375" style="5" customWidth="1"/>
    <col min="1794" max="1794" width="51" style="5" customWidth="1"/>
    <col min="1795" max="1795" width="16.28515625" style="5" customWidth="1"/>
    <col min="1796" max="1796" width="0" style="5" hidden="1" customWidth="1"/>
    <col min="1797" max="2043" width="9.140625" style="5"/>
    <col min="2044" max="2044" width="26.7109375" style="5" customWidth="1"/>
    <col min="2045" max="2045" width="51" style="5" customWidth="1"/>
    <col min="2046" max="2046" width="16.28515625" style="5" customWidth="1"/>
    <col min="2047" max="2047" width="14.5703125" style="5" customWidth="1"/>
    <col min="2048" max="2048" width="9.140625" style="5"/>
    <col min="2049" max="2049" width="26.7109375" style="5" customWidth="1"/>
    <col min="2050" max="2050" width="51" style="5" customWidth="1"/>
    <col min="2051" max="2051" width="16.28515625" style="5" customWidth="1"/>
    <col min="2052" max="2052" width="0" style="5" hidden="1" customWidth="1"/>
    <col min="2053" max="2299" width="9.140625" style="5"/>
    <col min="2300" max="2300" width="26.7109375" style="5" customWidth="1"/>
    <col min="2301" max="2301" width="51" style="5" customWidth="1"/>
    <col min="2302" max="2302" width="16.28515625" style="5" customWidth="1"/>
    <col min="2303" max="2303" width="14.5703125" style="5" customWidth="1"/>
    <col min="2304" max="2304" width="9.140625" style="5"/>
    <col min="2305" max="2305" width="26.7109375" style="5" customWidth="1"/>
    <col min="2306" max="2306" width="51" style="5" customWidth="1"/>
    <col min="2307" max="2307" width="16.28515625" style="5" customWidth="1"/>
    <col min="2308" max="2308" width="0" style="5" hidden="1" customWidth="1"/>
    <col min="2309" max="2555" width="9.140625" style="5"/>
    <col min="2556" max="2556" width="26.7109375" style="5" customWidth="1"/>
    <col min="2557" max="2557" width="51" style="5" customWidth="1"/>
    <col min="2558" max="2558" width="16.28515625" style="5" customWidth="1"/>
    <col min="2559" max="2559" width="14.5703125" style="5" customWidth="1"/>
    <col min="2560" max="2560" width="9.140625" style="5"/>
    <col min="2561" max="2561" width="26.7109375" style="5" customWidth="1"/>
    <col min="2562" max="2562" width="51" style="5" customWidth="1"/>
    <col min="2563" max="2563" width="16.28515625" style="5" customWidth="1"/>
    <col min="2564" max="2564" width="0" style="5" hidden="1" customWidth="1"/>
    <col min="2565" max="2811" width="9.140625" style="5"/>
    <col min="2812" max="2812" width="26.7109375" style="5" customWidth="1"/>
    <col min="2813" max="2813" width="51" style="5" customWidth="1"/>
    <col min="2814" max="2814" width="16.28515625" style="5" customWidth="1"/>
    <col min="2815" max="2815" width="14.5703125" style="5" customWidth="1"/>
    <col min="2816" max="2816" width="9.140625" style="5"/>
    <col min="2817" max="2817" width="26.7109375" style="5" customWidth="1"/>
    <col min="2818" max="2818" width="51" style="5" customWidth="1"/>
    <col min="2819" max="2819" width="16.28515625" style="5" customWidth="1"/>
    <col min="2820" max="2820" width="0" style="5" hidden="1" customWidth="1"/>
    <col min="2821" max="3067" width="9.140625" style="5"/>
    <col min="3068" max="3068" width="26.7109375" style="5" customWidth="1"/>
    <col min="3069" max="3069" width="51" style="5" customWidth="1"/>
    <col min="3070" max="3070" width="16.28515625" style="5" customWidth="1"/>
    <col min="3071" max="3071" width="14.5703125" style="5" customWidth="1"/>
    <col min="3072" max="3072" width="9.140625" style="5"/>
    <col min="3073" max="3073" width="26.7109375" style="5" customWidth="1"/>
    <col min="3074" max="3074" width="51" style="5" customWidth="1"/>
    <col min="3075" max="3075" width="16.28515625" style="5" customWidth="1"/>
    <col min="3076" max="3076" width="0" style="5" hidden="1" customWidth="1"/>
    <col min="3077" max="3323" width="9.140625" style="5"/>
    <col min="3324" max="3324" width="26.7109375" style="5" customWidth="1"/>
    <col min="3325" max="3325" width="51" style="5" customWidth="1"/>
    <col min="3326" max="3326" width="16.28515625" style="5" customWidth="1"/>
    <col min="3327" max="3327" width="14.5703125" style="5" customWidth="1"/>
    <col min="3328" max="3328" width="9.140625" style="5"/>
    <col min="3329" max="3329" width="26.7109375" style="5" customWidth="1"/>
    <col min="3330" max="3330" width="51" style="5" customWidth="1"/>
    <col min="3331" max="3331" width="16.28515625" style="5" customWidth="1"/>
    <col min="3332" max="3332" width="0" style="5" hidden="1" customWidth="1"/>
    <col min="3333" max="3579" width="9.140625" style="5"/>
    <col min="3580" max="3580" width="26.7109375" style="5" customWidth="1"/>
    <col min="3581" max="3581" width="51" style="5" customWidth="1"/>
    <col min="3582" max="3582" width="16.28515625" style="5" customWidth="1"/>
    <col min="3583" max="3583" width="14.5703125" style="5" customWidth="1"/>
    <col min="3584" max="3584" width="9.140625" style="5"/>
    <col min="3585" max="3585" width="26.7109375" style="5" customWidth="1"/>
    <col min="3586" max="3586" width="51" style="5" customWidth="1"/>
    <col min="3587" max="3587" width="16.28515625" style="5" customWidth="1"/>
    <col min="3588" max="3588" width="0" style="5" hidden="1" customWidth="1"/>
    <col min="3589" max="3835" width="9.140625" style="5"/>
    <col min="3836" max="3836" width="26.7109375" style="5" customWidth="1"/>
    <col min="3837" max="3837" width="51" style="5" customWidth="1"/>
    <col min="3838" max="3838" width="16.28515625" style="5" customWidth="1"/>
    <col min="3839" max="3839" width="14.5703125" style="5" customWidth="1"/>
    <col min="3840" max="3840" width="9.140625" style="5"/>
    <col min="3841" max="3841" width="26.7109375" style="5" customWidth="1"/>
    <col min="3842" max="3842" width="51" style="5" customWidth="1"/>
    <col min="3843" max="3843" width="16.28515625" style="5" customWidth="1"/>
    <col min="3844" max="3844" width="0" style="5" hidden="1" customWidth="1"/>
    <col min="3845" max="4091" width="9.140625" style="5"/>
    <col min="4092" max="4092" width="26.7109375" style="5" customWidth="1"/>
    <col min="4093" max="4093" width="51" style="5" customWidth="1"/>
    <col min="4094" max="4094" width="16.28515625" style="5" customWidth="1"/>
    <col min="4095" max="4095" width="14.5703125" style="5" customWidth="1"/>
    <col min="4096" max="4096" width="9.140625" style="5"/>
    <col min="4097" max="4097" width="26.7109375" style="5" customWidth="1"/>
    <col min="4098" max="4098" width="51" style="5" customWidth="1"/>
    <col min="4099" max="4099" width="16.28515625" style="5" customWidth="1"/>
    <col min="4100" max="4100" width="0" style="5" hidden="1" customWidth="1"/>
    <col min="4101" max="4347" width="9.140625" style="5"/>
    <col min="4348" max="4348" width="26.7109375" style="5" customWidth="1"/>
    <col min="4349" max="4349" width="51" style="5" customWidth="1"/>
    <col min="4350" max="4350" width="16.28515625" style="5" customWidth="1"/>
    <col min="4351" max="4351" width="14.5703125" style="5" customWidth="1"/>
    <col min="4352" max="4352" width="9.140625" style="5"/>
    <col min="4353" max="4353" width="26.7109375" style="5" customWidth="1"/>
    <col min="4354" max="4354" width="51" style="5" customWidth="1"/>
    <col min="4355" max="4355" width="16.28515625" style="5" customWidth="1"/>
    <col min="4356" max="4356" width="0" style="5" hidden="1" customWidth="1"/>
    <col min="4357" max="4603" width="9.140625" style="5"/>
    <col min="4604" max="4604" width="26.7109375" style="5" customWidth="1"/>
    <col min="4605" max="4605" width="51" style="5" customWidth="1"/>
    <col min="4606" max="4606" width="16.28515625" style="5" customWidth="1"/>
    <col min="4607" max="4607" width="14.5703125" style="5" customWidth="1"/>
    <col min="4608" max="4608" width="9.140625" style="5"/>
    <col min="4609" max="4609" width="26.7109375" style="5" customWidth="1"/>
    <col min="4610" max="4610" width="51" style="5" customWidth="1"/>
    <col min="4611" max="4611" width="16.28515625" style="5" customWidth="1"/>
    <col min="4612" max="4612" width="0" style="5" hidden="1" customWidth="1"/>
    <col min="4613" max="4859" width="9.140625" style="5"/>
    <col min="4860" max="4860" width="26.7109375" style="5" customWidth="1"/>
    <col min="4861" max="4861" width="51" style="5" customWidth="1"/>
    <col min="4862" max="4862" width="16.28515625" style="5" customWidth="1"/>
    <col min="4863" max="4863" width="14.5703125" style="5" customWidth="1"/>
    <col min="4864" max="4864" width="9.140625" style="5"/>
    <col min="4865" max="4865" width="26.7109375" style="5" customWidth="1"/>
    <col min="4866" max="4866" width="51" style="5" customWidth="1"/>
    <col min="4867" max="4867" width="16.28515625" style="5" customWidth="1"/>
    <col min="4868" max="4868" width="0" style="5" hidden="1" customWidth="1"/>
    <col min="4869" max="5115" width="9.140625" style="5"/>
    <col min="5116" max="5116" width="26.7109375" style="5" customWidth="1"/>
    <col min="5117" max="5117" width="51" style="5" customWidth="1"/>
    <col min="5118" max="5118" width="16.28515625" style="5" customWidth="1"/>
    <col min="5119" max="5119" width="14.5703125" style="5" customWidth="1"/>
    <col min="5120" max="5120" width="9.140625" style="5"/>
    <col min="5121" max="5121" width="26.7109375" style="5" customWidth="1"/>
    <col min="5122" max="5122" width="51" style="5" customWidth="1"/>
    <col min="5123" max="5123" width="16.28515625" style="5" customWidth="1"/>
    <col min="5124" max="5124" width="0" style="5" hidden="1" customWidth="1"/>
    <col min="5125" max="5371" width="9.140625" style="5"/>
    <col min="5372" max="5372" width="26.7109375" style="5" customWidth="1"/>
    <col min="5373" max="5373" width="51" style="5" customWidth="1"/>
    <col min="5374" max="5374" width="16.28515625" style="5" customWidth="1"/>
    <col min="5375" max="5375" width="14.5703125" style="5" customWidth="1"/>
    <col min="5376" max="5376" width="9.140625" style="5"/>
    <col min="5377" max="5377" width="26.7109375" style="5" customWidth="1"/>
    <col min="5378" max="5378" width="51" style="5" customWidth="1"/>
    <col min="5379" max="5379" width="16.28515625" style="5" customWidth="1"/>
    <col min="5380" max="5380" width="0" style="5" hidden="1" customWidth="1"/>
    <col min="5381" max="5627" width="9.140625" style="5"/>
    <col min="5628" max="5628" width="26.7109375" style="5" customWidth="1"/>
    <col min="5629" max="5629" width="51" style="5" customWidth="1"/>
    <col min="5630" max="5630" width="16.28515625" style="5" customWidth="1"/>
    <col min="5631" max="5631" width="14.5703125" style="5" customWidth="1"/>
    <col min="5632" max="5632" width="9.140625" style="5"/>
    <col min="5633" max="5633" width="26.7109375" style="5" customWidth="1"/>
    <col min="5634" max="5634" width="51" style="5" customWidth="1"/>
    <col min="5635" max="5635" width="16.28515625" style="5" customWidth="1"/>
    <col min="5636" max="5636" width="0" style="5" hidden="1" customWidth="1"/>
    <col min="5637" max="5883" width="9.140625" style="5"/>
    <col min="5884" max="5884" width="26.7109375" style="5" customWidth="1"/>
    <col min="5885" max="5885" width="51" style="5" customWidth="1"/>
    <col min="5886" max="5886" width="16.28515625" style="5" customWidth="1"/>
    <col min="5887" max="5887" width="14.5703125" style="5" customWidth="1"/>
    <col min="5888" max="5888" width="9.140625" style="5"/>
    <col min="5889" max="5889" width="26.7109375" style="5" customWidth="1"/>
    <col min="5890" max="5890" width="51" style="5" customWidth="1"/>
    <col min="5891" max="5891" width="16.28515625" style="5" customWidth="1"/>
    <col min="5892" max="5892" width="0" style="5" hidden="1" customWidth="1"/>
    <col min="5893" max="6139" width="9.140625" style="5"/>
    <col min="6140" max="6140" width="26.7109375" style="5" customWidth="1"/>
    <col min="6141" max="6141" width="51" style="5" customWidth="1"/>
    <col min="6142" max="6142" width="16.28515625" style="5" customWidth="1"/>
    <col min="6143" max="6143" width="14.5703125" style="5" customWidth="1"/>
    <col min="6144" max="6144" width="9.140625" style="5"/>
    <col min="6145" max="6145" width="26.7109375" style="5" customWidth="1"/>
    <col min="6146" max="6146" width="51" style="5" customWidth="1"/>
    <col min="6147" max="6147" width="16.28515625" style="5" customWidth="1"/>
    <col min="6148" max="6148" width="0" style="5" hidden="1" customWidth="1"/>
    <col min="6149" max="6395" width="9.140625" style="5"/>
    <col min="6396" max="6396" width="26.7109375" style="5" customWidth="1"/>
    <col min="6397" max="6397" width="51" style="5" customWidth="1"/>
    <col min="6398" max="6398" width="16.28515625" style="5" customWidth="1"/>
    <col min="6399" max="6399" width="14.5703125" style="5" customWidth="1"/>
    <col min="6400" max="6400" width="9.140625" style="5"/>
    <col min="6401" max="6401" width="26.7109375" style="5" customWidth="1"/>
    <col min="6402" max="6402" width="51" style="5" customWidth="1"/>
    <col min="6403" max="6403" width="16.28515625" style="5" customWidth="1"/>
    <col min="6404" max="6404" width="0" style="5" hidden="1" customWidth="1"/>
    <col min="6405" max="6651" width="9.140625" style="5"/>
    <col min="6652" max="6652" width="26.7109375" style="5" customWidth="1"/>
    <col min="6653" max="6653" width="51" style="5" customWidth="1"/>
    <col min="6654" max="6654" width="16.28515625" style="5" customWidth="1"/>
    <col min="6655" max="6655" width="14.5703125" style="5" customWidth="1"/>
    <col min="6656" max="6656" width="9.140625" style="5"/>
    <col min="6657" max="6657" width="26.7109375" style="5" customWidth="1"/>
    <col min="6658" max="6658" width="51" style="5" customWidth="1"/>
    <col min="6659" max="6659" width="16.28515625" style="5" customWidth="1"/>
    <col min="6660" max="6660" width="0" style="5" hidden="1" customWidth="1"/>
    <col min="6661" max="6907" width="9.140625" style="5"/>
    <col min="6908" max="6908" width="26.7109375" style="5" customWidth="1"/>
    <col min="6909" max="6909" width="51" style="5" customWidth="1"/>
    <col min="6910" max="6910" width="16.28515625" style="5" customWidth="1"/>
    <col min="6911" max="6911" width="14.5703125" style="5" customWidth="1"/>
    <col min="6912" max="6912" width="9.140625" style="5"/>
    <col min="6913" max="6913" width="26.7109375" style="5" customWidth="1"/>
    <col min="6914" max="6914" width="51" style="5" customWidth="1"/>
    <col min="6915" max="6915" width="16.28515625" style="5" customWidth="1"/>
    <col min="6916" max="6916" width="0" style="5" hidden="1" customWidth="1"/>
    <col min="6917" max="7163" width="9.140625" style="5"/>
    <col min="7164" max="7164" width="26.7109375" style="5" customWidth="1"/>
    <col min="7165" max="7165" width="51" style="5" customWidth="1"/>
    <col min="7166" max="7166" width="16.28515625" style="5" customWidth="1"/>
    <col min="7167" max="7167" width="14.5703125" style="5" customWidth="1"/>
    <col min="7168" max="7168" width="9.140625" style="5"/>
    <col min="7169" max="7169" width="26.7109375" style="5" customWidth="1"/>
    <col min="7170" max="7170" width="51" style="5" customWidth="1"/>
    <col min="7171" max="7171" width="16.28515625" style="5" customWidth="1"/>
    <col min="7172" max="7172" width="0" style="5" hidden="1" customWidth="1"/>
    <col min="7173" max="7419" width="9.140625" style="5"/>
    <col min="7420" max="7420" width="26.7109375" style="5" customWidth="1"/>
    <col min="7421" max="7421" width="51" style="5" customWidth="1"/>
    <col min="7422" max="7422" width="16.28515625" style="5" customWidth="1"/>
    <col min="7423" max="7423" width="14.5703125" style="5" customWidth="1"/>
    <col min="7424" max="7424" width="9.140625" style="5"/>
    <col min="7425" max="7425" width="26.7109375" style="5" customWidth="1"/>
    <col min="7426" max="7426" width="51" style="5" customWidth="1"/>
    <col min="7427" max="7427" width="16.28515625" style="5" customWidth="1"/>
    <col min="7428" max="7428" width="0" style="5" hidden="1" customWidth="1"/>
    <col min="7429" max="7675" width="9.140625" style="5"/>
    <col min="7676" max="7676" width="26.7109375" style="5" customWidth="1"/>
    <col min="7677" max="7677" width="51" style="5" customWidth="1"/>
    <col min="7678" max="7678" width="16.28515625" style="5" customWidth="1"/>
    <col min="7679" max="7679" width="14.5703125" style="5" customWidth="1"/>
    <col min="7680" max="7680" width="9.140625" style="5"/>
    <col min="7681" max="7681" width="26.7109375" style="5" customWidth="1"/>
    <col min="7682" max="7682" width="51" style="5" customWidth="1"/>
    <col min="7683" max="7683" width="16.28515625" style="5" customWidth="1"/>
    <col min="7684" max="7684" width="0" style="5" hidden="1" customWidth="1"/>
    <col min="7685" max="7931" width="9.140625" style="5"/>
    <col min="7932" max="7932" width="26.7109375" style="5" customWidth="1"/>
    <col min="7933" max="7933" width="51" style="5" customWidth="1"/>
    <col min="7934" max="7934" width="16.28515625" style="5" customWidth="1"/>
    <col min="7935" max="7935" width="14.5703125" style="5" customWidth="1"/>
    <col min="7936" max="7936" width="9.140625" style="5"/>
    <col min="7937" max="7937" width="26.7109375" style="5" customWidth="1"/>
    <col min="7938" max="7938" width="51" style="5" customWidth="1"/>
    <col min="7939" max="7939" width="16.28515625" style="5" customWidth="1"/>
    <col min="7940" max="7940" width="0" style="5" hidden="1" customWidth="1"/>
    <col min="7941" max="8187" width="9.140625" style="5"/>
    <col min="8188" max="8188" width="26.7109375" style="5" customWidth="1"/>
    <col min="8189" max="8189" width="51" style="5" customWidth="1"/>
    <col min="8190" max="8190" width="16.28515625" style="5" customWidth="1"/>
    <col min="8191" max="8191" width="14.5703125" style="5" customWidth="1"/>
    <col min="8192" max="8192" width="9.140625" style="5"/>
    <col min="8193" max="8193" width="26.7109375" style="5" customWidth="1"/>
    <col min="8194" max="8194" width="51" style="5" customWidth="1"/>
    <col min="8195" max="8195" width="16.28515625" style="5" customWidth="1"/>
    <col min="8196" max="8196" width="0" style="5" hidden="1" customWidth="1"/>
    <col min="8197" max="8443" width="9.140625" style="5"/>
    <col min="8444" max="8444" width="26.7109375" style="5" customWidth="1"/>
    <col min="8445" max="8445" width="51" style="5" customWidth="1"/>
    <col min="8446" max="8446" width="16.28515625" style="5" customWidth="1"/>
    <col min="8447" max="8447" width="14.5703125" style="5" customWidth="1"/>
    <col min="8448" max="8448" width="9.140625" style="5"/>
    <col min="8449" max="8449" width="26.7109375" style="5" customWidth="1"/>
    <col min="8450" max="8450" width="51" style="5" customWidth="1"/>
    <col min="8451" max="8451" width="16.28515625" style="5" customWidth="1"/>
    <col min="8452" max="8452" width="0" style="5" hidden="1" customWidth="1"/>
    <col min="8453" max="8699" width="9.140625" style="5"/>
    <col min="8700" max="8700" width="26.7109375" style="5" customWidth="1"/>
    <col min="8701" max="8701" width="51" style="5" customWidth="1"/>
    <col min="8702" max="8702" width="16.28515625" style="5" customWidth="1"/>
    <col min="8703" max="8703" width="14.5703125" style="5" customWidth="1"/>
    <col min="8704" max="8704" width="9.140625" style="5"/>
    <col min="8705" max="8705" width="26.7109375" style="5" customWidth="1"/>
    <col min="8706" max="8706" width="51" style="5" customWidth="1"/>
    <col min="8707" max="8707" width="16.28515625" style="5" customWidth="1"/>
    <col min="8708" max="8708" width="0" style="5" hidden="1" customWidth="1"/>
    <col min="8709" max="8955" width="9.140625" style="5"/>
    <col min="8956" max="8956" width="26.7109375" style="5" customWidth="1"/>
    <col min="8957" max="8957" width="51" style="5" customWidth="1"/>
    <col min="8958" max="8958" width="16.28515625" style="5" customWidth="1"/>
    <col min="8959" max="8959" width="14.5703125" style="5" customWidth="1"/>
    <col min="8960" max="8960" width="9.140625" style="5"/>
    <col min="8961" max="8961" width="26.7109375" style="5" customWidth="1"/>
    <col min="8962" max="8962" width="51" style="5" customWidth="1"/>
    <col min="8963" max="8963" width="16.28515625" style="5" customWidth="1"/>
    <col min="8964" max="8964" width="0" style="5" hidden="1" customWidth="1"/>
    <col min="8965" max="9211" width="9.140625" style="5"/>
    <col min="9212" max="9212" width="26.7109375" style="5" customWidth="1"/>
    <col min="9213" max="9213" width="51" style="5" customWidth="1"/>
    <col min="9214" max="9214" width="16.28515625" style="5" customWidth="1"/>
    <col min="9215" max="9215" width="14.5703125" style="5" customWidth="1"/>
    <col min="9216" max="9216" width="9.140625" style="5"/>
    <col min="9217" max="9217" width="26.7109375" style="5" customWidth="1"/>
    <col min="9218" max="9218" width="51" style="5" customWidth="1"/>
    <col min="9219" max="9219" width="16.28515625" style="5" customWidth="1"/>
    <col min="9220" max="9220" width="0" style="5" hidden="1" customWidth="1"/>
    <col min="9221" max="9467" width="9.140625" style="5"/>
    <col min="9468" max="9468" width="26.7109375" style="5" customWidth="1"/>
    <col min="9469" max="9469" width="51" style="5" customWidth="1"/>
    <col min="9470" max="9470" width="16.28515625" style="5" customWidth="1"/>
    <col min="9471" max="9471" width="14.5703125" style="5" customWidth="1"/>
    <col min="9472" max="9472" width="9.140625" style="5"/>
    <col min="9473" max="9473" width="26.7109375" style="5" customWidth="1"/>
    <col min="9474" max="9474" width="51" style="5" customWidth="1"/>
    <col min="9475" max="9475" width="16.28515625" style="5" customWidth="1"/>
    <col min="9476" max="9476" width="0" style="5" hidden="1" customWidth="1"/>
    <col min="9477" max="9723" width="9.140625" style="5"/>
    <col min="9724" max="9724" width="26.7109375" style="5" customWidth="1"/>
    <col min="9725" max="9725" width="51" style="5" customWidth="1"/>
    <col min="9726" max="9726" width="16.28515625" style="5" customWidth="1"/>
    <col min="9727" max="9727" width="14.5703125" style="5" customWidth="1"/>
    <col min="9728" max="9728" width="9.140625" style="5"/>
    <col min="9729" max="9729" width="26.7109375" style="5" customWidth="1"/>
    <col min="9730" max="9730" width="51" style="5" customWidth="1"/>
    <col min="9731" max="9731" width="16.28515625" style="5" customWidth="1"/>
    <col min="9732" max="9732" width="0" style="5" hidden="1" customWidth="1"/>
    <col min="9733" max="9979" width="9.140625" style="5"/>
    <col min="9980" max="9980" width="26.7109375" style="5" customWidth="1"/>
    <col min="9981" max="9981" width="51" style="5" customWidth="1"/>
    <col min="9982" max="9982" width="16.28515625" style="5" customWidth="1"/>
    <col min="9983" max="9983" width="14.5703125" style="5" customWidth="1"/>
    <col min="9984" max="9984" width="9.140625" style="5"/>
    <col min="9985" max="9985" width="26.7109375" style="5" customWidth="1"/>
    <col min="9986" max="9986" width="51" style="5" customWidth="1"/>
    <col min="9987" max="9987" width="16.28515625" style="5" customWidth="1"/>
    <col min="9988" max="9988" width="0" style="5" hidden="1" customWidth="1"/>
    <col min="9989" max="10235" width="9.140625" style="5"/>
    <col min="10236" max="10236" width="26.7109375" style="5" customWidth="1"/>
    <col min="10237" max="10237" width="51" style="5" customWidth="1"/>
    <col min="10238" max="10238" width="16.28515625" style="5" customWidth="1"/>
    <col min="10239" max="10239" width="14.5703125" style="5" customWidth="1"/>
    <col min="10240" max="10240" width="9.140625" style="5"/>
    <col min="10241" max="10241" width="26.7109375" style="5" customWidth="1"/>
    <col min="10242" max="10242" width="51" style="5" customWidth="1"/>
    <col min="10243" max="10243" width="16.28515625" style="5" customWidth="1"/>
    <col min="10244" max="10244" width="0" style="5" hidden="1" customWidth="1"/>
    <col min="10245" max="10491" width="9.140625" style="5"/>
    <col min="10492" max="10492" width="26.7109375" style="5" customWidth="1"/>
    <col min="10493" max="10493" width="51" style="5" customWidth="1"/>
    <col min="10494" max="10494" width="16.28515625" style="5" customWidth="1"/>
    <col min="10495" max="10495" width="14.5703125" style="5" customWidth="1"/>
    <col min="10496" max="10496" width="9.140625" style="5"/>
    <col min="10497" max="10497" width="26.7109375" style="5" customWidth="1"/>
    <col min="10498" max="10498" width="51" style="5" customWidth="1"/>
    <col min="10499" max="10499" width="16.28515625" style="5" customWidth="1"/>
    <col min="10500" max="10500" width="0" style="5" hidden="1" customWidth="1"/>
    <col min="10501" max="10747" width="9.140625" style="5"/>
    <col min="10748" max="10748" width="26.7109375" style="5" customWidth="1"/>
    <col min="10749" max="10749" width="51" style="5" customWidth="1"/>
    <col min="10750" max="10750" width="16.28515625" style="5" customWidth="1"/>
    <col min="10751" max="10751" width="14.5703125" style="5" customWidth="1"/>
    <col min="10752" max="10752" width="9.140625" style="5"/>
    <col min="10753" max="10753" width="26.7109375" style="5" customWidth="1"/>
    <col min="10754" max="10754" width="51" style="5" customWidth="1"/>
    <col min="10755" max="10755" width="16.28515625" style="5" customWidth="1"/>
    <col min="10756" max="10756" width="0" style="5" hidden="1" customWidth="1"/>
    <col min="10757" max="11003" width="9.140625" style="5"/>
    <col min="11004" max="11004" width="26.7109375" style="5" customWidth="1"/>
    <col min="11005" max="11005" width="51" style="5" customWidth="1"/>
    <col min="11006" max="11006" width="16.28515625" style="5" customWidth="1"/>
    <col min="11007" max="11007" width="14.5703125" style="5" customWidth="1"/>
    <col min="11008" max="11008" width="9.140625" style="5"/>
    <col min="11009" max="11009" width="26.7109375" style="5" customWidth="1"/>
    <col min="11010" max="11010" width="51" style="5" customWidth="1"/>
    <col min="11011" max="11011" width="16.28515625" style="5" customWidth="1"/>
    <col min="11012" max="11012" width="0" style="5" hidden="1" customWidth="1"/>
    <col min="11013" max="11259" width="9.140625" style="5"/>
    <col min="11260" max="11260" width="26.7109375" style="5" customWidth="1"/>
    <col min="11261" max="11261" width="51" style="5" customWidth="1"/>
    <col min="11262" max="11262" width="16.28515625" style="5" customWidth="1"/>
    <col min="11263" max="11263" width="14.5703125" style="5" customWidth="1"/>
    <col min="11264" max="11264" width="9.140625" style="5"/>
    <col min="11265" max="11265" width="26.7109375" style="5" customWidth="1"/>
    <col min="11266" max="11266" width="51" style="5" customWidth="1"/>
    <col min="11267" max="11267" width="16.28515625" style="5" customWidth="1"/>
    <col min="11268" max="11268" width="0" style="5" hidden="1" customWidth="1"/>
    <col min="11269" max="11515" width="9.140625" style="5"/>
    <col min="11516" max="11516" width="26.7109375" style="5" customWidth="1"/>
    <col min="11517" max="11517" width="51" style="5" customWidth="1"/>
    <col min="11518" max="11518" width="16.28515625" style="5" customWidth="1"/>
    <col min="11519" max="11519" width="14.5703125" style="5" customWidth="1"/>
    <col min="11520" max="11520" width="9.140625" style="5"/>
    <col min="11521" max="11521" width="26.7109375" style="5" customWidth="1"/>
    <col min="11522" max="11522" width="51" style="5" customWidth="1"/>
    <col min="11523" max="11523" width="16.28515625" style="5" customWidth="1"/>
    <col min="11524" max="11524" width="0" style="5" hidden="1" customWidth="1"/>
    <col min="11525" max="11771" width="9.140625" style="5"/>
    <col min="11772" max="11772" width="26.7109375" style="5" customWidth="1"/>
    <col min="11773" max="11773" width="51" style="5" customWidth="1"/>
    <col min="11774" max="11774" width="16.28515625" style="5" customWidth="1"/>
    <col min="11775" max="11775" width="14.5703125" style="5" customWidth="1"/>
    <col min="11776" max="11776" width="9.140625" style="5"/>
    <col min="11777" max="11777" width="26.7109375" style="5" customWidth="1"/>
    <col min="11778" max="11778" width="51" style="5" customWidth="1"/>
    <col min="11779" max="11779" width="16.28515625" style="5" customWidth="1"/>
    <col min="11780" max="11780" width="0" style="5" hidden="1" customWidth="1"/>
    <col min="11781" max="12027" width="9.140625" style="5"/>
    <col min="12028" max="12028" width="26.7109375" style="5" customWidth="1"/>
    <col min="12029" max="12029" width="51" style="5" customWidth="1"/>
    <col min="12030" max="12030" width="16.28515625" style="5" customWidth="1"/>
    <col min="12031" max="12031" width="14.5703125" style="5" customWidth="1"/>
    <col min="12032" max="12032" width="9.140625" style="5"/>
    <col min="12033" max="12033" width="26.7109375" style="5" customWidth="1"/>
    <col min="12034" max="12034" width="51" style="5" customWidth="1"/>
    <col min="12035" max="12035" width="16.28515625" style="5" customWidth="1"/>
    <col min="12036" max="12036" width="0" style="5" hidden="1" customWidth="1"/>
    <col min="12037" max="12283" width="9.140625" style="5"/>
    <col min="12284" max="12284" width="26.7109375" style="5" customWidth="1"/>
    <col min="12285" max="12285" width="51" style="5" customWidth="1"/>
    <col min="12286" max="12286" width="16.28515625" style="5" customWidth="1"/>
    <col min="12287" max="12287" width="14.5703125" style="5" customWidth="1"/>
    <col min="12288" max="12288" width="9.140625" style="5"/>
    <col min="12289" max="12289" width="26.7109375" style="5" customWidth="1"/>
    <col min="12290" max="12290" width="51" style="5" customWidth="1"/>
    <col min="12291" max="12291" width="16.28515625" style="5" customWidth="1"/>
    <col min="12292" max="12292" width="0" style="5" hidden="1" customWidth="1"/>
    <col min="12293" max="12539" width="9.140625" style="5"/>
    <col min="12540" max="12540" width="26.7109375" style="5" customWidth="1"/>
    <col min="12541" max="12541" width="51" style="5" customWidth="1"/>
    <col min="12542" max="12542" width="16.28515625" style="5" customWidth="1"/>
    <col min="12543" max="12543" width="14.5703125" style="5" customWidth="1"/>
    <col min="12544" max="12544" width="9.140625" style="5"/>
    <col min="12545" max="12545" width="26.7109375" style="5" customWidth="1"/>
    <col min="12546" max="12546" width="51" style="5" customWidth="1"/>
    <col min="12547" max="12547" width="16.28515625" style="5" customWidth="1"/>
    <col min="12548" max="12548" width="0" style="5" hidden="1" customWidth="1"/>
    <col min="12549" max="12795" width="9.140625" style="5"/>
    <col min="12796" max="12796" width="26.7109375" style="5" customWidth="1"/>
    <col min="12797" max="12797" width="51" style="5" customWidth="1"/>
    <col min="12798" max="12798" width="16.28515625" style="5" customWidth="1"/>
    <col min="12799" max="12799" width="14.5703125" style="5" customWidth="1"/>
    <col min="12800" max="12800" width="9.140625" style="5"/>
    <col min="12801" max="12801" width="26.7109375" style="5" customWidth="1"/>
    <col min="12802" max="12802" width="51" style="5" customWidth="1"/>
    <col min="12803" max="12803" width="16.28515625" style="5" customWidth="1"/>
    <col min="12804" max="12804" width="0" style="5" hidden="1" customWidth="1"/>
    <col min="12805" max="13051" width="9.140625" style="5"/>
    <col min="13052" max="13052" width="26.7109375" style="5" customWidth="1"/>
    <col min="13053" max="13053" width="51" style="5" customWidth="1"/>
    <col min="13054" max="13054" width="16.28515625" style="5" customWidth="1"/>
    <col min="13055" max="13055" width="14.5703125" style="5" customWidth="1"/>
    <col min="13056" max="13056" width="9.140625" style="5"/>
    <col min="13057" max="13057" width="26.7109375" style="5" customWidth="1"/>
    <col min="13058" max="13058" width="51" style="5" customWidth="1"/>
    <col min="13059" max="13059" width="16.28515625" style="5" customWidth="1"/>
    <col min="13060" max="13060" width="0" style="5" hidden="1" customWidth="1"/>
    <col min="13061" max="13307" width="9.140625" style="5"/>
    <col min="13308" max="13308" width="26.7109375" style="5" customWidth="1"/>
    <col min="13309" max="13309" width="51" style="5" customWidth="1"/>
    <col min="13310" max="13310" width="16.28515625" style="5" customWidth="1"/>
    <col min="13311" max="13311" width="14.5703125" style="5" customWidth="1"/>
    <col min="13312" max="13312" width="9.140625" style="5"/>
    <col min="13313" max="13313" width="26.7109375" style="5" customWidth="1"/>
    <col min="13314" max="13314" width="51" style="5" customWidth="1"/>
    <col min="13315" max="13315" width="16.28515625" style="5" customWidth="1"/>
    <col min="13316" max="13316" width="0" style="5" hidden="1" customWidth="1"/>
    <col min="13317" max="13563" width="9.140625" style="5"/>
    <col min="13564" max="13564" width="26.7109375" style="5" customWidth="1"/>
    <col min="13565" max="13565" width="51" style="5" customWidth="1"/>
    <col min="13566" max="13566" width="16.28515625" style="5" customWidth="1"/>
    <col min="13567" max="13567" width="14.5703125" style="5" customWidth="1"/>
    <col min="13568" max="13568" width="9.140625" style="5"/>
    <col min="13569" max="13569" width="26.7109375" style="5" customWidth="1"/>
    <col min="13570" max="13570" width="51" style="5" customWidth="1"/>
    <col min="13571" max="13571" width="16.28515625" style="5" customWidth="1"/>
    <col min="13572" max="13572" width="0" style="5" hidden="1" customWidth="1"/>
    <col min="13573" max="13819" width="9.140625" style="5"/>
    <col min="13820" max="13820" width="26.7109375" style="5" customWidth="1"/>
    <col min="13821" max="13821" width="51" style="5" customWidth="1"/>
    <col min="13822" max="13822" width="16.28515625" style="5" customWidth="1"/>
    <col min="13823" max="13823" width="14.5703125" style="5" customWidth="1"/>
    <col min="13824" max="13824" width="9.140625" style="5"/>
    <col min="13825" max="13825" width="26.7109375" style="5" customWidth="1"/>
    <col min="13826" max="13826" width="51" style="5" customWidth="1"/>
    <col min="13827" max="13827" width="16.28515625" style="5" customWidth="1"/>
    <col min="13828" max="13828" width="0" style="5" hidden="1" customWidth="1"/>
    <col min="13829" max="14075" width="9.140625" style="5"/>
    <col min="14076" max="14076" width="26.7109375" style="5" customWidth="1"/>
    <col min="14077" max="14077" width="51" style="5" customWidth="1"/>
    <col min="14078" max="14078" width="16.28515625" style="5" customWidth="1"/>
    <col min="14079" max="14079" width="14.5703125" style="5" customWidth="1"/>
    <col min="14080" max="14080" width="9.140625" style="5"/>
    <col min="14081" max="14081" width="26.7109375" style="5" customWidth="1"/>
    <col min="14082" max="14082" width="51" style="5" customWidth="1"/>
    <col min="14083" max="14083" width="16.28515625" style="5" customWidth="1"/>
    <col min="14084" max="14084" width="0" style="5" hidden="1" customWidth="1"/>
    <col min="14085" max="14331" width="9.140625" style="5"/>
    <col min="14332" max="14332" width="26.7109375" style="5" customWidth="1"/>
    <col min="14333" max="14333" width="51" style="5" customWidth="1"/>
    <col min="14334" max="14334" width="16.28515625" style="5" customWidth="1"/>
    <col min="14335" max="14335" width="14.5703125" style="5" customWidth="1"/>
    <col min="14336" max="14336" width="9.140625" style="5"/>
    <col min="14337" max="14337" width="26.7109375" style="5" customWidth="1"/>
    <col min="14338" max="14338" width="51" style="5" customWidth="1"/>
    <col min="14339" max="14339" width="16.28515625" style="5" customWidth="1"/>
    <col min="14340" max="14340" width="0" style="5" hidden="1" customWidth="1"/>
    <col min="14341" max="14587" width="9.140625" style="5"/>
    <col min="14588" max="14588" width="26.7109375" style="5" customWidth="1"/>
    <col min="14589" max="14589" width="51" style="5" customWidth="1"/>
    <col min="14590" max="14590" width="16.28515625" style="5" customWidth="1"/>
    <col min="14591" max="14591" width="14.5703125" style="5" customWidth="1"/>
    <col min="14592" max="14592" width="9.140625" style="5"/>
    <col min="14593" max="14593" width="26.7109375" style="5" customWidth="1"/>
    <col min="14594" max="14594" width="51" style="5" customWidth="1"/>
    <col min="14595" max="14595" width="16.28515625" style="5" customWidth="1"/>
    <col min="14596" max="14596" width="0" style="5" hidden="1" customWidth="1"/>
    <col min="14597" max="14843" width="9.140625" style="5"/>
    <col min="14844" max="14844" width="26.7109375" style="5" customWidth="1"/>
    <col min="14845" max="14845" width="51" style="5" customWidth="1"/>
    <col min="14846" max="14846" width="16.28515625" style="5" customWidth="1"/>
    <col min="14847" max="14847" width="14.5703125" style="5" customWidth="1"/>
    <col min="14848" max="14848" width="9.140625" style="5"/>
    <col min="14849" max="14849" width="26.7109375" style="5" customWidth="1"/>
    <col min="14850" max="14850" width="51" style="5" customWidth="1"/>
    <col min="14851" max="14851" width="16.28515625" style="5" customWidth="1"/>
    <col min="14852" max="14852" width="0" style="5" hidden="1" customWidth="1"/>
    <col min="14853" max="15099" width="9.140625" style="5"/>
    <col min="15100" max="15100" width="26.7109375" style="5" customWidth="1"/>
    <col min="15101" max="15101" width="51" style="5" customWidth="1"/>
    <col min="15102" max="15102" width="16.28515625" style="5" customWidth="1"/>
    <col min="15103" max="15103" width="14.5703125" style="5" customWidth="1"/>
    <col min="15104" max="15104" width="9.140625" style="5"/>
    <col min="15105" max="15105" width="26.7109375" style="5" customWidth="1"/>
    <col min="15106" max="15106" width="51" style="5" customWidth="1"/>
    <col min="15107" max="15107" width="16.28515625" style="5" customWidth="1"/>
    <col min="15108" max="15108" width="0" style="5" hidden="1" customWidth="1"/>
    <col min="15109" max="15355" width="9.140625" style="5"/>
    <col min="15356" max="15356" width="26.7109375" style="5" customWidth="1"/>
    <col min="15357" max="15357" width="51" style="5" customWidth="1"/>
    <col min="15358" max="15358" width="16.28515625" style="5" customWidth="1"/>
    <col min="15359" max="15359" width="14.5703125" style="5" customWidth="1"/>
    <col min="15360" max="15360" width="9.140625" style="5"/>
    <col min="15361" max="15361" width="26.7109375" style="5" customWidth="1"/>
    <col min="15362" max="15362" width="51" style="5" customWidth="1"/>
    <col min="15363" max="15363" width="16.28515625" style="5" customWidth="1"/>
    <col min="15364" max="15364" width="0" style="5" hidden="1" customWidth="1"/>
    <col min="15365" max="15611" width="9.140625" style="5"/>
    <col min="15612" max="15612" width="26.7109375" style="5" customWidth="1"/>
    <col min="15613" max="15613" width="51" style="5" customWidth="1"/>
    <col min="15614" max="15614" width="16.28515625" style="5" customWidth="1"/>
    <col min="15615" max="15615" width="14.5703125" style="5" customWidth="1"/>
    <col min="15616" max="15616" width="9.140625" style="5"/>
    <col min="15617" max="15617" width="26.7109375" style="5" customWidth="1"/>
    <col min="15618" max="15618" width="51" style="5" customWidth="1"/>
    <col min="15619" max="15619" width="16.28515625" style="5" customWidth="1"/>
    <col min="15620" max="15620" width="0" style="5" hidden="1" customWidth="1"/>
    <col min="15621" max="15867" width="9.140625" style="5"/>
    <col min="15868" max="15868" width="26.7109375" style="5" customWidth="1"/>
    <col min="15869" max="15869" width="51" style="5" customWidth="1"/>
    <col min="15870" max="15870" width="16.28515625" style="5" customWidth="1"/>
    <col min="15871" max="15871" width="14.5703125" style="5" customWidth="1"/>
    <col min="15872" max="15872" width="9.140625" style="5"/>
    <col min="15873" max="15873" width="26.7109375" style="5" customWidth="1"/>
    <col min="15874" max="15874" width="51" style="5" customWidth="1"/>
    <col min="15875" max="15875" width="16.28515625" style="5" customWidth="1"/>
    <col min="15876" max="15876" width="0" style="5" hidden="1" customWidth="1"/>
    <col min="15877" max="16123" width="9.140625" style="5"/>
    <col min="16124" max="16124" width="26.7109375" style="5" customWidth="1"/>
    <col min="16125" max="16125" width="51" style="5" customWidth="1"/>
    <col min="16126" max="16126" width="16.28515625" style="5" customWidth="1"/>
    <col min="16127" max="16127" width="14.5703125" style="5" customWidth="1"/>
    <col min="16128" max="16128" width="9.140625" style="5"/>
    <col min="16129" max="16129" width="26.7109375" style="5" customWidth="1"/>
    <col min="16130" max="16130" width="51" style="5" customWidth="1"/>
    <col min="16131" max="16131" width="16.28515625" style="5" customWidth="1"/>
    <col min="16132" max="16132" width="0" style="5" hidden="1" customWidth="1"/>
    <col min="16133" max="16379" width="9.140625" style="5"/>
    <col min="16380" max="16380" width="26.7109375" style="5" customWidth="1"/>
    <col min="16381" max="16381" width="51" style="5" customWidth="1"/>
    <col min="16382" max="16382" width="16.28515625" style="5" customWidth="1"/>
    <col min="16383" max="16383" width="14.5703125" style="5" customWidth="1"/>
    <col min="16384" max="16384" width="9.140625" style="5"/>
  </cols>
  <sheetData>
    <row r="1" spans="1:6" s="1" customFormat="1" ht="12.75" x14ac:dyDescent="0.2">
      <c r="A1" s="458" t="s">
        <v>0</v>
      </c>
      <c r="B1" s="458"/>
      <c r="C1" s="458"/>
    </row>
    <row r="2" spans="1:6" s="1" customFormat="1" ht="12.75" x14ac:dyDescent="0.2">
      <c r="A2" s="458" t="s">
        <v>1</v>
      </c>
      <c r="B2" s="458"/>
      <c r="C2" s="458"/>
    </row>
    <row r="3" spans="1:6" s="1" customFormat="1" ht="12.75" x14ac:dyDescent="0.2">
      <c r="A3" s="2"/>
      <c r="B3" s="459" t="s">
        <v>803</v>
      </c>
      <c r="C3" s="459"/>
    </row>
    <row r="4" spans="1:6" s="1" customFormat="1" ht="12.75" x14ac:dyDescent="0.2">
      <c r="A4" s="2"/>
      <c r="B4" s="3"/>
      <c r="C4" s="4"/>
      <c r="D4" s="4"/>
    </row>
    <row r="5" spans="1:6" ht="15.75" x14ac:dyDescent="0.25">
      <c r="A5" s="460" t="s">
        <v>2</v>
      </c>
      <c r="B5" s="460"/>
      <c r="C5" s="460"/>
      <c r="D5" s="5"/>
    </row>
    <row r="6" spans="1:6" ht="15.6" customHeight="1" x14ac:dyDescent="0.25">
      <c r="C6" s="7" t="s">
        <v>3</v>
      </c>
      <c r="D6" s="7" t="s">
        <v>3</v>
      </c>
    </row>
    <row r="7" spans="1:6" s="11" customFormat="1" ht="60.6" customHeight="1" x14ac:dyDescent="0.25">
      <c r="A7" s="8" t="s">
        <v>4</v>
      </c>
      <c r="B7" s="9" t="s">
        <v>5</v>
      </c>
      <c r="C7" s="10" t="s">
        <v>6</v>
      </c>
      <c r="D7" s="10" t="s">
        <v>7</v>
      </c>
    </row>
    <row r="8" spans="1:6" ht="15.75" x14ac:dyDescent="0.25">
      <c r="A8" s="12"/>
      <c r="B8" s="13" t="s">
        <v>8</v>
      </c>
      <c r="C8" s="14"/>
      <c r="D8" s="14"/>
    </row>
    <row r="9" spans="1:6" s="18" customFormat="1" ht="15.75" x14ac:dyDescent="0.2">
      <c r="A9" s="15" t="s">
        <v>9</v>
      </c>
      <c r="B9" s="16" t="s">
        <v>10</v>
      </c>
      <c r="C9" s="17">
        <f>SUM(C10+C20+C30+C40+C45+C56+C61+C70+C77+C86+C15)</f>
        <v>334535</v>
      </c>
      <c r="D9" s="17" t="e">
        <f>SUM(D10+D20+D30+D40+D45+D56+D61+D70+D77+D86+D15)</f>
        <v>#REF!</v>
      </c>
    </row>
    <row r="10" spans="1:6" x14ac:dyDescent="0.2">
      <c r="A10" s="8" t="s">
        <v>11</v>
      </c>
      <c r="B10" s="19" t="s">
        <v>12</v>
      </c>
      <c r="C10" s="17">
        <f>SUM(C11)</f>
        <v>197800</v>
      </c>
      <c r="D10" s="17">
        <f>SUM(D11)</f>
        <v>170800</v>
      </c>
      <c r="F10" s="20"/>
    </row>
    <row r="11" spans="1:6" x14ac:dyDescent="0.2">
      <c r="A11" s="8" t="s">
        <v>13</v>
      </c>
      <c r="B11" s="21" t="s">
        <v>14</v>
      </c>
      <c r="C11" s="22">
        <f>SUM(C12+C13+C14)</f>
        <v>197800</v>
      </c>
      <c r="D11" s="22">
        <f>SUM(D12+D13+D14)</f>
        <v>170800</v>
      </c>
    </row>
    <row r="12" spans="1:6" ht="75" x14ac:dyDescent="0.2">
      <c r="A12" s="23" t="s">
        <v>15</v>
      </c>
      <c r="B12" s="24" t="s">
        <v>16</v>
      </c>
      <c r="C12" s="25">
        <v>195200</v>
      </c>
      <c r="D12" s="25">
        <v>168960</v>
      </c>
    </row>
    <row r="13" spans="1:6" ht="120" x14ac:dyDescent="0.2">
      <c r="A13" s="8" t="s">
        <v>17</v>
      </c>
      <c r="B13" s="26" t="s">
        <v>18</v>
      </c>
      <c r="C13" s="27">
        <v>1400</v>
      </c>
      <c r="D13" s="27">
        <v>1000</v>
      </c>
    </row>
    <row r="14" spans="1:6" ht="45" x14ac:dyDescent="0.2">
      <c r="A14" s="8" t="s">
        <v>19</v>
      </c>
      <c r="B14" s="26" t="s">
        <v>20</v>
      </c>
      <c r="C14" s="27">
        <v>1200</v>
      </c>
      <c r="D14" s="27">
        <v>840</v>
      </c>
    </row>
    <row r="15" spans="1:6" ht="28.5" x14ac:dyDescent="0.2">
      <c r="A15" s="8" t="s">
        <v>21</v>
      </c>
      <c r="B15" s="28" t="s">
        <v>22</v>
      </c>
      <c r="C15" s="17">
        <f>SUM(C17:C19)</f>
        <v>7064</v>
      </c>
      <c r="D15" s="17">
        <f>SUM(D17:D19)</f>
        <v>6550</v>
      </c>
    </row>
    <row r="16" spans="1:6" ht="35.25" customHeight="1" x14ac:dyDescent="0.2">
      <c r="A16" s="8" t="s">
        <v>23</v>
      </c>
      <c r="B16" s="21" t="s">
        <v>24</v>
      </c>
      <c r="C16" s="22">
        <f>SUM(C17+C18+C19)</f>
        <v>7064</v>
      </c>
      <c r="D16" s="22">
        <f>SUM(D17+D18+D19)</f>
        <v>6550</v>
      </c>
    </row>
    <row r="17" spans="1:256" ht="75" x14ac:dyDescent="0.2">
      <c r="A17" s="8" t="s">
        <v>25</v>
      </c>
      <c r="B17" s="26" t="s">
        <v>26</v>
      </c>
      <c r="C17" s="27">
        <v>3275</v>
      </c>
      <c r="D17" s="27">
        <v>2700</v>
      </c>
    </row>
    <row r="18" spans="1:256" ht="90" x14ac:dyDescent="0.2">
      <c r="A18" s="8" t="s">
        <v>27</v>
      </c>
      <c r="B18" s="26" t="s">
        <v>28</v>
      </c>
      <c r="C18" s="27">
        <v>25</v>
      </c>
      <c r="D18" s="27">
        <v>22</v>
      </c>
    </row>
    <row r="19" spans="1:256" ht="75" x14ac:dyDescent="0.2">
      <c r="A19" s="8" t="s">
        <v>29</v>
      </c>
      <c r="B19" s="26" t="s">
        <v>30</v>
      </c>
      <c r="C19" s="27">
        <v>3764</v>
      </c>
      <c r="D19" s="27">
        <v>3828</v>
      </c>
    </row>
    <row r="20" spans="1:256" x14ac:dyDescent="0.2">
      <c r="A20" s="8" t="s">
        <v>31</v>
      </c>
      <c r="B20" s="19" t="s">
        <v>32</v>
      </c>
      <c r="C20" s="17">
        <f>SUM(C21+C26+C28)</f>
        <v>31225</v>
      </c>
      <c r="D20" s="17" t="e">
        <f>SUM(D21+D26+D28)</f>
        <v>#REF!</v>
      </c>
    </row>
    <row r="21" spans="1:256" ht="30" x14ac:dyDescent="0.2">
      <c r="A21" s="8" t="s">
        <v>33</v>
      </c>
      <c r="B21" s="29" t="s">
        <v>34</v>
      </c>
      <c r="C21" s="30">
        <f>SUM(C22+C24)</f>
        <v>21400</v>
      </c>
      <c r="D21" s="30" t="e">
        <f>SUM(D22+D24+#REF!)</f>
        <v>#REF!</v>
      </c>
    </row>
    <row r="22" spans="1:256" ht="30" x14ac:dyDescent="0.2">
      <c r="A22" s="8" t="s">
        <v>35</v>
      </c>
      <c r="B22" s="21" t="s">
        <v>36</v>
      </c>
      <c r="C22" s="22">
        <f>SUM(C23)</f>
        <v>10200</v>
      </c>
      <c r="D22" s="22">
        <f>SUM(D23)</f>
        <v>6600</v>
      </c>
    </row>
    <row r="23" spans="1:256" ht="30" x14ac:dyDescent="0.2">
      <c r="A23" s="15" t="s">
        <v>37</v>
      </c>
      <c r="B23" s="26" t="s">
        <v>38</v>
      </c>
      <c r="C23" s="31">
        <v>10200</v>
      </c>
      <c r="D23" s="31">
        <v>6600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35.450000000000003" customHeight="1" x14ac:dyDescent="0.2">
      <c r="A24" s="8" t="s">
        <v>39</v>
      </c>
      <c r="B24" s="21" t="s">
        <v>40</v>
      </c>
      <c r="C24" s="30">
        <f>SUM(C25)</f>
        <v>11200</v>
      </c>
      <c r="D24" s="30">
        <f>SUM(D25)</f>
        <v>10550</v>
      </c>
    </row>
    <row r="25" spans="1:256" s="32" customFormat="1" ht="60" x14ac:dyDescent="0.2">
      <c r="A25" s="8" t="s">
        <v>41</v>
      </c>
      <c r="B25" s="33" t="s">
        <v>42</v>
      </c>
      <c r="C25" s="31">
        <v>11200</v>
      </c>
      <c r="D25" s="31">
        <v>10550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30" x14ac:dyDescent="0.2">
      <c r="A26" s="8" t="s">
        <v>43</v>
      </c>
      <c r="B26" s="29" t="s">
        <v>44</v>
      </c>
      <c r="C26" s="30">
        <f>SUM(C27)</f>
        <v>4825</v>
      </c>
      <c r="D26" s="30">
        <f>SUM(D27)</f>
        <v>19600</v>
      </c>
    </row>
    <row r="27" spans="1:256" ht="30" x14ac:dyDescent="0.2">
      <c r="A27" s="8" t="s">
        <v>45</v>
      </c>
      <c r="B27" s="26" t="s">
        <v>44</v>
      </c>
      <c r="C27" s="31">
        <v>4825</v>
      </c>
      <c r="D27" s="31">
        <v>19600</v>
      </c>
    </row>
    <row r="28" spans="1:256" ht="30" x14ac:dyDescent="0.2">
      <c r="A28" s="8" t="s">
        <v>46</v>
      </c>
      <c r="B28" s="21" t="s">
        <v>47</v>
      </c>
      <c r="C28" s="30">
        <f>SUM(C29)</f>
        <v>5000</v>
      </c>
      <c r="D28" s="30">
        <f>SUM(D29)</f>
        <v>220</v>
      </c>
    </row>
    <row r="29" spans="1:256" ht="45" x14ac:dyDescent="0.2">
      <c r="A29" s="8" t="s">
        <v>48</v>
      </c>
      <c r="B29" s="26" t="s">
        <v>49</v>
      </c>
      <c r="C29" s="31">
        <v>5000</v>
      </c>
      <c r="D29" s="31">
        <v>220</v>
      </c>
    </row>
    <row r="30" spans="1:256" x14ac:dyDescent="0.2">
      <c r="A30" s="8" t="s">
        <v>50</v>
      </c>
      <c r="B30" s="19" t="s">
        <v>51</v>
      </c>
      <c r="C30" s="17">
        <f>SUM(C31+C33+C35)</f>
        <v>67961</v>
      </c>
      <c r="D30" s="17">
        <f>SUM(D31+D33+D35)</f>
        <v>77800</v>
      </c>
    </row>
    <row r="31" spans="1:256" x14ac:dyDescent="0.2">
      <c r="A31" s="15" t="s">
        <v>52</v>
      </c>
      <c r="B31" s="21" t="s">
        <v>53</v>
      </c>
      <c r="C31" s="30">
        <f>SUM(C32)</f>
        <v>9661</v>
      </c>
      <c r="D31" s="30">
        <f>SUM(D32)</f>
        <v>7500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45" x14ac:dyDescent="0.2">
      <c r="A32" s="8" t="s">
        <v>54</v>
      </c>
      <c r="B32" s="26" t="s">
        <v>55</v>
      </c>
      <c r="C32" s="31">
        <v>9661</v>
      </c>
      <c r="D32" s="31">
        <v>7500</v>
      </c>
    </row>
    <row r="33" spans="1:256" x14ac:dyDescent="0.2">
      <c r="A33" s="8" t="s">
        <v>56</v>
      </c>
      <c r="B33" s="21" t="s">
        <v>57</v>
      </c>
      <c r="C33" s="30">
        <f>SUM(C34)</f>
        <v>39600</v>
      </c>
      <c r="D33" s="30">
        <f>SUM(D34)</f>
        <v>53200</v>
      </c>
    </row>
    <row r="34" spans="1:256" ht="30" x14ac:dyDescent="0.2">
      <c r="A34" s="15" t="s">
        <v>58</v>
      </c>
      <c r="B34" s="26" t="s">
        <v>59</v>
      </c>
      <c r="C34" s="27">
        <v>39600</v>
      </c>
      <c r="D34" s="27">
        <v>53200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4" customFormat="1" x14ac:dyDescent="0.2">
      <c r="A35" s="8" t="s">
        <v>60</v>
      </c>
      <c r="B35" s="29" t="s">
        <v>61</v>
      </c>
      <c r="C35" s="30">
        <f>SUM(C36+C38)</f>
        <v>18700</v>
      </c>
      <c r="D35" s="30">
        <f>SUM(D36+D38)</f>
        <v>17100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x14ac:dyDescent="0.2">
      <c r="A36" s="8" t="s">
        <v>62</v>
      </c>
      <c r="B36" s="29" t="s">
        <v>63</v>
      </c>
      <c r="C36" s="30">
        <f>SUM(C37)</f>
        <v>14700</v>
      </c>
      <c r="D36" s="30">
        <f>SUM(D37)</f>
        <v>13700</v>
      </c>
    </row>
    <row r="37" spans="1:256" ht="30" x14ac:dyDescent="0.2">
      <c r="A37" s="8" t="s">
        <v>64</v>
      </c>
      <c r="B37" s="26" t="s">
        <v>65</v>
      </c>
      <c r="C37" s="31">
        <v>14700</v>
      </c>
      <c r="D37" s="31">
        <v>13700</v>
      </c>
    </row>
    <row r="38" spans="1:256" s="32" customFormat="1" x14ac:dyDescent="0.2">
      <c r="A38" s="8" t="s">
        <v>66</v>
      </c>
      <c r="B38" s="21" t="s">
        <v>67</v>
      </c>
      <c r="C38" s="30">
        <f>SUM(C39)</f>
        <v>4000</v>
      </c>
      <c r="D38" s="30">
        <f>SUM(D39)</f>
        <v>3400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30" x14ac:dyDescent="0.2">
      <c r="A39" s="8" t="s">
        <v>68</v>
      </c>
      <c r="B39" s="26" t="s">
        <v>69</v>
      </c>
      <c r="C39" s="31">
        <v>4000</v>
      </c>
      <c r="D39" s="31">
        <v>3400</v>
      </c>
    </row>
    <row r="40" spans="1:256" x14ac:dyDescent="0.2">
      <c r="A40" s="8" t="s">
        <v>70</v>
      </c>
      <c r="B40" s="19" t="s">
        <v>71</v>
      </c>
      <c r="C40" s="17">
        <f>SUM(C41+C43)</f>
        <v>4655</v>
      </c>
      <c r="D40" s="17">
        <f>SUM(D41+D43)</f>
        <v>4300</v>
      </c>
    </row>
    <row r="41" spans="1:256" ht="30" x14ac:dyDescent="0.2">
      <c r="A41" s="8" t="s">
        <v>72</v>
      </c>
      <c r="B41" s="21" t="s">
        <v>73</v>
      </c>
      <c r="C41" s="30">
        <f>SUM(C42)</f>
        <v>4505</v>
      </c>
      <c r="D41" s="30">
        <f>SUM(D42)</f>
        <v>4200</v>
      </c>
    </row>
    <row r="42" spans="1:256" ht="45" x14ac:dyDescent="0.2">
      <c r="A42" s="8" t="s">
        <v>74</v>
      </c>
      <c r="B42" s="26" t="s">
        <v>75</v>
      </c>
      <c r="C42" s="31">
        <v>4505</v>
      </c>
      <c r="D42" s="31">
        <v>4200</v>
      </c>
    </row>
    <row r="43" spans="1:256" ht="30" x14ac:dyDescent="0.2">
      <c r="A43" s="8" t="s">
        <v>76</v>
      </c>
      <c r="B43" s="29" t="s">
        <v>77</v>
      </c>
      <c r="C43" s="30">
        <f>SUM(C44)</f>
        <v>150</v>
      </c>
      <c r="D43" s="30">
        <f>SUM(D44)</f>
        <v>100</v>
      </c>
    </row>
    <row r="44" spans="1:256" ht="30" x14ac:dyDescent="0.2">
      <c r="A44" s="8" t="s">
        <v>78</v>
      </c>
      <c r="B44" s="26" t="s">
        <v>79</v>
      </c>
      <c r="C44" s="27">
        <v>150</v>
      </c>
      <c r="D44" s="27">
        <v>100</v>
      </c>
    </row>
    <row r="45" spans="1:256" ht="28.5" x14ac:dyDescent="0.2">
      <c r="A45" s="8" t="s">
        <v>80</v>
      </c>
      <c r="B45" s="19" t="s">
        <v>81</v>
      </c>
      <c r="C45" s="17">
        <f>SUM(C46+C49+C52)</f>
        <v>18020</v>
      </c>
      <c r="D45" s="17">
        <f>SUM(D46+D49+D52)</f>
        <v>14966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90" x14ac:dyDescent="0.2">
      <c r="A46" s="8" t="s">
        <v>82</v>
      </c>
      <c r="B46" s="21" t="s">
        <v>83</v>
      </c>
      <c r="C46" s="30">
        <f>SUM(C47)</f>
        <v>14000</v>
      </c>
      <c r="D46" s="30">
        <f>SUM(D47)</f>
        <v>11000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ht="60" x14ac:dyDescent="0.2">
      <c r="A47" s="8" t="s">
        <v>84</v>
      </c>
      <c r="B47" s="21" t="s">
        <v>85</v>
      </c>
      <c r="C47" s="30">
        <f>SUM(C48)</f>
        <v>14000</v>
      </c>
      <c r="D47" s="30">
        <f>SUM(D48)</f>
        <v>11000</v>
      </c>
    </row>
    <row r="48" spans="1:256" ht="75" x14ac:dyDescent="0.2">
      <c r="A48" s="8" t="s">
        <v>86</v>
      </c>
      <c r="B48" s="26" t="s">
        <v>87</v>
      </c>
      <c r="C48" s="31">
        <v>14000</v>
      </c>
      <c r="D48" s="31">
        <v>11000</v>
      </c>
    </row>
    <row r="49" spans="1:256" s="35" customFormat="1" ht="30" x14ac:dyDescent="0.2">
      <c r="A49" s="8" t="s">
        <v>88</v>
      </c>
      <c r="B49" s="21" t="s">
        <v>89</v>
      </c>
      <c r="C49" s="30">
        <f>SUM(C50)</f>
        <v>10</v>
      </c>
      <c r="D49" s="30">
        <f>SUM(D50)</f>
        <v>56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35" customFormat="1" ht="45" x14ac:dyDescent="0.2">
      <c r="A50" s="8" t="s">
        <v>90</v>
      </c>
      <c r="B50" s="21" t="s">
        <v>91</v>
      </c>
      <c r="C50" s="30">
        <f>SUM(C51)</f>
        <v>10</v>
      </c>
      <c r="D50" s="30">
        <f>SUM(D51)</f>
        <v>56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62.25" customHeight="1" x14ac:dyDescent="0.2">
      <c r="A51" s="8" t="s">
        <v>92</v>
      </c>
      <c r="B51" s="26" t="s">
        <v>93</v>
      </c>
      <c r="C51" s="31">
        <v>10</v>
      </c>
      <c r="D51" s="31">
        <v>56</v>
      </c>
    </row>
    <row r="52" spans="1:256" ht="75" x14ac:dyDescent="0.2">
      <c r="A52" s="8" t="s">
        <v>94</v>
      </c>
      <c r="B52" s="21" t="s">
        <v>95</v>
      </c>
      <c r="C52" s="30">
        <f>SUM(C53)</f>
        <v>4010</v>
      </c>
      <c r="D52" s="30">
        <f>SUM(D53)</f>
        <v>3910</v>
      </c>
    </row>
    <row r="53" spans="1:256" ht="75" x14ac:dyDescent="0.2">
      <c r="A53" s="8" t="s">
        <v>96</v>
      </c>
      <c r="B53" s="21" t="s">
        <v>97</v>
      </c>
      <c r="C53" s="22">
        <f>SUM(C54:C55)</f>
        <v>4010</v>
      </c>
      <c r="D53" s="22">
        <f>SUM(D54:D55)</f>
        <v>3910</v>
      </c>
    </row>
    <row r="54" spans="1:256" ht="90" x14ac:dyDescent="0.2">
      <c r="A54" s="8" t="s">
        <v>98</v>
      </c>
      <c r="B54" s="26" t="s">
        <v>99</v>
      </c>
      <c r="C54" s="36">
        <v>1010</v>
      </c>
      <c r="D54" s="36">
        <v>1010</v>
      </c>
    </row>
    <row r="55" spans="1:256" ht="45" x14ac:dyDescent="0.2">
      <c r="A55" s="8" t="s">
        <v>100</v>
      </c>
      <c r="B55" s="26" t="s">
        <v>101</v>
      </c>
      <c r="C55" s="31">
        <v>3000</v>
      </c>
      <c r="D55" s="31">
        <v>2900</v>
      </c>
    </row>
    <row r="56" spans="1:256" x14ac:dyDescent="0.2">
      <c r="A56" s="8" t="s">
        <v>102</v>
      </c>
      <c r="B56" s="19" t="s">
        <v>103</v>
      </c>
      <c r="C56" s="17">
        <f>SUM(C57)</f>
        <v>2480</v>
      </c>
      <c r="D56" s="17">
        <f>SUM(D57)</f>
        <v>1330</v>
      </c>
    </row>
    <row r="57" spans="1:256" x14ac:dyDescent="0.2">
      <c r="A57" s="8" t="s">
        <v>104</v>
      </c>
      <c r="B57" s="37" t="s">
        <v>105</v>
      </c>
      <c r="C57" s="30">
        <f>SUM(C58:C60)</f>
        <v>2480</v>
      </c>
      <c r="D57" s="30">
        <f>SUM(D58:D60)</f>
        <v>1330</v>
      </c>
    </row>
    <row r="58" spans="1:256" ht="30" x14ac:dyDescent="0.2">
      <c r="A58" s="15" t="s">
        <v>106</v>
      </c>
      <c r="B58" s="26" t="s">
        <v>107</v>
      </c>
      <c r="C58" s="31">
        <v>30</v>
      </c>
      <c r="D58" s="31">
        <v>200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x14ac:dyDescent="0.2">
      <c r="A59" s="15" t="s">
        <v>108</v>
      </c>
      <c r="B59" s="26" t="s">
        <v>109</v>
      </c>
      <c r="C59" s="31">
        <v>2400</v>
      </c>
      <c r="D59" s="31">
        <f>950+100</f>
        <v>1050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x14ac:dyDescent="0.2">
      <c r="A60" s="15" t="s">
        <v>110</v>
      </c>
      <c r="B60" s="26" t="s">
        <v>111</v>
      </c>
      <c r="C60" s="31">
        <v>50</v>
      </c>
      <c r="D60" s="31">
        <v>80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8.5" x14ac:dyDescent="0.2">
      <c r="A61" s="8" t="s">
        <v>112</v>
      </c>
      <c r="B61" s="28" t="s">
        <v>113</v>
      </c>
      <c r="C61" s="17">
        <f>SUM(C62+C65)</f>
        <v>970</v>
      </c>
      <c r="D61" s="17">
        <f>SUM(D62+D65)</f>
        <v>1700</v>
      </c>
    </row>
    <row r="62" spans="1:256" s="32" customFormat="1" x14ac:dyDescent="0.2">
      <c r="A62" s="8" t="s">
        <v>114</v>
      </c>
      <c r="B62" s="21" t="s">
        <v>115</v>
      </c>
      <c r="C62" s="30">
        <f>SUM(C63)</f>
        <v>50</v>
      </c>
      <c r="D62" s="30">
        <f>SUM(D63)</f>
        <v>200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32" customFormat="1" x14ac:dyDescent="0.2">
      <c r="A63" s="8" t="s">
        <v>116</v>
      </c>
      <c r="B63" s="38" t="s">
        <v>117</v>
      </c>
      <c r="C63" s="30">
        <f>SUM(C64)</f>
        <v>50</v>
      </c>
      <c r="D63" s="30">
        <f>SUM(D64)</f>
        <v>200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32" customFormat="1" ht="30" x14ac:dyDescent="0.2">
      <c r="A64" s="8" t="s">
        <v>118</v>
      </c>
      <c r="B64" s="26" t="s">
        <v>119</v>
      </c>
      <c r="C64" s="31">
        <v>50</v>
      </c>
      <c r="D64" s="31">
        <v>200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32" customFormat="1" x14ac:dyDescent="0.2">
      <c r="A65" s="8" t="s">
        <v>120</v>
      </c>
      <c r="B65" s="21" t="s">
        <v>121</v>
      </c>
      <c r="C65" s="30">
        <f>SUM(C68+C66)</f>
        <v>920</v>
      </c>
      <c r="D65" s="30">
        <f>SUM(D68+D66)</f>
        <v>1500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30" x14ac:dyDescent="0.2">
      <c r="A66" s="8" t="s">
        <v>122</v>
      </c>
      <c r="B66" s="21" t="s">
        <v>123</v>
      </c>
      <c r="C66" s="30">
        <f>SUM(C67)</f>
        <v>600</v>
      </c>
      <c r="D66" s="30">
        <f>SUM(D67)</f>
        <v>500</v>
      </c>
    </row>
    <row r="67" spans="1:256" ht="45" x14ac:dyDescent="0.2">
      <c r="A67" s="8" t="s">
        <v>124</v>
      </c>
      <c r="B67" s="26" t="s">
        <v>125</v>
      </c>
      <c r="C67" s="31">
        <v>600</v>
      </c>
      <c r="D67" s="31">
        <v>500</v>
      </c>
    </row>
    <row r="68" spans="1:256" x14ac:dyDescent="0.2">
      <c r="A68" s="8" t="s">
        <v>126</v>
      </c>
      <c r="B68" s="21" t="s">
        <v>127</v>
      </c>
      <c r="C68" s="30">
        <f>SUM(C69)</f>
        <v>320</v>
      </c>
      <c r="D68" s="30">
        <f>SUM(D69)</f>
        <v>1000</v>
      </c>
    </row>
    <row r="69" spans="1:256" ht="30" x14ac:dyDescent="0.2">
      <c r="A69" s="8" t="s">
        <v>128</v>
      </c>
      <c r="B69" s="26" t="s">
        <v>129</v>
      </c>
      <c r="C69" s="31">
        <v>320</v>
      </c>
      <c r="D69" s="31">
        <v>1000</v>
      </c>
    </row>
    <row r="70" spans="1:256" ht="28.5" x14ac:dyDescent="0.2">
      <c r="A70" s="8" t="s">
        <v>130</v>
      </c>
      <c r="B70" s="19" t="s">
        <v>131</v>
      </c>
      <c r="C70" s="17">
        <f>SUM(C71+C74)</f>
        <v>2200</v>
      </c>
      <c r="D70" s="17">
        <f>SUM(D71+D74)</f>
        <v>2200</v>
      </c>
    </row>
    <row r="71" spans="1:256" ht="75" x14ac:dyDescent="0.2">
      <c r="A71" s="8" t="s">
        <v>132</v>
      </c>
      <c r="B71" s="21" t="s">
        <v>133</v>
      </c>
      <c r="C71" s="30">
        <f>SUM(C72)</f>
        <v>1200</v>
      </c>
      <c r="D71" s="30">
        <f>SUM(D72)</f>
        <v>1200</v>
      </c>
    </row>
    <row r="72" spans="1:256" ht="90" x14ac:dyDescent="0.2">
      <c r="A72" s="8" t="s">
        <v>134</v>
      </c>
      <c r="B72" s="21" t="s">
        <v>135</v>
      </c>
      <c r="C72" s="30">
        <f>SUM(C73)</f>
        <v>1200</v>
      </c>
      <c r="D72" s="30">
        <f>SUM(D73)</f>
        <v>1200</v>
      </c>
    </row>
    <row r="73" spans="1:256" ht="90" x14ac:dyDescent="0.2">
      <c r="A73" s="8" t="s">
        <v>136</v>
      </c>
      <c r="B73" s="26" t="s">
        <v>137</v>
      </c>
      <c r="C73" s="31">
        <v>1200</v>
      </c>
      <c r="D73" s="31">
        <v>1200</v>
      </c>
    </row>
    <row r="74" spans="1:256" ht="30" x14ac:dyDescent="0.2">
      <c r="A74" s="8" t="s">
        <v>138</v>
      </c>
      <c r="B74" s="21" t="s">
        <v>139</v>
      </c>
      <c r="C74" s="22">
        <f>SUM(C75)</f>
        <v>1000</v>
      </c>
      <c r="D74" s="22">
        <f>SUM(D75)</f>
        <v>1000</v>
      </c>
    </row>
    <row r="75" spans="1:256" ht="30" x14ac:dyDescent="0.2">
      <c r="A75" s="8" t="s">
        <v>140</v>
      </c>
      <c r="B75" s="21" t="s">
        <v>141</v>
      </c>
      <c r="C75" s="30">
        <f>SUM(C76)</f>
        <v>1000</v>
      </c>
      <c r="D75" s="30">
        <f>SUM(D76)</f>
        <v>1000</v>
      </c>
    </row>
    <row r="76" spans="1:256" ht="45" x14ac:dyDescent="0.2">
      <c r="A76" s="8" t="s">
        <v>142</v>
      </c>
      <c r="B76" s="26" t="s">
        <v>143</v>
      </c>
      <c r="C76" s="31">
        <v>1000</v>
      </c>
      <c r="D76" s="31">
        <v>1000</v>
      </c>
    </row>
    <row r="77" spans="1:256" x14ac:dyDescent="0.2">
      <c r="A77" s="8" t="s">
        <v>144</v>
      </c>
      <c r="B77" s="19" t="s">
        <v>145</v>
      </c>
      <c r="C77" s="17">
        <f>SUM(C78+C84)</f>
        <v>2000</v>
      </c>
      <c r="D77" s="17" t="e">
        <f>SUM(D78+D81+#REF!+#REF!+D84+#REF!+#REF!)</f>
        <v>#REF!</v>
      </c>
    </row>
    <row r="78" spans="1:256" ht="30" x14ac:dyDescent="0.2">
      <c r="A78" s="8" t="s">
        <v>146</v>
      </c>
      <c r="B78" s="21" t="s">
        <v>147</v>
      </c>
      <c r="C78" s="30">
        <f>SUM(C79+C80+C81+C82+C83)</f>
        <v>490</v>
      </c>
      <c r="D78" s="30">
        <f>SUM(D79+D80)</f>
        <v>154</v>
      </c>
    </row>
    <row r="79" spans="1:256" ht="90" x14ac:dyDescent="0.2">
      <c r="A79" s="8" t="s">
        <v>148</v>
      </c>
      <c r="B79" s="39" t="s">
        <v>149</v>
      </c>
      <c r="C79" s="31">
        <v>60</v>
      </c>
      <c r="D79" s="31">
        <v>150</v>
      </c>
    </row>
    <row r="80" spans="1:256" ht="105" x14ac:dyDescent="0.2">
      <c r="A80" s="8" t="s">
        <v>150</v>
      </c>
      <c r="B80" s="26" t="s">
        <v>151</v>
      </c>
      <c r="C80" s="31">
        <v>60</v>
      </c>
      <c r="D80" s="31">
        <v>4</v>
      </c>
    </row>
    <row r="81" spans="1:256" ht="90" x14ac:dyDescent="0.2">
      <c r="A81" s="8" t="s">
        <v>152</v>
      </c>
      <c r="B81" s="26" t="s">
        <v>153</v>
      </c>
      <c r="C81" s="22">
        <v>80</v>
      </c>
      <c r="D81" s="22">
        <v>10</v>
      </c>
    </row>
    <row r="82" spans="1:256" ht="75" x14ac:dyDescent="0.2">
      <c r="A82" s="8" t="s">
        <v>154</v>
      </c>
      <c r="B82" s="26" t="s">
        <v>155</v>
      </c>
      <c r="C82" s="27">
        <v>40</v>
      </c>
      <c r="D82" s="27">
        <v>405</v>
      </c>
    </row>
    <row r="83" spans="1:256" ht="94.5" customHeight="1" x14ac:dyDescent="0.2">
      <c r="A83" s="8" t="s">
        <v>156</v>
      </c>
      <c r="B83" s="26" t="s">
        <v>157</v>
      </c>
      <c r="C83" s="31">
        <v>250</v>
      </c>
      <c r="D83" s="31">
        <v>120</v>
      </c>
    </row>
    <row r="84" spans="1:256" ht="105" x14ac:dyDescent="0.2">
      <c r="A84" s="8" t="s">
        <v>158</v>
      </c>
      <c r="B84" s="29" t="s">
        <v>159</v>
      </c>
      <c r="C84" s="30">
        <f>SUM(C85)</f>
        <v>1510</v>
      </c>
      <c r="D84" s="30">
        <f>SUM(D85)</f>
        <v>1250</v>
      </c>
    </row>
    <row r="85" spans="1:256" ht="75" x14ac:dyDescent="0.2">
      <c r="A85" s="8" t="s">
        <v>160</v>
      </c>
      <c r="B85" s="26" t="s">
        <v>161</v>
      </c>
      <c r="C85" s="31">
        <v>1510</v>
      </c>
      <c r="D85" s="31">
        <v>1250</v>
      </c>
    </row>
    <row r="86" spans="1:256" s="34" customFormat="1" x14ac:dyDescent="0.2">
      <c r="A86" s="8" t="s">
        <v>162</v>
      </c>
      <c r="B86" s="19" t="s">
        <v>163</v>
      </c>
      <c r="C86" s="17">
        <f>SUM(C87)</f>
        <v>160</v>
      </c>
      <c r="D86" s="17">
        <f>SUM(D87)</f>
        <v>160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34" customFormat="1" x14ac:dyDescent="0.2">
      <c r="A87" s="8" t="s">
        <v>164</v>
      </c>
      <c r="B87" s="21" t="s">
        <v>165</v>
      </c>
      <c r="C87" s="30">
        <f>SUM(C88)</f>
        <v>160</v>
      </c>
      <c r="D87" s="30">
        <f>SUM(D88)</f>
        <v>160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34" customFormat="1" x14ac:dyDescent="0.2">
      <c r="A88" s="8" t="s">
        <v>166</v>
      </c>
      <c r="B88" s="40" t="s">
        <v>167</v>
      </c>
      <c r="C88" s="31">
        <v>160</v>
      </c>
      <c r="D88" s="31">
        <v>160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x14ac:dyDescent="0.25">
      <c r="C89" s="41"/>
      <c r="D89" s="4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</row>
    <row r="90" spans="1:256" x14ac:dyDescent="0.25">
      <c r="C90" s="41"/>
      <c r="D90" s="4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x14ac:dyDescent="0.25">
      <c r="C91" s="41"/>
      <c r="D91" s="4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x14ac:dyDescent="0.25">
      <c r="C92" s="41"/>
      <c r="D92" s="4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x14ac:dyDescent="0.25">
      <c r="C93" s="41"/>
      <c r="D93" s="4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x14ac:dyDescent="0.25">
      <c r="C94" s="41"/>
      <c r="D94" s="4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x14ac:dyDescent="0.25">
      <c r="C95" s="41"/>
      <c r="D95" s="4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2" customFormat="1" x14ac:dyDescent="0.25">
      <c r="A96" s="6"/>
      <c r="B96" s="5"/>
      <c r="C96" s="41"/>
      <c r="D96" s="41"/>
    </row>
    <row r="97" spans="1:4" s="42" customFormat="1" x14ac:dyDescent="0.25">
      <c r="A97" s="6"/>
      <c r="B97" s="5"/>
      <c r="C97" s="41"/>
      <c r="D97" s="41"/>
    </row>
    <row r="98" spans="1:4" s="42" customFormat="1" x14ac:dyDescent="0.25">
      <c r="A98" s="6"/>
      <c r="B98" s="5"/>
      <c r="C98" s="41"/>
      <c r="D98" s="41"/>
    </row>
    <row r="99" spans="1:4" s="42" customFormat="1" x14ac:dyDescent="0.25">
      <c r="A99" s="6"/>
      <c r="B99" s="5"/>
      <c r="C99" s="41"/>
      <c r="D99" s="41"/>
    </row>
    <row r="100" spans="1:4" s="42" customFormat="1" x14ac:dyDescent="0.25">
      <c r="A100" s="6"/>
      <c r="B100" s="5"/>
      <c r="C100" s="41"/>
      <c r="D100" s="41"/>
    </row>
    <row r="101" spans="1:4" s="42" customFormat="1" x14ac:dyDescent="0.25">
      <c r="A101" s="6"/>
      <c r="B101" s="5"/>
      <c r="C101" s="41"/>
      <c r="D101" s="41"/>
    </row>
    <row r="102" spans="1:4" s="42" customFormat="1" x14ac:dyDescent="0.25">
      <c r="A102" s="6"/>
      <c r="B102" s="5"/>
      <c r="C102" s="41"/>
      <c r="D102" s="41"/>
    </row>
    <row r="103" spans="1:4" s="42" customFormat="1" x14ac:dyDescent="0.25">
      <c r="A103" s="6"/>
      <c r="B103" s="5"/>
      <c r="C103" s="41"/>
      <c r="D103" s="41"/>
    </row>
    <row r="104" spans="1:4" s="42" customFormat="1" x14ac:dyDescent="0.25">
      <c r="A104" s="6"/>
      <c r="B104" s="5"/>
      <c r="C104" s="41"/>
      <c r="D104" s="41"/>
    </row>
    <row r="105" spans="1:4" s="42" customFormat="1" x14ac:dyDescent="0.25">
      <c r="A105" s="6"/>
      <c r="B105" s="5"/>
      <c r="C105" s="41"/>
      <c r="D105" s="41"/>
    </row>
    <row r="106" spans="1:4" s="42" customFormat="1" x14ac:dyDescent="0.25">
      <c r="A106" s="6"/>
      <c r="B106" s="5"/>
      <c r="C106" s="41"/>
      <c r="D106" s="41"/>
    </row>
    <row r="107" spans="1:4" s="42" customFormat="1" x14ac:dyDescent="0.25">
      <c r="A107" s="6"/>
      <c r="B107" s="5"/>
      <c r="C107" s="41"/>
      <c r="D107" s="41"/>
    </row>
    <row r="108" spans="1:4" s="42" customFormat="1" x14ac:dyDescent="0.25">
      <c r="A108" s="6"/>
      <c r="B108" s="5"/>
      <c r="C108" s="41"/>
      <c r="D108" s="41"/>
    </row>
    <row r="109" spans="1:4" s="42" customFormat="1" x14ac:dyDescent="0.25">
      <c r="A109" s="6"/>
      <c r="B109" s="5"/>
      <c r="C109" s="41"/>
      <c r="D109" s="41"/>
    </row>
    <row r="110" spans="1:4" s="42" customFormat="1" x14ac:dyDescent="0.25">
      <c r="A110" s="6"/>
      <c r="B110" s="5"/>
      <c r="C110" s="41"/>
      <c r="D110" s="41"/>
    </row>
    <row r="111" spans="1:4" s="42" customFormat="1" x14ac:dyDescent="0.25">
      <c r="A111" s="6"/>
      <c r="B111" s="5"/>
      <c r="C111" s="41"/>
      <c r="D111" s="41"/>
    </row>
    <row r="112" spans="1:4" s="42" customFormat="1" x14ac:dyDescent="0.25">
      <c r="A112" s="6"/>
      <c r="B112" s="5"/>
      <c r="C112" s="41"/>
      <c r="D112" s="41"/>
    </row>
    <row r="113" spans="1:4" s="42" customFormat="1" x14ac:dyDescent="0.25">
      <c r="A113" s="6"/>
      <c r="B113" s="5"/>
      <c r="C113" s="41"/>
      <c r="D113" s="41"/>
    </row>
    <row r="114" spans="1:4" s="42" customFormat="1" x14ac:dyDescent="0.25">
      <c r="A114" s="6"/>
      <c r="B114" s="5"/>
      <c r="C114" s="41"/>
      <c r="D114" s="41"/>
    </row>
    <row r="115" spans="1:4" s="42" customFormat="1" x14ac:dyDescent="0.25">
      <c r="A115" s="6"/>
      <c r="B115" s="5"/>
      <c r="C115" s="41"/>
      <c r="D115" s="41"/>
    </row>
    <row r="116" spans="1:4" s="42" customFormat="1" x14ac:dyDescent="0.25">
      <c r="A116" s="6"/>
      <c r="B116" s="5"/>
      <c r="C116" s="41"/>
      <c r="D116" s="41"/>
    </row>
    <row r="117" spans="1:4" s="42" customFormat="1" x14ac:dyDescent="0.25">
      <c r="A117" s="6"/>
      <c r="B117" s="5"/>
      <c r="C117" s="41"/>
      <c r="D117" s="41"/>
    </row>
    <row r="118" spans="1:4" s="42" customFormat="1" x14ac:dyDescent="0.25">
      <c r="A118" s="6"/>
      <c r="B118" s="5"/>
      <c r="C118" s="41"/>
      <c r="D118" s="41"/>
    </row>
    <row r="119" spans="1:4" s="42" customFormat="1" x14ac:dyDescent="0.25">
      <c r="A119" s="6"/>
      <c r="B119" s="5"/>
      <c r="C119" s="41"/>
      <c r="D119" s="41"/>
    </row>
    <row r="120" spans="1:4" s="42" customFormat="1" x14ac:dyDescent="0.25">
      <c r="A120" s="6"/>
      <c r="B120" s="5"/>
      <c r="C120" s="41"/>
      <c r="D120" s="41"/>
    </row>
    <row r="121" spans="1:4" s="42" customFormat="1" x14ac:dyDescent="0.25">
      <c r="A121" s="6"/>
      <c r="B121" s="5"/>
      <c r="C121" s="41"/>
      <c r="D121" s="41"/>
    </row>
    <row r="122" spans="1:4" s="42" customFormat="1" x14ac:dyDescent="0.25">
      <c r="A122" s="6"/>
      <c r="B122" s="5"/>
      <c r="C122" s="41"/>
      <c r="D122" s="41"/>
    </row>
    <row r="123" spans="1:4" s="42" customFormat="1" x14ac:dyDescent="0.25">
      <c r="A123" s="6"/>
      <c r="B123" s="5"/>
      <c r="C123" s="41"/>
      <c r="D123" s="41"/>
    </row>
    <row r="124" spans="1:4" s="42" customFormat="1" x14ac:dyDescent="0.25">
      <c r="A124" s="6"/>
      <c r="B124" s="5"/>
      <c r="C124" s="41"/>
      <c r="D124" s="41"/>
    </row>
    <row r="125" spans="1:4" s="42" customFormat="1" x14ac:dyDescent="0.25">
      <c r="A125" s="6"/>
      <c r="B125" s="5"/>
      <c r="C125" s="41"/>
      <c r="D125" s="41"/>
    </row>
    <row r="126" spans="1:4" s="42" customFormat="1" x14ac:dyDescent="0.25">
      <c r="A126" s="6"/>
      <c r="B126" s="5"/>
      <c r="C126" s="41"/>
      <c r="D126" s="41"/>
    </row>
    <row r="127" spans="1:4" s="42" customFormat="1" x14ac:dyDescent="0.25">
      <c r="A127" s="6"/>
      <c r="B127" s="5"/>
      <c r="C127" s="41"/>
      <c r="D127" s="41"/>
    </row>
    <row r="128" spans="1:4" s="42" customFormat="1" x14ac:dyDescent="0.25">
      <c r="A128" s="6"/>
      <c r="B128" s="5"/>
      <c r="C128" s="41"/>
      <c r="D128" s="41"/>
    </row>
    <row r="129" spans="1:4" s="42" customFormat="1" x14ac:dyDescent="0.25">
      <c r="A129" s="6"/>
      <c r="B129" s="5"/>
      <c r="C129" s="41"/>
      <c r="D129" s="41"/>
    </row>
    <row r="130" spans="1:4" s="42" customFormat="1" x14ac:dyDescent="0.25">
      <c r="A130" s="6"/>
      <c r="B130" s="5"/>
      <c r="C130" s="41"/>
      <c r="D130" s="41"/>
    </row>
    <row r="131" spans="1:4" s="42" customFormat="1" x14ac:dyDescent="0.25">
      <c r="A131" s="6"/>
      <c r="B131" s="5"/>
      <c r="C131" s="41"/>
      <c r="D131" s="41"/>
    </row>
    <row r="132" spans="1:4" s="42" customFormat="1" x14ac:dyDescent="0.25">
      <c r="A132" s="6"/>
      <c r="B132" s="5"/>
      <c r="C132" s="41"/>
      <c r="D132" s="41"/>
    </row>
    <row r="133" spans="1:4" s="42" customFormat="1" x14ac:dyDescent="0.25">
      <c r="A133" s="6"/>
      <c r="B133" s="5"/>
      <c r="C133" s="41"/>
      <c r="D133" s="41"/>
    </row>
    <row r="134" spans="1:4" s="42" customFormat="1" x14ac:dyDescent="0.25">
      <c r="A134" s="6"/>
      <c r="B134" s="5"/>
      <c r="C134" s="41"/>
      <c r="D134" s="41"/>
    </row>
    <row r="135" spans="1:4" s="42" customFormat="1" x14ac:dyDescent="0.25">
      <c r="A135" s="6"/>
      <c r="B135" s="5"/>
      <c r="C135" s="41"/>
      <c r="D135" s="41"/>
    </row>
    <row r="136" spans="1:4" s="42" customFormat="1" x14ac:dyDescent="0.25">
      <c r="A136" s="6"/>
      <c r="B136" s="5"/>
      <c r="C136" s="41"/>
      <c r="D136" s="41"/>
    </row>
    <row r="137" spans="1:4" s="42" customFormat="1" x14ac:dyDescent="0.25">
      <c r="A137" s="6"/>
      <c r="B137" s="5"/>
      <c r="C137" s="41"/>
      <c r="D137" s="41"/>
    </row>
    <row r="138" spans="1:4" s="42" customFormat="1" x14ac:dyDescent="0.25">
      <c r="A138" s="6"/>
      <c r="B138" s="5"/>
      <c r="C138" s="41"/>
      <c r="D138" s="41"/>
    </row>
    <row r="139" spans="1:4" s="42" customFormat="1" x14ac:dyDescent="0.25">
      <c r="A139" s="6"/>
      <c r="B139" s="5"/>
      <c r="C139" s="41"/>
      <c r="D139" s="41"/>
    </row>
    <row r="140" spans="1:4" s="42" customFormat="1" x14ac:dyDescent="0.25">
      <c r="A140" s="6"/>
      <c r="B140" s="5"/>
      <c r="C140" s="41"/>
      <c r="D140" s="41"/>
    </row>
    <row r="141" spans="1:4" s="42" customFormat="1" x14ac:dyDescent="0.25">
      <c r="A141" s="6"/>
      <c r="B141" s="5"/>
      <c r="C141" s="41"/>
      <c r="D141" s="41"/>
    </row>
    <row r="142" spans="1:4" s="42" customFormat="1" x14ac:dyDescent="0.25">
      <c r="A142" s="6"/>
      <c r="B142" s="5"/>
      <c r="C142" s="41"/>
      <c r="D142" s="41"/>
    </row>
    <row r="143" spans="1:4" s="42" customFormat="1" x14ac:dyDescent="0.25">
      <c r="A143" s="6"/>
      <c r="B143" s="5"/>
      <c r="C143" s="41"/>
      <c r="D143" s="41"/>
    </row>
    <row r="144" spans="1:4" s="42" customFormat="1" x14ac:dyDescent="0.25">
      <c r="A144" s="6"/>
      <c r="B144" s="5"/>
      <c r="C144" s="41"/>
      <c r="D144" s="41"/>
    </row>
    <row r="145" spans="1:4" s="42" customFormat="1" x14ac:dyDescent="0.25">
      <c r="A145" s="6"/>
      <c r="B145" s="5"/>
      <c r="C145" s="41"/>
      <c r="D145" s="41"/>
    </row>
    <row r="146" spans="1:4" s="42" customFormat="1" x14ac:dyDescent="0.25">
      <c r="A146" s="6"/>
      <c r="B146" s="5"/>
      <c r="C146" s="41"/>
      <c r="D146" s="41"/>
    </row>
    <row r="147" spans="1:4" s="42" customFormat="1" x14ac:dyDescent="0.25">
      <c r="A147" s="6"/>
      <c r="B147" s="5"/>
      <c r="C147" s="41"/>
      <c r="D147" s="41"/>
    </row>
    <row r="148" spans="1:4" s="42" customFormat="1" x14ac:dyDescent="0.25">
      <c r="A148" s="6"/>
      <c r="B148" s="5"/>
      <c r="C148" s="41"/>
      <c r="D148" s="41"/>
    </row>
    <row r="149" spans="1:4" s="42" customFormat="1" x14ac:dyDescent="0.25">
      <c r="A149" s="6"/>
      <c r="B149" s="5"/>
      <c r="C149" s="41"/>
      <c r="D149" s="41"/>
    </row>
    <row r="150" spans="1:4" s="42" customFormat="1" x14ac:dyDescent="0.25">
      <c r="A150" s="6"/>
      <c r="B150" s="5"/>
      <c r="C150" s="41"/>
      <c r="D150" s="41"/>
    </row>
    <row r="151" spans="1:4" s="42" customFormat="1" x14ac:dyDescent="0.25">
      <c r="A151" s="6"/>
      <c r="B151" s="5"/>
      <c r="C151" s="41"/>
      <c r="D151" s="41"/>
    </row>
    <row r="152" spans="1:4" s="42" customFormat="1" x14ac:dyDescent="0.25">
      <c r="A152" s="6"/>
      <c r="B152" s="5"/>
      <c r="C152" s="41"/>
      <c r="D152" s="41"/>
    </row>
    <row r="153" spans="1:4" s="42" customFormat="1" x14ac:dyDescent="0.25">
      <c r="A153" s="6"/>
      <c r="B153" s="5"/>
      <c r="C153" s="41"/>
      <c r="D153" s="41"/>
    </row>
    <row r="154" spans="1:4" s="42" customFormat="1" x14ac:dyDescent="0.25">
      <c r="A154" s="6"/>
      <c r="B154" s="5"/>
      <c r="C154" s="41"/>
      <c r="D154" s="41"/>
    </row>
    <row r="155" spans="1:4" s="42" customFormat="1" x14ac:dyDescent="0.25">
      <c r="A155" s="6"/>
      <c r="B155" s="5"/>
      <c r="C155" s="41"/>
      <c r="D155" s="41"/>
    </row>
    <row r="156" spans="1:4" s="42" customFormat="1" x14ac:dyDescent="0.25">
      <c r="A156" s="6"/>
      <c r="B156" s="5"/>
      <c r="C156" s="41"/>
      <c r="D156" s="41"/>
    </row>
    <row r="157" spans="1:4" s="42" customFormat="1" x14ac:dyDescent="0.25">
      <c r="A157" s="6"/>
      <c r="B157" s="5"/>
      <c r="C157" s="41"/>
      <c r="D157" s="41"/>
    </row>
    <row r="158" spans="1:4" s="42" customFormat="1" x14ac:dyDescent="0.25">
      <c r="A158" s="6"/>
      <c r="B158" s="5"/>
      <c r="C158" s="41"/>
      <c r="D158" s="41"/>
    </row>
    <row r="159" spans="1:4" s="42" customFormat="1" x14ac:dyDescent="0.25">
      <c r="A159" s="6"/>
      <c r="B159" s="5"/>
      <c r="C159" s="41"/>
      <c r="D159" s="41"/>
    </row>
    <row r="160" spans="1:4" s="42" customFormat="1" x14ac:dyDescent="0.25">
      <c r="A160" s="6"/>
      <c r="B160" s="5"/>
      <c r="C160" s="41"/>
      <c r="D160" s="41"/>
    </row>
    <row r="161" spans="1:4" s="42" customFormat="1" x14ac:dyDescent="0.25">
      <c r="A161" s="6"/>
      <c r="B161" s="5"/>
      <c r="C161" s="41"/>
      <c r="D161" s="41"/>
    </row>
    <row r="162" spans="1:4" s="42" customFormat="1" x14ac:dyDescent="0.25">
      <c r="A162" s="6"/>
      <c r="B162" s="5"/>
      <c r="C162" s="41"/>
      <c r="D162" s="41"/>
    </row>
    <row r="163" spans="1:4" s="42" customFormat="1" x14ac:dyDescent="0.25">
      <c r="A163" s="6"/>
      <c r="B163" s="5"/>
      <c r="C163" s="41"/>
      <c r="D163" s="41"/>
    </row>
    <row r="164" spans="1:4" s="42" customFormat="1" x14ac:dyDescent="0.25">
      <c r="A164" s="6"/>
      <c r="B164" s="5"/>
      <c r="C164" s="41"/>
      <c r="D164" s="41"/>
    </row>
    <row r="165" spans="1:4" s="42" customFormat="1" x14ac:dyDescent="0.25">
      <c r="A165" s="6"/>
      <c r="B165" s="5"/>
      <c r="C165" s="41"/>
      <c r="D165" s="41"/>
    </row>
    <row r="166" spans="1:4" s="42" customFormat="1" x14ac:dyDescent="0.25">
      <c r="A166" s="6"/>
      <c r="B166" s="5"/>
      <c r="C166" s="41"/>
      <c r="D166" s="41"/>
    </row>
    <row r="167" spans="1:4" s="42" customFormat="1" x14ac:dyDescent="0.25">
      <c r="A167" s="6"/>
      <c r="B167" s="5"/>
      <c r="C167" s="41"/>
      <c r="D167" s="41"/>
    </row>
    <row r="168" spans="1:4" s="42" customFormat="1" x14ac:dyDescent="0.25">
      <c r="A168" s="6"/>
      <c r="B168" s="5"/>
      <c r="C168" s="41"/>
      <c r="D168" s="41"/>
    </row>
    <row r="169" spans="1:4" s="42" customFormat="1" x14ac:dyDescent="0.25">
      <c r="A169" s="6"/>
      <c r="B169" s="5"/>
      <c r="C169" s="41"/>
      <c r="D169" s="41"/>
    </row>
    <row r="170" spans="1:4" s="42" customFormat="1" x14ac:dyDescent="0.25">
      <c r="A170" s="6"/>
      <c r="B170" s="5"/>
      <c r="C170" s="41"/>
      <c r="D170" s="41"/>
    </row>
    <row r="171" spans="1:4" s="42" customFormat="1" x14ac:dyDescent="0.25">
      <c r="A171" s="6"/>
      <c r="B171" s="5"/>
      <c r="C171" s="41"/>
      <c r="D171" s="41"/>
    </row>
    <row r="172" spans="1:4" s="42" customFormat="1" x14ac:dyDescent="0.25">
      <c r="A172" s="6"/>
      <c r="B172" s="5"/>
      <c r="C172" s="41"/>
      <c r="D172" s="41"/>
    </row>
    <row r="173" spans="1:4" s="42" customFormat="1" x14ac:dyDescent="0.25">
      <c r="A173" s="6"/>
      <c r="B173" s="5"/>
      <c r="C173" s="41"/>
      <c r="D173" s="41"/>
    </row>
    <row r="174" spans="1:4" s="42" customFormat="1" x14ac:dyDescent="0.25">
      <c r="A174" s="6"/>
      <c r="B174" s="5"/>
      <c r="C174" s="41"/>
      <c r="D174" s="41"/>
    </row>
    <row r="175" spans="1:4" s="42" customFormat="1" x14ac:dyDescent="0.25">
      <c r="A175" s="6"/>
      <c r="B175" s="5"/>
      <c r="C175" s="41"/>
      <c r="D175" s="41"/>
    </row>
    <row r="176" spans="1:4" s="42" customFormat="1" x14ac:dyDescent="0.25">
      <c r="A176" s="6"/>
      <c r="B176" s="5"/>
      <c r="C176" s="41"/>
      <c r="D176" s="41"/>
    </row>
    <row r="177" spans="1:4" s="42" customFormat="1" x14ac:dyDescent="0.25">
      <c r="A177" s="6"/>
      <c r="B177" s="5"/>
      <c r="C177" s="41"/>
      <c r="D177" s="41"/>
    </row>
    <row r="178" spans="1:4" s="42" customFormat="1" x14ac:dyDescent="0.25">
      <c r="A178" s="6"/>
      <c r="B178" s="5"/>
      <c r="C178" s="41"/>
      <c r="D178" s="41"/>
    </row>
    <row r="179" spans="1:4" s="42" customFormat="1" x14ac:dyDescent="0.25">
      <c r="A179" s="6"/>
      <c r="B179" s="5"/>
      <c r="C179" s="41"/>
      <c r="D179" s="41"/>
    </row>
    <row r="180" spans="1:4" s="42" customFormat="1" x14ac:dyDescent="0.25">
      <c r="A180" s="6"/>
      <c r="B180" s="5"/>
      <c r="C180" s="41"/>
      <c r="D180" s="41"/>
    </row>
    <row r="181" spans="1:4" s="42" customFormat="1" x14ac:dyDescent="0.25">
      <c r="A181" s="6"/>
      <c r="B181" s="5"/>
      <c r="C181" s="41"/>
      <c r="D181" s="41"/>
    </row>
    <row r="182" spans="1:4" s="42" customFormat="1" x14ac:dyDescent="0.25">
      <c r="A182" s="6"/>
      <c r="B182" s="5"/>
      <c r="C182" s="41"/>
      <c r="D182" s="41"/>
    </row>
    <row r="183" spans="1:4" s="42" customFormat="1" x14ac:dyDescent="0.25">
      <c r="A183" s="6"/>
      <c r="B183" s="5"/>
      <c r="C183" s="41"/>
      <c r="D183" s="41"/>
    </row>
    <row r="184" spans="1:4" s="42" customFormat="1" x14ac:dyDescent="0.25">
      <c r="A184" s="6"/>
      <c r="B184" s="5"/>
      <c r="C184" s="41"/>
      <c r="D184" s="41"/>
    </row>
    <row r="185" spans="1:4" s="42" customFormat="1" x14ac:dyDescent="0.25">
      <c r="A185" s="6"/>
      <c r="B185" s="5"/>
      <c r="C185" s="41"/>
      <c r="D185" s="41"/>
    </row>
    <row r="186" spans="1:4" s="42" customFormat="1" x14ac:dyDescent="0.25">
      <c r="A186" s="6"/>
      <c r="B186" s="5"/>
      <c r="C186" s="41"/>
      <c r="D186" s="41"/>
    </row>
    <row r="187" spans="1:4" s="42" customFormat="1" x14ac:dyDescent="0.25">
      <c r="A187" s="6"/>
      <c r="B187" s="5"/>
      <c r="C187" s="41"/>
      <c r="D187" s="41"/>
    </row>
    <row r="188" spans="1:4" s="42" customFormat="1" x14ac:dyDescent="0.25">
      <c r="A188" s="6"/>
      <c r="B188" s="5"/>
      <c r="C188" s="41"/>
      <c r="D188" s="41"/>
    </row>
    <row r="189" spans="1:4" s="42" customFormat="1" x14ac:dyDescent="0.25">
      <c r="A189" s="6"/>
      <c r="B189" s="5"/>
      <c r="C189" s="41"/>
      <c r="D189" s="41"/>
    </row>
    <row r="190" spans="1:4" s="42" customFormat="1" x14ac:dyDescent="0.25">
      <c r="A190" s="6"/>
      <c r="B190" s="5"/>
      <c r="C190" s="41"/>
      <c r="D190" s="41"/>
    </row>
    <row r="191" spans="1:4" s="42" customFormat="1" x14ac:dyDescent="0.25">
      <c r="A191" s="6"/>
      <c r="B191" s="5"/>
      <c r="C191" s="41"/>
      <c r="D191" s="41"/>
    </row>
    <row r="192" spans="1:4" s="42" customFormat="1" x14ac:dyDescent="0.25">
      <c r="A192" s="6"/>
      <c r="B192" s="5"/>
      <c r="C192" s="41"/>
      <c r="D192" s="41"/>
    </row>
    <row r="193" spans="1:4" s="42" customFormat="1" x14ac:dyDescent="0.25">
      <c r="A193" s="6"/>
      <c r="B193" s="5"/>
      <c r="C193" s="41"/>
      <c r="D193" s="41"/>
    </row>
    <row r="194" spans="1:4" s="42" customFormat="1" x14ac:dyDescent="0.25">
      <c r="A194" s="6"/>
      <c r="B194" s="5"/>
      <c r="C194" s="41"/>
      <c r="D194" s="41"/>
    </row>
    <row r="195" spans="1:4" s="42" customFormat="1" x14ac:dyDescent="0.25">
      <c r="A195" s="6"/>
      <c r="B195" s="5"/>
      <c r="C195" s="41"/>
      <c r="D195" s="41"/>
    </row>
    <row r="196" spans="1:4" s="42" customFormat="1" x14ac:dyDescent="0.25">
      <c r="A196" s="6"/>
      <c r="B196" s="5"/>
      <c r="C196" s="41"/>
      <c r="D196" s="41"/>
    </row>
    <row r="197" spans="1:4" s="42" customFormat="1" x14ac:dyDescent="0.25">
      <c r="A197" s="6"/>
      <c r="B197" s="5"/>
      <c r="C197" s="41"/>
      <c r="D197" s="41"/>
    </row>
    <row r="198" spans="1:4" s="42" customFormat="1" x14ac:dyDescent="0.25">
      <c r="A198" s="6"/>
      <c r="B198" s="5"/>
      <c r="C198" s="41"/>
      <c r="D198" s="41"/>
    </row>
    <row r="199" spans="1:4" s="42" customFormat="1" x14ac:dyDescent="0.25">
      <c r="A199" s="6"/>
      <c r="B199" s="5"/>
      <c r="C199" s="41"/>
      <c r="D199" s="41"/>
    </row>
    <row r="200" spans="1:4" s="42" customFormat="1" x14ac:dyDescent="0.25">
      <c r="A200" s="6"/>
      <c r="B200" s="5"/>
      <c r="C200" s="41"/>
      <c r="D200" s="41"/>
    </row>
    <row r="201" spans="1:4" s="42" customFormat="1" x14ac:dyDescent="0.25">
      <c r="A201" s="6"/>
      <c r="B201" s="5"/>
      <c r="C201" s="41"/>
      <c r="D201" s="41"/>
    </row>
    <row r="202" spans="1:4" s="42" customFormat="1" x14ac:dyDescent="0.25">
      <c r="A202" s="6"/>
      <c r="B202" s="5"/>
      <c r="C202" s="41"/>
      <c r="D202" s="41"/>
    </row>
    <row r="203" spans="1:4" s="42" customFormat="1" x14ac:dyDescent="0.25">
      <c r="A203" s="6"/>
      <c r="B203" s="5"/>
      <c r="C203" s="41"/>
      <c r="D203" s="41"/>
    </row>
    <row r="204" spans="1:4" s="42" customFormat="1" x14ac:dyDescent="0.25">
      <c r="A204" s="6"/>
      <c r="B204" s="5"/>
      <c r="C204" s="41"/>
      <c r="D204" s="41"/>
    </row>
    <row r="205" spans="1:4" s="42" customFormat="1" x14ac:dyDescent="0.25">
      <c r="A205" s="6"/>
      <c r="B205" s="5"/>
      <c r="C205" s="41"/>
      <c r="D205" s="41"/>
    </row>
    <row r="206" spans="1:4" s="42" customFormat="1" x14ac:dyDescent="0.25">
      <c r="A206" s="6"/>
      <c r="B206" s="5"/>
      <c r="C206" s="41"/>
      <c r="D206" s="41"/>
    </row>
    <row r="207" spans="1:4" s="42" customFormat="1" x14ac:dyDescent="0.25">
      <c r="A207" s="6"/>
      <c r="B207" s="5"/>
      <c r="C207" s="41"/>
      <c r="D207" s="41"/>
    </row>
    <row r="208" spans="1:4" s="42" customFormat="1" x14ac:dyDescent="0.25">
      <c r="A208" s="6"/>
      <c r="B208" s="5"/>
      <c r="C208" s="41"/>
      <c r="D208" s="41"/>
    </row>
    <row r="209" spans="1:4" s="42" customFormat="1" x14ac:dyDescent="0.25">
      <c r="A209" s="6"/>
      <c r="B209" s="5"/>
      <c r="C209" s="41"/>
      <c r="D209" s="41"/>
    </row>
    <row r="210" spans="1:4" s="42" customFormat="1" x14ac:dyDescent="0.25">
      <c r="A210" s="6"/>
      <c r="B210" s="5"/>
      <c r="C210" s="41"/>
      <c r="D210" s="41"/>
    </row>
    <row r="211" spans="1:4" s="42" customFormat="1" x14ac:dyDescent="0.25">
      <c r="A211" s="6"/>
      <c r="B211" s="5"/>
      <c r="C211" s="41"/>
      <c r="D211" s="41"/>
    </row>
    <row r="212" spans="1:4" s="42" customFormat="1" x14ac:dyDescent="0.25">
      <c r="A212" s="6"/>
      <c r="B212" s="5"/>
      <c r="C212" s="41"/>
      <c r="D212" s="41"/>
    </row>
    <row r="213" spans="1:4" s="42" customFormat="1" x14ac:dyDescent="0.25">
      <c r="A213" s="6"/>
      <c r="B213" s="5"/>
      <c r="C213" s="41"/>
      <c r="D213" s="41"/>
    </row>
    <row r="214" spans="1:4" s="42" customFormat="1" x14ac:dyDescent="0.25">
      <c r="A214" s="6"/>
      <c r="B214" s="5"/>
      <c r="C214" s="41"/>
      <c r="D214" s="41"/>
    </row>
    <row r="215" spans="1:4" s="42" customFormat="1" x14ac:dyDescent="0.25">
      <c r="A215" s="6"/>
      <c r="B215" s="5"/>
      <c r="C215" s="41"/>
      <c r="D215" s="41"/>
    </row>
    <row r="216" spans="1:4" s="42" customFormat="1" x14ac:dyDescent="0.25">
      <c r="A216" s="6"/>
      <c r="B216" s="5"/>
      <c r="C216" s="41"/>
      <c r="D216" s="41"/>
    </row>
    <row r="217" spans="1:4" s="42" customFormat="1" x14ac:dyDescent="0.25">
      <c r="A217" s="6"/>
      <c r="B217" s="5"/>
      <c r="C217" s="41"/>
      <c r="D217" s="41"/>
    </row>
    <row r="218" spans="1:4" s="42" customFormat="1" x14ac:dyDescent="0.25">
      <c r="A218" s="6"/>
      <c r="B218" s="5"/>
      <c r="C218" s="41"/>
      <c r="D218" s="41"/>
    </row>
    <row r="219" spans="1:4" s="42" customFormat="1" x14ac:dyDescent="0.25">
      <c r="A219" s="6"/>
      <c r="B219" s="5"/>
      <c r="C219" s="41"/>
      <c r="D219" s="41"/>
    </row>
    <row r="220" spans="1:4" s="42" customFormat="1" x14ac:dyDescent="0.25">
      <c r="A220" s="6"/>
      <c r="B220" s="5"/>
      <c r="C220" s="41"/>
      <c r="D220" s="41"/>
    </row>
    <row r="221" spans="1:4" s="42" customFormat="1" x14ac:dyDescent="0.25">
      <c r="A221" s="6"/>
      <c r="B221" s="5"/>
      <c r="C221" s="41"/>
      <c r="D221" s="41"/>
    </row>
    <row r="222" spans="1:4" s="42" customFormat="1" x14ac:dyDescent="0.25">
      <c r="A222" s="6"/>
      <c r="B222" s="5"/>
      <c r="C222" s="41"/>
      <c r="D222" s="41"/>
    </row>
    <row r="223" spans="1:4" s="42" customFormat="1" x14ac:dyDescent="0.25">
      <c r="A223" s="6"/>
      <c r="B223" s="5"/>
      <c r="C223" s="41"/>
      <c r="D223" s="41"/>
    </row>
    <row r="224" spans="1:4" s="42" customFormat="1" x14ac:dyDescent="0.25">
      <c r="A224" s="6"/>
      <c r="B224" s="5"/>
      <c r="C224" s="41"/>
      <c r="D224" s="41"/>
    </row>
    <row r="225" spans="1:4" s="42" customFormat="1" x14ac:dyDescent="0.25">
      <c r="A225" s="6"/>
      <c r="B225" s="5"/>
      <c r="C225" s="41"/>
      <c r="D225" s="41"/>
    </row>
    <row r="226" spans="1:4" s="42" customFormat="1" x14ac:dyDescent="0.25">
      <c r="A226" s="6"/>
      <c r="B226" s="5"/>
      <c r="C226" s="41"/>
      <c r="D226" s="41"/>
    </row>
    <row r="227" spans="1:4" s="42" customFormat="1" x14ac:dyDescent="0.25">
      <c r="A227" s="6"/>
      <c r="B227" s="5"/>
      <c r="C227" s="41"/>
      <c r="D227" s="41"/>
    </row>
    <row r="228" spans="1:4" s="42" customFormat="1" x14ac:dyDescent="0.25">
      <c r="A228" s="6"/>
      <c r="B228" s="5"/>
      <c r="C228" s="41"/>
      <c r="D228" s="41"/>
    </row>
    <row r="229" spans="1:4" s="42" customFormat="1" x14ac:dyDescent="0.25">
      <c r="A229" s="6"/>
      <c r="B229" s="5"/>
      <c r="C229" s="41"/>
      <c r="D229" s="41"/>
    </row>
    <row r="230" spans="1:4" s="42" customFormat="1" x14ac:dyDescent="0.25">
      <c r="A230" s="6"/>
      <c r="B230" s="5"/>
      <c r="C230" s="41"/>
      <c r="D230" s="41"/>
    </row>
    <row r="231" spans="1:4" s="42" customFormat="1" x14ac:dyDescent="0.25">
      <c r="A231" s="6"/>
      <c r="B231" s="5"/>
      <c r="C231" s="41"/>
      <c r="D231" s="41"/>
    </row>
    <row r="232" spans="1:4" s="42" customFormat="1" x14ac:dyDescent="0.25">
      <c r="A232" s="6"/>
      <c r="B232" s="5"/>
      <c r="C232" s="41"/>
      <c r="D232" s="41"/>
    </row>
    <row r="233" spans="1:4" s="42" customFormat="1" x14ac:dyDescent="0.25">
      <c r="A233" s="6"/>
      <c r="B233" s="5"/>
      <c r="C233" s="41"/>
      <c r="D233" s="41"/>
    </row>
    <row r="234" spans="1:4" s="42" customFormat="1" x14ac:dyDescent="0.25">
      <c r="A234" s="6"/>
      <c r="B234" s="5"/>
      <c r="C234" s="41"/>
      <c r="D234" s="41"/>
    </row>
    <row r="235" spans="1:4" s="42" customFormat="1" x14ac:dyDescent="0.25">
      <c r="A235" s="6"/>
      <c r="B235" s="5"/>
      <c r="C235" s="41"/>
      <c r="D235" s="41"/>
    </row>
    <row r="236" spans="1:4" s="42" customFormat="1" x14ac:dyDescent="0.25">
      <c r="A236" s="6"/>
      <c r="B236" s="5"/>
      <c r="C236" s="41"/>
      <c r="D236" s="41"/>
    </row>
    <row r="237" spans="1:4" s="42" customFormat="1" x14ac:dyDescent="0.25">
      <c r="A237" s="6"/>
      <c r="B237" s="5"/>
      <c r="C237" s="41"/>
      <c r="D237" s="41"/>
    </row>
    <row r="238" spans="1:4" s="42" customFormat="1" x14ac:dyDescent="0.25">
      <c r="A238" s="6"/>
      <c r="B238" s="5"/>
      <c r="C238" s="41"/>
      <c r="D238" s="41"/>
    </row>
    <row r="239" spans="1:4" s="42" customFormat="1" x14ac:dyDescent="0.25">
      <c r="A239" s="6"/>
      <c r="B239" s="5"/>
      <c r="C239" s="41"/>
      <c r="D239" s="41"/>
    </row>
    <row r="240" spans="1:4" s="42" customFormat="1" x14ac:dyDescent="0.25">
      <c r="A240" s="6"/>
      <c r="B240" s="5"/>
      <c r="C240" s="41"/>
      <c r="D240" s="41"/>
    </row>
    <row r="241" spans="1:4" s="42" customFormat="1" x14ac:dyDescent="0.25">
      <c r="A241" s="6"/>
      <c r="B241" s="5"/>
      <c r="C241" s="41"/>
      <c r="D241" s="41"/>
    </row>
    <row r="242" spans="1:4" s="42" customFormat="1" x14ac:dyDescent="0.25">
      <c r="A242" s="6"/>
      <c r="B242" s="5"/>
      <c r="C242" s="41"/>
      <c r="D242" s="41"/>
    </row>
    <row r="243" spans="1:4" s="42" customFormat="1" x14ac:dyDescent="0.25">
      <c r="A243" s="6"/>
      <c r="B243" s="5"/>
      <c r="C243" s="41"/>
      <c r="D243" s="41"/>
    </row>
    <row r="244" spans="1:4" s="42" customFormat="1" x14ac:dyDescent="0.25">
      <c r="A244" s="6"/>
      <c r="B244" s="5"/>
      <c r="C244" s="41"/>
      <c r="D244" s="41"/>
    </row>
    <row r="245" spans="1:4" s="42" customFormat="1" x14ac:dyDescent="0.25">
      <c r="A245" s="6"/>
      <c r="B245" s="5"/>
      <c r="C245" s="41"/>
      <c r="D245" s="41"/>
    </row>
    <row r="246" spans="1:4" s="42" customFormat="1" x14ac:dyDescent="0.25">
      <c r="A246" s="6"/>
      <c r="B246" s="5"/>
      <c r="C246" s="41"/>
      <c r="D246" s="41"/>
    </row>
    <row r="247" spans="1:4" s="42" customFormat="1" x14ac:dyDescent="0.25">
      <c r="A247" s="6"/>
      <c r="B247" s="5"/>
      <c r="C247" s="41"/>
      <c r="D247" s="41"/>
    </row>
    <row r="248" spans="1:4" s="42" customFormat="1" x14ac:dyDescent="0.25">
      <c r="A248" s="6"/>
      <c r="B248" s="5"/>
      <c r="C248" s="41"/>
      <c r="D248" s="41"/>
    </row>
    <row r="249" spans="1:4" s="42" customFormat="1" x14ac:dyDescent="0.25">
      <c r="A249" s="6"/>
      <c r="B249" s="5"/>
      <c r="C249" s="41"/>
      <c r="D249" s="41"/>
    </row>
    <row r="250" spans="1:4" s="42" customFormat="1" x14ac:dyDescent="0.25">
      <c r="A250" s="6"/>
      <c r="B250" s="5"/>
      <c r="C250" s="41"/>
      <c r="D250" s="41"/>
    </row>
    <row r="251" spans="1:4" s="42" customFormat="1" x14ac:dyDescent="0.25">
      <c r="A251" s="6"/>
      <c r="B251" s="5"/>
      <c r="C251" s="41"/>
      <c r="D251" s="41"/>
    </row>
    <row r="252" spans="1:4" s="42" customFormat="1" x14ac:dyDescent="0.25">
      <c r="A252" s="6"/>
      <c r="B252" s="5"/>
      <c r="C252" s="41"/>
      <c r="D252" s="41"/>
    </row>
    <row r="253" spans="1:4" s="42" customFormat="1" x14ac:dyDescent="0.25">
      <c r="A253" s="6"/>
      <c r="B253" s="5"/>
      <c r="C253" s="41"/>
      <c r="D253" s="41"/>
    </row>
    <row r="254" spans="1:4" s="42" customFormat="1" x14ac:dyDescent="0.25">
      <c r="A254" s="6"/>
      <c r="B254" s="5"/>
      <c r="C254" s="41"/>
      <c r="D254" s="41"/>
    </row>
    <row r="255" spans="1:4" s="42" customFormat="1" x14ac:dyDescent="0.25">
      <c r="A255" s="6"/>
      <c r="B255" s="5"/>
      <c r="C255" s="41"/>
      <c r="D255" s="41"/>
    </row>
    <row r="256" spans="1:4" s="42" customFormat="1" x14ac:dyDescent="0.25">
      <c r="A256" s="6"/>
      <c r="B256" s="5"/>
      <c r="C256" s="41"/>
      <c r="D256" s="41"/>
    </row>
    <row r="257" spans="1:4" s="42" customFormat="1" x14ac:dyDescent="0.25">
      <c r="A257" s="6"/>
      <c r="B257" s="5"/>
      <c r="C257" s="41"/>
      <c r="D257" s="41"/>
    </row>
    <row r="258" spans="1:4" s="42" customFormat="1" x14ac:dyDescent="0.25">
      <c r="A258" s="6"/>
      <c r="B258" s="5"/>
      <c r="C258" s="41"/>
      <c r="D258" s="41"/>
    </row>
    <row r="259" spans="1:4" s="42" customFormat="1" x14ac:dyDescent="0.25">
      <c r="A259" s="6"/>
      <c r="B259" s="5"/>
      <c r="C259" s="41"/>
      <c r="D259" s="41"/>
    </row>
    <row r="260" spans="1:4" s="42" customFormat="1" x14ac:dyDescent="0.25">
      <c r="A260" s="6"/>
      <c r="B260" s="5"/>
      <c r="C260" s="41"/>
      <c r="D260" s="41"/>
    </row>
    <row r="261" spans="1:4" s="42" customFormat="1" x14ac:dyDescent="0.25">
      <c r="A261" s="6"/>
      <c r="B261" s="5"/>
      <c r="C261" s="41"/>
      <c r="D261" s="41"/>
    </row>
    <row r="262" spans="1:4" s="42" customFormat="1" x14ac:dyDescent="0.25">
      <c r="A262" s="6"/>
      <c r="B262" s="5"/>
      <c r="C262" s="41"/>
      <c r="D262" s="41"/>
    </row>
    <row r="263" spans="1:4" s="42" customFormat="1" x14ac:dyDescent="0.25">
      <c r="A263" s="6"/>
      <c r="B263" s="5"/>
      <c r="C263" s="41"/>
      <c r="D263" s="41"/>
    </row>
    <row r="264" spans="1:4" s="42" customFormat="1" x14ac:dyDescent="0.25">
      <c r="A264" s="6"/>
      <c r="B264" s="5"/>
      <c r="C264" s="41"/>
      <c r="D264" s="41"/>
    </row>
    <row r="265" spans="1:4" s="42" customFormat="1" x14ac:dyDescent="0.25">
      <c r="A265" s="6"/>
      <c r="B265" s="5"/>
      <c r="C265" s="41"/>
      <c r="D265" s="41"/>
    </row>
    <row r="266" spans="1:4" s="42" customFormat="1" x14ac:dyDescent="0.25">
      <c r="A266" s="6"/>
      <c r="B266" s="5"/>
      <c r="C266" s="41"/>
      <c r="D266" s="41"/>
    </row>
    <row r="267" spans="1:4" s="42" customFormat="1" x14ac:dyDescent="0.25">
      <c r="A267" s="6"/>
      <c r="B267" s="5"/>
      <c r="C267" s="41"/>
      <c r="D267" s="41"/>
    </row>
    <row r="268" spans="1:4" s="42" customFormat="1" x14ac:dyDescent="0.25">
      <c r="A268" s="6"/>
      <c r="B268" s="5"/>
      <c r="C268" s="41"/>
      <c r="D268" s="41"/>
    </row>
    <row r="269" spans="1:4" s="42" customFormat="1" x14ac:dyDescent="0.25">
      <c r="A269" s="6"/>
      <c r="B269" s="5"/>
      <c r="C269" s="41"/>
      <c r="D269" s="41"/>
    </row>
    <row r="270" spans="1:4" s="42" customFormat="1" x14ac:dyDescent="0.25">
      <c r="A270" s="6"/>
      <c r="B270" s="5"/>
      <c r="C270" s="41"/>
      <c r="D270" s="41"/>
    </row>
    <row r="271" spans="1:4" s="42" customFormat="1" x14ac:dyDescent="0.25">
      <c r="A271" s="6"/>
      <c r="B271" s="5"/>
      <c r="C271" s="41"/>
      <c r="D271" s="41"/>
    </row>
    <row r="272" spans="1:4" s="42" customFormat="1" x14ac:dyDescent="0.25">
      <c r="A272" s="6"/>
      <c r="B272" s="5"/>
      <c r="C272" s="41"/>
      <c r="D272" s="41"/>
    </row>
    <row r="273" spans="1:4" s="42" customFormat="1" x14ac:dyDescent="0.25">
      <c r="A273" s="6"/>
      <c r="B273" s="5"/>
      <c r="C273" s="41"/>
      <c r="D273" s="41"/>
    </row>
    <row r="274" spans="1:4" s="42" customFormat="1" x14ac:dyDescent="0.25">
      <c r="A274" s="6"/>
      <c r="B274" s="5"/>
      <c r="C274" s="41"/>
      <c r="D274" s="41"/>
    </row>
    <row r="275" spans="1:4" s="42" customFormat="1" x14ac:dyDescent="0.25">
      <c r="A275" s="6"/>
      <c r="B275" s="5"/>
      <c r="C275" s="41"/>
      <c r="D275" s="41"/>
    </row>
    <row r="276" spans="1:4" s="42" customFormat="1" x14ac:dyDescent="0.25">
      <c r="A276" s="6"/>
      <c r="B276" s="5"/>
      <c r="C276" s="41"/>
      <c r="D276" s="41"/>
    </row>
    <row r="277" spans="1:4" s="42" customFormat="1" x14ac:dyDescent="0.25">
      <c r="A277" s="6"/>
      <c r="B277" s="5"/>
      <c r="C277" s="41"/>
      <c r="D277" s="41"/>
    </row>
    <row r="278" spans="1:4" s="42" customFormat="1" x14ac:dyDescent="0.25">
      <c r="A278" s="6"/>
      <c r="B278" s="5"/>
      <c r="C278" s="41"/>
      <c r="D278" s="41"/>
    </row>
    <row r="279" spans="1:4" s="42" customFormat="1" x14ac:dyDescent="0.25">
      <c r="A279" s="6"/>
      <c r="B279" s="5"/>
      <c r="C279" s="41"/>
      <c r="D279" s="41"/>
    </row>
    <row r="280" spans="1:4" s="42" customFormat="1" x14ac:dyDescent="0.25">
      <c r="A280" s="6"/>
      <c r="B280" s="5"/>
      <c r="C280" s="41"/>
      <c r="D280" s="41"/>
    </row>
    <row r="281" spans="1:4" s="42" customFormat="1" x14ac:dyDescent="0.25">
      <c r="A281" s="6"/>
      <c r="B281" s="5"/>
      <c r="C281" s="41"/>
      <c r="D281" s="41"/>
    </row>
    <row r="282" spans="1:4" s="42" customFormat="1" x14ac:dyDescent="0.25">
      <c r="A282" s="6"/>
      <c r="B282" s="5"/>
      <c r="C282" s="41"/>
      <c r="D282" s="41"/>
    </row>
    <row r="283" spans="1:4" s="42" customFormat="1" x14ac:dyDescent="0.25">
      <c r="A283" s="6"/>
      <c r="B283" s="5"/>
      <c r="C283" s="41"/>
      <c r="D283" s="41"/>
    </row>
    <row r="284" spans="1:4" s="42" customFormat="1" x14ac:dyDescent="0.25">
      <c r="A284" s="6"/>
      <c r="B284" s="5"/>
      <c r="C284" s="41"/>
      <c r="D284" s="41"/>
    </row>
    <row r="285" spans="1:4" s="42" customFormat="1" x14ac:dyDescent="0.25">
      <c r="A285" s="6"/>
      <c r="B285" s="5"/>
      <c r="C285" s="41"/>
      <c r="D285" s="41"/>
    </row>
    <row r="286" spans="1:4" s="42" customFormat="1" x14ac:dyDescent="0.25">
      <c r="A286" s="6"/>
      <c r="B286" s="5"/>
      <c r="C286" s="41"/>
      <c r="D286" s="41"/>
    </row>
    <row r="287" spans="1:4" s="42" customFormat="1" x14ac:dyDescent="0.25">
      <c r="A287" s="6"/>
      <c r="B287" s="5"/>
      <c r="C287" s="41"/>
      <c r="D287" s="41"/>
    </row>
    <row r="288" spans="1:4" s="42" customFormat="1" x14ac:dyDescent="0.25">
      <c r="A288" s="6"/>
      <c r="B288" s="5"/>
      <c r="C288" s="41"/>
      <c r="D288" s="41"/>
    </row>
    <row r="289" spans="1:4" s="42" customFormat="1" x14ac:dyDescent="0.25">
      <c r="A289" s="6"/>
      <c r="B289" s="5"/>
      <c r="C289" s="41"/>
      <c r="D289" s="41"/>
    </row>
    <row r="290" spans="1:4" s="42" customFormat="1" x14ac:dyDescent="0.25">
      <c r="A290" s="6"/>
      <c r="B290" s="5"/>
      <c r="C290" s="41"/>
      <c r="D290" s="41"/>
    </row>
    <row r="291" spans="1:4" s="42" customFormat="1" x14ac:dyDescent="0.25">
      <c r="A291" s="6"/>
      <c r="B291" s="5"/>
      <c r="C291" s="41"/>
      <c r="D291" s="41"/>
    </row>
    <row r="292" spans="1:4" s="42" customFormat="1" x14ac:dyDescent="0.25">
      <c r="A292" s="6"/>
      <c r="B292" s="5"/>
      <c r="C292" s="41"/>
      <c r="D292" s="41"/>
    </row>
    <row r="293" spans="1:4" s="42" customFormat="1" x14ac:dyDescent="0.25">
      <c r="A293" s="6"/>
      <c r="B293" s="5"/>
      <c r="C293" s="41"/>
      <c r="D293" s="41"/>
    </row>
    <row r="294" spans="1:4" s="42" customFormat="1" x14ac:dyDescent="0.25">
      <c r="A294" s="6"/>
      <c r="B294" s="5"/>
      <c r="C294" s="41"/>
      <c r="D294" s="41"/>
    </row>
    <row r="295" spans="1:4" s="42" customFormat="1" x14ac:dyDescent="0.25">
      <c r="A295" s="6"/>
      <c r="B295" s="5"/>
      <c r="C295" s="41"/>
      <c r="D295" s="41"/>
    </row>
    <row r="296" spans="1:4" s="42" customFormat="1" x14ac:dyDescent="0.25">
      <c r="A296" s="6"/>
      <c r="B296" s="5"/>
      <c r="C296" s="41"/>
      <c r="D296" s="41"/>
    </row>
    <row r="297" spans="1:4" s="42" customFormat="1" x14ac:dyDescent="0.25">
      <c r="A297" s="6"/>
      <c r="B297" s="5"/>
      <c r="C297" s="41"/>
      <c r="D297" s="41"/>
    </row>
    <row r="298" spans="1:4" s="42" customFormat="1" x14ac:dyDescent="0.25">
      <c r="A298" s="6"/>
      <c r="B298" s="5"/>
      <c r="C298" s="41"/>
      <c r="D298" s="41"/>
    </row>
    <row r="299" spans="1:4" s="42" customFormat="1" x14ac:dyDescent="0.25">
      <c r="A299" s="6"/>
      <c r="B299" s="5"/>
      <c r="C299" s="41"/>
      <c r="D299" s="41"/>
    </row>
    <row r="300" spans="1:4" s="42" customFormat="1" x14ac:dyDescent="0.25">
      <c r="A300" s="6"/>
      <c r="B300" s="5"/>
      <c r="C300" s="41"/>
      <c r="D300" s="41"/>
    </row>
    <row r="301" spans="1:4" s="42" customFormat="1" x14ac:dyDescent="0.25">
      <c r="A301" s="6"/>
      <c r="B301" s="5"/>
      <c r="C301" s="41"/>
      <c r="D301" s="41"/>
    </row>
    <row r="302" spans="1:4" s="42" customFormat="1" x14ac:dyDescent="0.25">
      <c r="A302" s="6"/>
      <c r="B302" s="5"/>
      <c r="C302" s="41"/>
      <c r="D302" s="41"/>
    </row>
    <row r="303" spans="1:4" s="42" customFormat="1" x14ac:dyDescent="0.25">
      <c r="A303" s="6"/>
      <c r="B303" s="5"/>
      <c r="C303" s="41"/>
      <c r="D303" s="41"/>
    </row>
    <row r="304" spans="1:4" s="42" customFormat="1" x14ac:dyDescent="0.25">
      <c r="A304" s="6"/>
      <c r="B304" s="5"/>
      <c r="C304" s="41"/>
      <c r="D304" s="41"/>
    </row>
    <row r="305" spans="1:4" s="42" customFormat="1" x14ac:dyDescent="0.25">
      <c r="A305" s="6"/>
      <c r="B305" s="5"/>
      <c r="C305" s="41"/>
      <c r="D305" s="41"/>
    </row>
    <row r="306" spans="1:4" s="42" customFormat="1" x14ac:dyDescent="0.25">
      <c r="A306" s="6"/>
      <c r="B306" s="5"/>
      <c r="C306" s="41"/>
      <c r="D306" s="41"/>
    </row>
    <row r="307" spans="1:4" s="42" customFormat="1" x14ac:dyDescent="0.25">
      <c r="A307" s="6"/>
      <c r="B307" s="5"/>
      <c r="C307" s="41"/>
      <c r="D307" s="41"/>
    </row>
    <row r="308" spans="1:4" s="42" customFormat="1" x14ac:dyDescent="0.25">
      <c r="A308" s="6"/>
      <c r="B308" s="5"/>
      <c r="C308" s="41"/>
      <c r="D308" s="41"/>
    </row>
    <row r="309" spans="1:4" s="42" customFormat="1" x14ac:dyDescent="0.25">
      <c r="A309" s="6"/>
      <c r="B309" s="5"/>
      <c r="C309" s="41"/>
      <c r="D309" s="41"/>
    </row>
    <row r="310" spans="1:4" s="42" customFormat="1" x14ac:dyDescent="0.25">
      <c r="A310" s="6"/>
      <c r="B310" s="5"/>
      <c r="C310" s="41"/>
      <c r="D310" s="41"/>
    </row>
    <row r="311" spans="1:4" s="42" customFormat="1" x14ac:dyDescent="0.25">
      <c r="A311" s="6"/>
      <c r="B311" s="5"/>
      <c r="C311" s="41"/>
      <c r="D311" s="41"/>
    </row>
    <row r="312" spans="1:4" s="42" customFormat="1" x14ac:dyDescent="0.25">
      <c r="A312" s="6"/>
      <c r="B312" s="5"/>
      <c r="C312" s="41"/>
      <c r="D312" s="41"/>
    </row>
    <row r="313" spans="1:4" s="42" customFormat="1" x14ac:dyDescent="0.25">
      <c r="A313" s="6"/>
      <c r="B313" s="5"/>
      <c r="C313" s="41"/>
      <c r="D313" s="41"/>
    </row>
    <row r="314" spans="1:4" s="42" customFormat="1" x14ac:dyDescent="0.25">
      <c r="A314" s="6"/>
      <c r="B314" s="5"/>
      <c r="C314" s="41"/>
      <c r="D314" s="41"/>
    </row>
    <row r="315" spans="1:4" s="42" customFormat="1" x14ac:dyDescent="0.25">
      <c r="A315" s="6"/>
      <c r="B315" s="5"/>
      <c r="C315" s="41"/>
      <c r="D315" s="41"/>
    </row>
    <row r="316" spans="1:4" s="42" customFormat="1" x14ac:dyDescent="0.25">
      <c r="A316" s="6"/>
      <c r="B316" s="5"/>
      <c r="C316" s="41"/>
      <c r="D316" s="41"/>
    </row>
    <row r="317" spans="1:4" s="42" customFormat="1" x14ac:dyDescent="0.25">
      <c r="A317" s="6"/>
      <c r="B317" s="5"/>
      <c r="C317" s="41"/>
      <c r="D317" s="41"/>
    </row>
    <row r="318" spans="1:4" s="42" customFormat="1" x14ac:dyDescent="0.25">
      <c r="A318" s="6"/>
      <c r="B318" s="5"/>
      <c r="C318" s="41"/>
      <c r="D318" s="41"/>
    </row>
    <row r="319" spans="1:4" s="42" customFormat="1" x14ac:dyDescent="0.25">
      <c r="A319" s="6"/>
      <c r="B319" s="5"/>
      <c r="C319" s="41"/>
      <c r="D319" s="41"/>
    </row>
    <row r="320" spans="1:4" s="42" customFormat="1" x14ac:dyDescent="0.25">
      <c r="A320" s="6"/>
      <c r="B320" s="5"/>
      <c r="C320" s="41"/>
      <c r="D320" s="41"/>
    </row>
    <row r="321" spans="1:4" s="42" customFormat="1" x14ac:dyDescent="0.25">
      <c r="A321" s="6"/>
      <c r="B321" s="5"/>
      <c r="C321" s="41"/>
      <c r="D321" s="41"/>
    </row>
    <row r="322" spans="1:4" s="42" customFormat="1" x14ac:dyDescent="0.25">
      <c r="A322" s="6"/>
      <c r="B322" s="5"/>
      <c r="C322" s="41"/>
      <c r="D322" s="41"/>
    </row>
    <row r="323" spans="1:4" s="42" customFormat="1" x14ac:dyDescent="0.25">
      <c r="A323" s="6"/>
      <c r="B323" s="5"/>
      <c r="C323" s="41"/>
      <c r="D323" s="41"/>
    </row>
    <row r="324" spans="1:4" s="42" customFormat="1" x14ac:dyDescent="0.25">
      <c r="A324" s="6"/>
      <c r="B324" s="5"/>
      <c r="C324" s="41"/>
      <c r="D324" s="41"/>
    </row>
    <row r="325" spans="1:4" s="42" customFormat="1" x14ac:dyDescent="0.25">
      <c r="A325" s="6"/>
      <c r="B325" s="5"/>
      <c r="C325" s="41"/>
      <c r="D325" s="41"/>
    </row>
    <row r="326" spans="1:4" s="42" customFormat="1" x14ac:dyDescent="0.25">
      <c r="A326" s="6"/>
      <c r="B326" s="5"/>
      <c r="C326" s="41"/>
      <c r="D326" s="41"/>
    </row>
    <row r="327" spans="1:4" s="42" customFormat="1" x14ac:dyDescent="0.25">
      <c r="A327" s="6"/>
      <c r="B327" s="5"/>
      <c r="C327" s="41"/>
      <c r="D327" s="41"/>
    </row>
    <row r="328" spans="1:4" s="42" customFormat="1" x14ac:dyDescent="0.25">
      <c r="A328" s="6"/>
      <c r="B328" s="5"/>
      <c r="C328" s="41"/>
      <c r="D328" s="41"/>
    </row>
    <row r="329" spans="1:4" s="42" customFormat="1" x14ac:dyDescent="0.25">
      <c r="A329" s="6"/>
      <c r="B329" s="5"/>
      <c r="C329" s="41"/>
      <c r="D329" s="41"/>
    </row>
    <row r="330" spans="1:4" s="42" customFormat="1" x14ac:dyDescent="0.25">
      <c r="A330" s="6"/>
      <c r="B330" s="5"/>
      <c r="C330" s="41"/>
      <c r="D330" s="41"/>
    </row>
    <row r="331" spans="1:4" s="42" customFormat="1" x14ac:dyDescent="0.25">
      <c r="A331" s="6"/>
      <c r="B331" s="5"/>
      <c r="C331" s="41"/>
      <c r="D331" s="41"/>
    </row>
    <row r="332" spans="1:4" s="42" customFormat="1" x14ac:dyDescent="0.25">
      <c r="A332" s="6"/>
      <c r="B332" s="5"/>
      <c r="C332" s="41"/>
      <c r="D332" s="41"/>
    </row>
    <row r="333" spans="1:4" s="42" customFormat="1" x14ac:dyDescent="0.25">
      <c r="A333" s="6"/>
      <c r="B333" s="5"/>
      <c r="C333" s="41"/>
      <c r="D333" s="41"/>
    </row>
    <row r="334" spans="1:4" s="42" customFormat="1" x14ac:dyDescent="0.25">
      <c r="A334" s="6"/>
      <c r="B334" s="5"/>
      <c r="C334" s="41"/>
      <c r="D334" s="41"/>
    </row>
    <row r="335" spans="1:4" s="42" customFormat="1" x14ac:dyDescent="0.25">
      <c r="A335" s="6"/>
      <c r="B335" s="5"/>
      <c r="C335" s="41"/>
      <c r="D335" s="41"/>
    </row>
    <row r="336" spans="1:4" s="42" customFormat="1" x14ac:dyDescent="0.25">
      <c r="A336" s="6"/>
      <c r="B336" s="5"/>
      <c r="C336" s="41"/>
      <c r="D336" s="41"/>
    </row>
    <row r="337" spans="1:4" s="42" customFormat="1" x14ac:dyDescent="0.25">
      <c r="A337" s="6"/>
      <c r="B337" s="5"/>
      <c r="C337" s="41"/>
      <c r="D337" s="41"/>
    </row>
    <row r="338" spans="1:4" s="42" customFormat="1" x14ac:dyDescent="0.25">
      <c r="A338" s="6"/>
      <c r="B338" s="5"/>
      <c r="C338" s="41"/>
      <c r="D338" s="41"/>
    </row>
    <row r="339" spans="1:4" s="42" customFormat="1" x14ac:dyDescent="0.25">
      <c r="A339" s="6"/>
      <c r="B339" s="5"/>
      <c r="C339" s="41"/>
      <c r="D339" s="41"/>
    </row>
    <row r="340" spans="1:4" s="42" customFormat="1" x14ac:dyDescent="0.25">
      <c r="A340" s="6"/>
      <c r="B340" s="5"/>
      <c r="C340" s="41"/>
      <c r="D340" s="41"/>
    </row>
    <row r="341" spans="1:4" s="42" customFormat="1" x14ac:dyDescent="0.25">
      <c r="A341" s="6"/>
      <c r="B341" s="5"/>
      <c r="C341" s="41"/>
      <c r="D341" s="41"/>
    </row>
    <row r="342" spans="1:4" s="42" customFormat="1" x14ac:dyDescent="0.25">
      <c r="A342" s="6"/>
      <c r="B342" s="5"/>
      <c r="C342" s="41"/>
      <c r="D342" s="41"/>
    </row>
    <row r="343" spans="1:4" s="42" customFormat="1" x14ac:dyDescent="0.25">
      <c r="A343" s="6"/>
      <c r="B343" s="5"/>
      <c r="C343" s="41"/>
      <c r="D343" s="41"/>
    </row>
    <row r="344" spans="1:4" s="42" customFormat="1" x14ac:dyDescent="0.25">
      <c r="A344" s="6"/>
      <c r="B344" s="5"/>
      <c r="C344" s="41"/>
      <c r="D344" s="41"/>
    </row>
    <row r="345" spans="1:4" s="42" customFormat="1" x14ac:dyDescent="0.25">
      <c r="A345" s="6"/>
      <c r="B345" s="5"/>
      <c r="C345" s="41"/>
      <c r="D345" s="41"/>
    </row>
    <row r="346" spans="1:4" s="42" customFormat="1" x14ac:dyDescent="0.25">
      <c r="A346" s="6"/>
      <c r="B346" s="5"/>
      <c r="C346" s="41"/>
      <c r="D346" s="41"/>
    </row>
    <row r="347" spans="1:4" s="42" customFormat="1" x14ac:dyDescent="0.25">
      <c r="A347" s="6"/>
      <c r="B347" s="5"/>
      <c r="C347" s="41"/>
      <c r="D347" s="41"/>
    </row>
    <row r="348" spans="1:4" s="42" customFormat="1" x14ac:dyDescent="0.25">
      <c r="A348" s="6"/>
      <c r="B348" s="5"/>
      <c r="C348" s="41"/>
      <c r="D348" s="41"/>
    </row>
    <row r="349" spans="1:4" s="42" customFormat="1" x14ac:dyDescent="0.25">
      <c r="A349" s="6"/>
      <c r="B349" s="5"/>
      <c r="C349" s="41"/>
      <c r="D349" s="41"/>
    </row>
    <row r="350" spans="1:4" s="42" customFormat="1" x14ac:dyDescent="0.25">
      <c r="A350" s="6"/>
      <c r="B350" s="5"/>
      <c r="C350" s="41"/>
      <c r="D350" s="41"/>
    </row>
    <row r="351" spans="1:4" s="42" customFormat="1" x14ac:dyDescent="0.25">
      <c r="A351" s="6"/>
      <c r="B351" s="5"/>
      <c r="C351" s="41"/>
      <c r="D351" s="41"/>
    </row>
    <row r="352" spans="1:4" s="42" customFormat="1" x14ac:dyDescent="0.25">
      <c r="A352" s="6"/>
      <c r="B352" s="5"/>
      <c r="C352" s="41"/>
      <c r="D352" s="41"/>
    </row>
    <row r="353" spans="1:4" s="42" customFormat="1" x14ac:dyDescent="0.25">
      <c r="A353" s="6"/>
      <c r="B353" s="5"/>
      <c r="C353" s="41"/>
      <c r="D353" s="41"/>
    </row>
    <row r="354" spans="1:4" s="42" customFormat="1" x14ac:dyDescent="0.25">
      <c r="A354" s="6"/>
      <c r="B354" s="5"/>
      <c r="C354" s="41"/>
      <c r="D354" s="41"/>
    </row>
    <row r="355" spans="1:4" s="42" customFormat="1" x14ac:dyDescent="0.25">
      <c r="A355" s="6"/>
      <c r="B355" s="5"/>
      <c r="C355" s="41"/>
      <c r="D355" s="41"/>
    </row>
    <row r="356" spans="1:4" s="42" customFormat="1" x14ac:dyDescent="0.25">
      <c r="A356" s="6"/>
      <c r="B356" s="5"/>
      <c r="C356" s="41"/>
      <c r="D356" s="41"/>
    </row>
    <row r="357" spans="1:4" s="42" customFormat="1" x14ac:dyDescent="0.25">
      <c r="A357" s="6"/>
      <c r="B357" s="5"/>
      <c r="C357" s="41"/>
      <c r="D357" s="41"/>
    </row>
    <row r="358" spans="1:4" s="42" customFormat="1" x14ac:dyDescent="0.25">
      <c r="A358" s="6"/>
      <c r="B358" s="5"/>
      <c r="C358" s="41"/>
      <c r="D358" s="41"/>
    </row>
    <row r="359" spans="1:4" s="42" customFormat="1" x14ac:dyDescent="0.25">
      <c r="A359" s="6"/>
      <c r="B359" s="5"/>
      <c r="C359" s="41"/>
      <c r="D359" s="41"/>
    </row>
    <row r="360" spans="1:4" s="42" customFormat="1" x14ac:dyDescent="0.25">
      <c r="A360" s="6"/>
      <c r="B360" s="5"/>
      <c r="C360" s="41"/>
      <c r="D360" s="41"/>
    </row>
    <row r="361" spans="1:4" s="42" customFormat="1" x14ac:dyDescent="0.25">
      <c r="A361" s="6"/>
      <c r="B361" s="5"/>
      <c r="C361" s="41"/>
      <c r="D361" s="41"/>
    </row>
    <row r="362" spans="1:4" s="42" customFormat="1" x14ac:dyDescent="0.25">
      <c r="A362" s="6"/>
      <c r="B362" s="5"/>
      <c r="C362" s="41"/>
      <c r="D362" s="41"/>
    </row>
    <row r="363" spans="1:4" s="42" customFormat="1" x14ac:dyDescent="0.25">
      <c r="A363" s="6"/>
      <c r="B363" s="5"/>
      <c r="C363" s="41"/>
      <c r="D363" s="41"/>
    </row>
    <row r="364" spans="1:4" s="42" customFormat="1" x14ac:dyDescent="0.25">
      <c r="A364" s="6"/>
      <c r="B364" s="5"/>
      <c r="C364" s="41"/>
      <c r="D364" s="41"/>
    </row>
    <row r="365" spans="1:4" s="42" customFormat="1" x14ac:dyDescent="0.25">
      <c r="A365" s="6"/>
      <c r="B365" s="5"/>
      <c r="C365" s="41"/>
      <c r="D365" s="41"/>
    </row>
    <row r="366" spans="1:4" s="42" customFormat="1" x14ac:dyDescent="0.25">
      <c r="A366" s="6"/>
      <c r="B366" s="5"/>
      <c r="C366" s="41"/>
      <c r="D366" s="41"/>
    </row>
    <row r="367" spans="1:4" s="42" customFormat="1" x14ac:dyDescent="0.25">
      <c r="A367" s="6"/>
      <c r="B367" s="5"/>
      <c r="C367" s="41"/>
      <c r="D367" s="41"/>
    </row>
    <row r="368" spans="1:4" s="42" customFormat="1" x14ac:dyDescent="0.25">
      <c r="A368" s="6"/>
      <c r="B368" s="5"/>
      <c r="C368" s="41"/>
      <c r="D368" s="41"/>
    </row>
    <row r="369" spans="1:4" s="42" customFormat="1" x14ac:dyDescent="0.25">
      <c r="A369" s="6"/>
      <c r="B369" s="5"/>
      <c r="C369" s="41"/>
      <c r="D369" s="41"/>
    </row>
    <row r="370" spans="1:4" s="42" customFormat="1" x14ac:dyDescent="0.25">
      <c r="A370" s="6"/>
      <c r="B370" s="5"/>
      <c r="C370" s="41"/>
      <c r="D370" s="41"/>
    </row>
    <row r="371" spans="1:4" s="42" customFormat="1" x14ac:dyDescent="0.25">
      <c r="A371" s="6"/>
      <c r="B371" s="5"/>
      <c r="C371" s="41"/>
      <c r="D371" s="41"/>
    </row>
    <row r="372" spans="1:4" s="42" customFormat="1" x14ac:dyDescent="0.25">
      <c r="A372" s="6"/>
      <c r="B372" s="5"/>
      <c r="C372" s="41"/>
      <c r="D372" s="41"/>
    </row>
    <row r="373" spans="1:4" s="42" customFormat="1" x14ac:dyDescent="0.25">
      <c r="A373" s="6"/>
      <c r="B373" s="5"/>
      <c r="C373" s="41"/>
      <c r="D373" s="41"/>
    </row>
    <row r="374" spans="1:4" s="42" customFormat="1" x14ac:dyDescent="0.25">
      <c r="A374" s="6"/>
      <c r="B374" s="5"/>
      <c r="C374" s="41"/>
      <c r="D374" s="41"/>
    </row>
    <row r="375" spans="1:4" s="42" customFormat="1" x14ac:dyDescent="0.25">
      <c r="A375" s="6"/>
      <c r="B375" s="5"/>
      <c r="C375" s="41"/>
      <c r="D375" s="41"/>
    </row>
    <row r="376" spans="1:4" s="42" customFormat="1" x14ac:dyDescent="0.25">
      <c r="A376" s="6"/>
      <c r="B376" s="5"/>
      <c r="C376" s="41"/>
      <c r="D376" s="41"/>
    </row>
    <row r="377" spans="1:4" s="42" customFormat="1" x14ac:dyDescent="0.25">
      <c r="A377" s="6"/>
      <c r="B377" s="5"/>
      <c r="C377" s="41"/>
      <c r="D377" s="41"/>
    </row>
    <row r="378" spans="1:4" s="42" customFormat="1" x14ac:dyDescent="0.25">
      <c r="A378" s="6"/>
      <c r="B378" s="5"/>
      <c r="C378" s="41"/>
      <c r="D378" s="41"/>
    </row>
    <row r="379" spans="1:4" s="42" customFormat="1" x14ac:dyDescent="0.25">
      <c r="A379" s="6"/>
      <c r="B379" s="5"/>
      <c r="C379" s="41"/>
      <c r="D379" s="41"/>
    </row>
    <row r="380" spans="1:4" s="42" customFormat="1" x14ac:dyDescent="0.25">
      <c r="A380" s="6"/>
      <c r="B380" s="5"/>
      <c r="C380" s="41"/>
      <c r="D380" s="41"/>
    </row>
    <row r="381" spans="1:4" s="42" customFormat="1" x14ac:dyDescent="0.25">
      <c r="A381" s="6"/>
      <c r="B381" s="5"/>
      <c r="C381" s="41"/>
      <c r="D381" s="41"/>
    </row>
    <row r="382" spans="1:4" s="42" customFormat="1" x14ac:dyDescent="0.25">
      <c r="A382" s="6"/>
      <c r="B382" s="5"/>
      <c r="C382" s="41"/>
      <c r="D382" s="41"/>
    </row>
    <row r="383" spans="1:4" s="42" customFormat="1" x14ac:dyDescent="0.25">
      <c r="A383" s="6"/>
      <c r="B383" s="5"/>
      <c r="C383" s="41"/>
      <c r="D383" s="41"/>
    </row>
    <row r="384" spans="1:4" s="42" customFormat="1" x14ac:dyDescent="0.25">
      <c r="A384" s="6"/>
      <c r="B384" s="5"/>
      <c r="C384" s="41"/>
      <c r="D384" s="41"/>
    </row>
    <row r="385" spans="1:4" s="42" customFormat="1" x14ac:dyDescent="0.25">
      <c r="A385" s="6"/>
      <c r="B385" s="5"/>
      <c r="C385" s="41"/>
      <c r="D385" s="41"/>
    </row>
    <row r="386" spans="1:4" s="42" customFormat="1" x14ac:dyDescent="0.25">
      <c r="A386" s="6"/>
      <c r="B386" s="5"/>
      <c r="C386" s="41"/>
      <c r="D386" s="41"/>
    </row>
    <row r="387" spans="1:4" s="42" customFormat="1" x14ac:dyDescent="0.25">
      <c r="A387" s="6"/>
      <c r="B387" s="5"/>
      <c r="C387" s="41"/>
      <c r="D387" s="41"/>
    </row>
    <row r="388" spans="1:4" s="42" customFormat="1" x14ac:dyDescent="0.25">
      <c r="A388" s="6"/>
      <c r="B388" s="5"/>
      <c r="C388" s="41"/>
      <c r="D388" s="41"/>
    </row>
    <row r="389" spans="1:4" s="42" customFormat="1" x14ac:dyDescent="0.25">
      <c r="A389" s="6"/>
      <c r="B389" s="5"/>
      <c r="C389" s="41"/>
      <c r="D389" s="41"/>
    </row>
    <row r="390" spans="1:4" s="42" customFormat="1" x14ac:dyDescent="0.25">
      <c r="A390" s="6"/>
      <c r="B390" s="5"/>
      <c r="C390" s="41"/>
      <c r="D390" s="41"/>
    </row>
    <row r="391" spans="1:4" s="42" customFormat="1" x14ac:dyDescent="0.25">
      <c r="A391" s="6"/>
      <c r="B391" s="5"/>
      <c r="C391" s="41"/>
      <c r="D391" s="41"/>
    </row>
    <row r="392" spans="1:4" s="42" customFormat="1" x14ac:dyDescent="0.25">
      <c r="A392" s="6"/>
      <c r="B392" s="5"/>
      <c r="C392" s="41"/>
      <c r="D392" s="41"/>
    </row>
    <row r="393" spans="1:4" s="42" customFormat="1" x14ac:dyDescent="0.25">
      <c r="A393" s="6"/>
      <c r="B393" s="5"/>
      <c r="C393" s="41"/>
      <c r="D393" s="41"/>
    </row>
    <row r="394" spans="1:4" s="42" customFormat="1" x14ac:dyDescent="0.25">
      <c r="A394" s="6"/>
      <c r="B394" s="5"/>
      <c r="C394" s="41"/>
      <c r="D394" s="41"/>
    </row>
    <row r="395" spans="1:4" s="42" customFormat="1" x14ac:dyDescent="0.25">
      <c r="A395" s="6"/>
      <c r="B395" s="5"/>
      <c r="C395" s="41"/>
      <c r="D395" s="41"/>
    </row>
    <row r="396" spans="1:4" s="42" customFormat="1" x14ac:dyDescent="0.25">
      <c r="A396" s="6"/>
      <c r="B396" s="5"/>
      <c r="C396" s="41"/>
      <c r="D396" s="41"/>
    </row>
    <row r="397" spans="1:4" s="42" customFormat="1" x14ac:dyDescent="0.25">
      <c r="A397" s="6"/>
      <c r="B397" s="5"/>
      <c r="C397" s="41"/>
      <c r="D397" s="41"/>
    </row>
    <row r="398" spans="1:4" s="42" customFormat="1" x14ac:dyDescent="0.25">
      <c r="A398" s="6"/>
      <c r="B398" s="5"/>
      <c r="C398" s="41"/>
      <c r="D398" s="41"/>
    </row>
    <row r="399" spans="1:4" s="42" customFormat="1" x14ac:dyDescent="0.25">
      <c r="A399" s="6"/>
      <c r="B399" s="5"/>
      <c r="C399" s="41"/>
      <c r="D399" s="41"/>
    </row>
    <row r="400" spans="1:4" s="42" customFormat="1" x14ac:dyDescent="0.25">
      <c r="A400" s="6"/>
      <c r="B400" s="5"/>
      <c r="C400" s="41"/>
      <c r="D400" s="41"/>
    </row>
    <row r="401" spans="1:4" s="42" customFormat="1" x14ac:dyDescent="0.25">
      <c r="A401" s="6"/>
      <c r="B401" s="5"/>
      <c r="C401" s="41"/>
      <c r="D401" s="41"/>
    </row>
    <row r="402" spans="1:4" s="42" customFormat="1" x14ac:dyDescent="0.25">
      <c r="A402" s="6"/>
      <c r="B402" s="5"/>
      <c r="C402" s="41"/>
      <c r="D402" s="41"/>
    </row>
    <row r="403" spans="1:4" s="42" customFormat="1" x14ac:dyDescent="0.25">
      <c r="A403" s="6"/>
      <c r="B403" s="5"/>
      <c r="C403" s="41"/>
      <c r="D403" s="41"/>
    </row>
    <row r="404" spans="1:4" s="42" customFormat="1" x14ac:dyDescent="0.25">
      <c r="A404" s="6"/>
      <c r="B404" s="5"/>
      <c r="C404" s="41"/>
      <c r="D404" s="41"/>
    </row>
    <row r="405" spans="1:4" s="42" customFormat="1" x14ac:dyDescent="0.25">
      <c r="A405" s="6"/>
      <c r="B405" s="5"/>
      <c r="C405" s="41"/>
      <c r="D405" s="41"/>
    </row>
    <row r="406" spans="1:4" s="42" customFormat="1" x14ac:dyDescent="0.25">
      <c r="A406" s="6"/>
      <c r="B406" s="5"/>
      <c r="C406" s="41"/>
      <c r="D406" s="41"/>
    </row>
    <row r="407" spans="1:4" s="42" customFormat="1" x14ac:dyDescent="0.25">
      <c r="A407" s="6"/>
      <c r="B407" s="5"/>
      <c r="C407" s="41"/>
      <c r="D407" s="41"/>
    </row>
    <row r="408" spans="1:4" s="42" customFormat="1" x14ac:dyDescent="0.25">
      <c r="A408" s="6"/>
      <c r="B408" s="5"/>
      <c r="C408" s="41"/>
      <c r="D408" s="41"/>
    </row>
    <row r="409" spans="1:4" s="42" customFormat="1" x14ac:dyDescent="0.25">
      <c r="A409" s="6"/>
      <c r="B409" s="5"/>
      <c r="C409" s="41"/>
      <c r="D409" s="41"/>
    </row>
    <row r="410" spans="1:4" s="42" customFormat="1" x14ac:dyDescent="0.25">
      <c r="A410" s="6"/>
      <c r="B410" s="5"/>
      <c r="C410" s="41"/>
      <c r="D410" s="41"/>
    </row>
    <row r="411" spans="1:4" s="42" customFormat="1" x14ac:dyDescent="0.25">
      <c r="A411" s="6"/>
      <c r="B411" s="5"/>
      <c r="C411" s="41"/>
      <c r="D411" s="41"/>
    </row>
    <row r="412" spans="1:4" s="42" customFormat="1" x14ac:dyDescent="0.25">
      <c r="A412" s="6"/>
      <c r="B412" s="5"/>
      <c r="C412" s="41"/>
      <c r="D412" s="41"/>
    </row>
    <row r="413" spans="1:4" s="42" customFormat="1" x14ac:dyDescent="0.25">
      <c r="A413" s="6"/>
      <c r="B413" s="5"/>
      <c r="C413" s="41"/>
      <c r="D413" s="41"/>
    </row>
    <row r="414" spans="1:4" s="42" customFormat="1" x14ac:dyDescent="0.25">
      <c r="A414" s="6"/>
      <c r="B414" s="5"/>
      <c r="C414" s="41"/>
      <c r="D414" s="41"/>
    </row>
    <row r="415" spans="1:4" s="42" customFormat="1" x14ac:dyDescent="0.25">
      <c r="A415" s="6"/>
      <c r="B415" s="5"/>
      <c r="C415" s="41"/>
      <c r="D415" s="41"/>
    </row>
    <row r="416" spans="1:4" s="42" customFormat="1" x14ac:dyDescent="0.25">
      <c r="A416" s="6"/>
      <c r="B416" s="5"/>
      <c r="C416" s="41"/>
      <c r="D416" s="41"/>
    </row>
    <row r="417" spans="1:4" s="42" customFormat="1" x14ac:dyDescent="0.25">
      <c r="A417" s="6"/>
      <c r="B417" s="5"/>
      <c r="C417" s="41"/>
      <c r="D417" s="41"/>
    </row>
    <row r="418" spans="1:4" s="42" customFormat="1" x14ac:dyDescent="0.25">
      <c r="A418" s="6"/>
      <c r="B418" s="5"/>
      <c r="C418" s="41"/>
      <c r="D418" s="41"/>
    </row>
    <row r="419" spans="1:4" s="42" customFormat="1" x14ac:dyDescent="0.25">
      <c r="A419" s="6"/>
      <c r="B419" s="5"/>
      <c r="C419" s="41"/>
      <c r="D419" s="41"/>
    </row>
    <row r="420" spans="1:4" s="42" customFormat="1" x14ac:dyDescent="0.25">
      <c r="A420" s="6"/>
      <c r="B420" s="5"/>
      <c r="C420" s="41"/>
      <c r="D420" s="41"/>
    </row>
    <row r="421" spans="1:4" s="42" customFormat="1" x14ac:dyDescent="0.25">
      <c r="A421" s="6"/>
      <c r="B421" s="5"/>
      <c r="C421" s="41"/>
      <c r="D421" s="41"/>
    </row>
    <row r="422" spans="1:4" s="42" customFormat="1" x14ac:dyDescent="0.25">
      <c r="A422" s="6"/>
      <c r="B422" s="5"/>
      <c r="C422" s="41"/>
      <c r="D422" s="41"/>
    </row>
    <row r="423" spans="1:4" s="42" customFormat="1" x14ac:dyDescent="0.25">
      <c r="A423" s="6"/>
      <c r="B423" s="5"/>
      <c r="C423" s="41"/>
      <c r="D423" s="41"/>
    </row>
    <row r="424" spans="1:4" s="42" customFormat="1" x14ac:dyDescent="0.25">
      <c r="A424" s="6"/>
      <c r="B424" s="5"/>
      <c r="C424" s="41"/>
      <c r="D424" s="41"/>
    </row>
    <row r="425" spans="1:4" s="42" customFormat="1" x14ac:dyDescent="0.25">
      <c r="A425" s="6"/>
      <c r="B425" s="5"/>
      <c r="C425" s="41"/>
      <c r="D425" s="41"/>
    </row>
    <row r="426" spans="1:4" s="42" customFormat="1" x14ac:dyDescent="0.25">
      <c r="A426" s="6"/>
      <c r="B426" s="5"/>
      <c r="C426" s="41"/>
      <c r="D426" s="41"/>
    </row>
    <row r="427" spans="1:4" s="42" customFormat="1" x14ac:dyDescent="0.25">
      <c r="A427" s="6"/>
      <c r="B427" s="5"/>
      <c r="C427" s="41"/>
      <c r="D427" s="41"/>
    </row>
    <row r="428" spans="1:4" s="42" customFormat="1" x14ac:dyDescent="0.25">
      <c r="A428" s="6"/>
      <c r="B428" s="5"/>
      <c r="C428" s="41"/>
      <c r="D428" s="41"/>
    </row>
    <row r="429" spans="1:4" s="42" customFormat="1" x14ac:dyDescent="0.25">
      <c r="A429" s="6"/>
      <c r="B429" s="5"/>
      <c r="C429" s="41"/>
      <c r="D429" s="41"/>
    </row>
    <row r="430" spans="1:4" s="42" customFormat="1" x14ac:dyDescent="0.25">
      <c r="A430" s="6"/>
      <c r="B430" s="5"/>
      <c r="C430" s="41"/>
      <c r="D430" s="41"/>
    </row>
    <row r="431" spans="1:4" s="42" customFormat="1" x14ac:dyDescent="0.25">
      <c r="A431" s="6"/>
      <c r="B431" s="5"/>
      <c r="C431" s="41"/>
      <c r="D431" s="41"/>
    </row>
    <row r="432" spans="1:4" s="42" customFormat="1" x14ac:dyDescent="0.25">
      <c r="A432" s="6"/>
      <c r="B432" s="5"/>
      <c r="C432" s="41"/>
      <c r="D432" s="41"/>
    </row>
    <row r="433" spans="1:4" s="42" customFormat="1" x14ac:dyDescent="0.25">
      <c r="A433" s="6"/>
      <c r="B433" s="5"/>
      <c r="C433" s="41"/>
      <c r="D433" s="41"/>
    </row>
    <row r="434" spans="1:4" s="42" customFormat="1" x14ac:dyDescent="0.25">
      <c r="A434" s="6"/>
      <c r="B434" s="5"/>
      <c r="C434" s="41"/>
      <c r="D434" s="41"/>
    </row>
    <row r="435" spans="1:4" s="42" customFormat="1" x14ac:dyDescent="0.25">
      <c r="A435" s="6"/>
      <c r="B435" s="5"/>
      <c r="C435" s="41"/>
      <c r="D435" s="41"/>
    </row>
    <row r="436" spans="1:4" s="42" customFormat="1" x14ac:dyDescent="0.25">
      <c r="A436" s="6"/>
      <c r="B436" s="5"/>
      <c r="C436" s="41"/>
      <c r="D436" s="41"/>
    </row>
    <row r="437" spans="1:4" s="42" customFormat="1" x14ac:dyDescent="0.25">
      <c r="A437" s="6"/>
      <c r="B437" s="5"/>
      <c r="C437" s="41"/>
      <c r="D437" s="41"/>
    </row>
    <row r="438" spans="1:4" s="42" customFormat="1" x14ac:dyDescent="0.25">
      <c r="A438" s="6"/>
      <c r="B438" s="5"/>
      <c r="C438" s="41"/>
      <c r="D438" s="41"/>
    </row>
    <row r="439" spans="1:4" s="42" customFormat="1" x14ac:dyDescent="0.25">
      <c r="A439" s="6"/>
      <c r="B439" s="5"/>
      <c r="C439" s="41"/>
      <c r="D439" s="41"/>
    </row>
    <row r="440" spans="1:4" s="42" customFormat="1" x14ac:dyDescent="0.25">
      <c r="A440" s="6"/>
      <c r="B440" s="5"/>
      <c r="C440" s="41"/>
      <c r="D440" s="41"/>
    </row>
    <row r="441" spans="1:4" s="42" customFormat="1" x14ac:dyDescent="0.25">
      <c r="A441" s="6"/>
      <c r="B441" s="5"/>
      <c r="C441" s="41"/>
      <c r="D441" s="41"/>
    </row>
    <row r="442" spans="1:4" s="42" customFormat="1" x14ac:dyDescent="0.25">
      <c r="A442" s="6"/>
      <c r="B442" s="5"/>
      <c r="C442" s="41"/>
      <c r="D442" s="41"/>
    </row>
    <row r="443" spans="1:4" s="42" customFormat="1" x14ac:dyDescent="0.25">
      <c r="A443" s="6"/>
      <c r="B443" s="5"/>
      <c r="C443" s="41"/>
      <c r="D443" s="41"/>
    </row>
    <row r="444" spans="1:4" s="42" customFormat="1" x14ac:dyDescent="0.25">
      <c r="A444" s="6"/>
      <c r="B444" s="5"/>
      <c r="C444" s="41"/>
      <c r="D444" s="41"/>
    </row>
    <row r="445" spans="1:4" s="42" customFormat="1" x14ac:dyDescent="0.25">
      <c r="A445" s="6"/>
      <c r="B445" s="5"/>
      <c r="C445" s="41"/>
      <c r="D445" s="41"/>
    </row>
    <row r="446" spans="1:4" s="42" customFormat="1" x14ac:dyDescent="0.25">
      <c r="A446" s="6"/>
      <c r="B446" s="5"/>
      <c r="C446" s="41"/>
      <c r="D446" s="41"/>
    </row>
    <row r="447" spans="1:4" s="42" customFormat="1" x14ac:dyDescent="0.25">
      <c r="A447" s="6"/>
      <c r="B447" s="5"/>
      <c r="C447" s="41"/>
      <c r="D447" s="41"/>
    </row>
    <row r="448" spans="1:4" s="42" customFormat="1" x14ac:dyDescent="0.25">
      <c r="A448" s="6"/>
      <c r="B448" s="5"/>
      <c r="C448" s="41"/>
      <c r="D448" s="41"/>
    </row>
    <row r="449" spans="1:4" s="42" customFormat="1" x14ac:dyDescent="0.25">
      <c r="A449" s="6"/>
      <c r="B449" s="5"/>
      <c r="C449" s="41"/>
      <c r="D449" s="41"/>
    </row>
    <row r="450" spans="1:4" s="42" customFormat="1" x14ac:dyDescent="0.25">
      <c r="A450" s="6"/>
      <c r="B450" s="5"/>
      <c r="C450" s="41"/>
      <c r="D450" s="41"/>
    </row>
    <row r="451" spans="1:4" s="42" customFormat="1" x14ac:dyDescent="0.25">
      <c r="A451" s="6"/>
      <c r="B451" s="5"/>
      <c r="C451" s="41"/>
      <c r="D451" s="41"/>
    </row>
    <row r="452" spans="1:4" s="42" customFormat="1" x14ac:dyDescent="0.25">
      <c r="A452" s="6"/>
      <c r="B452" s="5"/>
      <c r="C452" s="41"/>
      <c r="D452" s="41"/>
    </row>
    <row r="453" spans="1:4" s="42" customFormat="1" x14ac:dyDescent="0.25">
      <c r="A453" s="6"/>
      <c r="B453" s="5"/>
      <c r="C453" s="41"/>
      <c r="D453" s="41"/>
    </row>
    <row r="454" spans="1:4" s="42" customFormat="1" x14ac:dyDescent="0.25">
      <c r="A454" s="6"/>
      <c r="B454" s="5"/>
      <c r="C454" s="41"/>
      <c r="D454" s="41"/>
    </row>
    <row r="455" spans="1:4" s="42" customFormat="1" x14ac:dyDescent="0.25">
      <c r="A455" s="6"/>
      <c r="B455" s="5"/>
      <c r="C455" s="41"/>
      <c r="D455" s="41"/>
    </row>
    <row r="456" spans="1:4" s="42" customFormat="1" x14ac:dyDescent="0.25">
      <c r="A456" s="6"/>
      <c r="B456" s="5"/>
      <c r="C456" s="41"/>
      <c r="D456" s="41"/>
    </row>
    <row r="457" spans="1:4" s="42" customFormat="1" x14ac:dyDescent="0.25">
      <c r="A457" s="6"/>
      <c r="B457" s="5"/>
      <c r="C457" s="41"/>
      <c r="D457" s="41"/>
    </row>
    <row r="458" spans="1:4" s="42" customFormat="1" x14ac:dyDescent="0.25">
      <c r="A458" s="6"/>
      <c r="B458" s="5"/>
      <c r="C458" s="41"/>
      <c r="D458" s="41"/>
    </row>
    <row r="459" spans="1:4" s="42" customFormat="1" x14ac:dyDescent="0.25">
      <c r="A459" s="6"/>
      <c r="B459" s="5"/>
      <c r="C459" s="41"/>
      <c r="D459" s="41"/>
    </row>
    <row r="460" spans="1:4" s="42" customFormat="1" x14ac:dyDescent="0.25">
      <c r="A460" s="6"/>
      <c r="B460" s="5"/>
      <c r="C460" s="41"/>
      <c r="D460" s="41"/>
    </row>
    <row r="461" spans="1:4" s="42" customFormat="1" x14ac:dyDescent="0.25">
      <c r="A461" s="6"/>
      <c r="B461" s="5"/>
      <c r="C461" s="41"/>
      <c r="D461" s="41"/>
    </row>
    <row r="462" spans="1:4" s="42" customFormat="1" x14ac:dyDescent="0.25">
      <c r="A462" s="6"/>
      <c r="B462" s="5"/>
      <c r="C462" s="41"/>
      <c r="D462" s="41"/>
    </row>
    <row r="463" spans="1:4" s="42" customFormat="1" x14ac:dyDescent="0.25">
      <c r="A463" s="6"/>
      <c r="B463" s="5"/>
      <c r="C463" s="41"/>
      <c r="D463" s="41"/>
    </row>
    <row r="464" spans="1:4" s="42" customFormat="1" x14ac:dyDescent="0.25">
      <c r="A464" s="6"/>
      <c r="B464" s="5"/>
      <c r="C464" s="41"/>
      <c r="D464" s="41"/>
    </row>
    <row r="465" spans="1:256" s="42" customFormat="1" x14ac:dyDescent="0.25">
      <c r="A465" s="6"/>
      <c r="B465" s="5"/>
      <c r="C465" s="41"/>
      <c r="D465" s="41"/>
    </row>
    <row r="466" spans="1:256" s="42" customFormat="1" x14ac:dyDescent="0.25">
      <c r="A466" s="6"/>
      <c r="B466" s="5"/>
      <c r="C466" s="41"/>
      <c r="D466" s="41"/>
    </row>
    <row r="467" spans="1:256" s="42" customFormat="1" x14ac:dyDescent="0.25">
      <c r="A467" s="6"/>
      <c r="B467" s="5"/>
      <c r="C467" s="43"/>
      <c r="D467" s="4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s="42" customFormat="1" x14ac:dyDescent="0.25">
      <c r="A468" s="6"/>
      <c r="B468" s="5"/>
      <c r="C468" s="43"/>
      <c r="D468" s="4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s="42" customFormat="1" x14ac:dyDescent="0.25">
      <c r="A469" s="6"/>
      <c r="B469" s="5"/>
      <c r="C469" s="43"/>
      <c r="D469" s="4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s="42" customFormat="1" x14ac:dyDescent="0.25">
      <c r="A470" s="6"/>
      <c r="B470" s="5"/>
      <c r="C470" s="43"/>
      <c r="D470" s="4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s="42" customFormat="1" x14ac:dyDescent="0.25">
      <c r="A471" s="6"/>
      <c r="B471" s="5"/>
      <c r="C471" s="43"/>
      <c r="D471" s="4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s="42" customFormat="1" x14ac:dyDescent="0.25">
      <c r="A472" s="6"/>
      <c r="B472" s="5"/>
      <c r="C472" s="43"/>
      <c r="D472" s="4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s="42" customFormat="1" x14ac:dyDescent="0.25">
      <c r="A473" s="6"/>
      <c r="B473" s="5"/>
      <c r="C473" s="43"/>
      <c r="D473" s="4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</sheetData>
  <mergeCells count="4">
    <mergeCell ref="A1:C1"/>
    <mergeCell ref="A2:C2"/>
    <mergeCell ref="B3:C3"/>
    <mergeCell ref="A5:C5"/>
  </mergeCells>
  <pageMargins left="0" right="0" top="0" bottom="0" header="0.31496062992125984" footer="0.31496062992125984"/>
  <pageSetup paperSize="9" scale="91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0"/>
  <sheetViews>
    <sheetView workbookViewId="0">
      <selection activeCell="A3" sqref="A3:H3"/>
    </sheetView>
  </sheetViews>
  <sheetFormatPr defaultRowHeight="12.75" x14ac:dyDescent="0.2"/>
  <cols>
    <col min="1" max="1" width="64.140625" style="148" customWidth="1"/>
    <col min="2" max="2" width="7.28515625" style="437" customWidth="1"/>
    <col min="3" max="3" width="7.140625" style="246" customWidth="1"/>
    <col min="4" max="4" width="7.7109375" style="246" customWidth="1"/>
    <col min="5" max="5" width="13" style="246" customWidth="1"/>
    <col min="6" max="6" width="4.7109375" style="246" customWidth="1"/>
    <col min="7" max="7" width="14.42578125" style="436" customWidth="1"/>
    <col min="8" max="8" width="14" style="436" customWidth="1"/>
    <col min="9" max="256" width="8.85546875" style="319"/>
    <col min="257" max="257" width="40.85546875" style="319" customWidth="1"/>
    <col min="258" max="258" width="4.85546875" style="319" customWidth="1"/>
    <col min="259" max="260" width="5.28515625" style="319" customWidth="1"/>
    <col min="261" max="261" width="13" style="319" customWidth="1"/>
    <col min="262" max="262" width="4.7109375" style="319" customWidth="1"/>
    <col min="263" max="263" width="12.28515625" style="319" customWidth="1"/>
    <col min="264" max="264" width="11.85546875" style="319" customWidth="1"/>
    <col min="265" max="512" width="8.85546875" style="319"/>
    <col min="513" max="513" width="40.85546875" style="319" customWidth="1"/>
    <col min="514" max="514" width="4.85546875" style="319" customWidth="1"/>
    <col min="515" max="516" width="5.28515625" style="319" customWidth="1"/>
    <col min="517" max="517" width="13" style="319" customWidth="1"/>
    <col min="518" max="518" width="4.7109375" style="319" customWidth="1"/>
    <col min="519" max="519" width="12.28515625" style="319" customWidth="1"/>
    <col min="520" max="520" width="11.85546875" style="319" customWidth="1"/>
    <col min="521" max="768" width="8.85546875" style="319"/>
    <col min="769" max="769" width="40.85546875" style="319" customWidth="1"/>
    <col min="770" max="770" width="4.85546875" style="319" customWidth="1"/>
    <col min="771" max="772" width="5.28515625" style="319" customWidth="1"/>
    <col min="773" max="773" width="13" style="319" customWidth="1"/>
    <col min="774" max="774" width="4.7109375" style="319" customWidth="1"/>
    <col min="775" max="775" width="12.28515625" style="319" customWidth="1"/>
    <col min="776" max="776" width="11.85546875" style="319" customWidth="1"/>
    <col min="777" max="1024" width="8.85546875" style="319"/>
    <col min="1025" max="1025" width="40.85546875" style="319" customWidth="1"/>
    <col min="1026" max="1026" width="4.85546875" style="319" customWidth="1"/>
    <col min="1027" max="1028" width="5.28515625" style="319" customWidth="1"/>
    <col min="1029" max="1029" width="13" style="319" customWidth="1"/>
    <col min="1030" max="1030" width="4.7109375" style="319" customWidth="1"/>
    <col min="1031" max="1031" width="12.28515625" style="319" customWidth="1"/>
    <col min="1032" max="1032" width="11.85546875" style="319" customWidth="1"/>
    <col min="1033" max="1280" width="8.85546875" style="319"/>
    <col min="1281" max="1281" width="40.85546875" style="319" customWidth="1"/>
    <col min="1282" max="1282" width="4.85546875" style="319" customWidth="1"/>
    <col min="1283" max="1284" width="5.28515625" style="319" customWidth="1"/>
    <col min="1285" max="1285" width="13" style="319" customWidth="1"/>
    <col min="1286" max="1286" width="4.7109375" style="319" customWidth="1"/>
    <col min="1287" max="1287" width="12.28515625" style="319" customWidth="1"/>
    <col min="1288" max="1288" width="11.85546875" style="319" customWidth="1"/>
    <col min="1289" max="1536" width="8.85546875" style="319"/>
    <col min="1537" max="1537" width="40.85546875" style="319" customWidth="1"/>
    <col min="1538" max="1538" width="4.85546875" style="319" customWidth="1"/>
    <col min="1539" max="1540" width="5.28515625" style="319" customWidth="1"/>
    <col min="1541" max="1541" width="13" style="319" customWidth="1"/>
    <col min="1542" max="1542" width="4.7109375" style="319" customWidth="1"/>
    <col min="1543" max="1543" width="12.28515625" style="319" customWidth="1"/>
    <col min="1544" max="1544" width="11.85546875" style="319" customWidth="1"/>
    <col min="1545" max="1792" width="8.85546875" style="319"/>
    <col min="1793" max="1793" width="40.85546875" style="319" customWidth="1"/>
    <col min="1794" max="1794" width="4.85546875" style="319" customWidth="1"/>
    <col min="1795" max="1796" width="5.28515625" style="319" customWidth="1"/>
    <col min="1797" max="1797" width="13" style="319" customWidth="1"/>
    <col min="1798" max="1798" width="4.7109375" style="319" customWidth="1"/>
    <col min="1799" max="1799" width="12.28515625" style="319" customWidth="1"/>
    <col min="1800" max="1800" width="11.85546875" style="319" customWidth="1"/>
    <col min="1801" max="2048" width="8.85546875" style="319"/>
    <col min="2049" max="2049" width="40.85546875" style="319" customWidth="1"/>
    <col min="2050" max="2050" width="4.85546875" style="319" customWidth="1"/>
    <col min="2051" max="2052" width="5.28515625" style="319" customWidth="1"/>
    <col min="2053" max="2053" width="13" style="319" customWidth="1"/>
    <col min="2054" max="2054" width="4.7109375" style="319" customWidth="1"/>
    <col min="2055" max="2055" width="12.28515625" style="319" customWidth="1"/>
    <col min="2056" max="2056" width="11.85546875" style="319" customWidth="1"/>
    <col min="2057" max="2304" width="8.85546875" style="319"/>
    <col min="2305" max="2305" width="40.85546875" style="319" customWidth="1"/>
    <col min="2306" max="2306" width="4.85546875" style="319" customWidth="1"/>
    <col min="2307" max="2308" width="5.28515625" style="319" customWidth="1"/>
    <col min="2309" max="2309" width="13" style="319" customWidth="1"/>
    <col min="2310" max="2310" width="4.7109375" style="319" customWidth="1"/>
    <col min="2311" max="2311" width="12.28515625" style="319" customWidth="1"/>
    <col min="2312" max="2312" width="11.85546875" style="319" customWidth="1"/>
    <col min="2313" max="2560" width="8.85546875" style="319"/>
    <col min="2561" max="2561" width="40.85546875" style="319" customWidth="1"/>
    <col min="2562" max="2562" width="4.85546875" style="319" customWidth="1"/>
    <col min="2563" max="2564" width="5.28515625" style="319" customWidth="1"/>
    <col min="2565" max="2565" width="13" style="319" customWidth="1"/>
    <col min="2566" max="2566" width="4.7109375" style="319" customWidth="1"/>
    <col min="2567" max="2567" width="12.28515625" style="319" customWidth="1"/>
    <col min="2568" max="2568" width="11.85546875" style="319" customWidth="1"/>
    <col min="2569" max="2816" width="8.85546875" style="319"/>
    <col min="2817" max="2817" width="40.85546875" style="319" customWidth="1"/>
    <col min="2818" max="2818" width="4.85546875" style="319" customWidth="1"/>
    <col min="2819" max="2820" width="5.28515625" style="319" customWidth="1"/>
    <col min="2821" max="2821" width="13" style="319" customWidth="1"/>
    <col min="2822" max="2822" width="4.7109375" style="319" customWidth="1"/>
    <col min="2823" max="2823" width="12.28515625" style="319" customWidth="1"/>
    <col min="2824" max="2824" width="11.85546875" style="319" customWidth="1"/>
    <col min="2825" max="3072" width="8.85546875" style="319"/>
    <col min="3073" max="3073" width="40.85546875" style="319" customWidth="1"/>
    <col min="3074" max="3074" width="4.85546875" style="319" customWidth="1"/>
    <col min="3075" max="3076" width="5.28515625" style="319" customWidth="1"/>
    <col min="3077" max="3077" width="13" style="319" customWidth="1"/>
    <col min="3078" max="3078" width="4.7109375" style="319" customWidth="1"/>
    <col min="3079" max="3079" width="12.28515625" style="319" customWidth="1"/>
    <col min="3080" max="3080" width="11.85546875" style="319" customWidth="1"/>
    <col min="3081" max="3328" width="8.85546875" style="319"/>
    <col min="3329" max="3329" width="40.85546875" style="319" customWidth="1"/>
    <col min="3330" max="3330" width="4.85546875" style="319" customWidth="1"/>
    <col min="3331" max="3332" width="5.28515625" style="319" customWidth="1"/>
    <col min="3333" max="3333" width="13" style="319" customWidth="1"/>
    <col min="3334" max="3334" width="4.7109375" style="319" customWidth="1"/>
    <col min="3335" max="3335" width="12.28515625" style="319" customWidth="1"/>
    <col min="3336" max="3336" width="11.85546875" style="319" customWidth="1"/>
    <col min="3337" max="3584" width="8.85546875" style="319"/>
    <col min="3585" max="3585" width="40.85546875" style="319" customWidth="1"/>
    <col min="3586" max="3586" width="4.85546875" style="319" customWidth="1"/>
    <col min="3587" max="3588" width="5.28515625" style="319" customWidth="1"/>
    <col min="3589" max="3589" width="13" style="319" customWidth="1"/>
    <col min="3590" max="3590" width="4.7109375" style="319" customWidth="1"/>
    <col min="3591" max="3591" width="12.28515625" style="319" customWidth="1"/>
    <col min="3592" max="3592" width="11.85546875" style="319" customWidth="1"/>
    <col min="3593" max="3840" width="8.85546875" style="319"/>
    <col min="3841" max="3841" width="40.85546875" style="319" customWidth="1"/>
    <col min="3842" max="3842" width="4.85546875" style="319" customWidth="1"/>
    <col min="3843" max="3844" width="5.28515625" style="319" customWidth="1"/>
    <col min="3845" max="3845" width="13" style="319" customWidth="1"/>
    <col min="3846" max="3846" width="4.7109375" style="319" customWidth="1"/>
    <col min="3847" max="3847" width="12.28515625" style="319" customWidth="1"/>
    <col min="3848" max="3848" width="11.85546875" style="319" customWidth="1"/>
    <col min="3849" max="4096" width="8.85546875" style="319"/>
    <col min="4097" max="4097" width="40.85546875" style="319" customWidth="1"/>
    <col min="4098" max="4098" width="4.85546875" style="319" customWidth="1"/>
    <col min="4099" max="4100" width="5.28515625" style="319" customWidth="1"/>
    <col min="4101" max="4101" width="13" style="319" customWidth="1"/>
    <col min="4102" max="4102" width="4.7109375" style="319" customWidth="1"/>
    <col min="4103" max="4103" width="12.28515625" style="319" customWidth="1"/>
    <col min="4104" max="4104" width="11.85546875" style="319" customWidth="1"/>
    <col min="4105" max="4352" width="8.85546875" style="319"/>
    <col min="4353" max="4353" width="40.85546875" style="319" customWidth="1"/>
    <col min="4354" max="4354" width="4.85546875" style="319" customWidth="1"/>
    <col min="4355" max="4356" width="5.28515625" style="319" customWidth="1"/>
    <col min="4357" max="4357" width="13" style="319" customWidth="1"/>
    <col min="4358" max="4358" width="4.7109375" style="319" customWidth="1"/>
    <col min="4359" max="4359" width="12.28515625" style="319" customWidth="1"/>
    <col min="4360" max="4360" width="11.85546875" style="319" customWidth="1"/>
    <col min="4361" max="4608" width="8.85546875" style="319"/>
    <col min="4609" max="4609" width="40.85546875" style="319" customWidth="1"/>
    <col min="4610" max="4610" width="4.85546875" style="319" customWidth="1"/>
    <col min="4611" max="4612" width="5.28515625" style="319" customWidth="1"/>
    <col min="4613" max="4613" width="13" style="319" customWidth="1"/>
    <col min="4614" max="4614" width="4.7109375" style="319" customWidth="1"/>
    <col min="4615" max="4615" width="12.28515625" style="319" customWidth="1"/>
    <col min="4616" max="4616" width="11.85546875" style="319" customWidth="1"/>
    <col min="4617" max="4864" width="8.85546875" style="319"/>
    <col min="4865" max="4865" width="40.85546875" style="319" customWidth="1"/>
    <col min="4866" max="4866" width="4.85546875" style="319" customWidth="1"/>
    <col min="4867" max="4868" width="5.28515625" style="319" customWidth="1"/>
    <col min="4869" max="4869" width="13" style="319" customWidth="1"/>
    <col min="4870" max="4870" width="4.7109375" style="319" customWidth="1"/>
    <col min="4871" max="4871" width="12.28515625" style="319" customWidth="1"/>
    <col min="4872" max="4872" width="11.85546875" style="319" customWidth="1"/>
    <col min="4873" max="5120" width="8.85546875" style="319"/>
    <col min="5121" max="5121" width="40.85546875" style="319" customWidth="1"/>
    <col min="5122" max="5122" width="4.85546875" style="319" customWidth="1"/>
    <col min="5123" max="5124" width="5.28515625" style="319" customWidth="1"/>
    <col min="5125" max="5125" width="13" style="319" customWidth="1"/>
    <col min="5126" max="5126" width="4.7109375" style="319" customWidth="1"/>
    <col min="5127" max="5127" width="12.28515625" style="319" customWidth="1"/>
    <col min="5128" max="5128" width="11.85546875" style="319" customWidth="1"/>
    <col min="5129" max="5376" width="8.85546875" style="319"/>
    <col min="5377" max="5377" width="40.85546875" style="319" customWidth="1"/>
    <col min="5378" max="5378" width="4.85546875" style="319" customWidth="1"/>
    <col min="5379" max="5380" width="5.28515625" style="319" customWidth="1"/>
    <col min="5381" max="5381" width="13" style="319" customWidth="1"/>
    <col min="5382" max="5382" width="4.7109375" style="319" customWidth="1"/>
    <col min="5383" max="5383" width="12.28515625" style="319" customWidth="1"/>
    <col min="5384" max="5384" width="11.85546875" style="319" customWidth="1"/>
    <col min="5385" max="5632" width="8.85546875" style="319"/>
    <col min="5633" max="5633" width="40.85546875" style="319" customWidth="1"/>
    <col min="5634" max="5634" width="4.85546875" style="319" customWidth="1"/>
    <col min="5635" max="5636" width="5.28515625" style="319" customWidth="1"/>
    <col min="5637" max="5637" width="13" style="319" customWidth="1"/>
    <col min="5638" max="5638" width="4.7109375" style="319" customWidth="1"/>
    <col min="5639" max="5639" width="12.28515625" style="319" customWidth="1"/>
    <col min="5640" max="5640" width="11.85546875" style="319" customWidth="1"/>
    <col min="5641" max="5888" width="8.85546875" style="319"/>
    <col min="5889" max="5889" width="40.85546875" style="319" customWidth="1"/>
    <col min="5890" max="5890" width="4.85546875" style="319" customWidth="1"/>
    <col min="5891" max="5892" width="5.28515625" style="319" customWidth="1"/>
    <col min="5893" max="5893" width="13" style="319" customWidth="1"/>
    <col min="5894" max="5894" width="4.7109375" style="319" customWidth="1"/>
    <col min="5895" max="5895" width="12.28515625" style="319" customWidth="1"/>
    <col min="5896" max="5896" width="11.85546875" style="319" customWidth="1"/>
    <col min="5897" max="6144" width="8.85546875" style="319"/>
    <col min="6145" max="6145" width="40.85546875" style="319" customWidth="1"/>
    <col min="6146" max="6146" width="4.85546875" style="319" customWidth="1"/>
    <col min="6147" max="6148" width="5.28515625" style="319" customWidth="1"/>
    <col min="6149" max="6149" width="13" style="319" customWidth="1"/>
    <col min="6150" max="6150" width="4.7109375" style="319" customWidth="1"/>
    <col min="6151" max="6151" width="12.28515625" style="319" customWidth="1"/>
    <col min="6152" max="6152" width="11.85546875" style="319" customWidth="1"/>
    <col min="6153" max="6400" width="8.85546875" style="319"/>
    <col min="6401" max="6401" width="40.85546875" style="319" customWidth="1"/>
    <col min="6402" max="6402" width="4.85546875" style="319" customWidth="1"/>
    <col min="6403" max="6404" width="5.28515625" style="319" customWidth="1"/>
    <col min="6405" max="6405" width="13" style="319" customWidth="1"/>
    <col min="6406" max="6406" width="4.7109375" style="319" customWidth="1"/>
    <col min="6407" max="6407" width="12.28515625" style="319" customWidth="1"/>
    <col min="6408" max="6408" width="11.85546875" style="319" customWidth="1"/>
    <col min="6409" max="6656" width="8.85546875" style="319"/>
    <col min="6657" max="6657" width="40.85546875" style="319" customWidth="1"/>
    <col min="6658" max="6658" width="4.85546875" style="319" customWidth="1"/>
    <col min="6659" max="6660" width="5.28515625" style="319" customWidth="1"/>
    <col min="6661" max="6661" width="13" style="319" customWidth="1"/>
    <col min="6662" max="6662" width="4.7109375" style="319" customWidth="1"/>
    <col min="6663" max="6663" width="12.28515625" style="319" customWidth="1"/>
    <col min="6664" max="6664" width="11.85546875" style="319" customWidth="1"/>
    <col min="6665" max="6912" width="8.85546875" style="319"/>
    <col min="6913" max="6913" width="40.85546875" style="319" customWidth="1"/>
    <col min="6914" max="6914" width="4.85546875" style="319" customWidth="1"/>
    <col min="6915" max="6916" width="5.28515625" style="319" customWidth="1"/>
    <col min="6917" max="6917" width="13" style="319" customWidth="1"/>
    <col min="6918" max="6918" width="4.7109375" style="319" customWidth="1"/>
    <col min="6919" max="6919" width="12.28515625" style="319" customWidth="1"/>
    <col min="6920" max="6920" width="11.85546875" style="319" customWidth="1"/>
    <col min="6921" max="7168" width="8.85546875" style="319"/>
    <col min="7169" max="7169" width="40.85546875" style="319" customWidth="1"/>
    <col min="7170" max="7170" width="4.85546875" style="319" customWidth="1"/>
    <col min="7171" max="7172" width="5.28515625" style="319" customWidth="1"/>
    <col min="7173" max="7173" width="13" style="319" customWidth="1"/>
    <col min="7174" max="7174" width="4.7109375" style="319" customWidth="1"/>
    <col min="7175" max="7175" width="12.28515625" style="319" customWidth="1"/>
    <col min="7176" max="7176" width="11.85546875" style="319" customWidth="1"/>
    <col min="7177" max="7424" width="8.85546875" style="319"/>
    <col min="7425" max="7425" width="40.85546875" style="319" customWidth="1"/>
    <col min="7426" max="7426" width="4.85546875" style="319" customWidth="1"/>
    <col min="7427" max="7428" width="5.28515625" style="319" customWidth="1"/>
    <col min="7429" max="7429" width="13" style="319" customWidth="1"/>
    <col min="7430" max="7430" width="4.7109375" style="319" customWidth="1"/>
    <col min="7431" max="7431" width="12.28515625" style="319" customWidth="1"/>
    <col min="7432" max="7432" width="11.85546875" style="319" customWidth="1"/>
    <col min="7433" max="7680" width="8.85546875" style="319"/>
    <col min="7681" max="7681" width="40.85546875" style="319" customWidth="1"/>
    <col min="7682" max="7682" width="4.85546875" style="319" customWidth="1"/>
    <col min="7683" max="7684" width="5.28515625" style="319" customWidth="1"/>
    <col min="7685" max="7685" width="13" style="319" customWidth="1"/>
    <col min="7686" max="7686" width="4.7109375" style="319" customWidth="1"/>
    <col min="7687" max="7687" width="12.28515625" style="319" customWidth="1"/>
    <col min="7688" max="7688" width="11.85546875" style="319" customWidth="1"/>
    <col min="7689" max="7936" width="8.85546875" style="319"/>
    <col min="7937" max="7937" width="40.85546875" style="319" customWidth="1"/>
    <col min="7938" max="7938" width="4.85546875" style="319" customWidth="1"/>
    <col min="7939" max="7940" width="5.28515625" style="319" customWidth="1"/>
    <col min="7941" max="7941" width="13" style="319" customWidth="1"/>
    <col min="7942" max="7942" width="4.7109375" style="319" customWidth="1"/>
    <col min="7943" max="7943" width="12.28515625" style="319" customWidth="1"/>
    <col min="7944" max="7944" width="11.85546875" style="319" customWidth="1"/>
    <col min="7945" max="8192" width="8.85546875" style="319"/>
    <col min="8193" max="8193" width="40.85546875" style="319" customWidth="1"/>
    <col min="8194" max="8194" width="4.85546875" style="319" customWidth="1"/>
    <col min="8195" max="8196" width="5.28515625" style="319" customWidth="1"/>
    <col min="8197" max="8197" width="13" style="319" customWidth="1"/>
    <col min="8198" max="8198" width="4.7109375" style="319" customWidth="1"/>
    <col min="8199" max="8199" width="12.28515625" style="319" customWidth="1"/>
    <col min="8200" max="8200" width="11.85546875" style="319" customWidth="1"/>
    <col min="8201" max="8448" width="8.85546875" style="319"/>
    <col min="8449" max="8449" width="40.85546875" style="319" customWidth="1"/>
    <col min="8450" max="8450" width="4.85546875" style="319" customWidth="1"/>
    <col min="8451" max="8452" width="5.28515625" style="319" customWidth="1"/>
    <col min="8453" max="8453" width="13" style="319" customWidth="1"/>
    <col min="8454" max="8454" width="4.7109375" style="319" customWidth="1"/>
    <col min="8455" max="8455" width="12.28515625" style="319" customWidth="1"/>
    <col min="8456" max="8456" width="11.85546875" style="319" customWidth="1"/>
    <col min="8457" max="8704" width="8.85546875" style="319"/>
    <col min="8705" max="8705" width="40.85546875" style="319" customWidth="1"/>
    <col min="8706" max="8706" width="4.85546875" style="319" customWidth="1"/>
    <col min="8707" max="8708" width="5.28515625" style="319" customWidth="1"/>
    <col min="8709" max="8709" width="13" style="319" customWidth="1"/>
    <col min="8710" max="8710" width="4.7109375" style="319" customWidth="1"/>
    <col min="8711" max="8711" width="12.28515625" style="319" customWidth="1"/>
    <col min="8712" max="8712" width="11.85546875" style="319" customWidth="1"/>
    <col min="8713" max="8960" width="8.85546875" style="319"/>
    <col min="8961" max="8961" width="40.85546875" style="319" customWidth="1"/>
    <col min="8962" max="8962" width="4.85546875" style="319" customWidth="1"/>
    <col min="8963" max="8964" width="5.28515625" style="319" customWidth="1"/>
    <col min="8965" max="8965" width="13" style="319" customWidth="1"/>
    <col min="8966" max="8966" width="4.7109375" style="319" customWidth="1"/>
    <col min="8967" max="8967" width="12.28515625" style="319" customWidth="1"/>
    <col min="8968" max="8968" width="11.85546875" style="319" customWidth="1"/>
    <col min="8969" max="9216" width="8.85546875" style="319"/>
    <col min="9217" max="9217" width="40.85546875" style="319" customWidth="1"/>
    <col min="9218" max="9218" width="4.85546875" style="319" customWidth="1"/>
    <col min="9219" max="9220" width="5.28515625" style="319" customWidth="1"/>
    <col min="9221" max="9221" width="13" style="319" customWidth="1"/>
    <col min="9222" max="9222" width="4.7109375" style="319" customWidth="1"/>
    <col min="9223" max="9223" width="12.28515625" style="319" customWidth="1"/>
    <col min="9224" max="9224" width="11.85546875" style="319" customWidth="1"/>
    <col min="9225" max="9472" width="8.85546875" style="319"/>
    <col min="9473" max="9473" width="40.85546875" style="319" customWidth="1"/>
    <col min="9474" max="9474" width="4.85546875" style="319" customWidth="1"/>
    <col min="9475" max="9476" width="5.28515625" style="319" customWidth="1"/>
    <col min="9477" max="9477" width="13" style="319" customWidth="1"/>
    <col min="9478" max="9478" width="4.7109375" style="319" customWidth="1"/>
    <col min="9479" max="9479" width="12.28515625" style="319" customWidth="1"/>
    <col min="9480" max="9480" width="11.85546875" style="319" customWidth="1"/>
    <col min="9481" max="9728" width="8.85546875" style="319"/>
    <col min="9729" max="9729" width="40.85546875" style="319" customWidth="1"/>
    <col min="9730" max="9730" width="4.85546875" style="319" customWidth="1"/>
    <col min="9731" max="9732" width="5.28515625" style="319" customWidth="1"/>
    <col min="9733" max="9733" width="13" style="319" customWidth="1"/>
    <col min="9734" max="9734" width="4.7109375" style="319" customWidth="1"/>
    <col min="9735" max="9735" width="12.28515625" style="319" customWidth="1"/>
    <col min="9736" max="9736" width="11.85546875" style="319" customWidth="1"/>
    <col min="9737" max="9984" width="8.85546875" style="319"/>
    <col min="9985" max="9985" width="40.85546875" style="319" customWidth="1"/>
    <col min="9986" max="9986" width="4.85546875" style="319" customWidth="1"/>
    <col min="9987" max="9988" width="5.28515625" style="319" customWidth="1"/>
    <col min="9989" max="9989" width="13" style="319" customWidth="1"/>
    <col min="9990" max="9990" width="4.7109375" style="319" customWidth="1"/>
    <col min="9991" max="9991" width="12.28515625" style="319" customWidth="1"/>
    <col min="9992" max="9992" width="11.85546875" style="319" customWidth="1"/>
    <col min="9993" max="10240" width="8.85546875" style="319"/>
    <col min="10241" max="10241" width="40.85546875" style="319" customWidth="1"/>
    <col min="10242" max="10242" width="4.85546875" style="319" customWidth="1"/>
    <col min="10243" max="10244" width="5.28515625" style="319" customWidth="1"/>
    <col min="10245" max="10245" width="13" style="319" customWidth="1"/>
    <col min="10246" max="10246" width="4.7109375" style="319" customWidth="1"/>
    <col min="10247" max="10247" width="12.28515625" style="319" customWidth="1"/>
    <col min="10248" max="10248" width="11.85546875" style="319" customWidth="1"/>
    <col min="10249" max="10496" width="8.85546875" style="319"/>
    <col min="10497" max="10497" width="40.85546875" style="319" customWidth="1"/>
    <col min="10498" max="10498" width="4.85546875" style="319" customWidth="1"/>
    <col min="10499" max="10500" width="5.28515625" style="319" customWidth="1"/>
    <col min="10501" max="10501" width="13" style="319" customWidth="1"/>
    <col min="10502" max="10502" width="4.7109375" style="319" customWidth="1"/>
    <col min="10503" max="10503" width="12.28515625" style="319" customWidth="1"/>
    <col min="10504" max="10504" width="11.85546875" style="319" customWidth="1"/>
    <col min="10505" max="10752" width="8.85546875" style="319"/>
    <col min="10753" max="10753" width="40.85546875" style="319" customWidth="1"/>
    <col min="10754" max="10754" width="4.85546875" style="319" customWidth="1"/>
    <col min="10755" max="10756" width="5.28515625" style="319" customWidth="1"/>
    <col min="10757" max="10757" width="13" style="319" customWidth="1"/>
    <col min="10758" max="10758" width="4.7109375" style="319" customWidth="1"/>
    <col min="10759" max="10759" width="12.28515625" style="319" customWidth="1"/>
    <col min="10760" max="10760" width="11.85546875" style="319" customWidth="1"/>
    <col min="10761" max="11008" width="8.85546875" style="319"/>
    <col min="11009" max="11009" width="40.85546875" style="319" customWidth="1"/>
    <col min="11010" max="11010" width="4.85546875" style="319" customWidth="1"/>
    <col min="11011" max="11012" width="5.28515625" style="319" customWidth="1"/>
    <col min="11013" max="11013" width="13" style="319" customWidth="1"/>
    <col min="11014" max="11014" width="4.7109375" style="319" customWidth="1"/>
    <col min="11015" max="11015" width="12.28515625" style="319" customWidth="1"/>
    <col min="11016" max="11016" width="11.85546875" style="319" customWidth="1"/>
    <col min="11017" max="11264" width="8.85546875" style="319"/>
    <col min="11265" max="11265" width="40.85546875" style="319" customWidth="1"/>
    <col min="11266" max="11266" width="4.85546875" style="319" customWidth="1"/>
    <col min="11267" max="11268" width="5.28515625" style="319" customWidth="1"/>
    <col min="11269" max="11269" width="13" style="319" customWidth="1"/>
    <col min="11270" max="11270" width="4.7109375" style="319" customWidth="1"/>
    <col min="11271" max="11271" width="12.28515625" style="319" customWidth="1"/>
    <col min="11272" max="11272" width="11.85546875" style="319" customWidth="1"/>
    <col min="11273" max="11520" width="8.85546875" style="319"/>
    <col min="11521" max="11521" width="40.85546875" style="319" customWidth="1"/>
    <col min="11522" max="11522" width="4.85546875" style="319" customWidth="1"/>
    <col min="11523" max="11524" width="5.28515625" style="319" customWidth="1"/>
    <col min="11525" max="11525" width="13" style="319" customWidth="1"/>
    <col min="11526" max="11526" width="4.7109375" style="319" customWidth="1"/>
    <col min="11527" max="11527" width="12.28515625" style="319" customWidth="1"/>
    <col min="11528" max="11528" width="11.85546875" style="319" customWidth="1"/>
    <col min="11529" max="11776" width="8.85546875" style="319"/>
    <col min="11777" max="11777" width="40.85546875" style="319" customWidth="1"/>
    <col min="11778" max="11778" width="4.85546875" style="319" customWidth="1"/>
    <col min="11779" max="11780" width="5.28515625" style="319" customWidth="1"/>
    <col min="11781" max="11781" width="13" style="319" customWidth="1"/>
    <col min="11782" max="11782" width="4.7109375" style="319" customWidth="1"/>
    <col min="11783" max="11783" width="12.28515625" style="319" customWidth="1"/>
    <col min="11784" max="11784" width="11.85546875" style="319" customWidth="1"/>
    <col min="11785" max="12032" width="8.85546875" style="319"/>
    <col min="12033" max="12033" width="40.85546875" style="319" customWidth="1"/>
    <col min="12034" max="12034" width="4.85546875" style="319" customWidth="1"/>
    <col min="12035" max="12036" width="5.28515625" style="319" customWidth="1"/>
    <col min="12037" max="12037" width="13" style="319" customWidth="1"/>
    <col min="12038" max="12038" width="4.7109375" style="319" customWidth="1"/>
    <col min="12039" max="12039" width="12.28515625" style="319" customWidth="1"/>
    <col min="12040" max="12040" width="11.85546875" style="319" customWidth="1"/>
    <col min="12041" max="12288" width="8.85546875" style="319"/>
    <col min="12289" max="12289" width="40.85546875" style="319" customWidth="1"/>
    <col min="12290" max="12290" width="4.85546875" style="319" customWidth="1"/>
    <col min="12291" max="12292" width="5.28515625" style="319" customWidth="1"/>
    <col min="12293" max="12293" width="13" style="319" customWidth="1"/>
    <col min="12294" max="12294" width="4.7109375" style="319" customWidth="1"/>
    <col min="12295" max="12295" width="12.28515625" style="319" customWidth="1"/>
    <col min="12296" max="12296" width="11.85546875" style="319" customWidth="1"/>
    <col min="12297" max="12544" width="8.85546875" style="319"/>
    <col min="12545" max="12545" width="40.85546875" style="319" customWidth="1"/>
    <col min="12546" max="12546" width="4.85546875" style="319" customWidth="1"/>
    <col min="12547" max="12548" width="5.28515625" style="319" customWidth="1"/>
    <col min="12549" max="12549" width="13" style="319" customWidth="1"/>
    <col min="12550" max="12550" width="4.7109375" style="319" customWidth="1"/>
    <col min="12551" max="12551" width="12.28515625" style="319" customWidth="1"/>
    <col min="12552" max="12552" width="11.85546875" style="319" customWidth="1"/>
    <col min="12553" max="12800" width="8.85546875" style="319"/>
    <col min="12801" max="12801" width="40.85546875" style="319" customWidth="1"/>
    <col min="12802" max="12802" width="4.85546875" style="319" customWidth="1"/>
    <col min="12803" max="12804" width="5.28515625" style="319" customWidth="1"/>
    <col min="12805" max="12805" width="13" style="319" customWidth="1"/>
    <col min="12806" max="12806" width="4.7109375" style="319" customWidth="1"/>
    <col min="12807" max="12807" width="12.28515625" style="319" customWidth="1"/>
    <col min="12808" max="12808" width="11.85546875" style="319" customWidth="1"/>
    <col min="12809" max="13056" width="8.85546875" style="319"/>
    <col min="13057" max="13057" width="40.85546875" style="319" customWidth="1"/>
    <col min="13058" max="13058" width="4.85546875" style="319" customWidth="1"/>
    <col min="13059" max="13060" width="5.28515625" style="319" customWidth="1"/>
    <col min="13061" max="13061" width="13" style="319" customWidth="1"/>
    <col min="13062" max="13062" width="4.7109375" style="319" customWidth="1"/>
    <col min="13063" max="13063" width="12.28515625" style="319" customWidth="1"/>
    <col min="13064" max="13064" width="11.85546875" style="319" customWidth="1"/>
    <col min="13065" max="13312" width="8.85546875" style="319"/>
    <col min="13313" max="13313" width="40.85546875" style="319" customWidth="1"/>
    <col min="13314" max="13314" width="4.85546875" style="319" customWidth="1"/>
    <col min="13315" max="13316" width="5.28515625" style="319" customWidth="1"/>
    <col min="13317" max="13317" width="13" style="319" customWidth="1"/>
    <col min="13318" max="13318" width="4.7109375" style="319" customWidth="1"/>
    <col min="13319" max="13319" width="12.28515625" style="319" customWidth="1"/>
    <col min="13320" max="13320" width="11.85546875" style="319" customWidth="1"/>
    <col min="13321" max="13568" width="8.85546875" style="319"/>
    <col min="13569" max="13569" width="40.85546875" style="319" customWidth="1"/>
    <col min="13570" max="13570" width="4.85546875" style="319" customWidth="1"/>
    <col min="13571" max="13572" width="5.28515625" style="319" customWidth="1"/>
    <col min="13573" max="13573" width="13" style="319" customWidth="1"/>
    <col min="13574" max="13574" width="4.7109375" style="319" customWidth="1"/>
    <col min="13575" max="13575" width="12.28515625" style="319" customWidth="1"/>
    <col min="13576" max="13576" width="11.85546875" style="319" customWidth="1"/>
    <col min="13577" max="13824" width="8.85546875" style="319"/>
    <col min="13825" max="13825" width="40.85546875" style="319" customWidth="1"/>
    <col min="13826" max="13826" width="4.85546875" style="319" customWidth="1"/>
    <col min="13827" max="13828" width="5.28515625" style="319" customWidth="1"/>
    <col min="13829" max="13829" width="13" style="319" customWidth="1"/>
    <col min="13830" max="13830" width="4.7109375" style="319" customWidth="1"/>
    <col min="13831" max="13831" width="12.28515625" style="319" customWidth="1"/>
    <col min="13832" max="13832" width="11.85546875" style="319" customWidth="1"/>
    <col min="13833" max="14080" width="8.85546875" style="319"/>
    <col min="14081" max="14081" width="40.85546875" style="319" customWidth="1"/>
    <col min="14082" max="14082" width="4.85546875" style="319" customWidth="1"/>
    <col min="14083" max="14084" width="5.28515625" style="319" customWidth="1"/>
    <col min="14085" max="14085" width="13" style="319" customWidth="1"/>
    <col min="14086" max="14086" width="4.7109375" style="319" customWidth="1"/>
    <col min="14087" max="14087" width="12.28515625" style="319" customWidth="1"/>
    <col min="14088" max="14088" width="11.85546875" style="319" customWidth="1"/>
    <col min="14089" max="14336" width="8.85546875" style="319"/>
    <col min="14337" max="14337" width="40.85546875" style="319" customWidth="1"/>
    <col min="14338" max="14338" width="4.85546875" style="319" customWidth="1"/>
    <col min="14339" max="14340" width="5.28515625" style="319" customWidth="1"/>
    <col min="14341" max="14341" width="13" style="319" customWidth="1"/>
    <col min="14342" max="14342" width="4.7109375" style="319" customWidth="1"/>
    <col min="14343" max="14343" width="12.28515625" style="319" customWidth="1"/>
    <col min="14344" max="14344" width="11.85546875" style="319" customWidth="1"/>
    <col min="14345" max="14592" width="8.85546875" style="319"/>
    <col min="14593" max="14593" width="40.85546875" style="319" customWidth="1"/>
    <col min="14594" max="14594" width="4.85546875" style="319" customWidth="1"/>
    <col min="14595" max="14596" width="5.28515625" style="319" customWidth="1"/>
    <col min="14597" max="14597" width="13" style="319" customWidth="1"/>
    <col min="14598" max="14598" width="4.7109375" style="319" customWidth="1"/>
    <col min="14599" max="14599" width="12.28515625" style="319" customWidth="1"/>
    <col min="14600" max="14600" width="11.85546875" style="319" customWidth="1"/>
    <col min="14601" max="14848" width="8.85546875" style="319"/>
    <col min="14849" max="14849" width="40.85546875" style="319" customWidth="1"/>
    <col min="14850" max="14850" width="4.85546875" style="319" customWidth="1"/>
    <col min="14851" max="14852" width="5.28515625" style="319" customWidth="1"/>
    <col min="14853" max="14853" width="13" style="319" customWidth="1"/>
    <col min="14854" max="14854" width="4.7109375" style="319" customWidth="1"/>
    <col min="14855" max="14855" width="12.28515625" style="319" customWidth="1"/>
    <col min="14856" max="14856" width="11.85546875" style="319" customWidth="1"/>
    <col min="14857" max="15104" width="8.85546875" style="319"/>
    <col min="15105" max="15105" width="40.85546875" style="319" customWidth="1"/>
    <col min="15106" max="15106" width="4.85546875" style="319" customWidth="1"/>
    <col min="15107" max="15108" width="5.28515625" style="319" customWidth="1"/>
    <col min="15109" max="15109" width="13" style="319" customWidth="1"/>
    <col min="15110" max="15110" width="4.7109375" style="319" customWidth="1"/>
    <col min="15111" max="15111" width="12.28515625" style="319" customWidth="1"/>
    <col min="15112" max="15112" width="11.85546875" style="319" customWidth="1"/>
    <col min="15113" max="15360" width="8.85546875" style="319"/>
    <col min="15361" max="15361" width="40.85546875" style="319" customWidth="1"/>
    <col min="15362" max="15362" width="4.85546875" style="319" customWidth="1"/>
    <col min="15363" max="15364" width="5.28515625" style="319" customWidth="1"/>
    <col min="15365" max="15365" width="13" style="319" customWidth="1"/>
    <col min="15366" max="15366" width="4.7109375" style="319" customWidth="1"/>
    <col min="15367" max="15367" width="12.28515625" style="319" customWidth="1"/>
    <col min="15368" max="15368" width="11.85546875" style="319" customWidth="1"/>
    <col min="15369" max="15616" width="8.85546875" style="319"/>
    <col min="15617" max="15617" width="40.85546875" style="319" customWidth="1"/>
    <col min="15618" max="15618" width="4.85546875" style="319" customWidth="1"/>
    <col min="15619" max="15620" width="5.28515625" style="319" customWidth="1"/>
    <col min="15621" max="15621" width="13" style="319" customWidth="1"/>
    <col min="15622" max="15622" width="4.7109375" style="319" customWidth="1"/>
    <col min="15623" max="15623" width="12.28515625" style="319" customWidth="1"/>
    <col min="15624" max="15624" width="11.85546875" style="319" customWidth="1"/>
    <col min="15625" max="15872" width="8.85546875" style="319"/>
    <col min="15873" max="15873" width="40.85546875" style="319" customWidth="1"/>
    <col min="15874" max="15874" width="4.85546875" style="319" customWidth="1"/>
    <col min="15875" max="15876" width="5.28515625" style="319" customWidth="1"/>
    <col min="15877" max="15877" width="13" style="319" customWidth="1"/>
    <col min="15878" max="15878" width="4.7109375" style="319" customWidth="1"/>
    <col min="15879" max="15879" width="12.28515625" style="319" customWidth="1"/>
    <col min="15880" max="15880" width="11.85546875" style="319" customWidth="1"/>
    <col min="15881" max="16128" width="8.85546875" style="319"/>
    <col min="16129" max="16129" width="40.85546875" style="319" customWidth="1"/>
    <col min="16130" max="16130" width="4.85546875" style="319" customWidth="1"/>
    <col min="16131" max="16132" width="5.28515625" style="319" customWidth="1"/>
    <col min="16133" max="16133" width="13" style="319" customWidth="1"/>
    <col min="16134" max="16134" width="4.7109375" style="319" customWidth="1"/>
    <col min="16135" max="16135" width="12.28515625" style="319" customWidth="1"/>
    <col min="16136" max="16136" width="11.85546875" style="319" customWidth="1"/>
    <col min="16137" max="16384" width="8.85546875" style="319"/>
  </cols>
  <sheetData>
    <row r="1" spans="1:8" ht="15" x14ac:dyDescent="0.25">
      <c r="A1" s="505" t="s">
        <v>714</v>
      </c>
      <c r="B1" s="505"/>
      <c r="C1" s="505"/>
      <c r="D1" s="505"/>
      <c r="E1" s="505"/>
      <c r="F1" s="505"/>
      <c r="G1" s="505"/>
      <c r="H1" s="506"/>
    </row>
    <row r="2" spans="1:8" ht="15" x14ac:dyDescent="0.25">
      <c r="A2" s="505" t="s">
        <v>715</v>
      </c>
      <c r="B2" s="505"/>
      <c r="C2" s="505"/>
      <c r="D2" s="505"/>
      <c r="E2" s="505"/>
      <c r="F2" s="505"/>
      <c r="G2" s="505"/>
      <c r="H2" s="506"/>
    </row>
    <row r="3" spans="1:8" ht="15" x14ac:dyDescent="0.25">
      <c r="A3" s="505" t="s">
        <v>799</v>
      </c>
      <c r="B3" s="505"/>
      <c r="C3" s="505"/>
      <c r="D3" s="505"/>
      <c r="E3" s="505"/>
      <c r="F3" s="505"/>
      <c r="G3" s="505"/>
      <c r="H3" s="506"/>
    </row>
    <row r="4" spans="1:8" ht="24" customHeight="1" x14ac:dyDescent="0.25">
      <c r="A4" s="501" t="s">
        <v>716</v>
      </c>
      <c r="B4" s="501"/>
      <c r="C4" s="501"/>
      <c r="D4" s="501"/>
      <c r="E4" s="501"/>
      <c r="F4" s="501"/>
      <c r="G4" s="501"/>
      <c r="H4" s="506"/>
    </row>
    <row r="5" spans="1:8" ht="21.75" customHeight="1" x14ac:dyDescent="0.25">
      <c r="A5" s="502" t="s">
        <v>717</v>
      </c>
      <c r="B5" s="502"/>
      <c r="C5" s="502"/>
      <c r="D5" s="502"/>
      <c r="E5" s="502"/>
      <c r="F5" s="502"/>
      <c r="G5" s="502"/>
      <c r="H5" s="506"/>
    </row>
    <row r="6" spans="1:8" ht="18.75" customHeight="1" x14ac:dyDescent="0.2">
      <c r="A6" s="320"/>
      <c r="B6" s="321"/>
      <c r="C6" s="321"/>
      <c r="D6" s="321"/>
      <c r="E6" s="321"/>
      <c r="F6" s="321"/>
      <c r="G6" s="322"/>
      <c r="H6" s="322" t="s">
        <v>3</v>
      </c>
    </row>
    <row r="7" spans="1:8" ht="38.25" customHeight="1" x14ac:dyDescent="0.2">
      <c r="A7" s="490" t="s">
        <v>718</v>
      </c>
      <c r="B7" s="492" t="s">
        <v>719</v>
      </c>
      <c r="C7" s="493"/>
      <c r="D7" s="493"/>
      <c r="E7" s="493"/>
      <c r="F7" s="494"/>
      <c r="G7" s="495" t="s">
        <v>228</v>
      </c>
      <c r="H7" s="495" t="s">
        <v>229</v>
      </c>
    </row>
    <row r="8" spans="1:8" ht="22.15" customHeight="1" x14ac:dyDescent="0.2">
      <c r="A8" s="491"/>
      <c r="B8" s="323" t="s">
        <v>720</v>
      </c>
      <c r="C8" s="324" t="s">
        <v>373</v>
      </c>
      <c r="D8" s="324" t="s">
        <v>721</v>
      </c>
      <c r="E8" s="325" t="s">
        <v>375</v>
      </c>
      <c r="F8" s="325" t="s">
        <v>376</v>
      </c>
      <c r="G8" s="496"/>
      <c r="H8" s="496"/>
    </row>
    <row r="9" spans="1:8" ht="19.899999999999999" customHeight="1" x14ac:dyDescent="0.2">
      <c r="A9" s="323">
        <v>1</v>
      </c>
      <c r="B9" s="323">
        <v>2</v>
      </c>
      <c r="C9" s="324" t="s">
        <v>379</v>
      </c>
      <c r="D9" s="324" t="s">
        <v>380</v>
      </c>
      <c r="E9" s="325">
        <v>5</v>
      </c>
      <c r="F9" s="325">
        <v>6</v>
      </c>
      <c r="G9" s="326">
        <v>7</v>
      </c>
      <c r="H9" s="326">
        <v>8</v>
      </c>
    </row>
    <row r="10" spans="1:8" s="332" customFormat="1" ht="31.15" customHeight="1" x14ac:dyDescent="0.25">
      <c r="A10" s="327" t="s">
        <v>722</v>
      </c>
      <c r="B10" s="328">
        <v>510</v>
      </c>
      <c r="C10" s="329"/>
      <c r="D10" s="329"/>
      <c r="E10" s="330"/>
      <c r="F10" s="330"/>
      <c r="G10" s="331">
        <f>SUM(G11)</f>
        <v>8979.2799999999988</v>
      </c>
      <c r="H10" s="331">
        <f>SUM(H11)</f>
        <v>8979.2799999999988</v>
      </c>
    </row>
    <row r="11" spans="1:8" ht="23.25" customHeight="1" x14ac:dyDescent="0.25">
      <c r="A11" s="333" t="s">
        <v>382</v>
      </c>
      <c r="B11" s="334">
        <v>510</v>
      </c>
      <c r="C11" s="335" t="s">
        <v>383</v>
      </c>
      <c r="D11" s="335"/>
      <c r="E11" s="335"/>
      <c r="F11" s="335"/>
      <c r="G11" s="336">
        <f>SUM(G12+G16)</f>
        <v>8979.2799999999988</v>
      </c>
      <c r="H11" s="336">
        <f>SUM(H12+H16)</f>
        <v>8979.2799999999988</v>
      </c>
    </row>
    <row r="12" spans="1:8" s="341" customFormat="1" ht="27" customHeight="1" x14ac:dyDescent="0.25">
      <c r="A12" s="337" t="s">
        <v>723</v>
      </c>
      <c r="B12" s="338" t="s">
        <v>724</v>
      </c>
      <c r="C12" s="339" t="s">
        <v>383</v>
      </c>
      <c r="D12" s="339" t="s">
        <v>385</v>
      </c>
      <c r="E12" s="339"/>
      <c r="F12" s="339"/>
      <c r="G12" s="340">
        <f>SUM(G15)</f>
        <v>2015</v>
      </c>
      <c r="H12" s="340">
        <f>SUM(H15)</f>
        <v>2015</v>
      </c>
    </row>
    <row r="13" spans="1:8" s="346" customFormat="1" ht="32.450000000000003" customHeight="1" x14ac:dyDescent="0.25">
      <c r="A13" s="342" t="s">
        <v>386</v>
      </c>
      <c r="B13" s="343" t="s">
        <v>724</v>
      </c>
      <c r="C13" s="344" t="s">
        <v>383</v>
      </c>
      <c r="D13" s="344" t="s">
        <v>385</v>
      </c>
      <c r="E13" s="344" t="s">
        <v>387</v>
      </c>
      <c r="F13" s="344"/>
      <c r="G13" s="345">
        <f>SUM(G15)</f>
        <v>2015</v>
      </c>
      <c r="H13" s="345">
        <f>SUM(H15)</f>
        <v>2015</v>
      </c>
    </row>
    <row r="14" spans="1:8" s="351" customFormat="1" ht="33" customHeight="1" x14ac:dyDescent="0.25">
      <c r="A14" s="347" t="s">
        <v>388</v>
      </c>
      <c r="B14" s="348" t="s">
        <v>724</v>
      </c>
      <c r="C14" s="349" t="s">
        <v>383</v>
      </c>
      <c r="D14" s="349" t="s">
        <v>385</v>
      </c>
      <c r="E14" s="349" t="s">
        <v>387</v>
      </c>
      <c r="F14" s="349"/>
      <c r="G14" s="350">
        <f>SUM(G15)</f>
        <v>2015</v>
      </c>
      <c r="H14" s="350">
        <f>SUM(H15)</f>
        <v>2015</v>
      </c>
    </row>
    <row r="15" spans="1:8" ht="66.599999999999994" customHeight="1" x14ac:dyDescent="0.2">
      <c r="A15" s="352" t="s">
        <v>725</v>
      </c>
      <c r="B15" s="353" t="s">
        <v>724</v>
      </c>
      <c r="C15" s="354" t="s">
        <v>383</v>
      </c>
      <c r="D15" s="354" t="s">
        <v>385</v>
      </c>
      <c r="E15" s="354" t="s">
        <v>387</v>
      </c>
      <c r="F15" s="354" t="s">
        <v>390</v>
      </c>
      <c r="G15" s="355">
        <v>2015</v>
      </c>
      <c r="H15" s="355">
        <v>2015</v>
      </c>
    </row>
    <row r="16" spans="1:8" s="351" customFormat="1" ht="31.9" customHeight="1" x14ac:dyDescent="0.2">
      <c r="A16" s="356" t="s">
        <v>772</v>
      </c>
      <c r="B16" s="338" t="s">
        <v>724</v>
      </c>
      <c r="C16" s="339" t="s">
        <v>383</v>
      </c>
      <c r="D16" s="339" t="s">
        <v>391</v>
      </c>
      <c r="E16" s="339"/>
      <c r="F16" s="339"/>
      <c r="G16" s="340">
        <f>SUM(G19+G17)</f>
        <v>6964.28</v>
      </c>
      <c r="H16" s="340">
        <f>SUM(H19+H17)</f>
        <v>6964.28</v>
      </c>
    </row>
    <row r="17" spans="1:8" s="351" customFormat="1" ht="42.6" customHeight="1" x14ac:dyDescent="0.25">
      <c r="A17" s="342" t="s">
        <v>392</v>
      </c>
      <c r="B17" s="357" t="s">
        <v>724</v>
      </c>
      <c r="C17" s="344" t="s">
        <v>383</v>
      </c>
      <c r="D17" s="344" t="s">
        <v>391</v>
      </c>
      <c r="E17" s="344" t="s">
        <v>393</v>
      </c>
      <c r="F17" s="344"/>
      <c r="G17" s="345">
        <f>SUM(G18)</f>
        <v>1511.5</v>
      </c>
      <c r="H17" s="345">
        <f>SUM(H18)</f>
        <v>1511.5</v>
      </c>
    </row>
    <row r="18" spans="1:8" s="351" customFormat="1" ht="0.75" hidden="1" customHeight="1" x14ac:dyDescent="0.2">
      <c r="A18" s="347" t="s">
        <v>725</v>
      </c>
      <c r="B18" s="358" t="s">
        <v>724</v>
      </c>
      <c r="C18" s="349" t="s">
        <v>383</v>
      </c>
      <c r="D18" s="349" t="s">
        <v>391</v>
      </c>
      <c r="E18" s="349" t="s">
        <v>393</v>
      </c>
      <c r="F18" s="349" t="s">
        <v>390</v>
      </c>
      <c r="G18" s="350">
        <v>1511.5</v>
      </c>
      <c r="H18" s="350">
        <v>1511.5</v>
      </c>
    </row>
    <row r="19" spans="1:8" ht="69.75" hidden="1" customHeight="1" x14ac:dyDescent="0.25">
      <c r="A19" s="342" t="s">
        <v>386</v>
      </c>
      <c r="B19" s="357" t="s">
        <v>724</v>
      </c>
      <c r="C19" s="344" t="s">
        <v>383</v>
      </c>
      <c r="D19" s="344" t="s">
        <v>391</v>
      </c>
      <c r="E19" s="344" t="s">
        <v>394</v>
      </c>
      <c r="F19" s="344"/>
      <c r="G19" s="345">
        <f>SUM(G20)</f>
        <v>5452.78</v>
      </c>
      <c r="H19" s="345">
        <f>SUM(H20)</f>
        <v>5452.78</v>
      </c>
    </row>
    <row r="20" spans="1:8" s="245" customFormat="1" ht="21.6" customHeight="1" x14ac:dyDescent="0.2">
      <c r="A20" s="352" t="s">
        <v>395</v>
      </c>
      <c r="B20" s="359" t="s">
        <v>724</v>
      </c>
      <c r="C20" s="354" t="s">
        <v>383</v>
      </c>
      <c r="D20" s="354" t="s">
        <v>391</v>
      </c>
      <c r="E20" s="354" t="s">
        <v>394</v>
      </c>
      <c r="F20" s="354"/>
      <c r="G20" s="355">
        <f>SUM(G21+G22)</f>
        <v>5452.78</v>
      </c>
      <c r="H20" s="355">
        <f>SUM(H21+H22)</f>
        <v>5452.78</v>
      </c>
    </row>
    <row r="21" spans="1:8" ht="66" customHeight="1" x14ac:dyDescent="0.2">
      <c r="A21" s="347" t="s">
        <v>725</v>
      </c>
      <c r="B21" s="358" t="s">
        <v>724</v>
      </c>
      <c r="C21" s="349" t="s">
        <v>383</v>
      </c>
      <c r="D21" s="349" t="s">
        <v>391</v>
      </c>
      <c r="E21" s="349" t="s">
        <v>394</v>
      </c>
      <c r="F21" s="349" t="s">
        <v>390</v>
      </c>
      <c r="G21" s="350">
        <v>4620</v>
      </c>
      <c r="H21" s="350">
        <v>4620</v>
      </c>
    </row>
    <row r="22" spans="1:8" s="360" customFormat="1" ht="26.25" x14ac:dyDescent="0.25">
      <c r="A22" s="347" t="s">
        <v>726</v>
      </c>
      <c r="B22" s="358" t="s">
        <v>724</v>
      </c>
      <c r="C22" s="349" t="s">
        <v>383</v>
      </c>
      <c r="D22" s="349" t="s">
        <v>391</v>
      </c>
      <c r="E22" s="349" t="s">
        <v>394</v>
      </c>
      <c r="F22" s="349" t="s">
        <v>397</v>
      </c>
      <c r="G22" s="350">
        <v>832.78</v>
      </c>
      <c r="H22" s="350">
        <v>832.78</v>
      </c>
    </row>
    <row r="23" spans="1:8" ht="14.25" x14ac:dyDescent="0.2">
      <c r="A23" s="361" t="s">
        <v>727</v>
      </c>
      <c r="B23" s="335" t="s">
        <v>724</v>
      </c>
      <c r="C23" s="354"/>
      <c r="D23" s="354"/>
      <c r="E23" s="354"/>
      <c r="F23" s="354"/>
      <c r="G23" s="336">
        <f>SUM(G24+G72+G86+G109+G114+G140+G155+G176+G182+G65+G165+G61)</f>
        <v>984475.62000000011</v>
      </c>
      <c r="H23" s="336">
        <f>SUM(H24+H72+H86+H109+H114+H140+H155+H176+H182+H65+H165+H61)</f>
        <v>1001668.5999999999</v>
      </c>
    </row>
    <row r="24" spans="1:8" s="332" customFormat="1" ht="15" x14ac:dyDescent="0.25">
      <c r="A24" s="356" t="s">
        <v>382</v>
      </c>
      <c r="B24" s="335" t="s">
        <v>724</v>
      </c>
      <c r="C24" s="362" t="s">
        <v>383</v>
      </c>
      <c r="D24" s="363"/>
      <c r="E24" s="363"/>
      <c r="F24" s="363"/>
      <c r="G24" s="336">
        <f>SUM(G25+G38+G42+G35)</f>
        <v>93382.2</v>
      </c>
      <c r="H24" s="336">
        <f>SUM(H25+H38+H42+H35)</f>
        <v>76185</v>
      </c>
    </row>
    <row r="25" spans="1:8" s="245" customFormat="1" x14ac:dyDescent="0.2">
      <c r="A25" s="337" t="s">
        <v>728</v>
      </c>
      <c r="B25" s="338" t="s">
        <v>724</v>
      </c>
      <c r="C25" s="339" t="s">
        <v>383</v>
      </c>
      <c r="D25" s="339" t="s">
        <v>399</v>
      </c>
      <c r="E25" s="339"/>
      <c r="F25" s="339"/>
      <c r="G25" s="364">
        <f>SUM(G26)</f>
        <v>79974.720000000001</v>
      </c>
      <c r="H25" s="364">
        <f>SUM(H26)</f>
        <v>69974.720000000001</v>
      </c>
    </row>
    <row r="26" spans="1:8" s="365" customFormat="1" ht="15" x14ac:dyDescent="0.25">
      <c r="A26" s="342" t="s">
        <v>386</v>
      </c>
      <c r="B26" s="343" t="s">
        <v>724</v>
      </c>
      <c r="C26" s="344" t="s">
        <v>383</v>
      </c>
      <c r="D26" s="344" t="s">
        <v>399</v>
      </c>
      <c r="E26" s="344"/>
      <c r="F26" s="344"/>
      <c r="G26" s="345">
        <f>SUM(G27+G29+G33)</f>
        <v>79974.720000000001</v>
      </c>
      <c r="H26" s="345">
        <f>SUM(H27+H29+H33)</f>
        <v>69974.720000000001</v>
      </c>
    </row>
    <row r="27" spans="1:8" x14ac:dyDescent="0.2">
      <c r="A27" s="347" t="s">
        <v>395</v>
      </c>
      <c r="B27" s="358" t="s">
        <v>724</v>
      </c>
      <c r="C27" s="349" t="s">
        <v>383</v>
      </c>
      <c r="D27" s="349" t="s">
        <v>399</v>
      </c>
      <c r="E27" s="349"/>
      <c r="F27" s="349"/>
      <c r="G27" s="350">
        <f>SUM(G28)</f>
        <v>6294.87</v>
      </c>
      <c r="H27" s="350">
        <f>SUM(H28)</f>
        <v>6294.87</v>
      </c>
    </row>
    <row r="28" spans="1:8" ht="69" customHeight="1" x14ac:dyDescent="0.2">
      <c r="A28" s="347" t="s">
        <v>725</v>
      </c>
      <c r="B28" s="353" t="s">
        <v>724</v>
      </c>
      <c r="C28" s="349" t="s">
        <v>383</v>
      </c>
      <c r="D28" s="349" t="s">
        <v>399</v>
      </c>
      <c r="E28" s="349" t="s">
        <v>729</v>
      </c>
      <c r="F28" s="349" t="s">
        <v>390</v>
      </c>
      <c r="G28" s="350">
        <v>6294.87</v>
      </c>
      <c r="H28" s="350">
        <v>6294.87</v>
      </c>
    </row>
    <row r="29" spans="1:8" x14ac:dyDescent="0.2">
      <c r="A29" s="347" t="s">
        <v>395</v>
      </c>
      <c r="B29" s="358" t="s">
        <v>724</v>
      </c>
      <c r="C29" s="349" t="s">
        <v>383</v>
      </c>
      <c r="D29" s="349" t="s">
        <v>399</v>
      </c>
      <c r="E29" s="349"/>
      <c r="F29" s="349"/>
      <c r="G29" s="350">
        <f>SUM(G30+G31+G32)</f>
        <v>71164.39</v>
      </c>
      <c r="H29" s="350">
        <f>SUM(H30+H31+H32)</f>
        <v>61164.39</v>
      </c>
    </row>
    <row r="30" spans="1:8" ht="64.150000000000006" customHeight="1" x14ac:dyDescent="0.2">
      <c r="A30" s="347" t="s">
        <v>725</v>
      </c>
      <c r="B30" s="353" t="s">
        <v>724</v>
      </c>
      <c r="C30" s="349" t="s">
        <v>383</v>
      </c>
      <c r="D30" s="349" t="s">
        <v>399</v>
      </c>
      <c r="E30" s="349" t="s">
        <v>394</v>
      </c>
      <c r="F30" s="349" t="s">
        <v>390</v>
      </c>
      <c r="G30" s="350">
        <v>62192.32</v>
      </c>
      <c r="H30" s="350">
        <v>52192.32</v>
      </c>
    </row>
    <row r="31" spans="1:8" ht="25.5" x14ac:dyDescent="0.2">
      <c r="A31" s="347" t="s">
        <v>726</v>
      </c>
      <c r="B31" s="358" t="s">
        <v>724</v>
      </c>
      <c r="C31" s="349" t="s">
        <v>383</v>
      </c>
      <c r="D31" s="349" t="s">
        <v>399</v>
      </c>
      <c r="E31" s="349" t="s">
        <v>394</v>
      </c>
      <c r="F31" s="349" t="s">
        <v>397</v>
      </c>
      <c r="G31" s="350">
        <v>8912.07</v>
      </c>
      <c r="H31" s="350">
        <v>8912.07</v>
      </c>
    </row>
    <row r="32" spans="1:8" s="366" customFormat="1" ht="15" x14ac:dyDescent="0.25">
      <c r="A32" s="347" t="s">
        <v>405</v>
      </c>
      <c r="B32" s="358" t="s">
        <v>724</v>
      </c>
      <c r="C32" s="358" t="s">
        <v>383</v>
      </c>
      <c r="D32" s="358" t="s">
        <v>399</v>
      </c>
      <c r="E32" s="349" t="s">
        <v>394</v>
      </c>
      <c r="F32" s="358" t="s">
        <v>406</v>
      </c>
      <c r="G32" s="350">
        <v>60</v>
      </c>
      <c r="H32" s="350">
        <v>60</v>
      </c>
    </row>
    <row r="33" spans="1:8" s="367" customFormat="1" ht="27" x14ac:dyDescent="0.25">
      <c r="A33" s="342" t="s">
        <v>400</v>
      </c>
      <c r="B33" s="357" t="s">
        <v>724</v>
      </c>
      <c r="C33" s="357" t="s">
        <v>383</v>
      </c>
      <c r="D33" s="357" t="s">
        <v>399</v>
      </c>
      <c r="E33" s="357" t="s">
        <v>401</v>
      </c>
      <c r="F33" s="357"/>
      <c r="G33" s="345">
        <f>SUM(G34)</f>
        <v>2515.46</v>
      </c>
      <c r="H33" s="345">
        <f>SUM(H34)</f>
        <v>2515.46</v>
      </c>
    </row>
    <row r="34" spans="1:8" ht="64.150000000000006" customHeight="1" x14ac:dyDescent="0.2">
      <c r="A34" s="347" t="s">
        <v>725</v>
      </c>
      <c r="B34" s="353" t="s">
        <v>724</v>
      </c>
      <c r="C34" s="354" t="s">
        <v>383</v>
      </c>
      <c r="D34" s="354" t="s">
        <v>399</v>
      </c>
      <c r="E34" s="368" t="s">
        <v>401</v>
      </c>
      <c r="F34" s="354" t="s">
        <v>390</v>
      </c>
      <c r="G34" s="350">
        <v>2515.46</v>
      </c>
      <c r="H34" s="350">
        <v>2515.46</v>
      </c>
    </row>
    <row r="35" spans="1:8" s="369" customFormat="1" ht="14.25" x14ac:dyDescent="0.2">
      <c r="A35" s="356" t="s">
        <v>407</v>
      </c>
      <c r="B35" s="335" t="s">
        <v>724</v>
      </c>
      <c r="C35" s="362" t="s">
        <v>383</v>
      </c>
      <c r="D35" s="362" t="s">
        <v>408</v>
      </c>
      <c r="E35" s="335"/>
      <c r="F35" s="362"/>
      <c r="G35" s="336">
        <f>SUM(G36)</f>
        <v>181.5</v>
      </c>
      <c r="H35" s="336">
        <f>SUM(H36)</f>
        <v>9.1</v>
      </c>
    </row>
    <row r="36" spans="1:8" ht="38.25" x14ac:dyDescent="0.2">
      <c r="A36" s="347" t="s">
        <v>409</v>
      </c>
      <c r="B36" s="358" t="s">
        <v>724</v>
      </c>
      <c r="C36" s="349" t="s">
        <v>383</v>
      </c>
      <c r="D36" s="349" t="s">
        <v>408</v>
      </c>
      <c r="E36" s="358" t="s">
        <v>640</v>
      </c>
      <c r="F36" s="349"/>
      <c r="G36" s="350">
        <f>SUM(G37)</f>
        <v>181.5</v>
      </c>
      <c r="H36" s="350">
        <f>SUM(H37)</f>
        <v>9.1</v>
      </c>
    </row>
    <row r="37" spans="1:8" x14ac:dyDescent="0.2">
      <c r="A37" s="352" t="s">
        <v>726</v>
      </c>
      <c r="B37" s="353" t="s">
        <v>724</v>
      </c>
      <c r="C37" s="354" t="s">
        <v>383</v>
      </c>
      <c r="D37" s="354" t="s">
        <v>408</v>
      </c>
      <c r="E37" s="368" t="s">
        <v>640</v>
      </c>
      <c r="F37" s="354" t="s">
        <v>397</v>
      </c>
      <c r="G37" s="350">
        <v>181.5</v>
      </c>
      <c r="H37" s="350">
        <v>9.1</v>
      </c>
    </row>
    <row r="38" spans="1:8" ht="15" x14ac:dyDescent="0.25">
      <c r="A38" s="356" t="s">
        <v>413</v>
      </c>
      <c r="B38" s="370" t="s">
        <v>724</v>
      </c>
      <c r="C38" s="335" t="s">
        <v>383</v>
      </c>
      <c r="D38" s="335" t="s">
        <v>414</v>
      </c>
      <c r="E38" s="335"/>
      <c r="F38" s="335"/>
      <c r="G38" s="336">
        <f t="shared" ref="G38:H40" si="0">SUM(G39)</f>
        <v>2000</v>
      </c>
      <c r="H38" s="336">
        <f t="shared" si="0"/>
        <v>3000</v>
      </c>
    </row>
    <row r="39" spans="1:8" ht="13.5" x14ac:dyDescent="0.25">
      <c r="A39" s="342" t="s">
        <v>413</v>
      </c>
      <c r="B39" s="339" t="s">
        <v>724</v>
      </c>
      <c r="C39" s="357" t="s">
        <v>383</v>
      </c>
      <c r="D39" s="357" t="s">
        <v>414</v>
      </c>
      <c r="E39" s="357" t="s">
        <v>730</v>
      </c>
      <c r="F39" s="357"/>
      <c r="G39" s="345">
        <f t="shared" si="0"/>
        <v>2000</v>
      </c>
      <c r="H39" s="345">
        <f t="shared" si="0"/>
        <v>3000</v>
      </c>
    </row>
    <row r="40" spans="1:8" x14ac:dyDescent="0.2">
      <c r="A40" s="347" t="s">
        <v>415</v>
      </c>
      <c r="B40" s="349" t="s">
        <v>724</v>
      </c>
      <c r="C40" s="358" t="s">
        <v>383</v>
      </c>
      <c r="D40" s="358" t="s">
        <v>414</v>
      </c>
      <c r="E40" s="358" t="s">
        <v>416</v>
      </c>
      <c r="F40" s="358"/>
      <c r="G40" s="350">
        <f t="shared" si="0"/>
        <v>2000</v>
      </c>
      <c r="H40" s="350">
        <f t="shared" si="0"/>
        <v>3000</v>
      </c>
    </row>
    <row r="41" spans="1:8" x14ac:dyDescent="0.2">
      <c r="A41" s="352" t="s">
        <v>405</v>
      </c>
      <c r="B41" s="371" t="s">
        <v>724</v>
      </c>
      <c r="C41" s="368" t="s">
        <v>383</v>
      </c>
      <c r="D41" s="368" t="s">
        <v>414</v>
      </c>
      <c r="E41" s="368" t="s">
        <v>730</v>
      </c>
      <c r="F41" s="368" t="s">
        <v>406</v>
      </c>
      <c r="G41" s="355">
        <v>2000</v>
      </c>
      <c r="H41" s="355">
        <v>3000</v>
      </c>
    </row>
    <row r="42" spans="1:8" ht="14.25" x14ac:dyDescent="0.2">
      <c r="A42" s="356" t="s">
        <v>417</v>
      </c>
      <c r="B42" s="339" t="s">
        <v>724</v>
      </c>
      <c r="C42" s="335" t="s">
        <v>383</v>
      </c>
      <c r="D42" s="335" t="s">
        <v>418</v>
      </c>
      <c r="E42" s="335"/>
      <c r="F42" s="335"/>
      <c r="G42" s="336">
        <f>SUM(G43+G53+G56+G47)</f>
        <v>11225.980000000001</v>
      </c>
      <c r="H42" s="336">
        <f>SUM(H43+H53+H56+H47)</f>
        <v>3201.1799999999994</v>
      </c>
    </row>
    <row r="43" spans="1:8" s="346" customFormat="1" ht="15" x14ac:dyDescent="0.25">
      <c r="A43" s="342" t="s">
        <v>386</v>
      </c>
      <c r="B43" s="343" t="s">
        <v>724</v>
      </c>
      <c r="C43" s="344" t="s">
        <v>383</v>
      </c>
      <c r="D43" s="344" t="s">
        <v>418</v>
      </c>
      <c r="E43" s="344" t="s">
        <v>641</v>
      </c>
      <c r="F43" s="344"/>
      <c r="G43" s="345">
        <f>SUM(G44)</f>
        <v>1697.6999999999998</v>
      </c>
      <c r="H43" s="345">
        <f>SUM(H44)</f>
        <v>1702.8999999999999</v>
      </c>
    </row>
    <row r="44" spans="1:8" x14ac:dyDescent="0.2">
      <c r="A44" s="352" t="s">
        <v>420</v>
      </c>
      <c r="B44" s="353" t="s">
        <v>724</v>
      </c>
      <c r="C44" s="354" t="s">
        <v>421</v>
      </c>
      <c r="D44" s="354" t="s">
        <v>418</v>
      </c>
      <c r="E44" s="354" t="s">
        <v>641</v>
      </c>
      <c r="F44" s="354"/>
      <c r="G44" s="372">
        <f>SUM(G45+G46)</f>
        <v>1697.6999999999998</v>
      </c>
      <c r="H44" s="372">
        <f>SUM(H45+H46)</f>
        <v>1702.8999999999999</v>
      </c>
    </row>
    <row r="45" spans="1:8" s="374" customFormat="1" ht="66.599999999999994" customHeight="1" x14ac:dyDescent="0.2">
      <c r="A45" s="347" t="s">
        <v>725</v>
      </c>
      <c r="B45" s="358" t="s">
        <v>724</v>
      </c>
      <c r="C45" s="349" t="s">
        <v>383</v>
      </c>
      <c r="D45" s="349" t="s">
        <v>418</v>
      </c>
      <c r="E45" s="349" t="s">
        <v>641</v>
      </c>
      <c r="F45" s="349" t="s">
        <v>390</v>
      </c>
      <c r="G45" s="373">
        <v>1492.32</v>
      </c>
      <c r="H45" s="373">
        <v>1492.32</v>
      </c>
    </row>
    <row r="46" spans="1:8" s="351" customFormat="1" ht="25.5" x14ac:dyDescent="0.2">
      <c r="A46" s="347" t="s">
        <v>726</v>
      </c>
      <c r="B46" s="358" t="s">
        <v>724</v>
      </c>
      <c r="C46" s="349" t="s">
        <v>383</v>
      </c>
      <c r="D46" s="349" t="s">
        <v>418</v>
      </c>
      <c r="E46" s="349" t="s">
        <v>641</v>
      </c>
      <c r="F46" s="349" t="s">
        <v>397</v>
      </c>
      <c r="G46" s="373">
        <v>205.38</v>
      </c>
      <c r="H46" s="373">
        <v>210.58</v>
      </c>
    </row>
    <row r="47" spans="1:8" s="351" customFormat="1" ht="27" x14ac:dyDescent="0.25">
      <c r="A47" s="342" t="s">
        <v>422</v>
      </c>
      <c r="B47" s="357" t="s">
        <v>724</v>
      </c>
      <c r="C47" s="357" t="s">
        <v>383</v>
      </c>
      <c r="D47" s="357" t="s">
        <v>418</v>
      </c>
      <c r="E47" s="357" t="s">
        <v>642</v>
      </c>
      <c r="F47" s="357"/>
      <c r="G47" s="375">
        <f>SUM(G48+G51)</f>
        <v>998.28</v>
      </c>
      <c r="H47" s="375">
        <f>SUM(H48+H51)</f>
        <v>998.28</v>
      </c>
    </row>
    <row r="48" spans="1:8" ht="38.450000000000003" customHeight="1" x14ac:dyDescent="0.2">
      <c r="A48" s="376" t="s">
        <v>424</v>
      </c>
      <c r="B48" s="353" t="s">
        <v>724</v>
      </c>
      <c r="C48" s="358" t="s">
        <v>383</v>
      </c>
      <c r="D48" s="358" t="s">
        <v>418</v>
      </c>
      <c r="E48" s="358" t="s">
        <v>642</v>
      </c>
      <c r="F48" s="358"/>
      <c r="G48" s="350">
        <f>SUM(G49+G50)</f>
        <v>998</v>
      </c>
      <c r="H48" s="350">
        <f>SUM(H49+H50)</f>
        <v>998</v>
      </c>
    </row>
    <row r="49" spans="1:8" s="367" customFormat="1" ht="38.25" x14ac:dyDescent="0.2">
      <c r="A49" s="352" t="s">
        <v>725</v>
      </c>
      <c r="B49" s="368" t="s">
        <v>724</v>
      </c>
      <c r="C49" s="354" t="s">
        <v>383</v>
      </c>
      <c r="D49" s="354" t="s">
        <v>418</v>
      </c>
      <c r="E49" s="368" t="s">
        <v>642</v>
      </c>
      <c r="F49" s="354" t="s">
        <v>390</v>
      </c>
      <c r="G49" s="355">
        <v>749.5</v>
      </c>
      <c r="H49" s="355">
        <v>749.5</v>
      </c>
    </row>
    <row r="50" spans="1:8" s="369" customFormat="1" ht="14.25" x14ac:dyDescent="0.2">
      <c r="A50" s="352" t="s">
        <v>726</v>
      </c>
      <c r="B50" s="368" t="s">
        <v>724</v>
      </c>
      <c r="C50" s="354" t="s">
        <v>383</v>
      </c>
      <c r="D50" s="354" t="s">
        <v>418</v>
      </c>
      <c r="E50" s="368" t="s">
        <v>642</v>
      </c>
      <c r="F50" s="354" t="s">
        <v>397</v>
      </c>
      <c r="G50" s="355">
        <v>248.5</v>
      </c>
      <c r="H50" s="355">
        <v>248.5</v>
      </c>
    </row>
    <row r="51" spans="1:8" s="365" customFormat="1" ht="51.75" x14ac:dyDescent="0.25">
      <c r="A51" s="347" t="s">
        <v>425</v>
      </c>
      <c r="B51" s="358" t="s">
        <v>724</v>
      </c>
      <c r="C51" s="349" t="s">
        <v>383</v>
      </c>
      <c r="D51" s="349" t="s">
        <v>418</v>
      </c>
      <c r="E51" s="349" t="s">
        <v>426</v>
      </c>
      <c r="F51" s="349"/>
      <c r="G51" s="350">
        <f>SUM(G52)</f>
        <v>0.28000000000000003</v>
      </c>
      <c r="H51" s="350">
        <f>SUM(H52)</f>
        <v>0.28000000000000003</v>
      </c>
    </row>
    <row r="52" spans="1:8" s="245" customFormat="1" ht="38.25" x14ac:dyDescent="0.2">
      <c r="A52" s="352" t="s">
        <v>725</v>
      </c>
      <c r="B52" s="368" t="s">
        <v>724</v>
      </c>
      <c r="C52" s="354" t="s">
        <v>383</v>
      </c>
      <c r="D52" s="354" t="s">
        <v>418</v>
      </c>
      <c r="E52" s="354" t="s">
        <v>426</v>
      </c>
      <c r="F52" s="354" t="s">
        <v>390</v>
      </c>
      <c r="G52" s="355">
        <v>0.28000000000000003</v>
      </c>
      <c r="H52" s="355">
        <v>0.28000000000000003</v>
      </c>
    </row>
    <row r="53" spans="1:8" ht="27" x14ac:dyDescent="0.25">
      <c r="A53" s="342" t="s">
        <v>643</v>
      </c>
      <c r="B53" s="357" t="s">
        <v>724</v>
      </c>
      <c r="C53" s="344" t="s">
        <v>383</v>
      </c>
      <c r="D53" s="344" t="s">
        <v>418</v>
      </c>
      <c r="E53" s="344"/>
      <c r="F53" s="344"/>
      <c r="G53" s="345">
        <f>SUM(G54)</f>
        <v>5000</v>
      </c>
      <c r="H53" s="345">
        <f>SUM(H54)</f>
        <v>500</v>
      </c>
    </row>
    <row r="54" spans="1:8" s="374" customFormat="1" x14ac:dyDescent="0.2">
      <c r="A54" s="352" t="s">
        <v>429</v>
      </c>
      <c r="B54" s="353" t="s">
        <v>724</v>
      </c>
      <c r="C54" s="354" t="s">
        <v>383</v>
      </c>
      <c r="D54" s="354" t="s">
        <v>418</v>
      </c>
      <c r="E54" s="354" t="s">
        <v>428</v>
      </c>
      <c r="F54" s="354"/>
      <c r="G54" s="355">
        <f>SUM(G55)</f>
        <v>5000</v>
      </c>
      <c r="H54" s="355">
        <f>SUM(H55)</f>
        <v>500</v>
      </c>
    </row>
    <row r="55" spans="1:8" s="377" customFormat="1" ht="13.5" x14ac:dyDescent="0.25">
      <c r="A55" s="347" t="s">
        <v>405</v>
      </c>
      <c r="B55" s="358" t="s">
        <v>724</v>
      </c>
      <c r="C55" s="349" t="s">
        <v>383</v>
      </c>
      <c r="D55" s="349" t="s">
        <v>418</v>
      </c>
      <c r="E55" s="349" t="s">
        <v>431</v>
      </c>
      <c r="F55" s="349" t="s">
        <v>406</v>
      </c>
      <c r="G55" s="350">
        <v>5000</v>
      </c>
      <c r="H55" s="350">
        <v>500</v>
      </c>
    </row>
    <row r="56" spans="1:8" ht="13.5" x14ac:dyDescent="0.25">
      <c r="A56" s="342" t="s">
        <v>432</v>
      </c>
      <c r="B56" s="357" t="s">
        <v>724</v>
      </c>
      <c r="C56" s="357" t="s">
        <v>383</v>
      </c>
      <c r="D56" s="357" t="s">
        <v>418</v>
      </c>
      <c r="E56" s="357" t="s">
        <v>433</v>
      </c>
      <c r="F56" s="344"/>
      <c r="G56" s="345">
        <f>SUM(G57+G59)</f>
        <v>3530</v>
      </c>
      <c r="H56" s="345">
        <f>SUM(H57+H59)</f>
        <v>0</v>
      </c>
    </row>
    <row r="57" spans="1:8" s="245" customFormat="1" ht="25.5" x14ac:dyDescent="0.2">
      <c r="A57" s="352" t="s">
        <v>731</v>
      </c>
      <c r="B57" s="368" t="s">
        <v>724</v>
      </c>
      <c r="C57" s="368" t="s">
        <v>383</v>
      </c>
      <c r="D57" s="368" t="s">
        <v>418</v>
      </c>
      <c r="E57" s="368" t="s">
        <v>437</v>
      </c>
      <c r="F57" s="368"/>
      <c r="G57" s="355">
        <f>SUM(G58)</f>
        <v>3400</v>
      </c>
      <c r="H57" s="355">
        <f>SUM(H58)</f>
        <v>0</v>
      </c>
    </row>
    <row r="58" spans="1:8" ht="25.5" x14ac:dyDescent="0.2">
      <c r="A58" s="347" t="s">
        <v>726</v>
      </c>
      <c r="B58" s="353" t="s">
        <v>724</v>
      </c>
      <c r="C58" s="358" t="s">
        <v>383</v>
      </c>
      <c r="D58" s="358" t="s">
        <v>418</v>
      </c>
      <c r="E58" s="358" t="s">
        <v>437</v>
      </c>
      <c r="F58" s="358" t="s">
        <v>397</v>
      </c>
      <c r="G58" s="350">
        <v>3400</v>
      </c>
      <c r="H58" s="350">
        <v>0</v>
      </c>
    </row>
    <row r="59" spans="1:8" s="245" customFormat="1" ht="38.25" x14ac:dyDescent="0.2">
      <c r="A59" s="352" t="s">
        <v>644</v>
      </c>
      <c r="B59" s="368" t="s">
        <v>724</v>
      </c>
      <c r="C59" s="368" t="s">
        <v>383</v>
      </c>
      <c r="D59" s="368" t="s">
        <v>418</v>
      </c>
      <c r="E59" s="368" t="s">
        <v>445</v>
      </c>
      <c r="F59" s="368"/>
      <c r="G59" s="355">
        <f>SUM(G60)</f>
        <v>130</v>
      </c>
      <c r="H59" s="355">
        <v>0</v>
      </c>
    </row>
    <row r="60" spans="1:8" ht="25.5" x14ac:dyDescent="0.2">
      <c r="A60" s="347" t="s">
        <v>726</v>
      </c>
      <c r="B60" s="353" t="s">
        <v>724</v>
      </c>
      <c r="C60" s="358" t="s">
        <v>383</v>
      </c>
      <c r="D60" s="358" t="s">
        <v>418</v>
      </c>
      <c r="E60" s="358" t="s">
        <v>445</v>
      </c>
      <c r="F60" s="358" t="s">
        <v>397</v>
      </c>
      <c r="G60" s="350">
        <v>130</v>
      </c>
      <c r="H60" s="350">
        <v>0</v>
      </c>
    </row>
    <row r="61" spans="1:8" s="382" customFormat="1" ht="15.75" x14ac:dyDescent="0.25">
      <c r="A61" s="379" t="s">
        <v>447</v>
      </c>
      <c r="B61" s="380" t="s">
        <v>724</v>
      </c>
      <c r="C61" s="380" t="s">
        <v>385</v>
      </c>
      <c r="D61" s="380"/>
      <c r="E61" s="380"/>
      <c r="F61" s="380"/>
      <c r="G61" s="381">
        <f t="shared" ref="G61:H63" si="1">SUM(G62)</f>
        <v>41</v>
      </c>
      <c r="H61" s="381">
        <f t="shared" si="1"/>
        <v>0</v>
      </c>
    </row>
    <row r="62" spans="1:8" s="367" customFormat="1" ht="13.5" x14ac:dyDescent="0.25">
      <c r="A62" s="383" t="s">
        <v>448</v>
      </c>
      <c r="B62" s="357" t="s">
        <v>724</v>
      </c>
      <c r="C62" s="357" t="s">
        <v>385</v>
      </c>
      <c r="D62" s="357" t="s">
        <v>399</v>
      </c>
      <c r="E62" s="357"/>
      <c r="F62" s="357"/>
      <c r="G62" s="345">
        <f t="shared" si="1"/>
        <v>41</v>
      </c>
      <c r="H62" s="345">
        <f t="shared" si="1"/>
        <v>0</v>
      </c>
    </row>
    <row r="63" spans="1:8" s="367" customFormat="1" ht="27" x14ac:dyDescent="0.25">
      <c r="A63" s="342" t="s">
        <v>733</v>
      </c>
      <c r="B63" s="357" t="s">
        <v>724</v>
      </c>
      <c r="C63" s="357" t="s">
        <v>385</v>
      </c>
      <c r="D63" s="357" t="s">
        <v>399</v>
      </c>
      <c r="E63" s="357" t="s">
        <v>434</v>
      </c>
      <c r="F63" s="357"/>
      <c r="G63" s="345">
        <f t="shared" si="1"/>
        <v>41</v>
      </c>
      <c r="H63" s="345">
        <f t="shared" si="1"/>
        <v>0</v>
      </c>
    </row>
    <row r="64" spans="1:8" ht="25.5" x14ac:dyDescent="0.2">
      <c r="A64" s="347" t="s">
        <v>726</v>
      </c>
      <c r="B64" s="358" t="s">
        <v>724</v>
      </c>
      <c r="C64" s="358" t="s">
        <v>385</v>
      </c>
      <c r="D64" s="358" t="s">
        <v>399</v>
      </c>
      <c r="E64" s="358" t="s">
        <v>434</v>
      </c>
      <c r="F64" s="358" t="s">
        <v>397</v>
      </c>
      <c r="G64" s="350">
        <v>41</v>
      </c>
      <c r="H64" s="350">
        <v>0</v>
      </c>
    </row>
    <row r="65" spans="1:8" ht="27" x14ac:dyDescent="0.25">
      <c r="A65" s="342" t="s">
        <v>450</v>
      </c>
      <c r="B65" s="357" t="s">
        <v>724</v>
      </c>
      <c r="C65" s="344" t="s">
        <v>391</v>
      </c>
      <c r="D65" s="344" t="s">
        <v>451</v>
      </c>
      <c r="E65" s="344"/>
      <c r="F65" s="344"/>
      <c r="G65" s="345">
        <f>SUM(G66)</f>
        <v>500</v>
      </c>
      <c r="H65" s="345">
        <f>SUM(H66)</f>
        <v>0</v>
      </c>
    </row>
    <row r="66" spans="1:8" ht="13.5" x14ac:dyDescent="0.25">
      <c r="A66" s="342" t="s">
        <v>734</v>
      </c>
      <c r="B66" s="357" t="s">
        <v>724</v>
      </c>
      <c r="C66" s="344" t="s">
        <v>391</v>
      </c>
      <c r="D66" s="344" t="s">
        <v>451</v>
      </c>
      <c r="E66" s="344" t="s">
        <v>433</v>
      </c>
      <c r="F66" s="344"/>
      <c r="G66" s="350">
        <f>SUM(G67)</f>
        <v>500</v>
      </c>
      <c r="H66" s="350">
        <f>SUM(H67)</f>
        <v>0</v>
      </c>
    </row>
    <row r="67" spans="1:8" ht="27" x14ac:dyDescent="0.25">
      <c r="A67" s="342" t="s">
        <v>735</v>
      </c>
      <c r="B67" s="338" t="s">
        <v>724</v>
      </c>
      <c r="C67" s="339" t="s">
        <v>391</v>
      </c>
      <c r="D67" s="339" t="s">
        <v>451</v>
      </c>
      <c r="E67" s="339" t="s">
        <v>434</v>
      </c>
      <c r="F67" s="339"/>
      <c r="G67" s="350">
        <f>SUM(G68+G70)</f>
        <v>500</v>
      </c>
      <c r="H67" s="350">
        <f>SUM(H68+H70)</f>
        <v>0</v>
      </c>
    </row>
    <row r="68" spans="1:8" x14ac:dyDescent="0.2">
      <c r="A68" s="352" t="s">
        <v>452</v>
      </c>
      <c r="B68" s="353" t="s">
        <v>724</v>
      </c>
      <c r="C68" s="354" t="s">
        <v>391</v>
      </c>
      <c r="D68" s="354" t="s">
        <v>451</v>
      </c>
      <c r="E68" s="354" t="s">
        <v>434</v>
      </c>
      <c r="F68" s="354"/>
      <c r="G68" s="350">
        <f>SUM(G69)</f>
        <v>300</v>
      </c>
      <c r="H68" s="350">
        <f>SUM(H69)</f>
        <v>0</v>
      </c>
    </row>
    <row r="69" spans="1:8" ht="74.45" customHeight="1" x14ac:dyDescent="0.2">
      <c r="A69" s="347" t="s">
        <v>725</v>
      </c>
      <c r="B69" s="358" t="s">
        <v>724</v>
      </c>
      <c r="C69" s="349" t="s">
        <v>391</v>
      </c>
      <c r="D69" s="349" t="s">
        <v>451</v>
      </c>
      <c r="E69" s="349" t="s">
        <v>434</v>
      </c>
      <c r="F69" s="349" t="s">
        <v>390</v>
      </c>
      <c r="G69" s="350">
        <v>300</v>
      </c>
      <c r="H69" s="350">
        <v>0</v>
      </c>
    </row>
    <row r="70" spans="1:8" ht="25.5" x14ac:dyDescent="0.2">
      <c r="A70" s="352" t="s">
        <v>453</v>
      </c>
      <c r="B70" s="353" t="s">
        <v>724</v>
      </c>
      <c r="C70" s="354" t="s">
        <v>391</v>
      </c>
      <c r="D70" s="354" t="s">
        <v>451</v>
      </c>
      <c r="E70" s="354" t="s">
        <v>434</v>
      </c>
      <c r="F70" s="354"/>
      <c r="G70" s="350">
        <f>SUM(G71)</f>
        <v>200</v>
      </c>
      <c r="H70" s="350">
        <v>0</v>
      </c>
    </row>
    <row r="71" spans="1:8" ht="25.5" x14ac:dyDescent="0.2">
      <c r="A71" s="347" t="s">
        <v>440</v>
      </c>
      <c r="B71" s="358" t="s">
        <v>724</v>
      </c>
      <c r="C71" s="349" t="s">
        <v>391</v>
      </c>
      <c r="D71" s="349" t="s">
        <v>451</v>
      </c>
      <c r="E71" s="349" t="s">
        <v>434</v>
      </c>
      <c r="F71" s="349" t="s">
        <v>441</v>
      </c>
      <c r="G71" s="350">
        <v>200</v>
      </c>
      <c r="H71" s="350">
        <v>0</v>
      </c>
    </row>
    <row r="72" spans="1:8" ht="15.75" x14ac:dyDescent="0.25">
      <c r="A72" s="333" t="s">
        <v>454</v>
      </c>
      <c r="B72" s="335" t="s">
        <v>724</v>
      </c>
      <c r="C72" s="380" t="s">
        <v>399</v>
      </c>
      <c r="D72" s="380"/>
      <c r="E72" s="380"/>
      <c r="F72" s="380"/>
      <c r="G72" s="381">
        <f>SUM(G82+G78+G73)</f>
        <v>13211</v>
      </c>
      <c r="H72" s="381">
        <f>SUM(H82+H78+H73)</f>
        <v>13161</v>
      </c>
    </row>
    <row r="73" spans="1:8" s="369" customFormat="1" ht="14.25" x14ac:dyDescent="0.2">
      <c r="A73" s="356" t="s">
        <v>455</v>
      </c>
      <c r="B73" s="335" t="s">
        <v>724</v>
      </c>
      <c r="C73" s="335" t="s">
        <v>399</v>
      </c>
      <c r="D73" s="335" t="s">
        <v>456</v>
      </c>
      <c r="E73" s="335"/>
      <c r="F73" s="335"/>
      <c r="G73" s="336">
        <f>SUM(G76+G74)</f>
        <v>6011</v>
      </c>
      <c r="H73" s="336">
        <f>SUM(H76+H74)</f>
        <v>6011</v>
      </c>
    </row>
    <row r="74" spans="1:8" s="367" customFormat="1" ht="25.5" x14ac:dyDescent="0.2">
      <c r="A74" s="337" t="s">
        <v>457</v>
      </c>
      <c r="B74" s="338" t="s">
        <v>724</v>
      </c>
      <c r="C74" s="338" t="s">
        <v>399</v>
      </c>
      <c r="D74" s="338" t="s">
        <v>456</v>
      </c>
      <c r="E74" s="338" t="s">
        <v>430</v>
      </c>
      <c r="F74" s="338"/>
      <c r="G74" s="340">
        <f>SUM(G75)</f>
        <v>6000</v>
      </c>
      <c r="H74" s="340">
        <f>SUM(H75)</f>
        <v>6000</v>
      </c>
    </row>
    <row r="75" spans="1:8" s="332" customFormat="1" ht="15" x14ac:dyDescent="0.25">
      <c r="A75" s="347" t="s">
        <v>405</v>
      </c>
      <c r="B75" s="368" t="s">
        <v>724</v>
      </c>
      <c r="C75" s="368" t="s">
        <v>399</v>
      </c>
      <c r="D75" s="368" t="s">
        <v>456</v>
      </c>
      <c r="E75" s="368" t="s">
        <v>430</v>
      </c>
      <c r="F75" s="368" t="s">
        <v>406</v>
      </c>
      <c r="G75" s="355">
        <v>6000</v>
      </c>
      <c r="H75" s="355">
        <v>6000</v>
      </c>
    </row>
    <row r="76" spans="1:8" s="346" customFormat="1" ht="39" x14ac:dyDescent="0.25">
      <c r="A76" s="352" t="s">
        <v>736</v>
      </c>
      <c r="B76" s="368" t="s">
        <v>724</v>
      </c>
      <c r="C76" s="368" t="s">
        <v>399</v>
      </c>
      <c r="D76" s="368" t="s">
        <v>456</v>
      </c>
      <c r="E76" s="368" t="s">
        <v>645</v>
      </c>
      <c r="F76" s="368"/>
      <c r="G76" s="355">
        <f>SUM(G77)</f>
        <v>11</v>
      </c>
      <c r="H76" s="355">
        <f>SUM(H77)</f>
        <v>11</v>
      </c>
    </row>
    <row r="77" spans="1:8" s="346" customFormat="1" ht="15" x14ac:dyDescent="0.25">
      <c r="A77" s="347" t="s">
        <v>405</v>
      </c>
      <c r="B77" s="358" t="s">
        <v>724</v>
      </c>
      <c r="C77" s="358" t="s">
        <v>399</v>
      </c>
      <c r="D77" s="358" t="s">
        <v>456</v>
      </c>
      <c r="E77" s="358" t="s">
        <v>645</v>
      </c>
      <c r="F77" s="358" t="s">
        <v>406</v>
      </c>
      <c r="G77" s="350">
        <v>11</v>
      </c>
      <c r="H77" s="350">
        <v>11</v>
      </c>
    </row>
    <row r="78" spans="1:8" x14ac:dyDescent="0.2">
      <c r="A78" s="337" t="s">
        <v>460</v>
      </c>
      <c r="B78" s="338" t="s">
        <v>724</v>
      </c>
      <c r="C78" s="339" t="s">
        <v>399</v>
      </c>
      <c r="D78" s="339" t="s">
        <v>461</v>
      </c>
      <c r="E78" s="339"/>
      <c r="F78" s="339"/>
      <c r="G78" s="340">
        <f t="shared" ref="G78:H80" si="2">SUM(G79)</f>
        <v>7150</v>
      </c>
      <c r="H78" s="340">
        <f t="shared" si="2"/>
        <v>7150</v>
      </c>
    </row>
    <row r="79" spans="1:8" ht="13.5" x14ac:dyDescent="0.25">
      <c r="A79" s="342" t="s">
        <v>734</v>
      </c>
      <c r="B79" s="357" t="s">
        <v>724</v>
      </c>
      <c r="C79" s="357" t="s">
        <v>399</v>
      </c>
      <c r="D79" s="357" t="s">
        <v>461</v>
      </c>
      <c r="E79" s="357" t="s">
        <v>433</v>
      </c>
      <c r="F79" s="357"/>
      <c r="G79" s="345">
        <f t="shared" si="2"/>
        <v>7150</v>
      </c>
      <c r="H79" s="345">
        <f t="shared" si="2"/>
        <v>7150</v>
      </c>
    </row>
    <row r="80" spans="1:8" ht="25.5" x14ac:dyDescent="0.2">
      <c r="A80" s="352" t="s">
        <v>737</v>
      </c>
      <c r="B80" s="353" t="s">
        <v>724</v>
      </c>
      <c r="C80" s="354" t="s">
        <v>399</v>
      </c>
      <c r="D80" s="354" t="s">
        <v>461</v>
      </c>
      <c r="E80" s="354" t="s">
        <v>464</v>
      </c>
      <c r="F80" s="354"/>
      <c r="G80" s="384">
        <f t="shared" si="2"/>
        <v>7150</v>
      </c>
      <c r="H80" s="384">
        <f t="shared" si="2"/>
        <v>7150</v>
      </c>
    </row>
    <row r="81" spans="1:8" ht="25.5" x14ac:dyDescent="0.2">
      <c r="A81" s="347" t="s">
        <v>726</v>
      </c>
      <c r="B81" s="358" t="s">
        <v>724</v>
      </c>
      <c r="C81" s="349" t="s">
        <v>399</v>
      </c>
      <c r="D81" s="349" t="s">
        <v>461</v>
      </c>
      <c r="E81" s="349" t="s">
        <v>464</v>
      </c>
      <c r="F81" s="349" t="s">
        <v>397</v>
      </c>
      <c r="G81" s="350">
        <v>7150</v>
      </c>
      <c r="H81" s="350">
        <v>7150</v>
      </c>
    </row>
    <row r="82" spans="1:8" s="385" customFormat="1" ht="13.5" x14ac:dyDescent="0.25">
      <c r="A82" s="337" t="s">
        <v>466</v>
      </c>
      <c r="B82" s="338" t="s">
        <v>724</v>
      </c>
      <c r="C82" s="338" t="s">
        <v>399</v>
      </c>
      <c r="D82" s="338" t="s">
        <v>467</v>
      </c>
      <c r="E82" s="338"/>
      <c r="F82" s="338"/>
      <c r="G82" s="340">
        <f t="shared" ref="G82:H84" si="3">SUM(G83)</f>
        <v>50</v>
      </c>
      <c r="H82" s="340">
        <f t="shared" si="3"/>
        <v>0</v>
      </c>
    </row>
    <row r="83" spans="1:8" s="351" customFormat="1" ht="13.5" x14ac:dyDescent="0.25">
      <c r="A83" s="342" t="s">
        <v>432</v>
      </c>
      <c r="B83" s="349" t="s">
        <v>724</v>
      </c>
      <c r="C83" s="338" t="s">
        <v>399</v>
      </c>
      <c r="D83" s="338" t="s">
        <v>467</v>
      </c>
      <c r="E83" s="338" t="s">
        <v>738</v>
      </c>
      <c r="F83" s="338"/>
      <c r="G83" s="340">
        <f t="shared" si="3"/>
        <v>50</v>
      </c>
      <c r="H83" s="340">
        <f t="shared" si="3"/>
        <v>0</v>
      </c>
    </row>
    <row r="84" spans="1:8" s="388" customFormat="1" ht="25.5" x14ac:dyDescent="0.2">
      <c r="A84" s="352" t="s">
        <v>740</v>
      </c>
      <c r="B84" s="368" t="s">
        <v>724</v>
      </c>
      <c r="C84" s="354" t="s">
        <v>399</v>
      </c>
      <c r="D84" s="354" t="s">
        <v>467</v>
      </c>
      <c r="E84" s="354" t="s">
        <v>468</v>
      </c>
      <c r="F84" s="354"/>
      <c r="G84" s="350">
        <f t="shared" si="3"/>
        <v>50</v>
      </c>
      <c r="H84" s="350">
        <f t="shared" si="3"/>
        <v>0</v>
      </c>
    </row>
    <row r="85" spans="1:8" x14ac:dyDescent="0.2">
      <c r="A85" s="347" t="s">
        <v>405</v>
      </c>
      <c r="B85" s="358" t="s">
        <v>724</v>
      </c>
      <c r="C85" s="349" t="s">
        <v>399</v>
      </c>
      <c r="D85" s="349" t="s">
        <v>467</v>
      </c>
      <c r="E85" s="349" t="s">
        <v>468</v>
      </c>
      <c r="F85" s="349" t="s">
        <v>406</v>
      </c>
      <c r="G85" s="350">
        <v>50</v>
      </c>
      <c r="H85" s="350">
        <v>0</v>
      </c>
    </row>
    <row r="86" spans="1:8" s="385" customFormat="1" ht="15.75" x14ac:dyDescent="0.25">
      <c r="A86" s="333" t="s">
        <v>469</v>
      </c>
      <c r="B86" s="335" t="s">
        <v>724</v>
      </c>
      <c r="C86" s="335" t="s">
        <v>408</v>
      </c>
      <c r="D86" s="380"/>
      <c r="E86" s="380"/>
      <c r="F86" s="380"/>
      <c r="G86" s="381">
        <f>SUM(G93+G105+G87)</f>
        <v>177370</v>
      </c>
      <c r="H86" s="381">
        <f>SUM(H93+H105+H87)</f>
        <v>338314.74</v>
      </c>
    </row>
    <row r="87" spans="1:8" s="245" customFormat="1" ht="15" x14ac:dyDescent="0.25">
      <c r="A87" s="389" t="s">
        <v>477</v>
      </c>
      <c r="B87" s="390" t="s">
        <v>724</v>
      </c>
      <c r="C87" s="390" t="s">
        <v>408</v>
      </c>
      <c r="D87" s="390" t="s">
        <v>385</v>
      </c>
      <c r="E87" s="390"/>
      <c r="F87" s="368"/>
      <c r="G87" s="345">
        <f>SUM(G88+G91+G92)</f>
        <v>103825</v>
      </c>
      <c r="H87" s="345">
        <f>SUM(H88+H91+H92)</f>
        <v>204175</v>
      </c>
    </row>
    <row r="88" spans="1:8" s="245" customFormat="1" ht="13.5" x14ac:dyDescent="0.25">
      <c r="A88" s="342" t="s">
        <v>432</v>
      </c>
      <c r="B88" s="357" t="s">
        <v>724</v>
      </c>
      <c r="C88" s="338" t="s">
        <v>408</v>
      </c>
      <c r="D88" s="338" t="s">
        <v>385</v>
      </c>
      <c r="E88" s="357" t="s">
        <v>433</v>
      </c>
      <c r="F88" s="338"/>
      <c r="G88" s="355">
        <f>SUM(G89)</f>
        <v>4000</v>
      </c>
      <c r="H88" s="355">
        <f>SUM(H89)</f>
        <v>4000</v>
      </c>
    </row>
    <row r="89" spans="1:8" s="245" customFormat="1" ht="25.5" x14ac:dyDescent="0.2">
      <c r="A89" s="352" t="s">
        <v>628</v>
      </c>
      <c r="B89" s="353" t="s">
        <v>724</v>
      </c>
      <c r="C89" s="354" t="s">
        <v>408</v>
      </c>
      <c r="D89" s="354" t="s">
        <v>385</v>
      </c>
      <c r="E89" s="354" t="s">
        <v>478</v>
      </c>
      <c r="F89" s="354"/>
      <c r="G89" s="355">
        <f>SUM(G90)</f>
        <v>4000</v>
      </c>
      <c r="H89" s="355">
        <f>SUM(H90)</f>
        <v>4000</v>
      </c>
    </row>
    <row r="90" spans="1:8" s="245" customFormat="1" ht="25.5" x14ac:dyDescent="0.2">
      <c r="A90" s="347" t="s">
        <v>726</v>
      </c>
      <c r="B90" s="353" t="s">
        <v>724</v>
      </c>
      <c r="C90" s="354" t="s">
        <v>408</v>
      </c>
      <c r="D90" s="354" t="s">
        <v>385</v>
      </c>
      <c r="E90" s="354" t="s">
        <v>478</v>
      </c>
      <c r="F90" s="349" t="s">
        <v>397</v>
      </c>
      <c r="G90" s="355">
        <v>4000</v>
      </c>
      <c r="H90" s="355">
        <v>4000</v>
      </c>
    </row>
    <row r="91" spans="1:8" s="245" customFormat="1" ht="25.5" x14ac:dyDescent="0.2">
      <c r="A91" s="352" t="s">
        <v>479</v>
      </c>
      <c r="B91" s="368" t="s">
        <v>724</v>
      </c>
      <c r="C91" s="354" t="s">
        <v>408</v>
      </c>
      <c r="D91" s="354" t="s">
        <v>385</v>
      </c>
      <c r="E91" s="354" t="s">
        <v>481</v>
      </c>
      <c r="F91" s="354" t="s">
        <v>439</v>
      </c>
      <c r="G91" s="355">
        <v>82500</v>
      </c>
      <c r="H91" s="355">
        <v>154499.79999999999</v>
      </c>
    </row>
    <row r="92" spans="1:8" s="245" customFormat="1" ht="25.5" x14ac:dyDescent="0.2">
      <c r="A92" s="352" t="s">
        <v>479</v>
      </c>
      <c r="B92" s="368" t="s">
        <v>724</v>
      </c>
      <c r="C92" s="354" t="s">
        <v>408</v>
      </c>
      <c r="D92" s="354" t="s">
        <v>385</v>
      </c>
      <c r="E92" s="354" t="s">
        <v>480</v>
      </c>
      <c r="F92" s="354" t="s">
        <v>439</v>
      </c>
      <c r="G92" s="355">
        <v>17325</v>
      </c>
      <c r="H92" s="355">
        <v>45675.199999999997</v>
      </c>
    </row>
    <row r="93" spans="1:8" ht="13.5" x14ac:dyDescent="0.25">
      <c r="A93" s="342" t="s">
        <v>482</v>
      </c>
      <c r="B93" s="357" t="s">
        <v>724</v>
      </c>
      <c r="C93" s="357" t="s">
        <v>408</v>
      </c>
      <c r="D93" s="357" t="s">
        <v>391</v>
      </c>
      <c r="E93" s="357"/>
      <c r="F93" s="357"/>
      <c r="G93" s="345">
        <f>SUM(G96+G94+G103)</f>
        <v>73045</v>
      </c>
      <c r="H93" s="345">
        <f>SUM(H96+H94+H103)</f>
        <v>133639.74</v>
      </c>
    </row>
    <row r="94" spans="1:8" s="351" customFormat="1" ht="25.5" x14ac:dyDescent="0.2">
      <c r="A94" s="352" t="s">
        <v>743</v>
      </c>
      <c r="B94" s="371" t="s">
        <v>724</v>
      </c>
      <c r="C94" s="354" t="s">
        <v>408</v>
      </c>
      <c r="D94" s="354" t="s">
        <v>391</v>
      </c>
      <c r="E94" s="354" t="s">
        <v>483</v>
      </c>
      <c r="F94" s="354"/>
      <c r="G94" s="384">
        <f>SUM(G95:G95)</f>
        <v>500</v>
      </c>
      <c r="H94" s="384">
        <f>SUM(H95:H95)</f>
        <v>0</v>
      </c>
    </row>
    <row r="95" spans="1:8" s="351" customFormat="1" ht="25.5" x14ac:dyDescent="0.2">
      <c r="A95" s="347" t="s">
        <v>726</v>
      </c>
      <c r="B95" s="349" t="s">
        <v>724</v>
      </c>
      <c r="C95" s="349" t="s">
        <v>408</v>
      </c>
      <c r="D95" s="349" t="s">
        <v>391</v>
      </c>
      <c r="E95" s="349" t="s">
        <v>483</v>
      </c>
      <c r="F95" s="354" t="s">
        <v>397</v>
      </c>
      <c r="G95" s="384">
        <v>500</v>
      </c>
      <c r="H95" s="384">
        <v>0</v>
      </c>
    </row>
    <row r="96" spans="1:8" s="377" customFormat="1" ht="13.5" x14ac:dyDescent="0.25">
      <c r="A96" s="347" t="s">
        <v>482</v>
      </c>
      <c r="B96" s="358" t="s">
        <v>724</v>
      </c>
      <c r="C96" s="358" t="s">
        <v>408</v>
      </c>
      <c r="D96" s="358" t="s">
        <v>391</v>
      </c>
      <c r="E96" s="358" t="s">
        <v>483</v>
      </c>
      <c r="F96" s="358"/>
      <c r="G96" s="350">
        <f>SUM(G97+G101+G99)</f>
        <v>66445</v>
      </c>
      <c r="H96" s="350">
        <f>SUM(H97+H101+H99)</f>
        <v>40700</v>
      </c>
    </row>
    <row r="97" spans="1:8" s="388" customFormat="1" x14ac:dyDescent="0.2">
      <c r="A97" s="378" t="s">
        <v>484</v>
      </c>
      <c r="B97" s="368" t="s">
        <v>724</v>
      </c>
      <c r="C97" s="368" t="s">
        <v>408</v>
      </c>
      <c r="D97" s="368" t="s">
        <v>391</v>
      </c>
      <c r="E97" s="368" t="s">
        <v>485</v>
      </c>
      <c r="F97" s="368"/>
      <c r="G97" s="355">
        <f>SUM(G98)</f>
        <v>5700</v>
      </c>
      <c r="H97" s="355">
        <f>SUM(H98)</f>
        <v>5700</v>
      </c>
    </row>
    <row r="98" spans="1:8" ht="25.5" x14ac:dyDescent="0.2">
      <c r="A98" s="347" t="s">
        <v>440</v>
      </c>
      <c r="B98" s="349" t="s">
        <v>724</v>
      </c>
      <c r="C98" s="358" t="s">
        <v>408</v>
      </c>
      <c r="D98" s="358" t="s">
        <v>391</v>
      </c>
      <c r="E98" s="358" t="s">
        <v>485</v>
      </c>
      <c r="F98" s="358" t="s">
        <v>441</v>
      </c>
      <c r="G98" s="350">
        <v>5700</v>
      </c>
      <c r="H98" s="350">
        <v>5700</v>
      </c>
    </row>
    <row r="99" spans="1:8" x14ac:dyDescent="0.2">
      <c r="A99" s="378" t="s">
        <v>744</v>
      </c>
      <c r="B99" s="349" t="s">
        <v>724</v>
      </c>
      <c r="C99" s="358" t="s">
        <v>408</v>
      </c>
      <c r="D99" s="358" t="s">
        <v>391</v>
      </c>
      <c r="E99" s="358" t="s">
        <v>487</v>
      </c>
      <c r="F99" s="358"/>
      <c r="G99" s="350">
        <f>SUM(G100)</f>
        <v>47245</v>
      </c>
      <c r="H99" s="350">
        <f>SUM(H100)</f>
        <v>30000</v>
      </c>
    </row>
    <row r="100" spans="1:8" ht="25.5" x14ac:dyDescent="0.2">
      <c r="A100" s="347" t="s">
        <v>440</v>
      </c>
      <c r="B100" s="349" t="s">
        <v>724</v>
      </c>
      <c r="C100" s="358" t="s">
        <v>408</v>
      </c>
      <c r="D100" s="358" t="s">
        <v>391</v>
      </c>
      <c r="E100" s="358" t="s">
        <v>487</v>
      </c>
      <c r="F100" s="358" t="s">
        <v>441</v>
      </c>
      <c r="G100" s="350">
        <v>47245</v>
      </c>
      <c r="H100" s="350">
        <v>30000</v>
      </c>
    </row>
    <row r="101" spans="1:8" x14ac:dyDescent="0.2">
      <c r="A101" s="378" t="s">
        <v>488</v>
      </c>
      <c r="B101" s="371" t="s">
        <v>724</v>
      </c>
      <c r="C101" s="368" t="s">
        <v>408</v>
      </c>
      <c r="D101" s="368" t="s">
        <v>391</v>
      </c>
      <c r="E101" s="368" t="s">
        <v>489</v>
      </c>
      <c r="F101" s="368"/>
      <c r="G101" s="355">
        <f>SUM(G102)</f>
        <v>13500</v>
      </c>
      <c r="H101" s="355">
        <f>SUM(H102)</f>
        <v>5000</v>
      </c>
    </row>
    <row r="102" spans="1:8" s="245" customFormat="1" ht="25.5" x14ac:dyDescent="0.2">
      <c r="A102" s="347" t="s">
        <v>440</v>
      </c>
      <c r="B102" s="368" t="s">
        <v>724</v>
      </c>
      <c r="C102" s="358" t="s">
        <v>408</v>
      </c>
      <c r="D102" s="358" t="s">
        <v>391</v>
      </c>
      <c r="E102" s="358" t="s">
        <v>489</v>
      </c>
      <c r="F102" s="358" t="s">
        <v>441</v>
      </c>
      <c r="G102" s="350">
        <v>13500</v>
      </c>
      <c r="H102" s="350">
        <v>5000</v>
      </c>
    </row>
    <row r="103" spans="1:8" s="245" customFormat="1" ht="25.5" x14ac:dyDescent="0.2">
      <c r="A103" s="352" t="s">
        <v>745</v>
      </c>
      <c r="B103" s="368" t="s">
        <v>724</v>
      </c>
      <c r="C103" s="368" t="s">
        <v>408</v>
      </c>
      <c r="D103" s="368" t="s">
        <v>391</v>
      </c>
      <c r="E103" s="368" t="s">
        <v>495</v>
      </c>
      <c r="F103" s="368"/>
      <c r="G103" s="355">
        <f>SUM(G104)</f>
        <v>6100</v>
      </c>
      <c r="H103" s="355">
        <f>SUM(H104)</f>
        <v>92939.74</v>
      </c>
    </row>
    <row r="104" spans="1:8" s="245" customFormat="1" ht="25.5" x14ac:dyDescent="0.2">
      <c r="A104" s="347" t="s">
        <v>440</v>
      </c>
      <c r="B104" s="368" t="s">
        <v>724</v>
      </c>
      <c r="C104" s="358" t="s">
        <v>408</v>
      </c>
      <c r="D104" s="358" t="s">
        <v>391</v>
      </c>
      <c r="E104" s="358" t="s">
        <v>495</v>
      </c>
      <c r="F104" s="358" t="s">
        <v>441</v>
      </c>
      <c r="G104" s="350">
        <v>6100</v>
      </c>
      <c r="H104" s="350">
        <v>92939.74</v>
      </c>
    </row>
    <row r="105" spans="1:8" ht="28.5" x14ac:dyDescent="0.2">
      <c r="A105" s="356" t="s">
        <v>496</v>
      </c>
      <c r="B105" s="335" t="s">
        <v>724</v>
      </c>
      <c r="C105" s="362" t="s">
        <v>408</v>
      </c>
      <c r="D105" s="362" t="s">
        <v>408</v>
      </c>
      <c r="E105" s="335"/>
      <c r="F105" s="335"/>
      <c r="G105" s="336">
        <f t="shared" ref="G105:H105" si="4">SUM(G106)</f>
        <v>500</v>
      </c>
      <c r="H105" s="336">
        <f t="shared" si="4"/>
        <v>500</v>
      </c>
    </row>
    <row r="106" spans="1:8" s="377" customFormat="1" ht="13.5" x14ac:dyDescent="0.25">
      <c r="A106" s="342" t="s">
        <v>432</v>
      </c>
      <c r="B106" s="344" t="s">
        <v>724</v>
      </c>
      <c r="C106" s="344" t="s">
        <v>408</v>
      </c>
      <c r="D106" s="344" t="s">
        <v>408</v>
      </c>
      <c r="E106" s="357" t="s">
        <v>433</v>
      </c>
      <c r="F106" s="357"/>
      <c r="G106" s="345">
        <f>SUM(G107)</f>
        <v>500</v>
      </c>
      <c r="H106" s="345">
        <f>SUM(H107)</f>
        <v>500</v>
      </c>
    </row>
    <row r="107" spans="1:8" s="377" customFormat="1" ht="26.25" x14ac:dyDescent="0.25">
      <c r="A107" s="352" t="s">
        <v>625</v>
      </c>
      <c r="B107" s="353" t="s">
        <v>724</v>
      </c>
      <c r="C107" s="354" t="s">
        <v>408</v>
      </c>
      <c r="D107" s="354" t="s">
        <v>408</v>
      </c>
      <c r="E107" s="368" t="s">
        <v>498</v>
      </c>
      <c r="F107" s="368"/>
      <c r="G107" s="345">
        <f>SUM(G108)</f>
        <v>500</v>
      </c>
      <c r="H107" s="345">
        <f>SUM(H108)</f>
        <v>500</v>
      </c>
    </row>
    <row r="108" spans="1:8" s="351" customFormat="1" ht="25.5" x14ac:dyDescent="0.2">
      <c r="A108" s="347" t="s">
        <v>726</v>
      </c>
      <c r="B108" s="358" t="s">
        <v>724</v>
      </c>
      <c r="C108" s="349" t="s">
        <v>408</v>
      </c>
      <c r="D108" s="349" t="s">
        <v>408</v>
      </c>
      <c r="E108" s="358" t="s">
        <v>498</v>
      </c>
      <c r="F108" s="358" t="s">
        <v>397</v>
      </c>
      <c r="G108" s="350">
        <v>500</v>
      </c>
      <c r="H108" s="350">
        <v>500</v>
      </c>
    </row>
    <row r="109" spans="1:8" ht="14.25" x14ac:dyDescent="0.2">
      <c r="A109" s="356" t="s">
        <v>499</v>
      </c>
      <c r="B109" s="362" t="s">
        <v>724</v>
      </c>
      <c r="C109" s="335" t="s">
        <v>500</v>
      </c>
      <c r="D109" s="335"/>
      <c r="E109" s="335"/>
      <c r="F109" s="335"/>
      <c r="G109" s="336">
        <f t="shared" ref="G109:H112" si="5">SUM(G110)</f>
        <v>500</v>
      </c>
      <c r="H109" s="336">
        <f t="shared" si="5"/>
        <v>500</v>
      </c>
    </row>
    <row r="110" spans="1:8" x14ac:dyDescent="0.2">
      <c r="A110" s="337" t="s">
        <v>501</v>
      </c>
      <c r="B110" s="393">
        <v>510</v>
      </c>
      <c r="C110" s="339" t="s">
        <v>500</v>
      </c>
      <c r="D110" s="339" t="s">
        <v>408</v>
      </c>
      <c r="E110" s="339"/>
      <c r="F110" s="339"/>
      <c r="G110" s="340">
        <f t="shared" si="5"/>
        <v>500</v>
      </c>
      <c r="H110" s="340">
        <f t="shared" si="5"/>
        <v>500</v>
      </c>
    </row>
    <row r="111" spans="1:8" ht="13.5" x14ac:dyDescent="0.25">
      <c r="A111" s="342" t="s">
        <v>432</v>
      </c>
      <c r="B111" s="394">
        <v>510</v>
      </c>
      <c r="C111" s="344" t="s">
        <v>500</v>
      </c>
      <c r="D111" s="344" t="s">
        <v>408</v>
      </c>
      <c r="E111" s="339"/>
      <c r="F111" s="339"/>
      <c r="G111" s="345">
        <f t="shared" si="5"/>
        <v>500</v>
      </c>
      <c r="H111" s="345">
        <f t="shared" si="5"/>
        <v>500</v>
      </c>
    </row>
    <row r="112" spans="1:8" ht="25.5" x14ac:dyDescent="0.2">
      <c r="A112" s="352" t="s">
        <v>746</v>
      </c>
      <c r="B112" s="353" t="s">
        <v>724</v>
      </c>
      <c r="C112" s="368" t="s">
        <v>500</v>
      </c>
      <c r="D112" s="368" t="s">
        <v>408</v>
      </c>
      <c r="E112" s="368" t="s">
        <v>502</v>
      </c>
      <c r="F112" s="368"/>
      <c r="G112" s="355">
        <f t="shared" si="5"/>
        <v>500</v>
      </c>
      <c r="H112" s="355">
        <f t="shared" si="5"/>
        <v>500</v>
      </c>
    </row>
    <row r="113" spans="1:8" ht="25.5" x14ac:dyDescent="0.2">
      <c r="A113" s="347" t="s">
        <v>726</v>
      </c>
      <c r="B113" s="358" t="s">
        <v>724</v>
      </c>
      <c r="C113" s="358" t="s">
        <v>500</v>
      </c>
      <c r="D113" s="358" t="s">
        <v>408</v>
      </c>
      <c r="E113" s="358" t="s">
        <v>502</v>
      </c>
      <c r="F113" s="358" t="s">
        <v>397</v>
      </c>
      <c r="G113" s="350">
        <v>500</v>
      </c>
      <c r="H113" s="350">
        <v>500</v>
      </c>
    </row>
    <row r="114" spans="1:8" ht="15.75" x14ac:dyDescent="0.25">
      <c r="A114" s="333" t="s">
        <v>503</v>
      </c>
      <c r="B114" s="395" t="s">
        <v>724</v>
      </c>
      <c r="C114" s="380" t="s">
        <v>412</v>
      </c>
      <c r="D114" s="380"/>
      <c r="E114" s="380"/>
      <c r="F114" s="380"/>
      <c r="G114" s="381">
        <f>SUM(G115+G120+G132+G129+G137)</f>
        <v>433509.74000000005</v>
      </c>
      <c r="H114" s="381">
        <f>SUM(H115+H120+H132+H129+H137)</f>
        <v>512221.41</v>
      </c>
    </row>
    <row r="115" spans="1:8" x14ac:dyDescent="0.2">
      <c r="A115" s="337" t="s">
        <v>504</v>
      </c>
      <c r="B115" s="339" t="s">
        <v>724</v>
      </c>
      <c r="C115" s="338" t="s">
        <v>412</v>
      </c>
      <c r="D115" s="338" t="s">
        <v>383</v>
      </c>
      <c r="E115" s="338"/>
      <c r="F115" s="338"/>
      <c r="G115" s="340">
        <f>SUM(G116+G118)</f>
        <v>151807.26</v>
      </c>
      <c r="H115" s="340">
        <f>SUM(H116+H118)</f>
        <v>190275.68</v>
      </c>
    </row>
    <row r="116" spans="1:8" ht="89.25" x14ac:dyDescent="0.2">
      <c r="A116" s="378" t="s">
        <v>747</v>
      </c>
      <c r="B116" s="354" t="s">
        <v>724</v>
      </c>
      <c r="C116" s="368" t="s">
        <v>412</v>
      </c>
      <c r="D116" s="368" t="s">
        <v>383</v>
      </c>
      <c r="E116" s="368" t="s">
        <v>507</v>
      </c>
      <c r="F116" s="368"/>
      <c r="G116" s="355">
        <f>SUM(G117)</f>
        <v>122965.49</v>
      </c>
      <c r="H116" s="355">
        <f>SUM(H117)</f>
        <v>127145.68</v>
      </c>
    </row>
    <row r="117" spans="1:8" ht="25.5" x14ac:dyDescent="0.2">
      <c r="A117" s="347" t="s">
        <v>440</v>
      </c>
      <c r="B117" s="349" t="s">
        <v>724</v>
      </c>
      <c r="C117" s="358" t="s">
        <v>412</v>
      </c>
      <c r="D117" s="358" t="s">
        <v>383</v>
      </c>
      <c r="E117" s="358" t="s">
        <v>507</v>
      </c>
      <c r="F117" s="358" t="s">
        <v>441</v>
      </c>
      <c r="G117" s="350">
        <v>122965.49</v>
      </c>
      <c r="H117" s="350">
        <v>127145.68</v>
      </c>
    </row>
    <row r="118" spans="1:8" s="245" customFormat="1" x14ac:dyDescent="0.2">
      <c r="A118" s="352" t="s">
        <v>623</v>
      </c>
      <c r="B118" s="354" t="s">
        <v>724</v>
      </c>
      <c r="C118" s="368" t="s">
        <v>412</v>
      </c>
      <c r="D118" s="368" t="s">
        <v>383</v>
      </c>
      <c r="E118" s="368" t="s">
        <v>505</v>
      </c>
      <c r="F118" s="368"/>
      <c r="G118" s="355">
        <f>SUM(G119)</f>
        <v>28841.77</v>
      </c>
      <c r="H118" s="355">
        <f>SUM(H119)</f>
        <v>63130</v>
      </c>
    </row>
    <row r="119" spans="1:8" ht="25.5" x14ac:dyDescent="0.2">
      <c r="A119" s="347" t="s">
        <v>440</v>
      </c>
      <c r="B119" s="349" t="s">
        <v>724</v>
      </c>
      <c r="C119" s="358" t="s">
        <v>412</v>
      </c>
      <c r="D119" s="358" t="s">
        <v>383</v>
      </c>
      <c r="E119" s="358" t="s">
        <v>505</v>
      </c>
      <c r="F119" s="358" t="s">
        <v>441</v>
      </c>
      <c r="G119" s="350">
        <v>28841.77</v>
      </c>
      <c r="H119" s="350">
        <v>63130</v>
      </c>
    </row>
    <row r="120" spans="1:8" x14ac:dyDescent="0.2">
      <c r="A120" s="337" t="s">
        <v>510</v>
      </c>
      <c r="B120" s="339" t="s">
        <v>724</v>
      </c>
      <c r="C120" s="338" t="s">
        <v>412</v>
      </c>
      <c r="D120" s="338" t="s">
        <v>385</v>
      </c>
      <c r="E120" s="338"/>
      <c r="F120" s="338"/>
      <c r="G120" s="340">
        <f>SUM(G123+G127+G121+G125)</f>
        <v>235183.28</v>
      </c>
      <c r="H120" s="340">
        <f>SUM(H123+H127+H121+H125)</f>
        <v>253107.53</v>
      </c>
    </row>
    <row r="121" spans="1:8" s="351" customFormat="1" x14ac:dyDescent="0.2">
      <c r="A121" s="347" t="s">
        <v>748</v>
      </c>
      <c r="B121" s="349" t="s">
        <v>724</v>
      </c>
      <c r="C121" s="358" t="s">
        <v>412</v>
      </c>
      <c r="D121" s="358" t="s">
        <v>385</v>
      </c>
      <c r="E121" s="358" t="s">
        <v>515</v>
      </c>
      <c r="F121" s="358"/>
      <c r="G121" s="350">
        <f>SUM(G122)</f>
        <v>28977.57</v>
      </c>
      <c r="H121" s="350">
        <f>SUM(H122)</f>
        <v>16596.900000000001</v>
      </c>
    </row>
    <row r="122" spans="1:8" ht="25.5" x14ac:dyDescent="0.2">
      <c r="A122" s="352" t="s">
        <v>440</v>
      </c>
      <c r="B122" s="354" t="s">
        <v>724</v>
      </c>
      <c r="C122" s="368" t="s">
        <v>412</v>
      </c>
      <c r="D122" s="368" t="s">
        <v>385</v>
      </c>
      <c r="E122" s="358" t="s">
        <v>515</v>
      </c>
      <c r="F122" s="368" t="s">
        <v>441</v>
      </c>
      <c r="G122" s="355">
        <v>28977.57</v>
      </c>
      <c r="H122" s="355">
        <v>16596.900000000001</v>
      </c>
    </row>
    <row r="123" spans="1:8" s="351" customFormat="1" ht="25.5" x14ac:dyDescent="0.2">
      <c r="A123" s="347" t="s">
        <v>749</v>
      </c>
      <c r="B123" s="349" t="s">
        <v>724</v>
      </c>
      <c r="C123" s="349" t="s">
        <v>412</v>
      </c>
      <c r="D123" s="349" t="s">
        <v>385</v>
      </c>
      <c r="E123" s="349" t="s">
        <v>434</v>
      </c>
      <c r="F123" s="349"/>
      <c r="G123" s="387">
        <f>SUM(G124)</f>
        <v>2000</v>
      </c>
      <c r="H123" s="387">
        <f>SUM(H124)</f>
        <v>0</v>
      </c>
    </row>
    <row r="124" spans="1:8" s="245" customFormat="1" ht="25.5" x14ac:dyDescent="0.2">
      <c r="A124" s="352" t="s">
        <v>440</v>
      </c>
      <c r="B124" s="354" t="s">
        <v>724</v>
      </c>
      <c r="C124" s="354" t="s">
        <v>412</v>
      </c>
      <c r="D124" s="354" t="s">
        <v>385</v>
      </c>
      <c r="E124" s="354" t="s">
        <v>434</v>
      </c>
      <c r="F124" s="354" t="s">
        <v>441</v>
      </c>
      <c r="G124" s="384">
        <v>2000</v>
      </c>
      <c r="H124" s="384">
        <v>0</v>
      </c>
    </row>
    <row r="125" spans="1:8" s="351" customFormat="1" ht="42" customHeight="1" x14ac:dyDescent="0.2">
      <c r="A125" s="396" t="s">
        <v>516</v>
      </c>
      <c r="B125" s="349" t="s">
        <v>724</v>
      </c>
      <c r="C125" s="358" t="s">
        <v>412</v>
      </c>
      <c r="D125" s="358" t="s">
        <v>385</v>
      </c>
      <c r="E125" s="368" t="s">
        <v>517</v>
      </c>
      <c r="F125" s="358"/>
      <c r="G125" s="350">
        <f>SUM(G126)</f>
        <v>22420.44</v>
      </c>
      <c r="H125" s="350">
        <f>SUM(H126)</f>
        <v>46922.84</v>
      </c>
    </row>
    <row r="126" spans="1:8" s="245" customFormat="1" ht="25.5" x14ac:dyDescent="0.2">
      <c r="A126" s="352" t="s">
        <v>440</v>
      </c>
      <c r="B126" s="354" t="s">
        <v>724</v>
      </c>
      <c r="C126" s="368" t="s">
        <v>412</v>
      </c>
      <c r="D126" s="368" t="s">
        <v>385</v>
      </c>
      <c r="E126" s="368" t="s">
        <v>517</v>
      </c>
      <c r="F126" s="368" t="s">
        <v>441</v>
      </c>
      <c r="G126" s="355">
        <v>22420.44</v>
      </c>
      <c r="H126" s="355">
        <v>46922.84</v>
      </c>
    </row>
    <row r="127" spans="1:8" ht="111" customHeight="1" x14ac:dyDescent="0.2">
      <c r="A127" s="396" t="s">
        <v>747</v>
      </c>
      <c r="B127" s="353" t="s">
        <v>724</v>
      </c>
      <c r="C127" s="354" t="s">
        <v>412</v>
      </c>
      <c r="D127" s="354" t="s">
        <v>385</v>
      </c>
      <c r="E127" s="354" t="s">
        <v>521</v>
      </c>
      <c r="F127" s="354"/>
      <c r="G127" s="384">
        <f>SUM(G128)</f>
        <v>181785.27</v>
      </c>
      <c r="H127" s="384">
        <f>SUM(H128)</f>
        <v>189587.79</v>
      </c>
    </row>
    <row r="128" spans="1:8" ht="25.5" x14ac:dyDescent="0.2">
      <c r="A128" s="352" t="s">
        <v>440</v>
      </c>
      <c r="B128" s="358" t="s">
        <v>724</v>
      </c>
      <c r="C128" s="349" t="s">
        <v>412</v>
      </c>
      <c r="D128" s="349" t="s">
        <v>385</v>
      </c>
      <c r="E128" s="349" t="s">
        <v>521</v>
      </c>
      <c r="F128" s="349" t="s">
        <v>441</v>
      </c>
      <c r="G128" s="387">
        <v>181785.27</v>
      </c>
      <c r="H128" s="387">
        <v>189587.79</v>
      </c>
    </row>
    <row r="129" spans="1:8" s="367" customFormat="1" x14ac:dyDescent="0.2">
      <c r="A129" s="337" t="s">
        <v>522</v>
      </c>
      <c r="B129" s="338" t="s">
        <v>724</v>
      </c>
      <c r="C129" s="339" t="s">
        <v>412</v>
      </c>
      <c r="D129" s="339" t="s">
        <v>391</v>
      </c>
      <c r="E129" s="339"/>
      <c r="F129" s="339"/>
      <c r="G129" s="364">
        <f>SUM(G130)</f>
        <v>39771</v>
      </c>
      <c r="H129" s="364">
        <f>SUM(H130)</f>
        <v>62050</v>
      </c>
    </row>
    <row r="130" spans="1:8" x14ac:dyDescent="0.2">
      <c r="A130" s="347" t="s">
        <v>623</v>
      </c>
      <c r="B130" s="358" t="s">
        <v>724</v>
      </c>
      <c r="C130" s="349" t="s">
        <v>412</v>
      </c>
      <c r="D130" s="349" t="s">
        <v>391</v>
      </c>
      <c r="E130" s="349" t="s">
        <v>523</v>
      </c>
      <c r="F130" s="349"/>
      <c r="G130" s="387">
        <f>SUM(G131)</f>
        <v>39771</v>
      </c>
      <c r="H130" s="387">
        <f>SUM(H131)</f>
        <v>62050</v>
      </c>
    </row>
    <row r="131" spans="1:8" ht="25.5" x14ac:dyDescent="0.2">
      <c r="A131" s="347" t="s">
        <v>440</v>
      </c>
      <c r="B131" s="358" t="s">
        <v>724</v>
      </c>
      <c r="C131" s="349" t="s">
        <v>412</v>
      </c>
      <c r="D131" s="349" t="s">
        <v>391</v>
      </c>
      <c r="E131" s="349" t="s">
        <v>523</v>
      </c>
      <c r="F131" s="349" t="s">
        <v>441</v>
      </c>
      <c r="G131" s="387">
        <v>39771</v>
      </c>
      <c r="H131" s="387">
        <v>62050</v>
      </c>
    </row>
    <row r="132" spans="1:8" x14ac:dyDescent="0.2">
      <c r="A132" s="337" t="s">
        <v>750</v>
      </c>
      <c r="B132" s="339" t="s">
        <v>724</v>
      </c>
      <c r="C132" s="338" t="s">
        <v>412</v>
      </c>
      <c r="D132" s="338" t="s">
        <v>412</v>
      </c>
      <c r="E132" s="338"/>
      <c r="F132" s="338"/>
      <c r="G132" s="340">
        <f>SUM(G135+G133)</f>
        <v>6498.2000000000007</v>
      </c>
      <c r="H132" s="340">
        <f>SUM(H135+H133)</f>
        <v>6498.2000000000007</v>
      </c>
    </row>
    <row r="133" spans="1:8" s="377" customFormat="1" ht="13.5" x14ac:dyDescent="0.25">
      <c r="A133" s="383" t="s">
        <v>647</v>
      </c>
      <c r="B133" s="344" t="s">
        <v>724</v>
      </c>
      <c r="C133" s="357" t="s">
        <v>412</v>
      </c>
      <c r="D133" s="357" t="s">
        <v>412</v>
      </c>
      <c r="E133" s="357" t="s">
        <v>751</v>
      </c>
      <c r="F133" s="357"/>
      <c r="G133" s="345">
        <f>SUM(G134)</f>
        <v>2906.11</v>
      </c>
      <c r="H133" s="345">
        <f>SUM(H134)</f>
        <v>2906.11</v>
      </c>
    </row>
    <row r="134" spans="1:8" ht="25.5" x14ac:dyDescent="0.2">
      <c r="A134" s="347" t="s">
        <v>440</v>
      </c>
      <c r="B134" s="349" t="s">
        <v>724</v>
      </c>
      <c r="C134" s="358" t="s">
        <v>412</v>
      </c>
      <c r="D134" s="358" t="s">
        <v>412</v>
      </c>
      <c r="E134" s="358" t="s">
        <v>751</v>
      </c>
      <c r="F134" s="358" t="s">
        <v>441</v>
      </c>
      <c r="G134" s="350">
        <v>2906.11</v>
      </c>
      <c r="H134" s="350">
        <v>2906.11</v>
      </c>
    </row>
    <row r="135" spans="1:8" ht="13.5" x14ac:dyDescent="0.25">
      <c r="A135" s="383" t="s">
        <v>647</v>
      </c>
      <c r="B135" s="357" t="s">
        <v>724</v>
      </c>
      <c r="C135" s="357" t="s">
        <v>412</v>
      </c>
      <c r="D135" s="357" t="s">
        <v>412</v>
      </c>
      <c r="E135" s="357" t="s">
        <v>531</v>
      </c>
      <c r="F135" s="357"/>
      <c r="G135" s="345">
        <f>SUM(G136)</f>
        <v>3592.09</v>
      </c>
      <c r="H135" s="345">
        <f>SUM(H136)</f>
        <v>3592.09</v>
      </c>
    </row>
    <row r="136" spans="1:8" ht="25.5" x14ac:dyDescent="0.2">
      <c r="A136" s="347" t="s">
        <v>440</v>
      </c>
      <c r="B136" s="358" t="s">
        <v>724</v>
      </c>
      <c r="C136" s="358" t="s">
        <v>412</v>
      </c>
      <c r="D136" s="358" t="s">
        <v>412</v>
      </c>
      <c r="E136" s="358" t="s">
        <v>531</v>
      </c>
      <c r="F136" s="358" t="s">
        <v>441</v>
      </c>
      <c r="G136" s="350">
        <v>3592.09</v>
      </c>
      <c r="H136" s="350">
        <v>3592.09</v>
      </c>
    </row>
    <row r="137" spans="1:8" s="367" customFormat="1" x14ac:dyDescent="0.2">
      <c r="A137" s="337" t="s">
        <v>534</v>
      </c>
      <c r="B137" s="339" t="s">
        <v>724</v>
      </c>
      <c r="C137" s="338" t="s">
        <v>412</v>
      </c>
      <c r="D137" s="338" t="s">
        <v>461</v>
      </c>
      <c r="E137" s="338"/>
      <c r="F137" s="339"/>
      <c r="G137" s="364">
        <f>SUM(G138)</f>
        <v>250</v>
      </c>
      <c r="H137" s="364">
        <f>SUM(H138)</f>
        <v>290</v>
      </c>
    </row>
    <row r="138" spans="1:8" s="351" customFormat="1" x14ac:dyDescent="0.2">
      <c r="A138" s="347" t="s">
        <v>623</v>
      </c>
      <c r="B138" s="349" t="s">
        <v>724</v>
      </c>
      <c r="C138" s="358" t="s">
        <v>412</v>
      </c>
      <c r="D138" s="358" t="s">
        <v>461</v>
      </c>
      <c r="E138" s="358" t="s">
        <v>532</v>
      </c>
      <c r="F138" s="349"/>
      <c r="G138" s="387">
        <f>SUM(G139)</f>
        <v>250</v>
      </c>
      <c r="H138" s="387">
        <f>SUM(H139)</f>
        <v>290</v>
      </c>
    </row>
    <row r="139" spans="1:8" s="245" customFormat="1" x14ac:dyDescent="0.2">
      <c r="A139" s="352" t="s">
        <v>726</v>
      </c>
      <c r="B139" s="354" t="s">
        <v>724</v>
      </c>
      <c r="C139" s="368" t="s">
        <v>412</v>
      </c>
      <c r="D139" s="368" t="s">
        <v>461</v>
      </c>
      <c r="E139" s="368" t="s">
        <v>752</v>
      </c>
      <c r="F139" s="354" t="s">
        <v>397</v>
      </c>
      <c r="G139" s="384">
        <v>250</v>
      </c>
      <c r="H139" s="384">
        <v>290</v>
      </c>
    </row>
    <row r="140" spans="1:8" ht="15.75" x14ac:dyDescent="0.25">
      <c r="A140" s="333" t="s">
        <v>535</v>
      </c>
      <c r="B140" s="362" t="s">
        <v>724</v>
      </c>
      <c r="C140" s="380" t="s">
        <v>456</v>
      </c>
      <c r="D140" s="380"/>
      <c r="E140" s="380"/>
      <c r="F140" s="380"/>
      <c r="G140" s="381">
        <f>SUM(G141+G151)</f>
        <v>50280.61</v>
      </c>
      <c r="H140" s="381">
        <f>SUM(H141+H151)</f>
        <v>39414.9</v>
      </c>
    </row>
    <row r="141" spans="1:8" ht="14.25" x14ac:dyDescent="0.2">
      <c r="A141" s="356" t="s">
        <v>536</v>
      </c>
      <c r="B141" s="339" t="s">
        <v>724</v>
      </c>
      <c r="C141" s="335" t="s">
        <v>456</v>
      </c>
      <c r="D141" s="335" t="s">
        <v>383</v>
      </c>
      <c r="E141" s="335"/>
      <c r="F141" s="335"/>
      <c r="G141" s="336">
        <f>SUM(G144+G142)</f>
        <v>37819.9</v>
      </c>
      <c r="H141" s="336">
        <f>SUM(H144+H142)</f>
        <v>37819.9</v>
      </c>
    </row>
    <row r="142" spans="1:8" s="351" customFormat="1" ht="13.5" x14ac:dyDescent="0.25">
      <c r="A142" s="342" t="s">
        <v>537</v>
      </c>
      <c r="B142" s="344" t="s">
        <v>724</v>
      </c>
      <c r="C142" s="357" t="s">
        <v>456</v>
      </c>
      <c r="D142" s="357" t="s">
        <v>383</v>
      </c>
      <c r="E142" s="357" t="s">
        <v>648</v>
      </c>
      <c r="F142" s="357"/>
      <c r="G142" s="345">
        <f>SUM(G143)</f>
        <v>103.9</v>
      </c>
      <c r="H142" s="345">
        <f>SUM(H143)</f>
        <v>103.9</v>
      </c>
    </row>
    <row r="143" spans="1:8" s="245" customFormat="1" ht="25.5" x14ac:dyDescent="0.2">
      <c r="A143" s="347" t="s">
        <v>440</v>
      </c>
      <c r="B143" s="349" t="s">
        <v>724</v>
      </c>
      <c r="C143" s="358" t="s">
        <v>456</v>
      </c>
      <c r="D143" s="358" t="s">
        <v>383</v>
      </c>
      <c r="E143" s="358" t="s">
        <v>648</v>
      </c>
      <c r="F143" s="368" t="s">
        <v>441</v>
      </c>
      <c r="G143" s="355">
        <v>103.9</v>
      </c>
      <c r="H143" s="355">
        <v>103.9</v>
      </c>
    </row>
    <row r="144" spans="1:8" s="377" customFormat="1" ht="27" x14ac:dyDescent="0.25">
      <c r="A144" s="383" t="s">
        <v>618</v>
      </c>
      <c r="B144" s="344" t="s">
        <v>724</v>
      </c>
      <c r="C144" s="357" t="s">
        <v>456</v>
      </c>
      <c r="D144" s="357" t="s">
        <v>383</v>
      </c>
      <c r="E144" s="357" t="s">
        <v>540</v>
      </c>
      <c r="F144" s="357"/>
      <c r="G144" s="345">
        <f>SUM(G145+G147+G149)</f>
        <v>37716</v>
      </c>
      <c r="H144" s="345">
        <f>SUM(H145+H147+H149)</f>
        <v>37716</v>
      </c>
    </row>
    <row r="145" spans="1:8" ht="13.5" x14ac:dyDescent="0.25">
      <c r="A145" s="342" t="s">
        <v>541</v>
      </c>
      <c r="B145" s="344" t="s">
        <v>724</v>
      </c>
      <c r="C145" s="357" t="s">
        <v>456</v>
      </c>
      <c r="D145" s="357" t="s">
        <v>383</v>
      </c>
      <c r="E145" s="357" t="s">
        <v>542</v>
      </c>
      <c r="F145" s="357"/>
      <c r="G145" s="345">
        <f>SUM(G146)</f>
        <v>16900</v>
      </c>
      <c r="H145" s="345">
        <f>SUM(H146)</f>
        <v>16900</v>
      </c>
    </row>
    <row r="146" spans="1:8" ht="25.5" x14ac:dyDescent="0.2">
      <c r="A146" s="347" t="s">
        <v>440</v>
      </c>
      <c r="B146" s="358" t="s">
        <v>724</v>
      </c>
      <c r="C146" s="358" t="s">
        <v>456</v>
      </c>
      <c r="D146" s="358" t="s">
        <v>383</v>
      </c>
      <c r="E146" s="358" t="s">
        <v>542</v>
      </c>
      <c r="F146" s="358" t="s">
        <v>441</v>
      </c>
      <c r="G146" s="350">
        <v>16900</v>
      </c>
      <c r="H146" s="350">
        <v>16900</v>
      </c>
    </row>
    <row r="147" spans="1:8" ht="13.5" x14ac:dyDescent="0.25">
      <c r="A147" s="342" t="s">
        <v>543</v>
      </c>
      <c r="B147" s="394">
        <v>510</v>
      </c>
      <c r="C147" s="357" t="s">
        <v>456</v>
      </c>
      <c r="D147" s="357" t="s">
        <v>383</v>
      </c>
      <c r="E147" s="357" t="s">
        <v>544</v>
      </c>
      <c r="F147" s="357"/>
      <c r="G147" s="345">
        <f>SUM(G148)</f>
        <v>3100</v>
      </c>
      <c r="H147" s="345">
        <f>SUM(H148)</f>
        <v>3100</v>
      </c>
    </row>
    <row r="148" spans="1:8" ht="25.5" x14ac:dyDescent="0.2">
      <c r="A148" s="347" t="s">
        <v>440</v>
      </c>
      <c r="B148" s="349" t="s">
        <v>724</v>
      </c>
      <c r="C148" s="358" t="s">
        <v>456</v>
      </c>
      <c r="D148" s="358" t="s">
        <v>383</v>
      </c>
      <c r="E148" s="358" t="s">
        <v>544</v>
      </c>
      <c r="F148" s="358" t="s">
        <v>441</v>
      </c>
      <c r="G148" s="350">
        <v>3100</v>
      </c>
      <c r="H148" s="350">
        <v>3100</v>
      </c>
    </row>
    <row r="149" spans="1:8" ht="13.5" x14ac:dyDescent="0.25">
      <c r="A149" s="342" t="s">
        <v>545</v>
      </c>
      <c r="B149" s="357" t="s">
        <v>724</v>
      </c>
      <c r="C149" s="357" t="s">
        <v>456</v>
      </c>
      <c r="D149" s="357" t="s">
        <v>383</v>
      </c>
      <c r="E149" s="357" t="s">
        <v>546</v>
      </c>
      <c r="F149" s="357"/>
      <c r="G149" s="345">
        <f>SUM(G150)</f>
        <v>17716</v>
      </c>
      <c r="H149" s="345">
        <f>SUM(H150)</f>
        <v>17716</v>
      </c>
    </row>
    <row r="150" spans="1:8" ht="25.5" x14ac:dyDescent="0.2">
      <c r="A150" s="347" t="s">
        <v>440</v>
      </c>
      <c r="B150" s="397">
        <v>510</v>
      </c>
      <c r="C150" s="358" t="s">
        <v>456</v>
      </c>
      <c r="D150" s="358" t="s">
        <v>383</v>
      </c>
      <c r="E150" s="358" t="s">
        <v>546</v>
      </c>
      <c r="F150" s="358" t="s">
        <v>441</v>
      </c>
      <c r="G150" s="350">
        <v>17716</v>
      </c>
      <c r="H150" s="350">
        <v>17716</v>
      </c>
    </row>
    <row r="151" spans="1:8" x14ac:dyDescent="0.2">
      <c r="A151" s="399" t="s">
        <v>753</v>
      </c>
      <c r="B151" s="339" t="s">
        <v>724</v>
      </c>
      <c r="C151" s="338" t="s">
        <v>456</v>
      </c>
      <c r="D151" s="338" t="s">
        <v>399</v>
      </c>
      <c r="E151" s="338"/>
      <c r="F151" s="338"/>
      <c r="G151" s="340">
        <f>SUM(G152)</f>
        <v>12460.71</v>
      </c>
      <c r="H151" s="340">
        <f>SUM(H152)</f>
        <v>1595</v>
      </c>
    </row>
    <row r="152" spans="1:8" ht="13.5" x14ac:dyDescent="0.25">
      <c r="A152" s="342" t="s">
        <v>432</v>
      </c>
      <c r="B152" s="357" t="s">
        <v>724</v>
      </c>
      <c r="C152" s="357" t="s">
        <v>456</v>
      </c>
      <c r="D152" s="357" t="s">
        <v>399</v>
      </c>
      <c r="E152" s="357" t="s">
        <v>433</v>
      </c>
      <c r="F152" s="357"/>
      <c r="G152" s="345">
        <f>SUM(G153)</f>
        <v>12460.71</v>
      </c>
      <c r="H152" s="345">
        <f>SUM(H153)</f>
        <v>1595</v>
      </c>
    </row>
    <row r="153" spans="1:8" s="351" customFormat="1" ht="25.5" x14ac:dyDescent="0.2">
      <c r="A153" s="347" t="s">
        <v>618</v>
      </c>
      <c r="B153" s="349" t="s">
        <v>724</v>
      </c>
      <c r="C153" s="358" t="s">
        <v>456</v>
      </c>
      <c r="D153" s="358" t="s">
        <v>399</v>
      </c>
      <c r="E153" s="358" t="s">
        <v>540</v>
      </c>
      <c r="F153" s="358"/>
      <c r="G153" s="350">
        <f>SUM(G154:G154)</f>
        <v>12460.71</v>
      </c>
      <c r="H153" s="350">
        <f>SUM(H154:H154)</f>
        <v>1595</v>
      </c>
    </row>
    <row r="154" spans="1:8" s="245" customFormat="1" ht="25.5" x14ac:dyDescent="0.2">
      <c r="A154" s="347" t="s">
        <v>726</v>
      </c>
      <c r="B154" s="398">
        <v>510</v>
      </c>
      <c r="C154" s="368" t="s">
        <v>456</v>
      </c>
      <c r="D154" s="368" t="s">
        <v>399</v>
      </c>
      <c r="E154" s="368" t="s">
        <v>540</v>
      </c>
      <c r="F154" s="368" t="s">
        <v>397</v>
      </c>
      <c r="G154" s="355">
        <v>12460.71</v>
      </c>
      <c r="H154" s="355">
        <v>1595</v>
      </c>
    </row>
    <row r="155" spans="1:8" ht="15.75" x14ac:dyDescent="0.25">
      <c r="A155" s="333" t="s">
        <v>552</v>
      </c>
      <c r="B155" s="335" t="s">
        <v>724</v>
      </c>
      <c r="C155" s="380" t="s">
        <v>553</v>
      </c>
      <c r="D155" s="380"/>
      <c r="E155" s="380"/>
      <c r="F155" s="380"/>
      <c r="G155" s="381">
        <f>SUM(G156+G161)</f>
        <v>12009.27</v>
      </c>
      <c r="H155" s="381">
        <f>SUM(H156+H161)</f>
        <v>12205.45</v>
      </c>
    </row>
    <row r="156" spans="1:8" ht="14.25" x14ac:dyDescent="0.2">
      <c r="A156" s="356" t="s">
        <v>554</v>
      </c>
      <c r="B156" s="335" t="s">
        <v>724</v>
      </c>
      <c r="C156" s="335" t="s">
        <v>553</v>
      </c>
      <c r="D156" s="335" t="s">
        <v>383</v>
      </c>
      <c r="E156" s="338" t="s">
        <v>555</v>
      </c>
      <c r="F156" s="335"/>
      <c r="G156" s="336">
        <f>SUM(G157)</f>
        <v>2200</v>
      </c>
      <c r="H156" s="336">
        <f>SUM(H157)</f>
        <v>2200</v>
      </c>
    </row>
    <row r="157" spans="1:8" s="374" customFormat="1" ht="27" x14ac:dyDescent="0.25">
      <c r="A157" s="342" t="s">
        <v>556</v>
      </c>
      <c r="B157" s="357" t="s">
        <v>724</v>
      </c>
      <c r="C157" s="357" t="s">
        <v>553</v>
      </c>
      <c r="D157" s="357" t="s">
        <v>383</v>
      </c>
      <c r="E157" s="357" t="s">
        <v>555</v>
      </c>
      <c r="F157" s="357"/>
      <c r="G157" s="345">
        <f>SUM(G158)</f>
        <v>2200</v>
      </c>
      <c r="H157" s="345">
        <f>SUM(H158)</f>
        <v>2200</v>
      </c>
    </row>
    <row r="158" spans="1:8" ht="25.5" x14ac:dyDescent="0.2">
      <c r="A158" s="241" t="s">
        <v>557</v>
      </c>
      <c r="B158" s="358" t="s">
        <v>724</v>
      </c>
      <c r="C158" s="358" t="s">
        <v>553</v>
      </c>
      <c r="D158" s="358" t="s">
        <v>383</v>
      </c>
      <c r="E158" s="358" t="s">
        <v>555</v>
      </c>
      <c r="F158" s="358"/>
      <c r="G158" s="350">
        <f>SUM(G160+G159)</f>
        <v>2200</v>
      </c>
      <c r="H158" s="350">
        <f>SUM(H160+H159)</f>
        <v>2200</v>
      </c>
    </row>
    <row r="159" spans="1:8" ht="25.5" x14ac:dyDescent="0.2">
      <c r="A159" s="347" t="s">
        <v>726</v>
      </c>
      <c r="B159" s="368" t="s">
        <v>724</v>
      </c>
      <c r="C159" s="368" t="s">
        <v>553</v>
      </c>
      <c r="D159" s="368" t="s">
        <v>383</v>
      </c>
      <c r="E159" s="368" t="s">
        <v>555</v>
      </c>
      <c r="F159" s="368" t="s">
        <v>397</v>
      </c>
      <c r="G159" s="355">
        <v>10</v>
      </c>
      <c r="H159" s="355">
        <v>10</v>
      </c>
    </row>
    <row r="160" spans="1:8" x14ac:dyDescent="0.2">
      <c r="A160" s="352" t="s">
        <v>528</v>
      </c>
      <c r="B160" s="368" t="s">
        <v>724</v>
      </c>
      <c r="C160" s="354" t="s">
        <v>553</v>
      </c>
      <c r="D160" s="354" t="s">
        <v>383</v>
      </c>
      <c r="E160" s="354" t="s">
        <v>555</v>
      </c>
      <c r="F160" s="354" t="s">
        <v>529</v>
      </c>
      <c r="G160" s="355">
        <v>2190</v>
      </c>
      <c r="H160" s="355">
        <v>2190</v>
      </c>
    </row>
    <row r="161" spans="1:8" ht="14.25" x14ac:dyDescent="0.2">
      <c r="A161" s="356" t="s">
        <v>558</v>
      </c>
      <c r="B161" s="338" t="s">
        <v>724</v>
      </c>
      <c r="C161" s="362" t="s">
        <v>553</v>
      </c>
      <c r="D161" s="362" t="s">
        <v>385</v>
      </c>
      <c r="E161" s="362"/>
      <c r="F161" s="362"/>
      <c r="G161" s="336">
        <f t="shared" ref="G161:H163" si="6">SUM(G162)</f>
        <v>9809.27</v>
      </c>
      <c r="H161" s="336">
        <f t="shared" si="6"/>
        <v>10005.450000000001</v>
      </c>
    </row>
    <row r="162" spans="1:8" ht="13.5" x14ac:dyDescent="0.25">
      <c r="A162" s="342" t="s">
        <v>559</v>
      </c>
      <c r="B162" s="357" t="s">
        <v>724</v>
      </c>
      <c r="C162" s="344" t="s">
        <v>553</v>
      </c>
      <c r="D162" s="344" t="s">
        <v>385</v>
      </c>
      <c r="E162" s="344" t="s">
        <v>754</v>
      </c>
      <c r="F162" s="344"/>
      <c r="G162" s="345">
        <f t="shared" si="6"/>
        <v>9809.27</v>
      </c>
      <c r="H162" s="345">
        <f t="shared" si="6"/>
        <v>10005.450000000001</v>
      </c>
    </row>
    <row r="163" spans="1:8" x14ac:dyDescent="0.2">
      <c r="A163" s="352" t="s">
        <v>561</v>
      </c>
      <c r="B163" s="371" t="s">
        <v>724</v>
      </c>
      <c r="C163" s="354" t="s">
        <v>553</v>
      </c>
      <c r="D163" s="354" t="s">
        <v>385</v>
      </c>
      <c r="E163" s="354" t="s">
        <v>755</v>
      </c>
      <c r="F163" s="354"/>
      <c r="G163" s="355">
        <f t="shared" si="6"/>
        <v>9809.27</v>
      </c>
      <c r="H163" s="355">
        <f t="shared" si="6"/>
        <v>10005.450000000001</v>
      </c>
    </row>
    <row r="164" spans="1:8" s="351" customFormat="1" ht="25.5" x14ac:dyDescent="0.2">
      <c r="A164" s="347" t="s">
        <v>440</v>
      </c>
      <c r="B164" s="349" t="s">
        <v>724</v>
      </c>
      <c r="C164" s="349" t="s">
        <v>553</v>
      </c>
      <c r="D164" s="349" t="s">
        <v>385</v>
      </c>
      <c r="E164" s="349" t="s">
        <v>754</v>
      </c>
      <c r="F164" s="349" t="s">
        <v>441</v>
      </c>
      <c r="G164" s="350">
        <v>9809.27</v>
      </c>
      <c r="H164" s="350">
        <v>10005.450000000001</v>
      </c>
    </row>
    <row r="165" spans="1:8" s="369" customFormat="1" ht="14.25" x14ac:dyDescent="0.2">
      <c r="A165" s="356" t="s">
        <v>594</v>
      </c>
      <c r="B165" s="335" t="s">
        <v>724</v>
      </c>
      <c r="C165" s="362" t="s">
        <v>414</v>
      </c>
      <c r="D165" s="362"/>
      <c r="E165" s="362"/>
      <c r="F165" s="335"/>
      <c r="G165" s="336">
        <f>SUM(G169+G173+G166)</f>
        <v>199000</v>
      </c>
      <c r="H165" s="336">
        <f>SUM(H169+H173+H166)</f>
        <v>5000</v>
      </c>
    </row>
    <row r="166" spans="1:8" s="369" customFormat="1" ht="15" x14ac:dyDescent="0.25">
      <c r="A166" s="389" t="s">
        <v>756</v>
      </c>
      <c r="B166" s="394">
        <v>510</v>
      </c>
      <c r="C166" s="390" t="s">
        <v>414</v>
      </c>
      <c r="D166" s="390" t="s">
        <v>383</v>
      </c>
      <c r="E166" s="390"/>
      <c r="F166" s="390"/>
      <c r="G166" s="345">
        <f>SUM(G167)</f>
        <v>4000</v>
      </c>
      <c r="H166" s="345">
        <f>SUM(H167)</f>
        <v>4000</v>
      </c>
    </row>
    <row r="167" spans="1:8" s="369" customFormat="1" ht="26.25" x14ac:dyDescent="0.25">
      <c r="A167" s="352" t="s">
        <v>614</v>
      </c>
      <c r="B167" s="402">
        <v>510</v>
      </c>
      <c r="C167" s="368" t="s">
        <v>414</v>
      </c>
      <c r="D167" s="368" t="s">
        <v>383</v>
      </c>
      <c r="E167" s="368" t="s">
        <v>596</v>
      </c>
      <c r="F167" s="368"/>
      <c r="G167" s="403">
        <f>SUM(G168)</f>
        <v>4000</v>
      </c>
      <c r="H167" s="403">
        <f>SUM(H168)</f>
        <v>4000</v>
      </c>
    </row>
    <row r="168" spans="1:8" s="369" customFormat="1" ht="25.5" x14ac:dyDescent="0.2">
      <c r="A168" s="347" t="s">
        <v>440</v>
      </c>
      <c r="B168" s="397">
        <v>510</v>
      </c>
      <c r="C168" s="358" t="s">
        <v>414</v>
      </c>
      <c r="D168" s="358" t="s">
        <v>383</v>
      </c>
      <c r="E168" s="358" t="s">
        <v>596</v>
      </c>
      <c r="F168" s="358" t="s">
        <v>441</v>
      </c>
      <c r="G168" s="350">
        <v>4000</v>
      </c>
      <c r="H168" s="350">
        <v>4000</v>
      </c>
    </row>
    <row r="169" spans="1:8" s="377" customFormat="1" ht="13.5" x14ac:dyDescent="0.25">
      <c r="A169" s="342" t="s">
        <v>597</v>
      </c>
      <c r="B169" s="394">
        <v>510</v>
      </c>
      <c r="C169" s="357" t="s">
        <v>414</v>
      </c>
      <c r="D169" s="357" t="s">
        <v>385</v>
      </c>
      <c r="E169" s="357"/>
      <c r="F169" s="357"/>
      <c r="G169" s="345">
        <f>SUM(G170)</f>
        <v>194000</v>
      </c>
      <c r="H169" s="345">
        <f>SUM(H170)</f>
        <v>0</v>
      </c>
    </row>
    <row r="170" spans="1:8" s="351" customFormat="1" ht="25.5" x14ac:dyDescent="0.2">
      <c r="A170" s="352" t="s">
        <v>614</v>
      </c>
      <c r="B170" s="397">
        <v>510</v>
      </c>
      <c r="C170" s="358" t="s">
        <v>414</v>
      </c>
      <c r="D170" s="358" t="s">
        <v>385</v>
      </c>
      <c r="E170" s="358"/>
      <c r="F170" s="358"/>
      <c r="G170" s="350">
        <f>SUM(G171+G172)</f>
        <v>194000</v>
      </c>
      <c r="H170" s="350">
        <f>SUM(H171)</f>
        <v>0</v>
      </c>
    </row>
    <row r="171" spans="1:8" s="245" customFormat="1" ht="25.5" x14ac:dyDescent="0.2">
      <c r="A171" s="347" t="s">
        <v>732</v>
      </c>
      <c r="B171" s="397">
        <v>510</v>
      </c>
      <c r="C171" s="358" t="s">
        <v>414</v>
      </c>
      <c r="D171" s="358" t="s">
        <v>385</v>
      </c>
      <c r="E171" s="358" t="s">
        <v>596</v>
      </c>
      <c r="F171" s="358" t="s">
        <v>439</v>
      </c>
      <c r="G171" s="355">
        <v>40500</v>
      </c>
      <c r="H171" s="355">
        <v>0</v>
      </c>
    </row>
    <row r="172" spans="1:8" s="245" customFormat="1" ht="25.5" x14ac:dyDescent="0.2">
      <c r="A172" s="347" t="s">
        <v>732</v>
      </c>
      <c r="B172" s="397">
        <v>510</v>
      </c>
      <c r="C172" s="358" t="s">
        <v>414</v>
      </c>
      <c r="D172" s="358" t="s">
        <v>385</v>
      </c>
      <c r="E172" s="358" t="s">
        <v>598</v>
      </c>
      <c r="F172" s="358" t="s">
        <v>439</v>
      </c>
      <c r="G172" s="355">
        <v>153500</v>
      </c>
      <c r="H172" s="355">
        <v>0</v>
      </c>
    </row>
    <row r="173" spans="1:8" s="377" customFormat="1" ht="13.5" x14ac:dyDescent="0.25">
      <c r="A173" s="342" t="s">
        <v>599</v>
      </c>
      <c r="B173" s="357" t="s">
        <v>724</v>
      </c>
      <c r="C173" s="344" t="s">
        <v>414</v>
      </c>
      <c r="D173" s="344" t="s">
        <v>408</v>
      </c>
      <c r="E173" s="344"/>
      <c r="F173" s="357"/>
      <c r="G173" s="345">
        <f>SUM(G174)</f>
        <v>1000</v>
      </c>
      <c r="H173" s="345">
        <f>SUM(H174)</f>
        <v>1000</v>
      </c>
    </row>
    <row r="174" spans="1:8" s="351" customFormat="1" x14ac:dyDescent="0.2">
      <c r="A174" s="347" t="s">
        <v>429</v>
      </c>
      <c r="B174" s="358" t="s">
        <v>724</v>
      </c>
      <c r="C174" s="349" t="s">
        <v>414</v>
      </c>
      <c r="D174" s="349" t="s">
        <v>408</v>
      </c>
      <c r="E174" s="349" t="s">
        <v>430</v>
      </c>
      <c r="F174" s="358"/>
      <c r="G174" s="350">
        <f>SUM(G175:G175)</f>
        <v>1000</v>
      </c>
      <c r="H174" s="350">
        <f>SUM(H175:H175)</f>
        <v>1000</v>
      </c>
    </row>
    <row r="175" spans="1:8" s="351" customFormat="1" ht="25.5" x14ac:dyDescent="0.2">
      <c r="A175" s="352" t="s">
        <v>440</v>
      </c>
      <c r="B175" s="368" t="s">
        <v>724</v>
      </c>
      <c r="C175" s="354" t="s">
        <v>414</v>
      </c>
      <c r="D175" s="354" t="s">
        <v>408</v>
      </c>
      <c r="E175" s="354" t="s">
        <v>596</v>
      </c>
      <c r="F175" s="368" t="s">
        <v>441</v>
      </c>
      <c r="G175" s="350">
        <v>1000</v>
      </c>
      <c r="H175" s="350">
        <v>1000</v>
      </c>
    </row>
    <row r="176" spans="1:8" ht="15.75" x14ac:dyDescent="0.25">
      <c r="A176" s="333" t="s">
        <v>600</v>
      </c>
      <c r="B176" s="393">
        <v>510</v>
      </c>
      <c r="C176" s="380" t="s">
        <v>467</v>
      </c>
      <c r="D176" s="380"/>
      <c r="E176" s="380"/>
      <c r="F176" s="380"/>
      <c r="G176" s="381">
        <f>SUM(G177)</f>
        <v>2271.8000000000002</v>
      </c>
      <c r="H176" s="381">
        <f>SUM(H177)</f>
        <v>2166.1</v>
      </c>
    </row>
    <row r="177" spans="1:8" ht="15" x14ac:dyDescent="0.25">
      <c r="A177" s="389" t="s">
        <v>601</v>
      </c>
      <c r="B177" s="394">
        <v>510</v>
      </c>
      <c r="C177" s="390" t="s">
        <v>467</v>
      </c>
      <c r="D177" s="390" t="s">
        <v>385</v>
      </c>
      <c r="E177" s="390"/>
      <c r="F177" s="390"/>
      <c r="G177" s="391">
        <f>SUM(G180+G178)</f>
        <v>2271.8000000000002</v>
      </c>
      <c r="H177" s="391">
        <f>SUM(H180+H178)</f>
        <v>2166.1</v>
      </c>
    </row>
    <row r="178" spans="1:8" s="245" customFormat="1" x14ac:dyDescent="0.2">
      <c r="A178" s="352" t="s">
        <v>603</v>
      </c>
      <c r="B178" s="398">
        <v>510</v>
      </c>
      <c r="C178" s="368" t="s">
        <v>604</v>
      </c>
      <c r="D178" s="368" t="s">
        <v>385</v>
      </c>
      <c r="E178" s="368" t="s">
        <v>660</v>
      </c>
      <c r="F178" s="368"/>
      <c r="G178" s="355">
        <f>SUM(G179)</f>
        <v>271.8</v>
      </c>
      <c r="H178" s="355">
        <f>SUM(H179)</f>
        <v>166.1</v>
      </c>
    </row>
    <row r="179" spans="1:8" ht="25.5" x14ac:dyDescent="0.2">
      <c r="A179" s="347" t="s">
        <v>440</v>
      </c>
      <c r="B179" s="397">
        <v>510</v>
      </c>
      <c r="C179" s="358" t="s">
        <v>467</v>
      </c>
      <c r="D179" s="358" t="s">
        <v>385</v>
      </c>
      <c r="E179" s="358" t="s">
        <v>660</v>
      </c>
      <c r="F179" s="358" t="s">
        <v>441</v>
      </c>
      <c r="G179" s="350">
        <v>271.8</v>
      </c>
      <c r="H179" s="350">
        <v>166.1</v>
      </c>
    </row>
    <row r="180" spans="1:8" s="245" customFormat="1" x14ac:dyDescent="0.2">
      <c r="A180" s="352" t="s">
        <v>601</v>
      </c>
      <c r="B180" s="398">
        <v>510</v>
      </c>
      <c r="C180" s="368" t="s">
        <v>467</v>
      </c>
      <c r="D180" s="368" t="s">
        <v>385</v>
      </c>
      <c r="E180" s="368" t="s">
        <v>602</v>
      </c>
      <c r="F180" s="368"/>
      <c r="G180" s="355">
        <f>SUM(G181)</f>
        <v>2000</v>
      </c>
      <c r="H180" s="355">
        <f>SUM(H181)</f>
        <v>2000</v>
      </c>
    </row>
    <row r="181" spans="1:8" ht="25.5" x14ac:dyDescent="0.2">
      <c r="A181" s="347" t="s">
        <v>440</v>
      </c>
      <c r="B181" s="397">
        <v>510</v>
      </c>
      <c r="C181" s="358" t="s">
        <v>467</v>
      </c>
      <c r="D181" s="358" t="s">
        <v>385</v>
      </c>
      <c r="E181" s="358" t="s">
        <v>602</v>
      </c>
      <c r="F181" s="358" t="s">
        <v>441</v>
      </c>
      <c r="G181" s="350">
        <v>2000</v>
      </c>
      <c r="H181" s="350">
        <v>2000</v>
      </c>
    </row>
    <row r="182" spans="1:8" ht="15.75" x14ac:dyDescent="0.25">
      <c r="A182" s="333" t="s">
        <v>606</v>
      </c>
      <c r="B182" s="404">
        <v>510</v>
      </c>
      <c r="C182" s="380" t="s">
        <v>418</v>
      </c>
      <c r="D182" s="380"/>
      <c r="E182" s="380"/>
      <c r="F182" s="380"/>
      <c r="G182" s="381">
        <f>SUM(G183)</f>
        <v>2400</v>
      </c>
      <c r="H182" s="381">
        <f>SUM(H183)</f>
        <v>2500</v>
      </c>
    </row>
    <row r="183" spans="1:8" s="245" customFormat="1" ht="13.5" x14ac:dyDescent="0.25">
      <c r="A183" s="342" t="s">
        <v>607</v>
      </c>
      <c r="B183" s="394">
        <v>510</v>
      </c>
      <c r="C183" s="357" t="s">
        <v>418</v>
      </c>
      <c r="D183" s="357" t="s">
        <v>383</v>
      </c>
      <c r="E183" s="357" t="s">
        <v>609</v>
      </c>
      <c r="F183" s="357"/>
      <c r="G183" s="345">
        <f>SUM(G184+G186)</f>
        <v>2400</v>
      </c>
      <c r="H183" s="345">
        <f>SUM(H184+H186)</f>
        <v>2500</v>
      </c>
    </row>
    <row r="184" spans="1:8" ht="25.5" hidden="1" x14ac:dyDescent="0.2">
      <c r="A184" s="347" t="s">
        <v>608</v>
      </c>
      <c r="B184" s="397">
        <v>510</v>
      </c>
      <c r="C184" s="358" t="s">
        <v>418</v>
      </c>
      <c r="D184" s="358" t="s">
        <v>383</v>
      </c>
      <c r="E184" s="358" t="s">
        <v>609</v>
      </c>
      <c r="F184" s="358"/>
      <c r="G184" s="350">
        <f>SUM(G185)</f>
        <v>0</v>
      </c>
      <c r="H184" s="350">
        <f>SUM(H185)</f>
        <v>0</v>
      </c>
    </row>
    <row r="185" spans="1:8" hidden="1" x14ac:dyDescent="0.2">
      <c r="A185" s="352" t="s">
        <v>610</v>
      </c>
      <c r="B185" s="398">
        <v>510</v>
      </c>
      <c r="C185" s="368" t="s">
        <v>418</v>
      </c>
      <c r="D185" s="368" t="s">
        <v>383</v>
      </c>
      <c r="E185" s="368" t="s">
        <v>609</v>
      </c>
      <c r="F185" s="368" t="s">
        <v>611</v>
      </c>
      <c r="G185" s="355"/>
      <c r="H185" s="355"/>
    </row>
    <row r="186" spans="1:8" ht="25.5" x14ac:dyDescent="0.2">
      <c r="A186" s="376" t="s">
        <v>608</v>
      </c>
      <c r="B186" s="397">
        <v>510</v>
      </c>
      <c r="C186" s="358" t="s">
        <v>418</v>
      </c>
      <c r="D186" s="358" t="s">
        <v>383</v>
      </c>
      <c r="E186" s="358" t="s">
        <v>612</v>
      </c>
      <c r="F186" s="358"/>
      <c r="G186" s="350">
        <f>SUM(G187)</f>
        <v>2400</v>
      </c>
      <c r="H186" s="350">
        <f>SUM(H187)</f>
        <v>2500</v>
      </c>
    </row>
    <row r="187" spans="1:8" x14ac:dyDescent="0.2">
      <c r="A187" s="352" t="s">
        <v>610</v>
      </c>
      <c r="B187" s="398">
        <v>510</v>
      </c>
      <c r="C187" s="368" t="s">
        <v>418</v>
      </c>
      <c r="D187" s="368" t="s">
        <v>383</v>
      </c>
      <c r="E187" s="368" t="s">
        <v>612</v>
      </c>
      <c r="F187" s="368" t="s">
        <v>611</v>
      </c>
      <c r="G187" s="355">
        <v>2400</v>
      </c>
      <c r="H187" s="355">
        <v>2500</v>
      </c>
    </row>
    <row r="188" spans="1:8" s="341" customFormat="1" ht="29.25" x14ac:dyDescent="0.25">
      <c r="A188" s="361" t="s">
        <v>757</v>
      </c>
      <c r="B188" s="405">
        <v>510</v>
      </c>
      <c r="C188" s="406"/>
      <c r="D188" s="406"/>
      <c r="E188" s="406"/>
      <c r="F188" s="406"/>
      <c r="G188" s="407">
        <f>SUM(G189+G219+G210)</f>
        <v>30937.85</v>
      </c>
      <c r="H188" s="407">
        <f>SUM(H189+H219+H210)</f>
        <v>27077.940000000002</v>
      </c>
    </row>
    <row r="189" spans="1:8" s="388" customFormat="1" ht="14.25" x14ac:dyDescent="0.2">
      <c r="A189" s="400" t="s">
        <v>562</v>
      </c>
      <c r="B189" s="362" t="s">
        <v>724</v>
      </c>
      <c r="C189" s="362" t="s">
        <v>553</v>
      </c>
      <c r="D189" s="362" t="s">
        <v>391</v>
      </c>
      <c r="E189" s="362"/>
      <c r="F189" s="362"/>
      <c r="G189" s="401">
        <f>SUM(G190)</f>
        <v>4704.6000000000004</v>
      </c>
      <c r="H189" s="401">
        <f>SUM(H190)</f>
        <v>804.6</v>
      </c>
    </row>
    <row r="190" spans="1:8" ht="13.5" x14ac:dyDescent="0.25">
      <c r="A190" s="409" t="s">
        <v>563</v>
      </c>
      <c r="B190" s="357" t="s">
        <v>724</v>
      </c>
      <c r="C190" s="344" t="s">
        <v>553</v>
      </c>
      <c r="D190" s="344" t="s">
        <v>391</v>
      </c>
      <c r="E190" s="344"/>
      <c r="F190" s="344"/>
      <c r="G190" s="392">
        <f>SUM(G205+G191+S201+G203)</f>
        <v>4704.6000000000004</v>
      </c>
      <c r="H190" s="392">
        <f>SUM(H205+H191+T201)</f>
        <v>804.6</v>
      </c>
    </row>
    <row r="191" spans="1:8" ht="24.75" x14ac:dyDescent="0.25">
      <c r="A191" s="410" t="s">
        <v>556</v>
      </c>
      <c r="B191" s="357" t="s">
        <v>724</v>
      </c>
      <c r="C191" s="344" t="s">
        <v>553</v>
      </c>
      <c r="D191" s="344" t="s">
        <v>391</v>
      </c>
      <c r="E191" s="344"/>
      <c r="F191" s="344"/>
      <c r="G191" s="392">
        <f>SUM(G192)</f>
        <v>804.6</v>
      </c>
      <c r="H191" s="392">
        <f>SUM(H192)</f>
        <v>804.6</v>
      </c>
    </row>
    <row r="192" spans="1:8" x14ac:dyDescent="0.2">
      <c r="A192" s="352" t="s">
        <v>528</v>
      </c>
      <c r="B192" s="368" t="s">
        <v>724</v>
      </c>
      <c r="C192" s="354" t="s">
        <v>553</v>
      </c>
      <c r="D192" s="354" t="s">
        <v>391</v>
      </c>
      <c r="E192" s="354" t="s">
        <v>564</v>
      </c>
      <c r="F192" s="354"/>
      <c r="G192" s="384">
        <f>SUM(G198+G195+G193+G201)</f>
        <v>804.6</v>
      </c>
      <c r="H192" s="384">
        <f>SUM(H198+H195+H193+H201)</f>
        <v>804.6</v>
      </c>
    </row>
    <row r="193" spans="1:8" ht="38.25" x14ac:dyDescent="0.2">
      <c r="A193" s="352" t="s">
        <v>760</v>
      </c>
      <c r="B193" s="368" t="s">
        <v>724</v>
      </c>
      <c r="C193" s="354" t="s">
        <v>553</v>
      </c>
      <c r="D193" s="354" t="s">
        <v>391</v>
      </c>
      <c r="E193" s="354" t="s">
        <v>566</v>
      </c>
      <c r="F193" s="354"/>
      <c r="G193" s="384">
        <f>SUM(G194)</f>
        <v>100</v>
      </c>
      <c r="H193" s="384">
        <f>SUM(H194)</f>
        <v>100</v>
      </c>
    </row>
    <row r="194" spans="1:8" x14ac:dyDescent="0.2">
      <c r="A194" s="347" t="s">
        <v>528</v>
      </c>
      <c r="B194" s="358" t="s">
        <v>724</v>
      </c>
      <c r="C194" s="349" t="s">
        <v>553</v>
      </c>
      <c r="D194" s="349" t="s">
        <v>391</v>
      </c>
      <c r="E194" s="349" t="s">
        <v>566</v>
      </c>
      <c r="F194" s="349" t="s">
        <v>529</v>
      </c>
      <c r="G194" s="387">
        <v>100</v>
      </c>
      <c r="H194" s="387">
        <v>100</v>
      </c>
    </row>
    <row r="195" spans="1:8" s="385" customFormat="1" ht="39" x14ac:dyDescent="0.25">
      <c r="A195" s="411" t="s">
        <v>761</v>
      </c>
      <c r="B195" s="368" t="s">
        <v>724</v>
      </c>
      <c r="C195" s="354" t="s">
        <v>553</v>
      </c>
      <c r="D195" s="354" t="s">
        <v>391</v>
      </c>
      <c r="E195" s="354" t="s">
        <v>568</v>
      </c>
      <c r="F195" s="354"/>
      <c r="G195" s="384">
        <f>SUM(G197+G196)</f>
        <v>352</v>
      </c>
      <c r="H195" s="384">
        <f>SUM(H197+H196)</f>
        <v>352</v>
      </c>
    </row>
    <row r="196" spans="1:8" s="367" customFormat="1" ht="25.5" x14ac:dyDescent="0.2">
      <c r="A196" s="347" t="s">
        <v>726</v>
      </c>
      <c r="B196" s="358" t="s">
        <v>724</v>
      </c>
      <c r="C196" s="349" t="s">
        <v>553</v>
      </c>
      <c r="D196" s="349" t="s">
        <v>391</v>
      </c>
      <c r="E196" s="349" t="s">
        <v>568</v>
      </c>
      <c r="F196" s="349" t="s">
        <v>397</v>
      </c>
      <c r="G196" s="387">
        <v>1</v>
      </c>
      <c r="H196" s="387">
        <v>1</v>
      </c>
    </row>
    <row r="197" spans="1:8" x14ac:dyDescent="0.2">
      <c r="A197" s="347" t="s">
        <v>528</v>
      </c>
      <c r="B197" s="358" t="s">
        <v>724</v>
      </c>
      <c r="C197" s="349" t="s">
        <v>553</v>
      </c>
      <c r="D197" s="349" t="s">
        <v>391</v>
      </c>
      <c r="E197" s="349" t="s">
        <v>568</v>
      </c>
      <c r="F197" s="349" t="s">
        <v>529</v>
      </c>
      <c r="G197" s="387">
        <v>351</v>
      </c>
      <c r="H197" s="387">
        <v>351</v>
      </c>
    </row>
    <row r="198" spans="1:8" s="385" customFormat="1" ht="39" x14ac:dyDescent="0.25">
      <c r="A198" s="411" t="s">
        <v>762</v>
      </c>
      <c r="B198" s="368" t="s">
        <v>724</v>
      </c>
      <c r="C198" s="354" t="s">
        <v>553</v>
      </c>
      <c r="D198" s="354" t="s">
        <v>391</v>
      </c>
      <c r="E198" s="354" t="s">
        <v>570</v>
      </c>
      <c r="F198" s="354"/>
      <c r="G198" s="384">
        <f>SUM(G200+G199)</f>
        <v>252.6</v>
      </c>
      <c r="H198" s="384">
        <f>SUM(H200+H199)</f>
        <v>252.6</v>
      </c>
    </row>
    <row r="199" spans="1:8" s="367" customFormat="1" ht="25.5" x14ac:dyDescent="0.2">
      <c r="A199" s="347" t="s">
        <v>726</v>
      </c>
      <c r="B199" s="358" t="s">
        <v>724</v>
      </c>
      <c r="C199" s="349" t="s">
        <v>553</v>
      </c>
      <c r="D199" s="349" t="s">
        <v>391</v>
      </c>
      <c r="E199" s="349" t="s">
        <v>570</v>
      </c>
      <c r="F199" s="349" t="s">
        <v>397</v>
      </c>
      <c r="G199" s="387">
        <v>0.6</v>
      </c>
      <c r="H199" s="387">
        <v>0.6</v>
      </c>
    </row>
    <row r="200" spans="1:8" s="351" customFormat="1" x14ac:dyDescent="0.2">
      <c r="A200" s="347" t="s">
        <v>528</v>
      </c>
      <c r="B200" s="358" t="s">
        <v>724</v>
      </c>
      <c r="C200" s="349" t="s">
        <v>553</v>
      </c>
      <c r="D200" s="349" t="s">
        <v>391</v>
      </c>
      <c r="E200" s="349" t="s">
        <v>570</v>
      </c>
      <c r="F200" s="349" t="s">
        <v>529</v>
      </c>
      <c r="G200" s="387">
        <v>252</v>
      </c>
      <c r="H200" s="387">
        <v>252</v>
      </c>
    </row>
    <row r="201" spans="1:8" ht="38.25" x14ac:dyDescent="0.2">
      <c r="A201" s="412" t="s">
        <v>763</v>
      </c>
      <c r="B201" s="368" t="s">
        <v>724</v>
      </c>
      <c r="C201" s="354" t="s">
        <v>553</v>
      </c>
      <c r="D201" s="354" t="s">
        <v>391</v>
      </c>
      <c r="E201" s="354" t="s">
        <v>572</v>
      </c>
      <c r="F201" s="354"/>
      <c r="G201" s="384">
        <f>SUM(G202:G202)</f>
        <v>100</v>
      </c>
      <c r="H201" s="384">
        <f>SUM(H202:H202)</f>
        <v>100</v>
      </c>
    </row>
    <row r="202" spans="1:8" x14ac:dyDescent="0.2">
      <c r="A202" s="347" t="s">
        <v>528</v>
      </c>
      <c r="B202" s="358" t="s">
        <v>724</v>
      </c>
      <c r="C202" s="349" t="s">
        <v>553</v>
      </c>
      <c r="D202" s="349" t="s">
        <v>391</v>
      </c>
      <c r="E202" s="349" t="s">
        <v>572</v>
      </c>
      <c r="F202" s="349" t="s">
        <v>529</v>
      </c>
      <c r="G202" s="387">
        <v>100</v>
      </c>
      <c r="H202" s="387">
        <v>100</v>
      </c>
    </row>
    <row r="203" spans="1:8" ht="78.75" customHeight="1" x14ac:dyDescent="0.2">
      <c r="A203" s="455" t="s">
        <v>651</v>
      </c>
      <c r="B203" s="354" t="s">
        <v>724</v>
      </c>
      <c r="C203" s="354" t="s">
        <v>553</v>
      </c>
      <c r="D203" s="354" t="s">
        <v>391</v>
      </c>
      <c r="E203" s="368" t="s">
        <v>652</v>
      </c>
      <c r="F203" s="368"/>
      <c r="G203" s="355">
        <f>SUM(G204)</f>
        <v>500</v>
      </c>
      <c r="H203" s="355">
        <f>SUM(H204)</f>
        <v>0</v>
      </c>
    </row>
    <row r="204" spans="1:8" ht="25.5" x14ac:dyDescent="0.2">
      <c r="A204" s="347" t="s">
        <v>726</v>
      </c>
      <c r="B204" s="349" t="s">
        <v>724</v>
      </c>
      <c r="C204" s="349" t="s">
        <v>553</v>
      </c>
      <c r="D204" s="349" t="s">
        <v>391</v>
      </c>
      <c r="E204" s="358" t="s">
        <v>652</v>
      </c>
      <c r="F204" s="358" t="s">
        <v>397</v>
      </c>
      <c r="G204" s="350">
        <v>500</v>
      </c>
      <c r="H204" s="350"/>
    </row>
    <row r="205" spans="1:8" s="385" customFormat="1" ht="13.5" x14ac:dyDescent="0.25">
      <c r="A205" s="342" t="s">
        <v>432</v>
      </c>
      <c r="B205" s="413" t="s">
        <v>724</v>
      </c>
      <c r="C205" s="344" t="s">
        <v>553</v>
      </c>
      <c r="D205" s="344" t="s">
        <v>391</v>
      </c>
      <c r="E205" s="344" t="s">
        <v>764</v>
      </c>
      <c r="F205" s="344"/>
      <c r="G205" s="392">
        <f>SUM(G206+G208)</f>
        <v>3400</v>
      </c>
      <c r="H205" s="392">
        <f>SUM(H206+H208)</f>
        <v>0</v>
      </c>
    </row>
    <row r="206" spans="1:8" ht="25.5" x14ac:dyDescent="0.2">
      <c r="A206" s="352" t="s">
        <v>765</v>
      </c>
      <c r="B206" s="353" t="s">
        <v>724</v>
      </c>
      <c r="C206" s="354" t="s">
        <v>553</v>
      </c>
      <c r="D206" s="354" t="s">
        <v>391</v>
      </c>
      <c r="E206" s="354" t="s">
        <v>712</v>
      </c>
      <c r="F206" s="354"/>
      <c r="G206" s="384">
        <f>SUM(G207)</f>
        <v>3000</v>
      </c>
      <c r="H206" s="384">
        <f>SUM(H207)</f>
        <v>0</v>
      </c>
    </row>
    <row r="207" spans="1:8" s="385" customFormat="1" ht="13.5" x14ac:dyDescent="0.25">
      <c r="A207" s="347" t="s">
        <v>528</v>
      </c>
      <c r="B207" s="358" t="s">
        <v>724</v>
      </c>
      <c r="C207" s="349" t="s">
        <v>553</v>
      </c>
      <c r="D207" s="349" t="s">
        <v>391</v>
      </c>
      <c r="E207" s="349" t="s">
        <v>655</v>
      </c>
      <c r="F207" s="349" t="s">
        <v>529</v>
      </c>
      <c r="G207" s="387">
        <v>3000</v>
      </c>
      <c r="H207" s="387"/>
    </row>
    <row r="208" spans="1:8" s="245" customFormat="1" ht="69.75" customHeight="1" x14ac:dyDescent="0.2">
      <c r="A208" s="378" t="s">
        <v>766</v>
      </c>
      <c r="B208" s="368" t="s">
        <v>724</v>
      </c>
      <c r="C208" s="368" t="s">
        <v>553</v>
      </c>
      <c r="D208" s="368" t="s">
        <v>391</v>
      </c>
      <c r="E208" s="368" t="s">
        <v>575</v>
      </c>
      <c r="F208" s="368"/>
      <c r="G208" s="355">
        <f>SUM(G209)</f>
        <v>400</v>
      </c>
      <c r="H208" s="355">
        <f>SUM(H209)</f>
        <v>0</v>
      </c>
    </row>
    <row r="209" spans="1:8" s="351" customFormat="1" ht="25.5" x14ac:dyDescent="0.2">
      <c r="A209" s="347" t="s">
        <v>726</v>
      </c>
      <c r="B209" s="358" t="s">
        <v>724</v>
      </c>
      <c r="C209" s="358" t="s">
        <v>553</v>
      </c>
      <c r="D209" s="358" t="s">
        <v>391</v>
      </c>
      <c r="E209" s="358" t="s">
        <v>575</v>
      </c>
      <c r="F209" s="358" t="s">
        <v>397</v>
      </c>
      <c r="G209" s="350">
        <v>400</v>
      </c>
      <c r="H209" s="350">
        <v>0</v>
      </c>
    </row>
    <row r="210" spans="1:8" ht="14.25" x14ac:dyDescent="0.2">
      <c r="A210" s="400" t="s">
        <v>576</v>
      </c>
      <c r="B210" s="339" t="s">
        <v>724</v>
      </c>
      <c r="C210" s="362" t="s">
        <v>553</v>
      </c>
      <c r="D210" s="362" t="s">
        <v>399</v>
      </c>
      <c r="E210" s="362"/>
      <c r="F210" s="362"/>
      <c r="G210" s="401">
        <f>SUM(G211)</f>
        <v>19144</v>
      </c>
      <c r="H210" s="401">
        <f>SUM(H211)</f>
        <v>19144</v>
      </c>
    </row>
    <row r="211" spans="1:8" ht="14.25" x14ac:dyDescent="0.2">
      <c r="A211" s="400" t="s">
        <v>577</v>
      </c>
      <c r="B211" s="414">
        <v>510</v>
      </c>
      <c r="C211" s="362" t="s">
        <v>553</v>
      </c>
      <c r="D211" s="362" t="s">
        <v>399</v>
      </c>
      <c r="E211" s="362"/>
      <c r="F211" s="362"/>
      <c r="G211" s="401">
        <f>SUM(G212)</f>
        <v>19144</v>
      </c>
      <c r="H211" s="401">
        <f>SUM(H212)</f>
        <v>19144</v>
      </c>
    </row>
    <row r="212" spans="1:8" ht="13.5" x14ac:dyDescent="0.25">
      <c r="A212" s="409" t="s">
        <v>578</v>
      </c>
      <c r="B212" s="394">
        <v>510</v>
      </c>
      <c r="C212" s="344" t="s">
        <v>553</v>
      </c>
      <c r="D212" s="344" t="s">
        <v>399</v>
      </c>
      <c r="E212" s="344"/>
      <c r="F212" s="344"/>
      <c r="G212" s="392">
        <f>SUM(G213+G215+G217)</f>
        <v>19144</v>
      </c>
      <c r="H212" s="392">
        <f>SUM(H213+H215+H217)</f>
        <v>19144</v>
      </c>
    </row>
    <row r="213" spans="1:8" x14ac:dyDescent="0.2">
      <c r="A213" s="415" t="s">
        <v>579</v>
      </c>
      <c r="B213" s="397">
        <v>510</v>
      </c>
      <c r="C213" s="349" t="s">
        <v>553</v>
      </c>
      <c r="D213" s="349" t="s">
        <v>399</v>
      </c>
      <c r="E213" s="349" t="s">
        <v>580</v>
      </c>
      <c r="F213" s="349"/>
      <c r="G213" s="387">
        <f>SUM(G214)</f>
        <v>5000</v>
      </c>
      <c r="H213" s="387">
        <f>SUM(H214)</f>
        <v>5000</v>
      </c>
    </row>
    <row r="214" spans="1:8" x14ac:dyDescent="0.2">
      <c r="A214" s="352" t="s">
        <v>528</v>
      </c>
      <c r="B214" s="402">
        <v>510</v>
      </c>
      <c r="C214" s="354" t="s">
        <v>553</v>
      </c>
      <c r="D214" s="354" t="s">
        <v>399</v>
      </c>
      <c r="E214" s="354" t="s">
        <v>580</v>
      </c>
      <c r="F214" s="354" t="s">
        <v>529</v>
      </c>
      <c r="G214" s="384">
        <v>5000</v>
      </c>
      <c r="H214" s="384">
        <v>5000</v>
      </c>
    </row>
    <row r="215" spans="1:8" x14ac:dyDescent="0.2">
      <c r="A215" s="415" t="s">
        <v>581</v>
      </c>
      <c r="B215" s="397">
        <v>510</v>
      </c>
      <c r="C215" s="349" t="s">
        <v>553</v>
      </c>
      <c r="D215" s="349" t="s">
        <v>399</v>
      </c>
      <c r="E215" s="349" t="s">
        <v>582</v>
      </c>
      <c r="F215" s="349"/>
      <c r="G215" s="387">
        <f>SUM(G216)</f>
        <v>5000</v>
      </c>
      <c r="H215" s="387">
        <f>SUM(H216)</f>
        <v>5000</v>
      </c>
    </row>
    <row r="216" spans="1:8" x14ac:dyDescent="0.2">
      <c r="A216" s="352" t="s">
        <v>528</v>
      </c>
      <c r="B216" s="402">
        <v>510</v>
      </c>
      <c r="C216" s="354" t="s">
        <v>553</v>
      </c>
      <c r="D216" s="354" t="s">
        <v>399</v>
      </c>
      <c r="E216" s="354" t="s">
        <v>582</v>
      </c>
      <c r="F216" s="354" t="s">
        <v>529</v>
      </c>
      <c r="G216" s="384">
        <v>5000</v>
      </c>
      <c r="H216" s="384">
        <v>5000</v>
      </c>
    </row>
    <row r="217" spans="1:8" x14ac:dyDescent="0.2">
      <c r="A217" s="415" t="s">
        <v>579</v>
      </c>
      <c r="B217" s="397">
        <v>510</v>
      </c>
      <c r="C217" s="349" t="s">
        <v>553</v>
      </c>
      <c r="D217" s="349" t="s">
        <v>399</v>
      </c>
      <c r="E217" s="349" t="s">
        <v>583</v>
      </c>
      <c r="F217" s="349"/>
      <c r="G217" s="387">
        <f>SUM(G218)</f>
        <v>9144</v>
      </c>
      <c r="H217" s="387">
        <f>SUM(H218)</f>
        <v>9144</v>
      </c>
    </row>
    <row r="218" spans="1:8" x14ac:dyDescent="0.2">
      <c r="A218" s="352" t="s">
        <v>528</v>
      </c>
      <c r="B218" s="402">
        <v>510</v>
      </c>
      <c r="C218" s="354" t="s">
        <v>553</v>
      </c>
      <c r="D218" s="354" t="s">
        <v>399</v>
      </c>
      <c r="E218" s="354" t="s">
        <v>583</v>
      </c>
      <c r="F218" s="354" t="s">
        <v>529</v>
      </c>
      <c r="G218" s="384">
        <v>9144</v>
      </c>
      <c r="H218" s="384">
        <v>9144</v>
      </c>
    </row>
    <row r="219" spans="1:8" ht="15.75" x14ac:dyDescent="0.25">
      <c r="A219" s="333" t="s">
        <v>585</v>
      </c>
      <c r="B219" s="393">
        <v>510</v>
      </c>
      <c r="C219" s="380" t="s">
        <v>553</v>
      </c>
      <c r="D219" s="380" t="s">
        <v>500</v>
      </c>
      <c r="E219" s="380"/>
      <c r="F219" s="380"/>
      <c r="G219" s="381">
        <f>SUM(G220)</f>
        <v>7089.25</v>
      </c>
      <c r="H219" s="381">
        <f>SUM(H220)</f>
        <v>7129.34</v>
      </c>
    </row>
    <row r="220" spans="1:8" ht="25.5" x14ac:dyDescent="0.2">
      <c r="A220" s="337" t="s">
        <v>422</v>
      </c>
      <c r="B220" s="393">
        <v>510</v>
      </c>
      <c r="C220" s="338" t="s">
        <v>553</v>
      </c>
      <c r="D220" s="338" t="s">
        <v>500</v>
      </c>
      <c r="E220" s="338"/>
      <c r="F220" s="338"/>
      <c r="G220" s="340">
        <f>SUM(G221+G224+G227)</f>
        <v>7089.25</v>
      </c>
      <c r="H220" s="340">
        <f>SUM(H221+H224+H227)</f>
        <v>7129.34</v>
      </c>
    </row>
    <row r="221" spans="1:8" x14ac:dyDescent="0.2">
      <c r="A221" s="352" t="s">
        <v>395</v>
      </c>
      <c r="B221" s="402">
        <v>510</v>
      </c>
      <c r="C221" s="368" t="s">
        <v>553</v>
      </c>
      <c r="D221" s="368" t="s">
        <v>500</v>
      </c>
      <c r="E221" s="368"/>
      <c r="F221" s="368"/>
      <c r="G221" s="355">
        <f>SUM(G222)</f>
        <v>2581.91</v>
      </c>
      <c r="H221" s="355">
        <f>SUM(H222)</f>
        <v>2581.91</v>
      </c>
    </row>
    <row r="222" spans="1:8" s="245" customFormat="1" ht="39" customHeight="1" x14ac:dyDescent="0.2">
      <c r="A222" s="416" t="s">
        <v>590</v>
      </c>
      <c r="B222" s="398">
        <v>510</v>
      </c>
      <c r="C222" s="368" t="s">
        <v>553</v>
      </c>
      <c r="D222" s="368" t="s">
        <v>500</v>
      </c>
      <c r="E222" s="368" t="s">
        <v>657</v>
      </c>
      <c r="F222" s="368"/>
      <c r="G222" s="355">
        <f>SUM(G223)</f>
        <v>2581.91</v>
      </c>
      <c r="H222" s="355">
        <f>SUM(H223)</f>
        <v>2581.91</v>
      </c>
    </row>
    <row r="223" spans="1:8" ht="66" customHeight="1" x14ac:dyDescent="0.2">
      <c r="A223" s="347" t="s">
        <v>725</v>
      </c>
      <c r="B223" s="397">
        <v>510</v>
      </c>
      <c r="C223" s="358" t="s">
        <v>553</v>
      </c>
      <c r="D223" s="358" t="s">
        <v>500</v>
      </c>
      <c r="E223" s="358" t="s">
        <v>657</v>
      </c>
      <c r="F223" s="349" t="s">
        <v>390</v>
      </c>
      <c r="G223" s="350">
        <v>2581.91</v>
      </c>
      <c r="H223" s="350">
        <v>2581.91</v>
      </c>
    </row>
    <row r="224" spans="1:8" s="245" customFormat="1" ht="25.5" x14ac:dyDescent="0.2">
      <c r="A224" s="352" t="s">
        <v>658</v>
      </c>
      <c r="B224" s="398">
        <v>510</v>
      </c>
      <c r="C224" s="368" t="s">
        <v>553</v>
      </c>
      <c r="D224" s="368" t="s">
        <v>500</v>
      </c>
      <c r="E224" s="368" t="s">
        <v>593</v>
      </c>
      <c r="F224" s="368"/>
      <c r="G224" s="355">
        <f>SUM(G225+G226)</f>
        <v>1358.64</v>
      </c>
      <c r="H224" s="355">
        <f>SUM(H225+H226)</f>
        <v>1398.73</v>
      </c>
    </row>
    <row r="225" spans="1:8" ht="51" customHeight="1" x14ac:dyDescent="0.2">
      <c r="A225" s="347" t="s">
        <v>725</v>
      </c>
      <c r="B225" s="402">
        <v>510</v>
      </c>
      <c r="C225" s="368" t="s">
        <v>553</v>
      </c>
      <c r="D225" s="368" t="s">
        <v>500</v>
      </c>
      <c r="E225" s="358" t="s">
        <v>593</v>
      </c>
      <c r="F225" s="354" t="s">
        <v>390</v>
      </c>
      <c r="G225" s="355">
        <v>1158.43</v>
      </c>
      <c r="H225" s="355">
        <v>1198.52</v>
      </c>
    </row>
    <row r="226" spans="1:8" ht="25.5" x14ac:dyDescent="0.2">
      <c r="A226" s="347" t="s">
        <v>726</v>
      </c>
      <c r="B226" s="402">
        <v>510</v>
      </c>
      <c r="C226" s="368" t="s">
        <v>553</v>
      </c>
      <c r="D226" s="368" t="s">
        <v>500</v>
      </c>
      <c r="E226" s="358" t="s">
        <v>593</v>
      </c>
      <c r="F226" s="354" t="s">
        <v>397</v>
      </c>
      <c r="G226" s="355">
        <v>200.21</v>
      </c>
      <c r="H226" s="355">
        <v>200.21</v>
      </c>
    </row>
    <row r="227" spans="1:8" s="351" customFormat="1" ht="38.25" x14ac:dyDescent="0.2">
      <c r="A227" s="376" t="s">
        <v>588</v>
      </c>
      <c r="B227" s="349" t="s">
        <v>724</v>
      </c>
      <c r="C227" s="358" t="s">
        <v>553</v>
      </c>
      <c r="D227" s="358" t="s">
        <v>500</v>
      </c>
      <c r="E227" s="358" t="s">
        <v>589</v>
      </c>
      <c r="F227" s="358"/>
      <c r="G227" s="350">
        <f>SUM(G228+G229)</f>
        <v>3148.7</v>
      </c>
      <c r="H227" s="350">
        <f>SUM(H228+H229)</f>
        <v>3148.7</v>
      </c>
    </row>
    <row r="228" spans="1:8" ht="53.25" customHeight="1" x14ac:dyDescent="0.2">
      <c r="A228" s="347" t="s">
        <v>725</v>
      </c>
      <c r="B228" s="349" t="s">
        <v>724</v>
      </c>
      <c r="C228" s="349" t="s">
        <v>553</v>
      </c>
      <c r="D228" s="349" t="s">
        <v>500</v>
      </c>
      <c r="E228" s="358" t="s">
        <v>589</v>
      </c>
      <c r="F228" s="349" t="s">
        <v>390</v>
      </c>
      <c r="G228" s="350">
        <v>2802.7</v>
      </c>
      <c r="H228" s="350">
        <v>2802.7</v>
      </c>
    </row>
    <row r="229" spans="1:8" ht="25.5" x14ac:dyDescent="0.2">
      <c r="A229" s="347" t="s">
        <v>726</v>
      </c>
      <c r="B229" s="349" t="s">
        <v>724</v>
      </c>
      <c r="C229" s="349" t="s">
        <v>553</v>
      </c>
      <c r="D229" s="349" t="s">
        <v>500</v>
      </c>
      <c r="E229" s="358" t="s">
        <v>589</v>
      </c>
      <c r="F229" s="349" t="s">
        <v>397</v>
      </c>
      <c r="G229" s="350">
        <v>346</v>
      </c>
      <c r="H229" s="350">
        <v>346</v>
      </c>
    </row>
    <row r="230" spans="1:8" s="369" customFormat="1" ht="42.75" x14ac:dyDescent="0.2">
      <c r="A230" s="417" t="s">
        <v>767</v>
      </c>
      <c r="B230" s="418">
        <v>510</v>
      </c>
      <c r="C230" s="419"/>
      <c r="D230" s="419"/>
      <c r="E230" s="420"/>
      <c r="F230" s="421"/>
      <c r="G230" s="336">
        <f>SUM(G231+G234)</f>
        <v>11041.82</v>
      </c>
      <c r="H230" s="336">
        <f>SUM(H231+H234)</f>
        <v>3850</v>
      </c>
    </row>
    <row r="231" spans="1:8" s="369" customFormat="1" ht="25.5" x14ac:dyDescent="0.2">
      <c r="A231" s="347" t="s">
        <v>635</v>
      </c>
      <c r="B231" s="422">
        <v>510</v>
      </c>
      <c r="C231" s="423" t="s">
        <v>383</v>
      </c>
      <c r="D231" s="358" t="s">
        <v>418</v>
      </c>
      <c r="E231" s="358" t="s">
        <v>768</v>
      </c>
      <c r="F231" s="424"/>
      <c r="G231" s="350">
        <f>SUM(G232:G233)</f>
        <v>7641.82</v>
      </c>
      <c r="H231" s="350">
        <v>0</v>
      </c>
    </row>
    <row r="232" spans="1:8" s="369" customFormat="1" ht="38.25" x14ac:dyDescent="0.2">
      <c r="A232" s="352" t="s">
        <v>725</v>
      </c>
      <c r="B232" s="425">
        <v>510</v>
      </c>
      <c r="C232" s="426" t="s">
        <v>383</v>
      </c>
      <c r="D232" s="368" t="s">
        <v>418</v>
      </c>
      <c r="E232" s="368" t="s">
        <v>768</v>
      </c>
      <c r="F232" s="427" t="s">
        <v>390</v>
      </c>
      <c r="G232" s="355">
        <v>4788.82</v>
      </c>
      <c r="H232" s="355">
        <v>0</v>
      </c>
    </row>
    <row r="233" spans="1:8" s="369" customFormat="1" ht="14.25" x14ac:dyDescent="0.2">
      <c r="A233" s="352" t="s">
        <v>726</v>
      </c>
      <c r="B233" s="425">
        <v>510</v>
      </c>
      <c r="C233" s="426" t="s">
        <v>383</v>
      </c>
      <c r="D233" s="368" t="s">
        <v>418</v>
      </c>
      <c r="E233" s="368" t="s">
        <v>768</v>
      </c>
      <c r="F233" s="428" t="s">
        <v>397</v>
      </c>
      <c r="G233" s="355">
        <v>2853</v>
      </c>
      <c r="H233" s="355">
        <v>0</v>
      </c>
    </row>
    <row r="234" spans="1:8" s="369" customFormat="1" ht="38.25" x14ac:dyDescent="0.2">
      <c r="A234" s="352" t="s">
        <v>725</v>
      </c>
      <c r="B234" s="429">
        <v>510</v>
      </c>
      <c r="C234" s="423" t="s">
        <v>383</v>
      </c>
      <c r="D234" s="430" t="s">
        <v>418</v>
      </c>
      <c r="E234" s="358" t="s">
        <v>430</v>
      </c>
      <c r="F234" s="432" t="s">
        <v>390</v>
      </c>
      <c r="G234" s="355">
        <v>3400</v>
      </c>
      <c r="H234" s="355">
        <v>3850</v>
      </c>
    </row>
    <row r="235" spans="1:8" ht="22.5" customHeight="1" x14ac:dyDescent="0.2">
      <c r="A235" s="497" t="s">
        <v>613</v>
      </c>
      <c r="B235" s="503"/>
      <c r="C235" s="503"/>
      <c r="D235" s="503"/>
      <c r="E235" s="503"/>
      <c r="F235" s="504"/>
      <c r="G235" s="434">
        <f>SUM(G10+G23+G188+G230)</f>
        <v>1035434.5700000001</v>
      </c>
      <c r="H235" s="434">
        <f>SUM(H10+H23+H188+H230+H61)</f>
        <v>1041575.8199999998</v>
      </c>
    </row>
    <row r="236" spans="1:8" x14ac:dyDescent="0.2">
      <c r="A236" s="319"/>
      <c r="B236" s="435"/>
    </row>
    <row r="240" spans="1:8" x14ac:dyDescent="0.2">
      <c r="A240" s="319"/>
      <c r="G240" s="438"/>
      <c r="H240" s="438"/>
    </row>
    <row r="250" spans="1:8" x14ac:dyDescent="0.2">
      <c r="A250" s="319"/>
      <c r="B250" s="319"/>
      <c r="C250" s="319"/>
      <c r="D250" s="319"/>
      <c r="E250" s="319"/>
      <c r="F250" s="319"/>
      <c r="G250" s="319"/>
      <c r="H250" s="319"/>
    </row>
    <row r="251" spans="1:8" x14ac:dyDescent="0.2">
      <c r="A251" s="319"/>
      <c r="B251" s="319"/>
      <c r="C251" s="319"/>
      <c r="D251" s="319"/>
      <c r="E251" s="319"/>
      <c r="F251" s="319"/>
      <c r="G251" s="319"/>
      <c r="H251" s="319"/>
    </row>
    <row r="252" spans="1:8" x14ac:dyDescent="0.2">
      <c r="A252" s="319"/>
      <c r="B252" s="319"/>
      <c r="C252" s="319"/>
      <c r="D252" s="319"/>
      <c r="E252" s="319"/>
      <c r="F252" s="319"/>
      <c r="G252" s="319"/>
      <c r="H252" s="319"/>
    </row>
    <row r="253" spans="1:8" x14ac:dyDescent="0.2">
      <c r="A253" s="319"/>
      <c r="B253" s="319"/>
      <c r="C253" s="319"/>
      <c r="D253" s="319"/>
      <c r="E253" s="319"/>
      <c r="F253" s="319"/>
      <c r="G253" s="319"/>
      <c r="H253" s="319"/>
    </row>
    <row r="254" spans="1:8" x14ac:dyDescent="0.2">
      <c r="A254" s="319"/>
      <c r="B254" s="319"/>
      <c r="C254" s="319"/>
      <c r="D254" s="319"/>
      <c r="E254" s="319"/>
      <c r="F254" s="319"/>
      <c r="G254" s="319"/>
      <c r="H254" s="319"/>
    </row>
    <row r="255" spans="1:8" x14ac:dyDescent="0.2">
      <c r="A255" s="319"/>
      <c r="B255" s="319"/>
      <c r="C255" s="319"/>
      <c r="D255" s="319"/>
      <c r="E255" s="319"/>
      <c r="F255" s="319"/>
      <c r="G255" s="319"/>
      <c r="H255" s="319"/>
    </row>
    <row r="256" spans="1:8" x14ac:dyDescent="0.2">
      <c r="A256" s="319"/>
      <c r="B256" s="319"/>
      <c r="C256" s="319"/>
      <c r="D256" s="319"/>
      <c r="E256" s="319"/>
      <c r="F256" s="319"/>
      <c r="G256" s="319"/>
      <c r="H256" s="319"/>
    </row>
    <row r="257" spans="1:8" x14ac:dyDescent="0.2">
      <c r="A257" s="319"/>
      <c r="B257" s="319"/>
      <c r="C257" s="319"/>
      <c r="D257" s="319"/>
      <c r="E257" s="319"/>
      <c r="F257" s="319"/>
      <c r="G257" s="319"/>
      <c r="H257" s="319"/>
    </row>
    <row r="258" spans="1:8" x14ac:dyDescent="0.2">
      <c r="A258" s="319"/>
      <c r="B258" s="319"/>
      <c r="C258" s="319"/>
      <c r="D258" s="319"/>
      <c r="E258" s="319"/>
      <c r="F258" s="319"/>
      <c r="G258" s="319"/>
      <c r="H258" s="319"/>
    </row>
    <row r="259" spans="1:8" x14ac:dyDescent="0.2">
      <c r="A259" s="319"/>
      <c r="B259" s="319"/>
      <c r="C259" s="319"/>
      <c r="D259" s="319"/>
      <c r="E259" s="319"/>
      <c r="F259" s="319"/>
      <c r="G259" s="319"/>
      <c r="H259" s="319"/>
    </row>
    <row r="260" spans="1:8" x14ac:dyDescent="0.2">
      <c r="A260" s="319"/>
      <c r="B260" s="319"/>
      <c r="C260" s="319"/>
      <c r="D260" s="319"/>
      <c r="E260" s="319"/>
      <c r="F260" s="319"/>
      <c r="G260" s="319"/>
      <c r="H260" s="319"/>
    </row>
    <row r="261" spans="1:8" x14ac:dyDescent="0.2">
      <c r="A261" s="319"/>
      <c r="B261" s="319"/>
      <c r="C261" s="319"/>
      <c r="D261" s="319"/>
      <c r="E261" s="319"/>
      <c r="F261" s="319"/>
      <c r="G261" s="319"/>
      <c r="H261" s="319"/>
    </row>
    <row r="262" spans="1:8" x14ac:dyDescent="0.2">
      <c r="A262" s="319"/>
      <c r="B262" s="319"/>
      <c r="C262" s="319"/>
      <c r="D262" s="319"/>
      <c r="E262" s="319"/>
      <c r="F262" s="319"/>
      <c r="G262" s="319"/>
      <c r="H262" s="319"/>
    </row>
    <row r="263" spans="1:8" x14ac:dyDescent="0.2">
      <c r="A263" s="319"/>
      <c r="B263" s="319"/>
      <c r="C263" s="319"/>
      <c r="D263" s="319"/>
      <c r="E263" s="319"/>
      <c r="F263" s="319"/>
      <c r="G263" s="319"/>
      <c r="H263" s="319"/>
    </row>
    <row r="264" spans="1:8" x14ac:dyDescent="0.2">
      <c r="A264" s="319"/>
      <c r="B264" s="319"/>
      <c r="C264" s="319"/>
      <c r="D264" s="319"/>
      <c r="E264" s="319"/>
      <c r="F264" s="319"/>
      <c r="G264" s="319"/>
      <c r="H264" s="319"/>
    </row>
    <row r="265" spans="1:8" x14ac:dyDescent="0.2">
      <c r="A265" s="319"/>
      <c r="B265" s="319"/>
      <c r="C265" s="319"/>
      <c r="D265" s="319"/>
      <c r="E265" s="319"/>
      <c r="F265" s="319"/>
      <c r="G265" s="319"/>
      <c r="H265" s="319"/>
    </row>
    <row r="266" spans="1:8" x14ac:dyDescent="0.2">
      <c r="A266" s="319"/>
      <c r="B266" s="319"/>
      <c r="C266" s="319"/>
      <c r="D266" s="319"/>
      <c r="E266" s="319"/>
      <c r="F266" s="319"/>
      <c r="G266" s="319"/>
      <c r="H266" s="319"/>
    </row>
    <row r="267" spans="1:8" x14ac:dyDescent="0.2">
      <c r="A267" s="319"/>
      <c r="B267" s="319"/>
      <c r="C267" s="319"/>
      <c r="D267" s="319"/>
      <c r="E267" s="319"/>
      <c r="F267" s="319"/>
      <c r="G267" s="319"/>
      <c r="H267" s="319"/>
    </row>
    <row r="268" spans="1:8" x14ac:dyDescent="0.2">
      <c r="A268" s="319"/>
      <c r="B268" s="319"/>
      <c r="C268" s="319"/>
      <c r="D268" s="319"/>
      <c r="E268" s="319"/>
      <c r="F268" s="319"/>
      <c r="G268" s="319"/>
      <c r="H268" s="319"/>
    </row>
    <row r="269" spans="1:8" x14ac:dyDescent="0.2">
      <c r="A269" s="319"/>
      <c r="B269" s="319"/>
      <c r="C269" s="319"/>
      <c r="D269" s="319"/>
      <c r="E269" s="319"/>
      <c r="F269" s="319"/>
      <c r="G269" s="319"/>
      <c r="H269" s="319"/>
    </row>
    <row r="270" spans="1:8" x14ac:dyDescent="0.2">
      <c r="A270" s="319"/>
      <c r="B270" s="319"/>
      <c r="C270" s="319"/>
      <c r="D270" s="319"/>
      <c r="E270" s="319"/>
      <c r="F270" s="319"/>
      <c r="G270" s="319"/>
      <c r="H270" s="319"/>
    </row>
    <row r="271" spans="1:8" x14ac:dyDescent="0.2">
      <c r="A271" s="319"/>
      <c r="B271" s="319"/>
      <c r="C271" s="319"/>
      <c r="D271" s="319"/>
      <c r="E271" s="319"/>
      <c r="F271" s="319"/>
      <c r="G271" s="319"/>
      <c r="H271" s="319"/>
    </row>
    <row r="272" spans="1:8" x14ac:dyDescent="0.2">
      <c r="A272" s="319"/>
      <c r="B272" s="319"/>
      <c r="C272" s="319"/>
      <c r="D272" s="319"/>
      <c r="E272" s="319"/>
      <c r="F272" s="319"/>
      <c r="G272" s="319"/>
      <c r="H272" s="319"/>
    </row>
    <row r="273" spans="1:8" x14ac:dyDescent="0.2">
      <c r="A273" s="319"/>
      <c r="B273" s="319"/>
      <c r="C273" s="319"/>
      <c r="D273" s="319"/>
      <c r="E273" s="319"/>
      <c r="F273" s="319"/>
      <c r="G273" s="319"/>
      <c r="H273" s="319"/>
    </row>
    <row r="274" spans="1:8" x14ac:dyDescent="0.2">
      <c r="A274" s="319"/>
      <c r="B274" s="319"/>
      <c r="C274" s="319"/>
      <c r="D274" s="319"/>
      <c r="E274" s="319"/>
      <c r="F274" s="319"/>
      <c r="G274" s="319"/>
      <c r="H274" s="319"/>
    </row>
    <row r="275" spans="1:8" x14ac:dyDescent="0.2">
      <c r="A275" s="319"/>
      <c r="B275" s="319"/>
      <c r="C275" s="319"/>
      <c r="D275" s="319"/>
      <c r="E275" s="319"/>
      <c r="F275" s="319"/>
      <c r="G275" s="319"/>
      <c r="H275" s="319"/>
    </row>
    <row r="276" spans="1:8" x14ac:dyDescent="0.2">
      <c r="A276" s="319"/>
      <c r="B276" s="319"/>
      <c r="C276" s="319"/>
      <c r="D276" s="319"/>
      <c r="E276" s="319"/>
      <c r="F276" s="319"/>
      <c r="G276" s="319"/>
      <c r="H276" s="319"/>
    </row>
    <row r="277" spans="1:8" x14ac:dyDescent="0.2">
      <c r="A277" s="319"/>
      <c r="B277" s="319"/>
      <c r="C277" s="319"/>
      <c r="D277" s="319"/>
      <c r="E277" s="319"/>
      <c r="F277" s="319"/>
      <c r="G277" s="319"/>
      <c r="H277" s="319"/>
    </row>
    <row r="278" spans="1:8" x14ac:dyDescent="0.2">
      <c r="A278" s="319"/>
      <c r="B278" s="319"/>
      <c r="C278" s="319"/>
      <c r="D278" s="319"/>
      <c r="E278" s="319"/>
      <c r="F278" s="319"/>
      <c r="G278" s="319"/>
      <c r="H278" s="319"/>
    </row>
    <row r="279" spans="1:8" x14ac:dyDescent="0.2">
      <c r="A279" s="319"/>
      <c r="B279" s="319"/>
      <c r="C279" s="319"/>
      <c r="D279" s="319"/>
      <c r="E279" s="319"/>
      <c r="F279" s="319"/>
      <c r="G279" s="319"/>
      <c r="H279" s="319"/>
    </row>
    <row r="280" spans="1:8" x14ac:dyDescent="0.2">
      <c r="A280" s="319"/>
      <c r="B280" s="319"/>
      <c r="C280" s="319"/>
      <c r="D280" s="319"/>
      <c r="E280" s="319"/>
      <c r="F280" s="319"/>
      <c r="G280" s="319"/>
      <c r="H280" s="319"/>
    </row>
    <row r="281" spans="1:8" x14ac:dyDescent="0.2">
      <c r="A281" s="319"/>
      <c r="B281" s="319"/>
      <c r="C281" s="319"/>
      <c r="D281" s="319"/>
      <c r="E281" s="319"/>
      <c r="F281" s="319"/>
      <c r="G281" s="319"/>
      <c r="H281" s="319"/>
    </row>
    <row r="282" spans="1:8" x14ac:dyDescent="0.2">
      <c r="A282" s="319"/>
      <c r="B282" s="319"/>
      <c r="C282" s="319"/>
      <c r="D282" s="319"/>
      <c r="E282" s="319"/>
      <c r="F282" s="319"/>
      <c r="G282" s="319"/>
      <c r="H282" s="319"/>
    </row>
    <row r="283" spans="1:8" x14ac:dyDescent="0.2">
      <c r="A283" s="319"/>
      <c r="B283" s="319"/>
      <c r="C283" s="319"/>
      <c r="D283" s="319"/>
      <c r="E283" s="319"/>
      <c r="F283" s="319"/>
      <c r="G283" s="319"/>
      <c r="H283" s="319"/>
    </row>
    <row r="284" spans="1:8" x14ac:dyDescent="0.2">
      <c r="A284" s="319"/>
      <c r="B284" s="319"/>
      <c r="C284" s="319"/>
      <c r="D284" s="319"/>
      <c r="E284" s="319"/>
      <c r="F284" s="319"/>
      <c r="G284" s="319"/>
      <c r="H284" s="319"/>
    </row>
    <row r="285" spans="1:8" x14ac:dyDescent="0.2">
      <c r="A285" s="319"/>
      <c r="B285" s="319"/>
      <c r="C285" s="319"/>
      <c r="D285" s="319"/>
      <c r="E285" s="319"/>
      <c r="F285" s="319"/>
      <c r="G285" s="319"/>
      <c r="H285" s="319"/>
    </row>
    <row r="286" spans="1:8" x14ac:dyDescent="0.2">
      <c r="A286" s="319"/>
      <c r="B286" s="319"/>
      <c r="C286" s="319"/>
      <c r="D286" s="319"/>
      <c r="E286" s="319"/>
      <c r="F286" s="319"/>
      <c r="G286" s="319"/>
      <c r="H286" s="319"/>
    </row>
    <row r="287" spans="1:8" x14ac:dyDescent="0.2">
      <c r="A287" s="319"/>
      <c r="B287" s="319"/>
      <c r="C287" s="319"/>
      <c r="D287" s="319"/>
      <c r="E287" s="319"/>
      <c r="F287" s="319"/>
      <c r="G287" s="319"/>
      <c r="H287" s="319"/>
    </row>
    <row r="288" spans="1:8" x14ac:dyDescent="0.2">
      <c r="A288" s="319"/>
      <c r="B288" s="319"/>
      <c r="C288" s="319"/>
      <c r="D288" s="319"/>
      <c r="E288" s="319"/>
      <c r="F288" s="319"/>
      <c r="G288" s="319"/>
      <c r="H288" s="319"/>
    </row>
    <row r="289" spans="1:8" x14ac:dyDescent="0.2">
      <c r="A289" s="319"/>
      <c r="B289" s="319"/>
      <c r="C289" s="319"/>
      <c r="D289" s="319"/>
      <c r="E289" s="319"/>
      <c r="F289" s="319"/>
      <c r="G289" s="319"/>
      <c r="H289" s="319"/>
    </row>
    <row r="290" spans="1:8" x14ac:dyDescent="0.2">
      <c r="A290" s="319"/>
      <c r="B290" s="319"/>
      <c r="C290" s="319"/>
      <c r="D290" s="319"/>
      <c r="E290" s="319"/>
      <c r="F290" s="319"/>
      <c r="G290" s="319"/>
      <c r="H290" s="319"/>
    </row>
    <row r="291" spans="1:8" x14ac:dyDescent="0.2">
      <c r="A291" s="319"/>
      <c r="B291" s="319"/>
      <c r="C291" s="319"/>
      <c r="D291" s="319"/>
      <c r="E291" s="319"/>
      <c r="F291" s="319"/>
      <c r="G291" s="319"/>
      <c r="H291" s="319"/>
    </row>
    <row r="292" spans="1:8" x14ac:dyDescent="0.2">
      <c r="A292" s="319"/>
      <c r="B292" s="319"/>
      <c r="C292" s="319"/>
      <c r="D292" s="319"/>
      <c r="E292" s="319"/>
      <c r="F292" s="319"/>
      <c r="G292" s="319"/>
      <c r="H292" s="319"/>
    </row>
    <row r="293" spans="1:8" x14ac:dyDescent="0.2">
      <c r="A293" s="319"/>
      <c r="B293" s="319"/>
      <c r="C293" s="319"/>
      <c r="D293" s="319"/>
      <c r="E293" s="319"/>
      <c r="F293" s="319"/>
      <c r="G293" s="319"/>
      <c r="H293" s="319"/>
    </row>
    <row r="294" spans="1:8" x14ac:dyDescent="0.2">
      <c r="A294" s="319"/>
      <c r="B294" s="319"/>
      <c r="C294" s="319"/>
      <c r="D294" s="319"/>
      <c r="E294" s="319"/>
      <c r="F294" s="319"/>
      <c r="G294" s="319"/>
      <c r="H294" s="319"/>
    </row>
    <row r="295" spans="1:8" x14ac:dyDescent="0.2">
      <c r="A295" s="319"/>
      <c r="B295" s="319"/>
      <c r="C295" s="319"/>
      <c r="D295" s="319"/>
      <c r="E295" s="319"/>
      <c r="F295" s="319"/>
      <c r="G295" s="319"/>
      <c r="H295" s="319"/>
    </row>
    <row r="296" spans="1:8" x14ac:dyDescent="0.2">
      <c r="A296" s="319"/>
      <c r="B296" s="319"/>
      <c r="C296" s="319"/>
      <c r="D296" s="319"/>
      <c r="E296" s="319"/>
      <c r="F296" s="319"/>
      <c r="G296" s="319"/>
      <c r="H296" s="319"/>
    </row>
    <row r="297" spans="1:8" x14ac:dyDescent="0.2">
      <c r="A297" s="319"/>
      <c r="B297" s="319"/>
      <c r="C297" s="319"/>
      <c r="D297" s="319"/>
      <c r="E297" s="319"/>
      <c r="F297" s="319"/>
      <c r="G297" s="319"/>
      <c r="H297" s="319"/>
    </row>
    <row r="298" spans="1:8" x14ac:dyDescent="0.2">
      <c r="A298" s="319"/>
      <c r="B298" s="319"/>
      <c r="C298" s="319"/>
      <c r="D298" s="319"/>
      <c r="E298" s="319"/>
      <c r="F298" s="319"/>
      <c r="G298" s="319"/>
      <c r="H298" s="319"/>
    </row>
    <row r="299" spans="1:8" x14ac:dyDescent="0.2">
      <c r="A299" s="319"/>
      <c r="B299" s="319"/>
      <c r="C299" s="319"/>
      <c r="D299" s="319"/>
      <c r="E299" s="319"/>
      <c r="F299" s="319"/>
      <c r="G299" s="319"/>
      <c r="H299" s="319"/>
    </row>
    <row r="300" spans="1:8" x14ac:dyDescent="0.2">
      <c r="A300" s="319"/>
      <c r="B300" s="319"/>
      <c r="C300" s="319"/>
      <c r="D300" s="319"/>
      <c r="E300" s="319"/>
      <c r="F300" s="319"/>
      <c r="G300" s="319"/>
      <c r="H300" s="319"/>
    </row>
    <row r="301" spans="1:8" x14ac:dyDescent="0.2">
      <c r="A301" s="319"/>
      <c r="B301" s="319"/>
      <c r="C301" s="319"/>
      <c r="D301" s="319"/>
      <c r="E301" s="319"/>
      <c r="F301" s="319"/>
      <c r="G301" s="319"/>
      <c r="H301" s="319"/>
    </row>
    <row r="302" spans="1:8" x14ac:dyDescent="0.2">
      <c r="A302" s="319"/>
      <c r="B302" s="319"/>
      <c r="C302" s="319"/>
      <c r="D302" s="319"/>
      <c r="E302" s="319"/>
      <c r="F302" s="319"/>
      <c r="G302" s="319"/>
      <c r="H302" s="319"/>
    </row>
    <row r="303" spans="1:8" x14ac:dyDescent="0.2">
      <c r="A303" s="319"/>
      <c r="B303" s="319"/>
      <c r="C303" s="319"/>
      <c r="D303" s="319"/>
      <c r="E303" s="319"/>
      <c r="F303" s="319"/>
      <c r="G303" s="319"/>
      <c r="H303" s="319"/>
    </row>
    <row r="304" spans="1:8" x14ac:dyDescent="0.2">
      <c r="A304" s="319"/>
      <c r="B304" s="319"/>
      <c r="C304" s="319"/>
      <c r="D304" s="319"/>
      <c r="E304" s="319"/>
      <c r="F304" s="319"/>
      <c r="G304" s="319"/>
      <c r="H304" s="319"/>
    </row>
    <row r="305" spans="1:8" x14ac:dyDescent="0.2">
      <c r="A305" s="319"/>
      <c r="B305" s="319"/>
      <c r="C305" s="319"/>
      <c r="D305" s="319"/>
      <c r="E305" s="319"/>
      <c r="F305" s="319"/>
      <c r="G305" s="319"/>
      <c r="H305" s="319"/>
    </row>
    <row r="306" spans="1:8" x14ac:dyDescent="0.2">
      <c r="A306" s="319"/>
      <c r="B306" s="319"/>
      <c r="C306" s="319"/>
      <c r="D306" s="319"/>
      <c r="E306" s="319"/>
      <c r="F306" s="319"/>
      <c r="G306" s="319"/>
      <c r="H306" s="319"/>
    </row>
    <row r="307" spans="1:8" x14ac:dyDescent="0.2">
      <c r="A307" s="319"/>
      <c r="B307" s="319"/>
      <c r="C307" s="319"/>
      <c r="D307" s="319"/>
      <c r="E307" s="319"/>
      <c r="F307" s="319"/>
      <c r="G307" s="319"/>
      <c r="H307" s="319"/>
    </row>
    <row r="308" spans="1:8" x14ac:dyDescent="0.2">
      <c r="A308" s="319"/>
      <c r="B308" s="319"/>
      <c r="C308" s="319"/>
      <c r="D308" s="319"/>
      <c r="E308" s="319"/>
      <c r="F308" s="319"/>
      <c r="G308" s="319"/>
      <c r="H308" s="319"/>
    </row>
    <row r="309" spans="1:8" x14ac:dyDescent="0.2">
      <c r="A309" s="319"/>
      <c r="B309" s="319"/>
      <c r="C309" s="319"/>
      <c r="D309" s="319"/>
      <c r="E309" s="319"/>
      <c r="F309" s="319"/>
      <c r="G309" s="319"/>
      <c r="H309" s="319"/>
    </row>
    <row r="310" spans="1:8" x14ac:dyDescent="0.2">
      <c r="A310" s="319"/>
      <c r="B310" s="319"/>
      <c r="C310" s="319"/>
      <c r="D310" s="319"/>
      <c r="E310" s="319"/>
      <c r="F310" s="319"/>
      <c r="G310" s="319"/>
      <c r="H310" s="319"/>
    </row>
    <row r="311" spans="1:8" x14ac:dyDescent="0.2">
      <c r="A311" s="319"/>
      <c r="B311" s="319"/>
      <c r="C311" s="319"/>
      <c r="D311" s="319"/>
      <c r="E311" s="319"/>
      <c r="F311" s="319"/>
      <c r="G311" s="319"/>
      <c r="H311" s="319"/>
    </row>
    <row r="312" spans="1:8" x14ac:dyDescent="0.2">
      <c r="A312" s="319"/>
      <c r="B312" s="319"/>
      <c r="C312" s="319"/>
      <c r="D312" s="319"/>
      <c r="E312" s="319"/>
      <c r="F312" s="319"/>
      <c r="G312" s="319"/>
      <c r="H312" s="319"/>
    </row>
    <row r="313" spans="1:8" x14ac:dyDescent="0.2">
      <c r="A313" s="319"/>
      <c r="B313" s="319"/>
      <c r="C313" s="319"/>
      <c r="D313" s="319"/>
      <c r="E313" s="319"/>
      <c r="F313" s="319"/>
      <c r="G313" s="319"/>
      <c r="H313" s="319"/>
    </row>
    <row r="314" spans="1:8" x14ac:dyDescent="0.2">
      <c r="A314" s="319"/>
      <c r="B314" s="319"/>
      <c r="C314" s="319"/>
      <c r="D314" s="319"/>
      <c r="E314" s="319"/>
      <c r="F314" s="319"/>
      <c r="G314" s="319"/>
      <c r="H314" s="319"/>
    </row>
    <row r="315" spans="1:8" x14ac:dyDescent="0.2">
      <c r="A315" s="319"/>
      <c r="B315" s="319"/>
      <c r="C315" s="319"/>
      <c r="D315" s="319"/>
      <c r="E315" s="319"/>
      <c r="F315" s="319"/>
      <c r="G315" s="319"/>
      <c r="H315" s="319"/>
    </row>
    <row r="316" spans="1:8" x14ac:dyDescent="0.2">
      <c r="A316" s="319"/>
      <c r="B316" s="319"/>
      <c r="C316" s="319"/>
      <c r="D316" s="319"/>
      <c r="E316" s="319"/>
      <c r="F316" s="319"/>
      <c r="G316" s="319"/>
      <c r="H316" s="319"/>
    </row>
    <row r="317" spans="1:8" x14ac:dyDescent="0.2">
      <c r="A317" s="319"/>
      <c r="B317" s="319"/>
      <c r="C317" s="319"/>
      <c r="D317" s="319"/>
      <c r="E317" s="319"/>
      <c r="F317" s="319"/>
      <c r="G317" s="319"/>
      <c r="H317" s="319"/>
    </row>
    <row r="318" spans="1:8" x14ac:dyDescent="0.2">
      <c r="A318" s="319"/>
      <c r="B318" s="319"/>
      <c r="C318" s="319"/>
      <c r="D318" s="319"/>
      <c r="E318" s="319"/>
      <c r="F318" s="319"/>
      <c r="G318" s="319"/>
      <c r="H318" s="319"/>
    </row>
    <row r="319" spans="1:8" x14ac:dyDescent="0.2">
      <c r="A319" s="319"/>
      <c r="B319" s="319"/>
      <c r="C319" s="319"/>
      <c r="D319" s="319"/>
      <c r="E319" s="319"/>
      <c r="F319" s="319"/>
      <c r="G319" s="319"/>
      <c r="H319" s="319"/>
    </row>
    <row r="320" spans="1:8" x14ac:dyDescent="0.2">
      <c r="A320" s="319"/>
      <c r="B320" s="319"/>
      <c r="C320" s="319"/>
      <c r="D320" s="319"/>
      <c r="E320" s="319"/>
      <c r="F320" s="319"/>
      <c r="G320" s="319"/>
      <c r="H320" s="319"/>
    </row>
    <row r="321" spans="1:8" x14ac:dyDescent="0.2">
      <c r="A321" s="319"/>
      <c r="B321" s="319"/>
      <c r="C321" s="319"/>
      <c r="D321" s="319"/>
      <c r="E321" s="319"/>
      <c r="F321" s="319"/>
      <c r="G321" s="319"/>
      <c r="H321" s="319"/>
    </row>
    <row r="322" spans="1:8" x14ac:dyDescent="0.2">
      <c r="A322" s="319"/>
      <c r="B322" s="319"/>
      <c r="C322" s="319"/>
      <c r="D322" s="319"/>
      <c r="E322" s="319"/>
      <c r="F322" s="319"/>
      <c r="G322" s="319"/>
      <c r="H322" s="319"/>
    </row>
    <row r="323" spans="1:8" x14ac:dyDescent="0.2">
      <c r="A323" s="319"/>
      <c r="B323" s="319"/>
      <c r="C323" s="319"/>
      <c r="D323" s="319"/>
      <c r="E323" s="319"/>
      <c r="F323" s="319"/>
      <c r="G323" s="319"/>
      <c r="H323" s="319"/>
    </row>
    <row r="324" spans="1:8" x14ac:dyDescent="0.2">
      <c r="A324" s="319"/>
      <c r="B324" s="319"/>
      <c r="C324" s="319"/>
      <c r="D324" s="319"/>
      <c r="E324" s="319"/>
      <c r="F324" s="319"/>
      <c r="G324" s="319"/>
      <c r="H324" s="319"/>
    </row>
    <row r="325" spans="1:8" x14ac:dyDescent="0.2">
      <c r="A325" s="319"/>
      <c r="B325" s="319"/>
      <c r="C325" s="319"/>
      <c r="D325" s="319"/>
      <c r="E325" s="319"/>
      <c r="F325" s="319"/>
      <c r="G325" s="319"/>
      <c r="H325" s="319"/>
    </row>
    <row r="326" spans="1:8" x14ac:dyDescent="0.2">
      <c r="A326" s="319"/>
      <c r="B326" s="319"/>
      <c r="C326" s="319"/>
      <c r="D326" s="319"/>
      <c r="E326" s="319"/>
      <c r="F326" s="319"/>
      <c r="G326" s="319"/>
      <c r="H326" s="319"/>
    </row>
    <row r="327" spans="1:8" x14ac:dyDescent="0.2">
      <c r="A327" s="319"/>
      <c r="B327" s="319"/>
      <c r="C327" s="319"/>
      <c r="D327" s="319"/>
      <c r="E327" s="319"/>
      <c r="F327" s="319"/>
      <c r="G327" s="319"/>
      <c r="H327" s="319"/>
    </row>
    <row r="328" spans="1:8" x14ac:dyDescent="0.2">
      <c r="A328" s="319"/>
      <c r="B328" s="319"/>
      <c r="C328" s="319"/>
      <c r="D328" s="319"/>
      <c r="E328" s="319"/>
      <c r="F328" s="319"/>
      <c r="G328" s="319"/>
      <c r="H328" s="319"/>
    </row>
    <row r="329" spans="1:8" x14ac:dyDescent="0.2">
      <c r="A329" s="319"/>
      <c r="B329" s="319"/>
      <c r="C329" s="319"/>
      <c r="D329" s="319"/>
      <c r="E329" s="319"/>
      <c r="F329" s="319"/>
      <c r="G329" s="319"/>
      <c r="H329" s="319"/>
    </row>
    <row r="330" spans="1:8" x14ac:dyDescent="0.2">
      <c r="A330" s="319"/>
      <c r="B330" s="319"/>
      <c r="C330" s="319"/>
      <c r="D330" s="319"/>
      <c r="E330" s="319"/>
      <c r="F330" s="319"/>
      <c r="G330" s="319"/>
      <c r="H330" s="319"/>
    </row>
    <row r="331" spans="1:8" x14ac:dyDescent="0.2">
      <c r="A331" s="319"/>
      <c r="B331" s="319"/>
      <c r="C331" s="319"/>
      <c r="D331" s="319"/>
      <c r="E331" s="319"/>
      <c r="F331" s="319"/>
      <c r="G331" s="319"/>
      <c r="H331" s="319"/>
    </row>
    <row r="332" spans="1:8" x14ac:dyDescent="0.2">
      <c r="A332" s="319"/>
      <c r="B332" s="319"/>
      <c r="C332" s="319"/>
      <c r="D332" s="319"/>
      <c r="E332" s="319"/>
      <c r="F332" s="319"/>
      <c r="G332" s="319"/>
      <c r="H332" s="319"/>
    </row>
    <row r="333" spans="1:8" x14ac:dyDescent="0.2">
      <c r="A333" s="319"/>
      <c r="B333" s="319"/>
      <c r="C333" s="319"/>
      <c r="D333" s="319"/>
      <c r="E333" s="319"/>
      <c r="F333" s="319"/>
      <c r="G333" s="319"/>
      <c r="H333" s="319"/>
    </row>
    <row r="334" spans="1:8" x14ac:dyDescent="0.2">
      <c r="A334" s="319"/>
      <c r="B334" s="319"/>
      <c r="C334" s="319"/>
      <c r="D334" s="319"/>
      <c r="E334" s="319"/>
      <c r="F334" s="319"/>
      <c r="G334" s="319"/>
      <c r="H334" s="319"/>
    </row>
    <row r="335" spans="1:8" x14ac:dyDescent="0.2">
      <c r="A335" s="319"/>
      <c r="B335" s="319"/>
      <c r="C335" s="319"/>
      <c r="D335" s="319"/>
      <c r="E335" s="319"/>
      <c r="F335" s="319"/>
      <c r="G335" s="319"/>
      <c r="H335" s="319"/>
    </row>
    <row r="336" spans="1:8" x14ac:dyDescent="0.2">
      <c r="A336" s="319"/>
      <c r="B336" s="319"/>
      <c r="C336" s="319"/>
      <c r="D336" s="319"/>
      <c r="E336" s="319"/>
      <c r="F336" s="319"/>
      <c r="G336" s="319"/>
      <c r="H336" s="319"/>
    </row>
    <row r="337" spans="1:8" x14ac:dyDescent="0.2">
      <c r="A337" s="319"/>
      <c r="B337" s="319"/>
      <c r="C337" s="319"/>
      <c r="D337" s="319"/>
      <c r="E337" s="319"/>
      <c r="F337" s="319"/>
      <c r="G337" s="319"/>
      <c r="H337" s="319"/>
    </row>
    <row r="338" spans="1:8" x14ac:dyDescent="0.2">
      <c r="A338" s="319"/>
      <c r="B338" s="319"/>
      <c r="C338" s="319"/>
      <c r="D338" s="319"/>
      <c r="E338" s="319"/>
      <c r="F338" s="319"/>
      <c r="G338" s="319"/>
      <c r="H338" s="319"/>
    </row>
    <row r="339" spans="1:8" x14ac:dyDescent="0.2">
      <c r="A339" s="319"/>
      <c r="B339" s="319"/>
      <c r="C339" s="319"/>
      <c r="D339" s="319"/>
      <c r="E339" s="319"/>
      <c r="F339" s="319"/>
      <c r="G339" s="319"/>
      <c r="H339" s="319"/>
    </row>
    <row r="340" spans="1:8" x14ac:dyDescent="0.2">
      <c r="A340" s="319"/>
      <c r="B340" s="319"/>
      <c r="C340" s="319"/>
      <c r="D340" s="319"/>
      <c r="E340" s="319"/>
      <c r="F340" s="319"/>
      <c r="G340" s="319"/>
      <c r="H340" s="319"/>
    </row>
    <row r="341" spans="1:8" x14ac:dyDescent="0.2">
      <c r="A341" s="319"/>
      <c r="B341" s="319"/>
      <c r="C341" s="319"/>
      <c r="D341" s="319"/>
      <c r="E341" s="319"/>
      <c r="F341" s="319"/>
      <c r="G341" s="319"/>
      <c r="H341" s="319"/>
    </row>
    <row r="342" spans="1:8" x14ac:dyDescent="0.2">
      <c r="A342" s="319"/>
      <c r="B342" s="319"/>
      <c r="C342" s="319"/>
      <c r="D342" s="319"/>
      <c r="E342" s="319"/>
      <c r="F342" s="319"/>
      <c r="G342" s="319"/>
      <c r="H342" s="319"/>
    </row>
    <row r="343" spans="1:8" x14ac:dyDescent="0.2">
      <c r="A343" s="319"/>
      <c r="B343" s="319"/>
      <c r="C343" s="319"/>
      <c r="D343" s="319"/>
      <c r="E343" s="319"/>
      <c r="F343" s="319"/>
      <c r="G343" s="319"/>
      <c r="H343" s="319"/>
    </row>
    <row r="344" spans="1:8" x14ac:dyDescent="0.2">
      <c r="A344" s="319"/>
      <c r="B344" s="319"/>
      <c r="C344" s="319"/>
      <c r="D344" s="319"/>
      <c r="E344" s="319"/>
      <c r="F344" s="319"/>
      <c r="G344" s="319"/>
      <c r="H344" s="319"/>
    </row>
    <row r="345" spans="1:8" x14ac:dyDescent="0.2">
      <c r="A345" s="319"/>
      <c r="B345" s="319"/>
      <c r="C345" s="319"/>
      <c r="D345" s="319"/>
      <c r="E345" s="319"/>
      <c r="F345" s="319"/>
      <c r="G345" s="319"/>
      <c r="H345" s="319"/>
    </row>
    <row r="346" spans="1:8" x14ac:dyDescent="0.2">
      <c r="A346" s="319"/>
      <c r="B346" s="319"/>
      <c r="C346" s="319"/>
      <c r="D346" s="319"/>
      <c r="E346" s="319"/>
      <c r="F346" s="319"/>
      <c r="G346" s="319"/>
      <c r="H346" s="319"/>
    </row>
    <row r="347" spans="1:8" x14ac:dyDescent="0.2">
      <c r="A347" s="319"/>
      <c r="B347" s="319"/>
      <c r="C347" s="319"/>
      <c r="D347" s="319"/>
      <c r="E347" s="319"/>
      <c r="F347" s="319"/>
      <c r="G347" s="319"/>
      <c r="H347" s="319"/>
    </row>
    <row r="348" spans="1:8" x14ac:dyDescent="0.2">
      <c r="A348" s="319"/>
      <c r="B348" s="319"/>
      <c r="C348" s="319"/>
      <c r="D348" s="319"/>
      <c r="E348" s="319"/>
      <c r="F348" s="319"/>
      <c r="G348" s="319"/>
      <c r="H348" s="319"/>
    </row>
    <row r="349" spans="1:8" x14ac:dyDescent="0.2">
      <c r="A349" s="319"/>
      <c r="B349" s="319"/>
      <c r="C349" s="319"/>
      <c r="D349" s="319"/>
      <c r="E349" s="319"/>
      <c r="F349" s="319"/>
      <c r="G349" s="319"/>
      <c r="H349" s="319"/>
    </row>
    <row r="350" spans="1:8" x14ac:dyDescent="0.2">
      <c r="A350" s="319"/>
      <c r="B350" s="319"/>
      <c r="C350" s="319"/>
      <c r="D350" s="319"/>
      <c r="E350" s="319"/>
      <c r="F350" s="319"/>
      <c r="G350" s="319"/>
      <c r="H350" s="319"/>
    </row>
    <row r="351" spans="1:8" x14ac:dyDescent="0.2">
      <c r="A351" s="319"/>
      <c r="B351" s="319"/>
      <c r="C351" s="319"/>
      <c r="D351" s="319"/>
      <c r="E351" s="319"/>
      <c r="F351" s="319"/>
      <c r="G351" s="319"/>
      <c r="H351" s="319"/>
    </row>
    <row r="352" spans="1:8" x14ac:dyDescent="0.2">
      <c r="A352" s="319"/>
      <c r="B352" s="319"/>
      <c r="C352" s="319"/>
      <c r="D352" s="319"/>
      <c r="E352" s="319"/>
      <c r="F352" s="319"/>
      <c r="G352" s="319"/>
      <c r="H352" s="319"/>
    </row>
    <row r="353" spans="1:8" x14ac:dyDescent="0.2">
      <c r="A353" s="319"/>
      <c r="B353" s="319"/>
      <c r="C353" s="319"/>
      <c r="D353" s="319"/>
      <c r="E353" s="319"/>
      <c r="F353" s="319"/>
      <c r="G353" s="319"/>
      <c r="H353" s="319"/>
    </row>
    <row r="354" spans="1:8" x14ac:dyDescent="0.2">
      <c r="A354" s="319"/>
      <c r="B354" s="319"/>
      <c r="C354" s="319"/>
      <c r="D354" s="319"/>
      <c r="E354" s="319"/>
      <c r="F354" s="319"/>
      <c r="G354" s="319"/>
      <c r="H354" s="319"/>
    </row>
    <row r="355" spans="1:8" x14ac:dyDescent="0.2">
      <c r="A355" s="319"/>
      <c r="B355" s="319"/>
      <c r="C355" s="319"/>
      <c r="D355" s="319"/>
      <c r="E355" s="319"/>
      <c r="F355" s="319"/>
      <c r="G355" s="319"/>
      <c r="H355" s="319"/>
    </row>
    <row r="356" spans="1:8" x14ac:dyDescent="0.2">
      <c r="A356" s="319"/>
      <c r="B356" s="319"/>
      <c r="C356" s="319"/>
      <c r="D356" s="319"/>
      <c r="E356" s="319"/>
      <c r="F356" s="319"/>
      <c r="G356" s="319"/>
      <c r="H356" s="319"/>
    </row>
    <row r="357" spans="1:8" x14ac:dyDescent="0.2">
      <c r="A357" s="319"/>
      <c r="B357" s="319"/>
      <c r="C357" s="319"/>
      <c r="D357" s="319"/>
      <c r="E357" s="319"/>
      <c r="F357" s="319"/>
      <c r="G357" s="319"/>
      <c r="H357" s="319"/>
    </row>
    <row r="358" spans="1:8" x14ac:dyDescent="0.2">
      <c r="A358" s="319"/>
      <c r="B358" s="319"/>
      <c r="C358" s="319"/>
      <c r="D358" s="319"/>
      <c r="E358" s="319"/>
      <c r="F358" s="319"/>
      <c r="G358" s="319"/>
      <c r="H358" s="319"/>
    </row>
    <row r="359" spans="1:8" x14ac:dyDescent="0.2">
      <c r="A359" s="319"/>
      <c r="B359" s="319"/>
      <c r="C359" s="319"/>
      <c r="D359" s="319"/>
      <c r="E359" s="319"/>
      <c r="F359" s="319"/>
      <c r="G359" s="319"/>
      <c r="H359" s="319"/>
    </row>
    <row r="360" spans="1:8" x14ac:dyDescent="0.2">
      <c r="A360" s="319"/>
      <c r="B360" s="319"/>
      <c r="C360" s="319"/>
      <c r="D360" s="319"/>
      <c r="E360" s="319"/>
      <c r="F360" s="319"/>
      <c r="G360" s="319"/>
      <c r="H360" s="319"/>
    </row>
    <row r="361" spans="1:8" x14ac:dyDescent="0.2">
      <c r="A361" s="319"/>
      <c r="B361" s="319"/>
      <c r="C361" s="319"/>
      <c r="D361" s="319"/>
      <c r="E361" s="319"/>
      <c r="F361" s="319"/>
      <c r="G361" s="319"/>
      <c r="H361" s="319"/>
    </row>
    <row r="362" spans="1:8" x14ac:dyDescent="0.2">
      <c r="A362" s="319"/>
      <c r="B362" s="319"/>
      <c r="C362" s="319"/>
      <c r="D362" s="319"/>
      <c r="E362" s="319"/>
      <c r="F362" s="319"/>
      <c r="G362" s="319"/>
      <c r="H362" s="319"/>
    </row>
    <row r="363" spans="1:8" x14ac:dyDescent="0.2">
      <c r="A363" s="319"/>
      <c r="B363" s="319"/>
      <c r="C363" s="319"/>
      <c r="D363" s="319"/>
      <c r="E363" s="319"/>
      <c r="F363" s="319"/>
      <c r="G363" s="319"/>
      <c r="H363" s="319"/>
    </row>
    <row r="364" spans="1:8" x14ac:dyDescent="0.2">
      <c r="A364" s="319"/>
      <c r="B364" s="319"/>
      <c r="C364" s="319"/>
      <c r="D364" s="319"/>
      <c r="E364" s="319"/>
      <c r="F364" s="319"/>
      <c r="G364" s="319"/>
      <c r="H364" s="319"/>
    </row>
    <row r="365" spans="1:8" x14ac:dyDescent="0.2">
      <c r="A365" s="319"/>
      <c r="B365" s="319"/>
      <c r="C365" s="319"/>
      <c r="D365" s="319"/>
      <c r="E365" s="319"/>
      <c r="F365" s="319"/>
      <c r="G365" s="319"/>
      <c r="H365" s="319"/>
    </row>
    <row r="366" spans="1:8" x14ac:dyDescent="0.2">
      <c r="A366" s="319"/>
      <c r="B366" s="319"/>
      <c r="C366" s="319"/>
      <c r="D366" s="319"/>
      <c r="E366" s="319"/>
      <c r="F366" s="319"/>
      <c r="G366" s="319"/>
      <c r="H366" s="319"/>
    </row>
    <row r="367" spans="1:8" x14ac:dyDescent="0.2">
      <c r="A367" s="319"/>
      <c r="B367" s="319"/>
      <c r="C367" s="319"/>
      <c r="D367" s="319"/>
      <c r="E367" s="319"/>
      <c r="F367" s="319"/>
      <c r="G367" s="319"/>
      <c r="H367" s="319"/>
    </row>
    <row r="368" spans="1:8" x14ac:dyDescent="0.2">
      <c r="A368" s="319"/>
      <c r="B368" s="319"/>
      <c r="C368" s="319"/>
      <c r="D368" s="319"/>
      <c r="E368" s="319"/>
      <c r="F368" s="319"/>
      <c r="G368" s="319"/>
      <c r="H368" s="319"/>
    </row>
    <row r="369" spans="1:8" x14ac:dyDescent="0.2">
      <c r="A369" s="319"/>
      <c r="B369" s="319"/>
      <c r="C369" s="319"/>
      <c r="D369" s="319"/>
      <c r="E369" s="319"/>
      <c r="F369" s="319"/>
      <c r="G369" s="319"/>
      <c r="H369" s="319"/>
    </row>
    <row r="370" spans="1:8" x14ac:dyDescent="0.2">
      <c r="A370" s="319"/>
      <c r="B370" s="319"/>
      <c r="C370" s="319"/>
      <c r="D370" s="319"/>
      <c r="E370" s="319"/>
      <c r="F370" s="319"/>
      <c r="G370" s="319"/>
      <c r="H370" s="319"/>
    </row>
    <row r="371" spans="1:8" x14ac:dyDescent="0.2">
      <c r="A371" s="319"/>
      <c r="B371" s="319"/>
      <c r="C371" s="319"/>
      <c r="D371" s="319"/>
      <c r="E371" s="319"/>
      <c r="F371" s="319"/>
      <c r="G371" s="319"/>
      <c r="H371" s="319"/>
    </row>
    <row r="372" spans="1:8" x14ac:dyDescent="0.2">
      <c r="A372" s="319"/>
      <c r="B372" s="319"/>
      <c r="C372" s="319"/>
      <c r="D372" s="319"/>
      <c r="E372" s="319"/>
      <c r="F372" s="319"/>
      <c r="G372" s="319"/>
      <c r="H372" s="319"/>
    </row>
    <row r="373" spans="1:8" x14ac:dyDescent="0.2">
      <c r="A373" s="319"/>
      <c r="B373" s="319"/>
      <c r="C373" s="319"/>
      <c r="D373" s="319"/>
      <c r="E373" s="319"/>
      <c r="F373" s="319"/>
      <c r="G373" s="319"/>
      <c r="H373" s="319"/>
    </row>
    <row r="374" spans="1:8" x14ac:dyDescent="0.2">
      <c r="A374" s="319"/>
      <c r="B374" s="319"/>
      <c r="C374" s="319"/>
      <c r="D374" s="319"/>
      <c r="E374" s="319"/>
      <c r="F374" s="319"/>
      <c r="G374" s="319"/>
      <c r="H374" s="319"/>
    </row>
    <row r="375" spans="1:8" x14ac:dyDescent="0.2">
      <c r="A375" s="319"/>
      <c r="B375" s="319"/>
      <c r="C375" s="319"/>
      <c r="D375" s="319"/>
      <c r="E375" s="319"/>
      <c r="F375" s="319"/>
      <c r="G375" s="319"/>
      <c r="H375" s="319"/>
    </row>
    <row r="376" spans="1:8" x14ac:dyDescent="0.2">
      <c r="A376" s="319"/>
      <c r="B376" s="319"/>
      <c r="C376" s="319"/>
      <c r="D376" s="319"/>
      <c r="E376" s="319"/>
      <c r="F376" s="319"/>
      <c r="G376" s="319"/>
      <c r="H376" s="319"/>
    </row>
    <row r="377" spans="1:8" x14ac:dyDescent="0.2">
      <c r="A377" s="319"/>
      <c r="B377" s="319"/>
      <c r="C377" s="319"/>
      <c r="D377" s="319"/>
      <c r="E377" s="319"/>
      <c r="F377" s="319"/>
      <c r="G377" s="319"/>
      <c r="H377" s="319"/>
    </row>
    <row r="378" spans="1:8" x14ac:dyDescent="0.2">
      <c r="A378" s="319"/>
      <c r="B378" s="319"/>
      <c r="C378" s="319"/>
      <c r="D378" s="319"/>
      <c r="E378" s="319"/>
      <c r="F378" s="319"/>
      <c r="G378" s="319"/>
      <c r="H378" s="319"/>
    </row>
    <row r="379" spans="1:8" x14ac:dyDescent="0.2">
      <c r="A379" s="319"/>
      <c r="B379" s="319"/>
      <c r="C379" s="319"/>
      <c r="D379" s="319"/>
      <c r="E379" s="319"/>
      <c r="F379" s="319"/>
      <c r="G379" s="319"/>
      <c r="H379" s="319"/>
    </row>
    <row r="380" spans="1:8" x14ac:dyDescent="0.2">
      <c r="A380" s="319"/>
      <c r="B380" s="319"/>
      <c r="C380" s="319"/>
      <c r="D380" s="319"/>
      <c r="E380" s="319"/>
      <c r="F380" s="319"/>
      <c r="G380" s="319"/>
      <c r="H380" s="319"/>
    </row>
    <row r="381" spans="1:8" x14ac:dyDescent="0.2">
      <c r="A381" s="319"/>
      <c r="B381" s="319"/>
      <c r="C381" s="319"/>
      <c r="D381" s="319"/>
      <c r="E381" s="319"/>
      <c r="F381" s="319"/>
      <c r="G381" s="319"/>
      <c r="H381" s="319"/>
    </row>
    <row r="382" spans="1:8" x14ac:dyDescent="0.2">
      <c r="A382" s="319"/>
      <c r="B382" s="319"/>
      <c r="C382" s="319"/>
      <c r="D382" s="319"/>
      <c r="E382" s="319"/>
      <c r="F382" s="319"/>
      <c r="G382" s="319"/>
      <c r="H382" s="319"/>
    </row>
    <row r="383" spans="1:8" x14ac:dyDescent="0.2">
      <c r="A383" s="319"/>
      <c r="B383" s="319"/>
      <c r="C383" s="319"/>
      <c r="D383" s="319"/>
      <c r="E383" s="319"/>
      <c r="F383" s="319"/>
      <c r="G383" s="319"/>
      <c r="H383" s="319"/>
    </row>
    <row r="384" spans="1:8" x14ac:dyDescent="0.2">
      <c r="A384" s="319"/>
      <c r="B384" s="319"/>
      <c r="C384" s="319"/>
      <c r="D384" s="319"/>
      <c r="E384" s="319"/>
      <c r="F384" s="319"/>
      <c r="G384" s="319"/>
      <c r="H384" s="319"/>
    </row>
    <row r="385" spans="1:8" x14ac:dyDescent="0.2">
      <c r="A385" s="319"/>
      <c r="B385" s="319"/>
      <c r="C385" s="319"/>
      <c r="D385" s="319"/>
      <c r="E385" s="319"/>
      <c r="F385" s="319"/>
      <c r="G385" s="319"/>
      <c r="H385" s="319"/>
    </row>
    <row r="386" spans="1:8" x14ac:dyDescent="0.2">
      <c r="A386" s="319"/>
      <c r="B386" s="319"/>
      <c r="C386" s="319"/>
      <c r="D386" s="319"/>
      <c r="E386" s="319"/>
      <c r="F386" s="319"/>
      <c r="G386" s="319"/>
      <c r="H386" s="319"/>
    </row>
    <row r="387" spans="1:8" x14ac:dyDescent="0.2">
      <c r="A387" s="319"/>
      <c r="B387" s="319"/>
      <c r="C387" s="319"/>
      <c r="D387" s="319"/>
      <c r="E387" s="319"/>
      <c r="F387" s="319"/>
      <c r="G387" s="319"/>
      <c r="H387" s="319"/>
    </row>
    <row r="388" spans="1:8" x14ac:dyDescent="0.2">
      <c r="A388" s="319"/>
      <c r="B388" s="319"/>
      <c r="C388" s="319"/>
      <c r="D388" s="319"/>
      <c r="E388" s="319"/>
      <c r="F388" s="319"/>
      <c r="G388" s="319"/>
      <c r="H388" s="319"/>
    </row>
    <row r="389" spans="1:8" x14ac:dyDescent="0.2">
      <c r="A389" s="319"/>
      <c r="B389" s="319"/>
      <c r="C389" s="319"/>
      <c r="D389" s="319"/>
      <c r="E389" s="319"/>
      <c r="F389" s="319"/>
      <c r="G389" s="319"/>
      <c r="H389" s="319"/>
    </row>
    <row r="390" spans="1:8" x14ac:dyDescent="0.2">
      <c r="A390" s="319"/>
      <c r="B390" s="319"/>
      <c r="C390" s="319"/>
      <c r="D390" s="319"/>
      <c r="E390" s="319"/>
      <c r="F390" s="319"/>
      <c r="G390" s="319"/>
      <c r="H390" s="319"/>
    </row>
    <row r="391" spans="1:8" x14ac:dyDescent="0.2">
      <c r="A391" s="319"/>
      <c r="B391" s="319"/>
      <c r="C391" s="319"/>
      <c r="D391" s="319"/>
      <c r="E391" s="319"/>
      <c r="F391" s="319"/>
      <c r="G391" s="319"/>
      <c r="H391" s="319"/>
    </row>
    <row r="392" spans="1:8" x14ac:dyDescent="0.2">
      <c r="A392" s="319"/>
      <c r="B392" s="319"/>
      <c r="C392" s="319"/>
      <c r="D392" s="319"/>
      <c r="E392" s="319"/>
      <c r="F392" s="319"/>
      <c r="G392" s="319"/>
      <c r="H392" s="319"/>
    </row>
    <row r="393" spans="1:8" x14ac:dyDescent="0.2">
      <c r="A393" s="319"/>
      <c r="B393" s="319"/>
      <c r="C393" s="319"/>
      <c r="D393" s="319"/>
      <c r="E393" s="319"/>
      <c r="F393" s="319"/>
      <c r="G393" s="319"/>
      <c r="H393" s="319"/>
    </row>
    <row r="394" spans="1:8" x14ac:dyDescent="0.2">
      <c r="A394" s="319"/>
      <c r="B394" s="319"/>
      <c r="C394" s="319"/>
      <c r="D394" s="319"/>
      <c r="E394" s="319"/>
      <c r="F394" s="319"/>
      <c r="G394" s="319"/>
      <c r="H394" s="319"/>
    </row>
    <row r="395" spans="1:8" x14ac:dyDescent="0.2">
      <c r="A395" s="319"/>
      <c r="B395" s="319"/>
      <c r="C395" s="319"/>
      <c r="D395" s="319"/>
      <c r="E395" s="319"/>
      <c r="F395" s="319"/>
      <c r="G395" s="319"/>
      <c r="H395" s="319"/>
    </row>
    <row r="396" spans="1:8" x14ac:dyDescent="0.2">
      <c r="A396" s="319"/>
      <c r="B396" s="319"/>
      <c r="C396" s="319"/>
      <c r="D396" s="319"/>
      <c r="E396" s="319"/>
      <c r="F396" s="319"/>
      <c r="G396" s="319"/>
      <c r="H396" s="319"/>
    </row>
    <row r="397" spans="1:8" x14ac:dyDescent="0.2">
      <c r="A397" s="319"/>
      <c r="B397" s="319"/>
      <c r="C397" s="319"/>
      <c r="D397" s="319"/>
      <c r="E397" s="319"/>
      <c r="F397" s="319"/>
      <c r="G397" s="319"/>
      <c r="H397" s="319"/>
    </row>
    <row r="398" spans="1:8" x14ac:dyDescent="0.2">
      <c r="A398" s="319"/>
      <c r="B398" s="319"/>
      <c r="C398" s="319"/>
      <c r="D398" s="319"/>
      <c r="E398" s="319"/>
      <c r="F398" s="319"/>
      <c r="G398" s="319"/>
      <c r="H398" s="319"/>
    </row>
    <row r="399" spans="1:8" x14ac:dyDescent="0.2">
      <c r="A399" s="319"/>
      <c r="B399" s="319"/>
      <c r="C399" s="319"/>
      <c r="D399" s="319"/>
      <c r="E399" s="319"/>
      <c r="F399" s="319"/>
      <c r="G399" s="319"/>
      <c r="H399" s="319"/>
    </row>
    <row r="400" spans="1:8" x14ac:dyDescent="0.2">
      <c r="A400" s="319"/>
      <c r="B400" s="319"/>
      <c r="C400" s="319"/>
      <c r="D400" s="319"/>
      <c r="E400" s="319"/>
      <c r="F400" s="319"/>
      <c r="G400" s="319"/>
      <c r="H400" s="319"/>
    </row>
    <row r="401" spans="1:8" x14ac:dyDescent="0.2">
      <c r="A401" s="319"/>
      <c r="B401" s="319"/>
      <c r="C401" s="319"/>
      <c r="D401" s="319"/>
      <c r="E401" s="319"/>
      <c r="F401" s="319"/>
      <c r="G401" s="319"/>
      <c r="H401" s="319"/>
    </row>
    <row r="402" spans="1:8" x14ac:dyDescent="0.2">
      <c r="A402" s="319"/>
      <c r="B402" s="319"/>
      <c r="C402" s="319"/>
      <c r="D402" s="319"/>
      <c r="E402" s="319"/>
      <c r="F402" s="319"/>
      <c r="G402" s="319"/>
      <c r="H402" s="319"/>
    </row>
    <row r="403" spans="1:8" x14ac:dyDescent="0.2">
      <c r="A403" s="319"/>
      <c r="B403" s="319"/>
      <c r="C403" s="319"/>
      <c r="D403" s="319"/>
      <c r="E403" s="319"/>
      <c r="F403" s="319"/>
      <c r="G403" s="319"/>
      <c r="H403" s="319"/>
    </row>
    <row r="404" spans="1:8" x14ac:dyDescent="0.2">
      <c r="A404" s="319"/>
      <c r="B404" s="319"/>
      <c r="C404" s="319"/>
      <c r="D404" s="319"/>
      <c r="E404" s="319"/>
      <c r="F404" s="319"/>
      <c r="G404" s="319"/>
      <c r="H404" s="319"/>
    </row>
    <row r="405" spans="1:8" x14ac:dyDescent="0.2">
      <c r="A405" s="319"/>
      <c r="B405" s="319"/>
      <c r="C405" s="319"/>
      <c r="D405" s="319"/>
      <c r="E405" s="319"/>
      <c r="F405" s="319"/>
      <c r="G405" s="319"/>
      <c r="H405" s="319"/>
    </row>
    <row r="406" spans="1:8" x14ac:dyDescent="0.2">
      <c r="A406" s="319"/>
      <c r="B406" s="319"/>
      <c r="C406" s="319"/>
      <c r="D406" s="319"/>
      <c r="E406" s="319"/>
      <c r="F406" s="319"/>
      <c r="G406" s="319"/>
      <c r="H406" s="319"/>
    </row>
    <row r="407" spans="1:8" x14ac:dyDescent="0.2">
      <c r="A407" s="319"/>
      <c r="B407" s="319"/>
      <c r="C407" s="319"/>
      <c r="D407" s="319"/>
      <c r="E407" s="319"/>
      <c r="F407" s="319"/>
      <c r="G407" s="319"/>
      <c r="H407" s="319"/>
    </row>
    <row r="408" spans="1:8" x14ac:dyDescent="0.2">
      <c r="A408" s="319"/>
      <c r="B408" s="319"/>
      <c r="C408" s="319"/>
      <c r="D408" s="319"/>
      <c r="E408" s="319"/>
      <c r="F408" s="319"/>
      <c r="G408" s="319"/>
      <c r="H408" s="319"/>
    </row>
    <row r="409" spans="1:8" x14ac:dyDescent="0.2">
      <c r="A409" s="319"/>
      <c r="B409" s="319"/>
      <c r="C409" s="319"/>
      <c r="D409" s="319"/>
      <c r="E409" s="319"/>
      <c r="F409" s="319"/>
      <c r="G409" s="319"/>
      <c r="H409" s="319"/>
    </row>
    <row r="410" spans="1:8" x14ac:dyDescent="0.2">
      <c r="A410" s="319"/>
      <c r="B410" s="319"/>
      <c r="C410" s="319"/>
      <c r="D410" s="319"/>
      <c r="E410" s="319"/>
      <c r="F410" s="319"/>
      <c r="G410" s="319"/>
      <c r="H410" s="319"/>
    </row>
    <row r="411" spans="1:8" x14ac:dyDescent="0.2">
      <c r="A411" s="319"/>
      <c r="B411" s="319"/>
      <c r="C411" s="319"/>
      <c r="D411" s="319"/>
      <c r="E411" s="319"/>
      <c r="F411" s="319"/>
      <c r="G411" s="319"/>
      <c r="H411" s="319"/>
    </row>
    <row r="412" spans="1:8" x14ac:dyDescent="0.2">
      <c r="A412" s="319"/>
      <c r="B412" s="319"/>
      <c r="C412" s="319"/>
      <c r="D412" s="319"/>
      <c r="E412" s="319"/>
      <c r="F412" s="319"/>
      <c r="G412" s="319"/>
      <c r="H412" s="319"/>
    </row>
    <row r="413" spans="1:8" x14ac:dyDescent="0.2">
      <c r="A413" s="319"/>
      <c r="B413" s="319"/>
      <c r="C413" s="319"/>
      <c r="D413" s="319"/>
      <c r="E413" s="319"/>
      <c r="F413" s="319"/>
      <c r="G413" s="319"/>
      <c r="H413" s="319"/>
    </row>
    <row r="414" spans="1:8" x14ac:dyDescent="0.2">
      <c r="A414" s="319"/>
      <c r="B414" s="319"/>
      <c r="C414" s="319"/>
      <c r="D414" s="319"/>
      <c r="E414" s="319"/>
      <c r="F414" s="319"/>
      <c r="G414" s="319"/>
      <c r="H414" s="319"/>
    </row>
    <row r="415" spans="1:8" x14ac:dyDescent="0.2">
      <c r="A415" s="319"/>
      <c r="B415" s="319"/>
      <c r="C415" s="319"/>
      <c r="D415" s="319"/>
      <c r="E415" s="319"/>
      <c r="F415" s="319"/>
      <c r="G415" s="319"/>
      <c r="H415" s="319"/>
    </row>
    <row r="416" spans="1:8" x14ac:dyDescent="0.2">
      <c r="A416" s="319"/>
      <c r="B416" s="319"/>
      <c r="C416" s="319"/>
      <c r="D416" s="319"/>
      <c r="E416" s="319"/>
      <c r="F416" s="319"/>
      <c r="G416" s="319"/>
      <c r="H416" s="319"/>
    </row>
    <row r="417" spans="1:8" x14ac:dyDescent="0.2">
      <c r="A417" s="319"/>
      <c r="B417" s="319"/>
      <c r="C417" s="319"/>
      <c r="D417" s="319"/>
      <c r="E417" s="319"/>
      <c r="F417" s="319"/>
      <c r="G417" s="319"/>
      <c r="H417" s="319"/>
    </row>
    <row r="418" spans="1:8" x14ac:dyDescent="0.2">
      <c r="A418" s="319"/>
      <c r="B418" s="319"/>
      <c r="C418" s="319"/>
      <c r="D418" s="319"/>
      <c r="E418" s="319"/>
      <c r="F418" s="319"/>
      <c r="G418" s="319"/>
      <c r="H418" s="319"/>
    </row>
    <row r="419" spans="1:8" x14ac:dyDescent="0.2">
      <c r="A419" s="319"/>
      <c r="B419" s="319"/>
      <c r="C419" s="319"/>
      <c r="D419" s="319"/>
      <c r="E419" s="319"/>
      <c r="F419" s="319"/>
      <c r="G419" s="319"/>
      <c r="H419" s="319"/>
    </row>
    <row r="420" spans="1:8" x14ac:dyDescent="0.2">
      <c r="A420" s="319"/>
      <c r="B420" s="319"/>
      <c r="C420" s="319"/>
      <c r="D420" s="319"/>
      <c r="E420" s="319"/>
      <c r="F420" s="319"/>
      <c r="G420" s="319"/>
      <c r="H420" s="319"/>
    </row>
    <row r="421" spans="1:8" x14ac:dyDescent="0.2">
      <c r="A421" s="319"/>
      <c r="B421" s="319"/>
      <c r="C421" s="319"/>
      <c r="D421" s="319"/>
      <c r="E421" s="319"/>
      <c r="F421" s="319"/>
      <c r="G421" s="319"/>
      <c r="H421" s="319"/>
    </row>
    <row r="422" spans="1:8" x14ac:dyDescent="0.2">
      <c r="A422" s="319"/>
      <c r="B422" s="319"/>
      <c r="C422" s="319"/>
      <c r="D422" s="319"/>
      <c r="E422" s="319"/>
      <c r="F422" s="319"/>
      <c r="G422" s="319"/>
      <c r="H422" s="319"/>
    </row>
    <row r="423" spans="1:8" x14ac:dyDescent="0.2">
      <c r="A423" s="319"/>
      <c r="B423" s="319"/>
      <c r="C423" s="319"/>
      <c r="D423" s="319"/>
      <c r="E423" s="319"/>
      <c r="F423" s="319"/>
      <c r="G423" s="319"/>
      <c r="H423" s="319"/>
    </row>
    <row r="424" spans="1:8" x14ac:dyDescent="0.2">
      <c r="A424" s="319"/>
      <c r="B424" s="319"/>
      <c r="C424" s="319"/>
      <c r="D424" s="319"/>
      <c r="E424" s="319"/>
      <c r="F424" s="319"/>
      <c r="G424" s="319"/>
      <c r="H424" s="319"/>
    </row>
    <row r="425" spans="1:8" x14ac:dyDescent="0.2">
      <c r="A425" s="319"/>
      <c r="B425" s="319"/>
      <c r="C425" s="319"/>
      <c r="D425" s="319"/>
      <c r="E425" s="319"/>
      <c r="F425" s="319"/>
      <c r="G425" s="319"/>
      <c r="H425" s="319"/>
    </row>
    <row r="426" spans="1:8" x14ac:dyDescent="0.2">
      <c r="A426" s="319"/>
      <c r="B426" s="319"/>
      <c r="C426" s="319"/>
      <c r="D426" s="319"/>
      <c r="E426" s="319"/>
      <c r="F426" s="319"/>
      <c r="G426" s="319"/>
      <c r="H426" s="319"/>
    </row>
    <row r="427" spans="1:8" x14ac:dyDescent="0.2">
      <c r="A427" s="319"/>
      <c r="B427" s="319"/>
      <c r="C427" s="319"/>
      <c r="D427" s="319"/>
      <c r="E427" s="319"/>
      <c r="F427" s="319"/>
      <c r="G427" s="319"/>
      <c r="H427" s="319"/>
    </row>
    <row r="428" spans="1:8" x14ac:dyDescent="0.2">
      <c r="A428" s="319"/>
      <c r="B428" s="319"/>
      <c r="C428" s="319"/>
      <c r="D428" s="319"/>
      <c r="E428" s="319"/>
      <c r="F428" s="319"/>
      <c r="G428" s="319"/>
      <c r="H428" s="319"/>
    </row>
    <row r="429" spans="1:8" x14ac:dyDescent="0.2">
      <c r="A429" s="319"/>
      <c r="B429" s="319"/>
      <c r="C429" s="319"/>
      <c r="D429" s="319"/>
      <c r="E429" s="319"/>
      <c r="F429" s="319"/>
      <c r="G429" s="319"/>
      <c r="H429" s="319"/>
    </row>
    <row r="430" spans="1:8" x14ac:dyDescent="0.2">
      <c r="A430" s="319"/>
      <c r="B430" s="319"/>
      <c r="C430" s="319"/>
      <c r="D430" s="319"/>
      <c r="E430" s="319"/>
      <c r="F430" s="319"/>
      <c r="G430" s="319"/>
      <c r="H430" s="319"/>
    </row>
    <row r="431" spans="1:8" x14ac:dyDescent="0.2">
      <c r="A431" s="319"/>
      <c r="B431" s="319"/>
      <c r="C431" s="319"/>
      <c r="D431" s="319"/>
      <c r="E431" s="319"/>
      <c r="F431" s="319"/>
      <c r="G431" s="319"/>
      <c r="H431" s="319"/>
    </row>
    <row r="432" spans="1:8" x14ac:dyDescent="0.2">
      <c r="A432" s="319"/>
      <c r="B432" s="319"/>
      <c r="C432" s="319"/>
      <c r="D432" s="319"/>
      <c r="E432" s="319"/>
      <c r="F432" s="319"/>
      <c r="G432" s="319"/>
      <c r="H432" s="319"/>
    </row>
    <row r="433" spans="1:8" x14ac:dyDescent="0.2">
      <c r="A433" s="319"/>
      <c r="B433" s="319"/>
      <c r="C433" s="319"/>
      <c r="D433" s="319"/>
      <c r="E433" s="319"/>
      <c r="F433" s="319"/>
      <c r="G433" s="319"/>
      <c r="H433" s="319"/>
    </row>
    <row r="434" spans="1:8" x14ac:dyDescent="0.2">
      <c r="A434" s="319"/>
      <c r="B434" s="319"/>
      <c r="C434" s="319"/>
      <c r="D434" s="319"/>
      <c r="E434" s="319"/>
      <c r="F434" s="319"/>
      <c r="G434" s="319"/>
      <c r="H434" s="319"/>
    </row>
    <row r="435" spans="1:8" x14ac:dyDescent="0.2">
      <c r="A435" s="319"/>
      <c r="B435" s="319"/>
      <c r="C435" s="319"/>
      <c r="D435" s="319"/>
      <c r="E435" s="319"/>
      <c r="F435" s="319"/>
      <c r="G435" s="319"/>
      <c r="H435" s="319"/>
    </row>
    <row r="436" spans="1:8" x14ac:dyDescent="0.2">
      <c r="A436" s="319"/>
      <c r="B436" s="319"/>
      <c r="C436" s="319"/>
      <c r="D436" s="319"/>
      <c r="E436" s="319"/>
      <c r="F436" s="319"/>
      <c r="G436" s="319"/>
      <c r="H436" s="319"/>
    </row>
    <row r="437" spans="1:8" x14ac:dyDescent="0.2">
      <c r="A437" s="319"/>
      <c r="B437" s="319"/>
      <c r="C437" s="319"/>
      <c r="D437" s="319"/>
      <c r="E437" s="319"/>
      <c r="F437" s="319"/>
      <c r="G437" s="319"/>
      <c r="H437" s="319"/>
    </row>
    <row r="438" spans="1:8" x14ac:dyDescent="0.2">
      <c r="A438" s="319"/>
      <c r="B438" s="319"/>
      <c r="C438" s="319"/>
      <c r="D438" s="319"/>
      <c r="E438" s="319"/>
      <c r="F438" s="319"/>
      <c r="G438" s="319"/>
      <c r="H438" s="319"/>
    </row>
    <row r="439" spans="1:8" x14ac:dyDescent="0.2">
      <c r="A439" s="319"/>
      <c r="B439" s="319"/>
      <c r="C439" s="319"/>
      <c r="D439" s="319"/>
      <c r="E439" s="319"/>
      <c r="F439" s="319"/>
      <c r="G439" s="319"/>
      <c r="H439" s="319"/>
    </row>
    <row r="440" spans="1:8" x14ac:dyDescent="0.2">
      <c r="A440" s="319"/>
      <c r="B440" s="319"/>
      <c r="C440" s="319"/>
      <c r="D440" s="319"/>
      <c r="E440" s="319"/>
      <c r="F440" s="319"/>
      <c r="G440" s="319"/>
      <c r="H440" s="319"/>
    </row>
    <row r="441" spans="1:8" x14ac:dyDescent="0.2">
      <c r="A441" s="319"/>
      <c r="B441" s="319"/>
      <c r="C441" s="319"/>
      <c r="D441" s="319"/>
      <c r="E441" s="319"/>
      <c r="F441" s="319"/>
      <c r="G441" s="319"/>
      <c r="H441" s="319"/>
    </row>
    <row r="442" spans="1:8" x14ac:dyDescent="0.2">
      <c r="A442" s="319"/>
      <c r="B442" s="319"/>
      <c r="C442" s="319"/>
      <c r="D442" s="319"/>
      <c r="E442" s="319"/>
      <c r="F442" s="319"/>
      <c r="G442" s="319"/>
      <c r="H442" s="319"/>
    </row>
    <row r="443" spans="1:8" x14ac:dyDescent="0.2">
      <c r="A443" s="319"/>
      <c r="B443" s="319"/>
      <c r="C443" s="319"/>
      <c r="D443" s="319"/>
      <c r="E443" s="319"/>
      <c r="F443" s="319"/>
      <c r="G443" s="319"/>
      <c r="H443" s="319"/>
    </row>
    <row r="444" spans="1:8" x14ac:dyDescent="0.2">
      <c r="A444" s="319"/>
      <c r="B444" s="319"/>
      <c r="C444" s="319"/>
      <c r="D444" s="319"/>
      <c r="E444" s="319"/>
      <c r="F444" s="319"/>
      <c r="G444" s="319"/>
      <c r="H444" s="319"/>
    </row>
    <row r="445" spans="1:8" x14ac:dyDescent="0.2">
      <c r="A445" s="319"/>
      <c r="B445" s="319"/>
      <c r="C445" s="319"/>
      <c r="D445" s="319"/>
      <c r="E445" s="319"/>
      <c r="F445" s="319"/>
      <c r="G445" s="319"/>
      <c r="H445" s="319"/>
    </row>
    <row r="446" spans="1:8" x14ac:dyDescent="0.2">
      <c r="A446" s="319"/>
      <c r="B446" s="319"/>
      <c r="C446" s="319"/>
      <c r="D446" s="319"/>
      <c r="E446" s="319"/>
      <c r="F446" s="319"/>
      <c r="G446" s="319"/>
      <c r="H446" s="319"/>
    </row>
    <row r="447" spans="1:8" x14ac:dyDescent="0.2">
      <c r="A447" s="319"/>
      <c r="B447" s="319"/>
      <c r="C447" s="319"/>
      <c r="D447" s="319"/>
      <c r="E447" s="319"/>
      <c r="F447" s="319"/>
      <c r="G447" s="319"/>
      <c r="H447" s="319"/>
    </row>
    <row r="448" spans="1:8" x14ac:dyDescent="0.2">
      <c r="A448" s="319"/>
      <c r="B448" s="319"/>
      <c r="C448" s="319"/>
      <c r="D448" s="319"/>
      <c r="E448" s="319"/>
      <c r="F448" s="319"/>
      <c r="G448" s="319"/>
      <c r="H448" s="319"/>
    </row>
    <row r="449" spans="1:8" x14ac:dyDescent="0.2">
      <c r="A449" s="319"/>
      <c r="B449" s="319"/>
      <c r="C449" s="319"/>
      <c r="D449" s="319"/>
      <c r="E449" s="319"/>
      <c r="F449" s="319"/>
      <c r="G449" s="319"/>
      <c r="H449" s="319"/>
    </row>
    <row r="450" spans="1:8" x14ac:dyDescent="0.2">
      <c r="A450" s="319"/>
      <c r="B450" s="319"/>
      <c r="C450" s="319"/>
      <c r="D450" s="319"/>
      <c r="E450" s="319"/>
      <c r="F450" s="319"/>
      <c r="G450" s="319"/>
      <c r="H450" s="319"/>
    </row>
    <row r="451" spans="1:8" x14ac:dyDescent="0.2">
      <c r="A451" s="319"/>
      <c r="B451" s="319"/>
      <c r="C451" s="319"/>
      <c r="D451" s="319"/>
      <c r="E451" s="319"/>
      <c r="F451" s="319"/>
      <c r="G451" s="319"/>
      <c r="H451" s="319"/>
    </row>
    <row r="452" spans="1:8" x14ac:dyDescent="0.2">
      <c r="A452" s="319"/>
      <c r="B452" s="319"/>
      <c r="C452" s="319"/>
      <c r="D452" s="319"/>
      <c r="E452" s="319"/>
      <c r="F452" s="319"/>
      <c r="G452" s="319"/>
      <c r="H452" s="319"/>
    </row>
    <row r="453" spans="1:8" x14ac:dyDescent="0.2">
      <c r="A453" s="319"/>
      <c r="B453" s="319"/>
      <c r="C453" s="319"/>
      <c r="D453" s="319"/>
      <c r="E453" s="319"/>
      <c r="F453" s="319"/>
      <c r="G453" s="319"/>
      <c r="H453" s="319"/>
    </row>
    <row r="454" spans="1:8" x14ac:dyDescent="0.2">
      <c r="A454" s="319"/>
      <c r="B454" s="319"/>
      <c r="C454" s="319"/>
      <c r="D454" s="319"/>
      <c r="E454" s="319"/>
      <c r="F454" s="319"/>
      <c r="G454" s="319"/>
      <c r="H454" s="319"/>
    </row>
    <row r="455" spans="1:8" x14ac:dyDescent="0.2">
      <c r="A455" s="319"/>
      <c r="B455" s="319"/>
      <c r="C455" s="319"/>
      <c r="D455" s="319"/>
      <c r="E455" s="319"/>
      <c r="F455" s="319"/>
      <c r="G455" s="319"/>
      <c r="H455" s="319"/>
    </row>
    <row r="456" spans="1:8" x14ac:dyDescent="0.2">
      <c r="A456" s="319"/>
      <c r="B456" s="319"/>
      <c r="C456" s="319"/>
      <c r="D456" s="319"/>
      <c r="E456" s="319"/>
      <c r="F456" s="319"/>
      <c r="G456" s="319"/>
      <c r="H456" s="319"/>
    </row>
    <row r="457" spans="1:8" x14ac:dyDescent="0.2">
      <c r="A457" s="319"/>
      <c r="B457" s="319"/>
      <c r="C457" s="319"/>
      <c r="D457" s="319"/>
      <c r="E457" s="319"/>
      <c r="F457" s="319"/>
      <c r="G457" s="319"/>
      <c r="H457" s="319"/>
    </row>
    <row r="458" spans="1:8" x14ac:dyDescent="0.2">
      <c r="A458" s="319"/>
      <c r="B458" s="319"/>
      <c r="C458" s="319"/>
      <c r="D458" s="319"/>
      <c r="E458" s="319"/>
      <c r="F458" s="319"/>
      <c r="G458" s="319"/>
      <c r="H458" s="319"/>
    </row>
    <row r="459" spans="1:8" x14ac:dyDescent="0.2">
      <c r="A459" s="319"/>
      <c r="B459" s="319"/>
      <c r="C459" s="319"/>
      <c r="D459" s="319"/>
      <c r="E459" s="319"/>
      <c r="F459" s="319"/>
      <c r="G459" s="319"/>
      <c r="H459" s="319"/>
    </row>
    <row r="460" spans="1:8" x14ac:dyDescent="0.2">
      <c r="A460" s="319"/>
      <c r="B460" s="319"/>
      <c r="C460" s="319"/>
      <c r="D460" s="319"/>
      <c r="E460" s="319"/>
      <c r="F460" s="319"/>
      <c r="G460" s="319"/>
      <c r="H460" s="319"/>
    </row>
    <row r="461" spans="1:8" x14ac:dyDescent="0.2">
      <c r="A461" s="319"/>
      <c r="B461" s="319"/>
      <c r="C461" s="319"/>
      <c r="D461" s="319"/>
      <c r="E461" s="319"/>
      <c r="F461" s="319"/>
      <c r="G461" s="319"/>
      <c r="H461" s="319"/>
    </row>
    <row r="462" spans="1:8" x14ac:dyDescent="0.2">
      <c r="A462" s="319"/>
      <c r="B462" s="319"/>
      <c r="C462" s="319"/>
      <c r="D462" s="319"/>
      <c r="E462" s="319"/>
      <c r="F462" s="319"/>
      <c r="G462" s="319"/>
      <c r="H462" s="319"/>
    </row>
    <row r="463" spans="1:8" x14ac:dyDescent="0.2">
      <c r="A463" s="319"/>
      <c r="B463" s="319"/>
      <c r="C463" s="319"/>
      <c r="D463" s="319"/>
      <c r="E463" s="319"/>
      <c r="F463" s="319"/>
      <c r="G463" s="319"/>
      <c r="H463" s="319"/>
    </row>
    <row r="464" spans="1:8" x14ac:dyDescent="0.2">
      <c r="A464" s="319"/>
      <c r="B464" s="319"/>
      <c r="C464" s="319"/>
      <c r="D464" s="319"/>
      <c r="E464" s="319"/>
      <c r="F464" s="319"/>
      <c r="G464" s="319"/>
      <c r="H464" s="319"/>
    </row>
    <row r="465" spans="1:8" x14ac:dyDescent="0.2">
      <c r="A465" s="319"/>
      <c r="B465" s="319"/>
      <c r="C465" s="319"/>
      <c r="D465" s="319"/>
      <c r="E465" s="319"/>
      <c r="F465" s="319"/>
      <c r="G465" s="319"/>
      <c r="H465" s="319"/>
    </row>
    <row r="466" spans="1:8" x14ac:dyDescent="0.2">
      <c r="A466" s="319"/>
      <c r="B466" s="319"/>
      <c r="C466" s="319"/>
      <c r="D466" s="319"/>
      <c r="E466" s="319"/>
      <c r="F466" s="319"/>
      <c r="G466" s="319"/>
      <c r="H466" s="319"/>
    </row>
    <row r="467" spans="1:8" x14ac:dyDescent="0.2">
      <c r="A467" s="319"/>
      <c r="B467" s="319"/>
      <c r="C467" s="319"/>
      <c r="D467" s="319"/>
      <c r="E467" s="319"/>
      <c r="F467" s="319"/>
      <c r="G467" s="319"/>
      <c r="H467" s="319"/>
    </row>
    <row r="468" spans="1:8" x14ac:dyDescent="0.2">
      <c r="A468" s="319"/>
      <c r="B468" s="319"/>
      <c r="C468" s="319"/>
      <c r="D468" s="319"/>
      <c r="E468" s="319"/>
      <c r="F468" s="319"/>
      <c r="G468" s="319"/>
      <c r="H468" s="319"/>
    </row>
    <row r="469" spans="1:8" x14ac:dyDescent="0.2">
      <c r="A469" s="319"/>
      <c r="B469" s="319"/>
      <c r="C469" s="319"/>
      <c r="D469" s="319"/>
      <c r="E469" s="319"/>
      <c r="F469" s="319"/>
      <c r="G469" s="319"/>
      <c r="H469" s="319"/>
    </row>
    <row r="470" spans="1:8" x14ac:dyDescent="0.2">
      <c r="A470" s="319"/>
      <c r="B470" s="319"/>
      <c r="C470" s="319"/>
      <c r="D470" s="319"/>
      <c r="E470" s="319"/>
      <c r="F470" s="319"/>
      <c r="G470" s="319"/>
      <c r="H470" s="319"/>
    </row>
    <row r="471" spans="1:8" x14ac:dyDescent="0.2">
      <c r="A471" s="319"/>
      <c r="B471" s="319"/>
      <c r="C471" s="319"/>
      <c r="D471" s="319"/>
      <c r="E471" s="319"/>
      <c r="F471" s="319"/>
      <c r="G471" s="319"/>
      <c r="H471" s="319"/>
    </row>
    <row r="472" spans="1:8" x14ac:dyDescent="0.2">
      <c r="A472" s="319"/>
      <c r="B472" s="319"/>
      <c r="C472" s="319"/>
      <c r="D472" s="319"/>
      <c r="E472" s="319"/>
      <c r="F472" s="319"/>
      <c r="G472" s="319"/>
      <c r="H472" s="319"/>
    </row>
    <row r="473" spans="1:8" x14ac:dyDescent="0.2">
      <c r="A473" s="319"/>
      <c r="B473" s="319"/>
      <c r="C473" s="319"/>
      <c r="D473" s="319"/>
      <c r="E473" s="319"/>
      <c r="F473" s="319"/>
      <c r="G473" s="319"/>
      <c r="H473" s="319"/>
    </row>
    <row r="474" spans="1:8" x14ac:dyDescent="0.2">
      <c r="A474" s="319"/>
      <c r="B474" s="319"/>
      <c r="C474" s="319"/>
      <c r="D474" s="319"/>
      <c r="E474" s="319"/>
      <c r="F474" s="319"/>
      <c r="G474" s="319"/>
      <c r="H474" s="319"/>
    </row>
    <row r="475" spans="1:8" x14ac:dyDescent="0.2">
      <c r="A475" s="319"/>
      <c r="B475" s="319"/>
      <c r="C475" s="319"/>
      <c r="D475" s="319"/>
      <c r="E475" s="319"/>
      <c r="F475" s="319"/>
      <c r="G475" s="319"/>
      <c r="H475" s="319"/>
    </row>
    <row r="476" spans="1:8" x14ac:dyDescent="0.2">
      <c r="A476" s="319"/>
      <c r="B476" s="319"/>
      <c r="C476" s="319"/>
      <c r="D476" s="319"/>
      <c r="E476" s="319"/>
      <c r="F476" s="319"/>
      <c r="G476" s="319"/>
      <c r="H476" s="319"/>
    </row>
    <row r="477" spans="1:8" x14ac:dyDescent="0.2">
      <c r="A477" s="319"/>
      <c r="B477" s="319"/>
      <c r="C477" s="319"/>
      <c r="D477" s="319"/>
      <c r="E477" s="319"/>
      <c r="F477" s="319"/>
      <c r="G477" s="319"/>
      <c r="H477" s="319"/>
    </row>
    <row r="478" spans="1:8" x14ac:dyDescent="0.2">
      <c r="A478" s="319"/>
      <c r="B478" s="319"/>
      <c r="C478" s="319"/>
      <c r="D478" s="319"/>
      <c r="E478" s="319"/>
      <c r="F478" s="319"/>
      <c r="G478" s="319"/>
      <c r="H478" s="319"/>
    </row>
    <row r="479" spans="1:8" x14ac:dyDescent="0.2">
      <c r="A479" s="319"/>
      <c r="B479" s="319"/>
      <c r="C479" s="319"/>
      <c r="D479" s="319"/>
      <c r="E479" s="319"/>
      <c r="F479" s="319"/>
      <c r="G479" s="319"/>
      <c r="H479" s="319"/>
    </row>
    <row r="480" spans="1:8" x14ac:dyDescent="0.2">
      <c r="A480" s="319"/>
      <c r="B480" s="319"/>
      <c r="C480" s="319"/>
      <c r="D480" s="319"/>
      <c r="E480" s="319"/>
      <c r="F480" s="319"/>
      <c r="G480" s="319"/>
      <c r="H480" s="319"/>
    </row>
    <row r="481" spans="1:8" x14ac:dyDescent="0.2">
      <c r="A481" s="319"/>
      <c r="B481" s="319"/>
      <c r="C481" s="319"/>
      <c r="D481" s="319"/>
      <c r="E481" s="319"/>
      <c r="F481" s="319"/>
      <c r="G481" s="319"/>
      <c r="H481" s="319"/>
    </row>
    <row r="482" spans="1:8" x14ac:dyDescent="0.2">
      <c r="A482" s="319"/>
      <c r="B482" s="319"/>
      <c r="C482" s="319"/>
      <c r="D482" s="319"/>
      <c r="E482" s="319"/>
      <c r="F482" s="319"/>
      <c r="G482" s="319"/>
      <c r="H482" s="319"/>
    </row>
    <row r="483" spans="1:8" x14ac:dyDescent="0.2">
      <c r="A483" s="319"/>
      <c r="B483" s="319"/>
      <c r="C483" s="319"/>
      <c r="D483" s="319"/>
      <c r="E483" s="319"/>
      <c r="F483" s="319"/>
      <c r="G483" s="319"/>
      <c r="H483" s="319"/>
    </row>
    <row r="484" spans="1:8" x14ac:dyDescent="0.2">
      <c r="A484" s="319"/>
      <c r="B484" s="319"/>
      <c r="C484" s="319"/>
      <c r="D484" s="319"/>
      <c r="E484" s="319"/>
      <c r="F484" s="319"/>
      <c r="G484" s="319"/>
      <c r="H484" s="319"/>
    </row>
    <row r="485" spans="1:8" x14ac:dyDescent="0.2">
      <c r="A485" s="319"/>
      <c r="B485" s="319"/>
      <c r="C485" s="319"/>
      <c r="D485" s="319"/>
      <c r="E485" s="319"/>
      <c r="F485" s="319"/>
      <c r="G485" s="319"/>
      <c r="H485" s="319"/>
    </row>
    <row r="486" spans="1:8" x14ac:dyDescent="0.2">
      <c r="A486" s="319"/>
      <c r="B486" s="319"/>
      <c r="C486" s="319"/>
      <c r="D486" s="319"/>
      <c r="E486" s="319"/>
      <c r="F486" s="319"/>
      <c r="G486" s="319"/>
      <c r="H486" s="319"/>
    </row>
    <row r="487" spans="1:8" x14ac:dyDescent="0.2">
      <c r="A487" s="319"/>
      <c r="B487" s="319"/>
      <c r="C487" s="319"/>
      <c r="D487" s="319"/>
      <c r="E487" s="319"/>
      <c r="F487" s="319"/>
      <c r="G487" s="319"/>
      <c r="H487" s="319"/>
    </row>
    <row r="488" spans="1:8" x14ac:dyDescent="0.2">
      <c r="A488" s="319"/>
      <c r="B488" s="319"/>
      <c r="C488" s="319"/>
      <c r="D488" s="319"/>
      <c r="E488" s="319"/>
      <c r="F488" s="319"/>
      <c r="G488" s="319"/>
      <c r="H488" s="319"/>
    </row>
    <row r="489" spans="1:8" x14ac:dyDescent="0.2">
      <c r="A489" s="319"/>
      <c r="B489" s="319"/>
      <c r="C489" s="319"/>
      <c r="D489" s="319"/>
      <c r="E489" s="319"/>
      <c r="F489" s="319"/>
      <c r="G489" s="319"/>
      <c r="H489" s="319"/>
    </row>
    <row r="490" spans="1:8" x14ac:dyDescent="0.2">
      <c r="A490" s="319"/>
      <c r="B490" s="319"/>
      <c r="C490" s="319"/>
      <c r="D490" s="319"/>
      <c r="E490" s="319"/>
      <c r="F490" s="319"/>
      <c r="G490" s="319"/>
      <c r="H490" s="319"/>
    </row>
    <row r="491" spans="1:8" x14ac:dyDescent="0.2">
      <c r="A491" s="319"/>
      <c r="B491" s="319"/>
      <c r="C491" s="319"/>
      <c r="D491" s="319"/>
      <c r="E491" s="319"/>
      <c r="F491" s="319"/>
      <c r="G491" s="319"/>
      <c r="H491" s="319"/>
    </row>
    <row r="492" spans="1:8" x14ac:dyDescent="0.2">
      <c r="A492" s="319"/>
      <c r="B492" s="319"/>
      <c r="C492" s="319"/>
      <c r="D492" s="319"/>
      <c r="E492" s="319"/>
      <c r="F492" s="319"/>
      <c r="G492" s="319"/>
      <c r="H492" s="319"/>
    </row>
    <row r="493" spans="1:8" x14ac:dyDescent="0.2">
      <c r="A493" s="319"/>
      <c r="B493" s="319"/>
      <c r="C493" s="319"/>
      <c r="D493" s="319"/>
      <c r="E493" s="319"/>
      <c r="F493" s="319"/>
      <c r="G493" s="319"/>
      <c r="H493" s="319"/>
    </row>
    <row r="494" spans="1:8" x14ac:dyDescent="0.2">
      <c r="A494" s="319"/>
      <c r="B494" s="319"/>
      <c r="C494" s="319"/>
      <c r="D494" s="319"/>
      <c r="E494" s="319"/>
      <c r="F494" s="319"/>
      <c r="G494" s="319"/>
      <c r="H494" s="319"/>
    </row>
    <row r="495" spans="1:8" x14ac:dyDescent="0.2">
      <c r="A495" s="319"/>
      <c r="B495" s="319"/>
      <c r="C495" s="319"/>
      <c r="D495" s="319"/>
      <c r="E495" s="319"/>
      <c r="F495" s="319"/>
      <c r="G495" s="319"/>
      <c r="H495" s="319"/>
    </row>
    <row r="496" spans="1:8" x14ac:dyDescent="0.2">
      <c r="A496" s="319"/>
      <c r="B496" s="319"/>
      <c r="C496" s="319"/>
      <c r="D496" s="319"/>
      <c r="E496" s="319"/>
      <c r="F496" s="319"/>
      <c r="G496" s="319"/>
      <c r="H496" s="319"/>
    </row>
    <row r="497" spans="1:8" x14ac:dyDescent="0.2">
      <c r="A497" s="319"/>
      <c r="B497" s="319"/>
      <c r="C497" s="319"/>
      <c r="D497" s="319"/>
      <c r="E497" s="319"/>
      <c r="F497" s="319"/>
      <c r="G497" s="319"/>
      <c r="H497" s="319"/>
    </row>
    <row r="498" spans="1:8" x14ac:dyDescent="0.2">
      <c r="A498" s="319"/>
      <c r="B498" s="319"/>
      <c r="C498" s="319"/>
      <c r="D498" s="319"/>
      <c r="E498" s="319"/>
      <c r="F498" s="319"/>
      <c r="G498" s="319"/>
      <c r="H498" s="319"/>
    </row>
    <row r="499" spans="1:8" x14ac:dyDescent="0.2">
      <c r="A499" s="319"/>
      <c r="B499" s="319"/>
      <c r="C499" s="319"/>
      <c r="D499" s="319"/>
      <c r="E499" s="319"/>
      <c r="F499" s="319"/>
      <c r="G499" s="319"/>
      <c r="H499" s="319"/>
    </row>
    <row r="500" spans="1:8" x14ac:dyDescent="0.2">
      <c r="A500" s="319"/>
      <c r="B500" s="319"/>
      <c r="C500" s="319"/>
      <c r="D500" s="319"/>
      <c r="E500" s="319"/>
      <c r="F500" s="319"/>
      <c r="G500" s="319"/>
      <c r="H500" s="319"/>
    </row>
    <row r="501" spans="1:8" x14ac:dyDescent="0.2">
      <c r="A501" s="319"/>
      <c r="B501" s="319"/>
      <c r="C501" s="319"/>
      <c r="D501" s="319"/>
      <c r="E501" s="319"/>
      <c r="F501" s="319"/>
      <c r="G501" s="319"/>
      <c r="H501" s="319"/>
    </row>
    <row r="502" spans="1:8" x14ac:dyDescent="0.2">
      <c r="A502" s="319"/>
      <c r="B502" s="319"/>
      <c r="C502" s="319"/>
      <c r="D502" s="319"/>
      <c r="E502" s="319"/>
      <c r="F502" s="319"/>
      <c r="G502" s="319"/>
      <c r="H502" s="319"/>
    </row>
    <row r="503" spans="1:8" x14ac:dyDescent="0.2">
      <c r="A503" s="319"/>
      <c r="B503" s="319"/>
      <c r="C503" s="319"/>
      <c r="D503" s="319"/>
      <c r="E503" s="319"/>
      <c r="F503" s="319"/>
      <c r="G503" s="319"/>
      <c r="H503" s="319"/>
    </row>
    <row r="504" spans="1:8" x14ac:dyDescent="0.2">
      <c r="A504" s="319"/>
      <c r="B504" s="319"/>
      <c r="C504" s="319"/>
      <c r="D504" s="319"/>
      <c r="E504" s="319"/>
      <c r="F504" s="319"/>
      <c r="G504" s="319"/>
      <c r="H504" s="319"/>
    </row>
    <row r="505" spans="1:8" x14ac:dyDescent="0.2">
      <c r="A505" s="319"/>
      <c r="B505" s="319"/>
      <c r="C505" s="319"/>
      <c r="D505" s="319"/>
      <c r="E505" s="319"/>
      <c r="F505" s="319"/>
      <c r="G505" s="319"/>
      <c r="H505" s="319"/>
    </row>
    <row r="506" spans="1:8" x14ac:dyDescent="0.2">
      <c r="A506" s="319"/>
      <c r="B506" s="319"/>
      <c r="C506" s="319"/>
      <c r="D506" s="319"/>
      <c r="E506" s="319"/>
      <c r="F506" s="319"/>
      <c r="G506" s="319"/>
      <c r="H506" s="319"/>
    </row>
    <row r="507" spans="1:8" x14ac:dyDescent="0.2">
      <c r="A507" s="319"/>
      <c r="B507" s="319"/>
      <c r="C507" s="319"/>
      <c r="D507" s="319"/>
      <c r="E507" s="319"/>
      <c r="F507" s="319"/>
      <c r="G507" s="319"/>
      <c r="H507" s="319"/>
    </row>
    <row r="508" spans="1:8" x14ac:dyDescent="0.2">
      <c r="A508" s="319"/>
      <c r="B508" s="319"/>
      <c r="C508" s="319"/>
      <c r="D508" s="319"/>
      <c r="E508" s="319"/>
      <c r="F508" s="319"/>
      <c r="G508" s="319"/>
      <c r="H508" s="319"/>
    </row>
    <row r="509" spans="1:8" x14ac:dyDescent="0.2">
      <c r="A509" s="319"/>
      <c r="B509" s="319"/>
      <c r="C509" s="319"/>
      <c r="D509" s="319"/>
      <c r="E509" s="319"/>
      <c r="F509" s="319"/>
      <c r="G509" s="319"/>
      <c r="H509" s="319"/>
    </row>
    <row r="510" spans="1:8" x14ac:dyDescent="0.2">
      <c r="A510" s="319"/>
      <c r="B510" s="319"/>
      <c r="C510" s="319"/>
      <c r="D510" s="319"/>
      <c r="E510" s="319"/>
      <c r="F510" s="319"/>
      <c r="G510" s="319"/>
      <c r="H510" s="319"/>
    </row>
    <row r="511" spans="1:8" x14ac:dyDescent="0.2">
      <c r="A511" s="319"/>
      <c r="B511" s="319"/>
      <c r="C511" s="319"/>
      <c r="D511" s="319"/>
      <c r="E511" s="319"/>
      <c r="F511" s="319"/>
      <c r="G511" s="319"/>
      <c r="H511" s="319"/>
    </row>
    <row r="512" spans="1:8" x14ac:dyDescent="0.2">
      <c r="A512" s="319"/>
      <c r="B512" s="319"/>
      <c r="C512" s="319"/>
      <c r="D512" s="319"/>
      <c r="E512" s="319"/>
      <c r="F512" s="319"/>
      <c r="G512" s="319"/>
      <c r="H512" s="319"/>
    </row>
    <row r="513" spans="1:8" x14ac:dyDescent="0.2">
      <c r="A513" s="319"/>
      <c r="B513" s="319"/>
      <c r="C513" s="319"/>
      <c r="D513" s="319"/>
      <c r="E513" s="319"/>
      <c r="F513" s="319"/>
      <c r="G513" s="319"/>
      <c r="H513" s="319"/>
    </row>
    <row r="514" spans="1:8" x14ac:dyDescent="0.2">
      <c r="A514" s="319"/>
      <c r="B514" s="319"/>
      <c r="C514" s="319"/>
      <c r="D514" s="319"/>
      <c r="E514" s="319"/>
      <c r="F514" s="319"/>
      <c r="G514" s="319"/>
      <c r="H514" s="319"/>
    </row>
    <row r="515" spans="1:8" x14ac:dyDescent="0.2">
      <c r="A515" s="319"/>
      <c r="B515" s="319"/>
      <c r="C515" s="319"/>
      <c r="D515" s="319"/>
      <c r="E515" s="319"/>
      <c r="F515" s="319"/>
      <c r="G515" s="319"/>
      <c r="H515" s="319"/>
    </row>
    <row r="516" spans="1:8" x14ac:dyDescent="0.2">
      <c r="A516" s="319"/>
      <c r="B516" s="319"/>
      <c r="C516" s="319"/>
      <c r="D516" s="319"/>
      <c r="E516" s="319"/>
      <c r="F516" s="319"/>
      <c r="G516" s="319"/>
      <c r="H516" s="319"/>
    </row>
    <row r="517" spans="1:8" x14ac:dyDescent="0.2">
      <c r="A517" s="319"/>
      <c r="B517" s="319"/>
      <c r="C517" s="319"/>
      <c r="D517" s="319"/>
      <c r="E517" s="319"/>
      <c r="F517" s="319"/>
      <c r="G517" s="319"/>
      <c r="H517" s="319"/>
    </row>
    <row r="518" spans="1:8" x14ac:dyDescent="0.2">
      <c r="A518" s="319"/>
      <c r="B518" s="319"/>
      <c r="C518" s="319"/>
      <c r="D518" s="319"/>
      <c r="E518" s="319"/>
      <c r="F518" s="319"/>
      <c r="G518" s="319"/>
      <c r="H518" s="319"/>
    </row>
    <row r="519" spans="1:8" x14ac:dyDescent="0.2">
      <c r="A519" s="319"/>
      <c r="B519" s="319"/>
      <c r="C519" s="319"/>
      <c r="D519" s="319"/>
      <c r="E519" s="319"/>
      <c r="F519" s="319"/>
      <c r="G519" s="319"/>
      <c r="H519" s="319"/>
    </row>
    <row r="520" spans="1:8" x14ac:dyDescent="0.2">
      <c r="A520" s="319"/>
      <c r="B520" s="319"/>
      <c r="C520" s="319"/>
      <c r="D520" s="319"/>
      <c r="E520" s="319"/>
      <c r="F520" s="319"/>
      <c r="G520" s="319"/>
      <c r="H520" s="319"/>
    </row>
    <row r="521" spans="1:8" x14ac:dyDescent="0.2">
      <c r="A521" s="319"/>
      <c r="B521" s="319"/>
      <c r="C521" s="319"/>
      <c r="D521" s="319"/>
      <c r="E521" s="319"/>
      <c r="F521" s="319"/>
      <c r="G521" s="319"/>
      <c r="H521" s="319"/>
    </row>
    <row r="522" spans="1:8" x14ac:dyDescent="0.2">
      <c r="A522" s="319"/>
      <c r="B522" s="319"/>
      <c r="C522" s="319"/>
      <c r="D522" s="319"/>
      <c r="E522" s="319"/>
      <c r="F522" s="319"/>
      <c r="G522" s="319"/>
      <c r="H522" s="319"/>
    </row>
    <row r="523" spans="1:8" x14ac:dyDescent="0.2">
      <c r="A523" s="319"/>
      <c r="B523" s="319"/>
      <c r="C523" s="319"/>
      <c r="D523" s="319"/>
      <c r="E523" s="319"/>
      <c r="F523" s="319"/>
      <c r="G523" s="319"/>
      <c r="H523" s="319"/>
    </row>
    <row r="524" spans="1:8" x14ac:dyDescent="0.2">
      <c r="A524" s="319"/>
      <c r="B524" s="319"/>
      <c r="C524" s="319"/>
      <c r="D524" s="319"/>
      <c r="E524" s="319"/>
      <c r="F524" s="319"/>
      <c r="G524" s="319"/>
      <c r="H524" s="319"/>
    </row>
    <row r="525" spans="1:8" x14ac:dyDescent="0.2">
      <c r="A525" s="319"/>
      <c r="B525" s="319"/>
      <c r="C525" s="319"/>
      <c r="D525" s="319"/>
      <c r="E525" s="319"/>
      <c r="F525" s="319"/>
      <c r="G525" s="319"/>
      <c r="H525" s="319"/>
    </row>
    <row r="526" spans="1:8" x14ac:dyDescent="0.2">
      <c r="A526" s="319"/>
      <c r="B526" s="319"/>
      <c r="C526" s="319"/>
      <c r="D526" s="319"/>
      <c r="E526" s="319"/>
      <c r="F526" s="319"/>
      <c r="G526" s="319"/>
      <c r="H526" s="319"/>
    </row>
    <row r="527" spans="1:8" x14ac:dyDescent="0.2">
      <c r="A527" s="319"/>
      <c r="B527" s="319"/>
      <c r="C527" s="319"/>
      <c r="D527" s="319"/>
      <c r="E527" s="319"/>
      <c r="F527" s="319"/>
      <c r="G527" s="319"/>
      <c r="H527" s="319"/>
    </row>
    <row r="528" spans="1:8" x14ac:dyDescent="0.2">
      <c r="A528" s="319"/>
      <c r="B528" s="319"/>
      <c r="C528" s="319"/>
      <c r="D528" s="319"/>
      <c r="E528" s="319"/>
      <c r="F528" s="319"/>
      <c r="G528" s="319"/>
      <c r="H528" s="319"/>
    </row>
    <row r="529" spans="1:8" x14ac:dyDescent="0.2">
      <c r="A529" s="319"/>
      <c r="B529" s="319"/>
      <c r="C529" s="319"/>
      <c r="D529" s="319"/>
      <c r="E529" s="319"/>
      <c r="F529" s="319"/>
      <c r="G529" s="319"/>
      <c r="H529" s="319"/>
    </row>
    <row r="530" spans="1:8" x14ac:dyDescent="0.2">
      <c r="A530" s="319"/>
      <c r="B530" s="319"/>
      <c r="C530" s="319"/>
      <c r="D530" s="319"/>
      <c r="E530" s="319"/>
      <c r="F530" s="319"/>
      <c r="G530" s="319"/>
      <c r="H530" s="319"/>
    </row>
    <row r="531" spans="1:8" x14ac:dyDescent="0.2">
      <c r="A531" s="319"/>
      <c r="B531" s="319"/>
      <c r="C531" s="319"/>
      <c r="D531" s="319"/>
      <c r="E531" s="319"/>
      <c r="F531" s="319"/>
      <c r="G531" s="319"/>
      <c r="H531" s="319"/>
    </row>
    <row r="532" spans="1:8" x14ac:dyDescent="0.2">
      <c r="A532" s="319"/>
      <c r="B532" s="319"/>
      <c r="C532" s="319"/>
      <c r="D532" s="319"/>
      <c r="E532" s="319"/>
      <c r="F532" s="319"/>
      <c r="G532" s="319"/>
      <c r="H532" s="319"/>
    </row>
    <row r="533" spans="1:8" x14ac:dyDescent="0.2">
      <c r="A533" s="319"/>
      <c r="B533" s="319"/>
      <c r="C533" s="319"/>
      <c r="D533" s="319"/>
      <c r="E533" s="319"/>
      <c r="F533" s="319"/>
      <c r="G533" s="319"/>
      <c r="H533" s="319"/>
    </row>
    <row r="534" spans="1:8" x14ac:dyDescent="0.2">
      <c r="A534" s="319"/>
      <c r="B534" s="319"/>
      <c r="C534" s="319"/>
      <c r="D534" s="319"/>
      <c r="E534" s="319"/>
      <c r="F534" s="319"/>
      <c r="G534" s="319"/>
      <c r="H534" s="319"/>
    </row>
    <row r="535" spans="1:8" x14ac:dyDescent="0.2">
      <c r="A535" s="319"/>
      <c r="B535" s="319"/>
      <c r="C535" s="319"/>
      <c r="D535" s="319"/>
      <c r="E535" s="319"/>
      <c r="F535" s="319"/>
      <c r="G535" s="319"/>
      <c r="H535" s="319"/>
    </row>
    <row r="536" spans="1:8" x14ac:dyDescent="0.2">
      <c r="A536" s="319"/>
      <c r="B536" s="319"/>
      <c r="C536" s="319"/>
      <c r="D536" s="319"/>
      <c r="E536" s="319"/>
      <c r="F536" s="319"/>
      <c r="G536" s="319"/>
      <c r="H536" s="319"/>
    </row>
    <row r="537" spans="1:8" x14ac:dyDescent="0.2">
      <c r="A537" s="319"/>
      <c r="B537" s="319"/>
      <c r="C537" s="319"/>
      <c r="D537" s="319"/>
      <c r="E537" s="319"/>
      <c r="F537" s="319"/>
      <c r="G537" s="319"/>
      <c r="H537" s="319"/>
    </row>
    <row r="538" spans="1:8" x14ac:dyDescent="0.2">
      <c r="A538" s="319"/>
      <c r="B538" s="319"/>
      <c r="C538" s="319"/>
      <c r="D538" s="319"/>
      <c r="E538" s="319"/>
      <c r="F538" s="319"/>
      <c r="G538" s="319"/>
      <c r="H538" s="319"/>
    </row>
    <row r="539" spans="1:8" x14ac:dyDescent="0.2">
      <c r="A539" s="319"/>
      <c r="B539" s="319"/>
      <c r="C539" s="319"/>
      <c r="D539" s="319"/>
      <c r="E539" s="319"/>
      <c r="F539" s="319"/>
      <c r="G539" s="319"/>
      <c r="H539" s="319"/>
    </row>
    <row r="540" spans="1:8" x14ac:dyDescent="0.2">
      <c r="A540" s="319"/>
      <c r="B540" s="319"/>
      <c r="C540" s="319"/>
      <c r="D540" s="319"/>
      <c r="E540" s="319"/>
      <c r="F540" s="319"/>
      <c r="G540" s="319"/>
      <c r="H540" s="319"/>
    </row>
    <row r="541" spans="1:8" x14ac:dyDescent="0.2">
      <c r="A541" s="319"/>
      <c r="B541" s="319"/>
      <c r="C541" s="319"/>
      <c r="D541" s="319"/>
      <c r="E541" s="319"/>
      <c r="F541" s="319"/>
      <c r="G541" s="319"/>
      <c r="H541" s="319"/>
    </row>
    <row r="542" spans="1:8" x14ac:dyDescent="0.2">
      <c r="A542" s="319"/>
      <c r="B542" s="319"/>
      <c r="C542" s="319"/>
      <c r="D542" s="319"/>
      <c r="E542" s="319"/>
      <c r="F542" s="319"/>
      <c r="G542" s="319"/>
      <c r="H542" s="319"/>
    </row>
    <row r="543" spans="1:8" x14ac:dyDescent="0.2">
      <c r="A543" s="319"/>
      <c r="B543" s="319"/>
      <c r="C543" s="319"/>
      <c r="D543" s="319"/>
      <c r="E543" s="319"/>
      <c r="F543" s="319"/>
      <c r="G543" s="319"/>
      <c r="H543" s="319"/>
    </row>
    <row r="544" spans="1:8" x14ac:dyDescent="0.2">
      <c r="A544" s="319"/>
      <c r="B544" s="319"/>
      <c r="C544" s="319"/>
      <c r="D544" s="319"/>
      <c r="E544" s="319"/>
      <c r="F544" s="319"/>
      <c r="G544" s="319"/>
      <c r="H544" s="319"/>
    </row>
    <row r="545" spans="1:8" x14ac:dyDescent="0.2">
      <c r="A545" s="319"/>
      <c r="B545" s="319"/>
      <c r="C545" s="319"/>
      <c r="D545" s="319"/>
      <c r="E545" s="319"/>
      <c r="F545" s="319"/>
      <c r="G545" s="319"/>
      <c r="H545" s="319"/>
    </row>
    <row r="546" spans="1:8" x14ac:dyDescent="0.2">
      <c r="A546" s="319"/>
      <c r="B546" s="319"/>
      <c r="C546" s="319"/>
      <c r="D546" s="319"/>
      <c r="E546" s="319"/>
      <c r="F546" s="319"/>
      <c r="G546" s="319"/>
      <c r="H546" s="319"/>
    </row>
    <row r="547" spans="1:8" x14ac:dyDescent="0.2">
      <c r="A547" s="319"/>
      <c r="B547" s="319"/>
      <c r="C547" s="319"/>
      <c r="D547" s="319"/>
      <c r="E547" s="319"/>
      <c r="F547" s="319"/>
      <c r="G547" s="319"/>
      <c r="H547" s="319"/>
    </row>
    <row r="548" spans="1:8" x14ac:dyDescent="0.2">
      <c r="A548" s="319"/>
      <c r="B548" s="319"/>
      <c r="C548" s="319"/>
      <c r="D548" s="319"/>
      <c r="E548" s="319"/>
      <c r="F548" s="319"/>
      <c r="G548" s="319"/>
      <c r="H548" s="319"/>
    </row>
    <row r="549" spans="1:8" x14ac:dyDescent="0.2">
      <c r="A549" s="319"/>
      <c r="B549" s="319"/>
      <c r="C549" s="319"/>
      <c r="D549" s="319"/>
      <c r="E549" s="319"/>
      <c r="F549" s="319"/>
      <c r="G549" s="319"/>
      <c r="H549" s="319"/>
    </row>
    <row r="550" spans="1:8" x14ac:dyDescent="0.2">
      <c r="A550" s="319"/>
      <c r="B550" s="319"/>
      <c r="C550" s="319"/>
      <c r="D550" s="319"/>
      <c r="E550" s="319"/>
      <c r="F550" s="319"/>
      <c r="G550" s="319"/>
      <c r="H550" s="319"/>
    </row>
    <row r="551" spans="1:8" x14ac:dyDescent="0.2">
      <c r="A551" s="319"/>
      <c r="B551" s="319"/>
      <c r="C551" s="319"/>
      <c r="D551" s="319"/>
      <c r="E551" s="319"/>
      <c r="F551" s="319"/>
      <c r="G551" s="319"/>
      <c r="H551" s="319"/>
    </row>
    <row r="552" spans="1:8" x14ac:dyDescent="0.2">
      <c r="A552" s="319"/>
      <c r="B552" s="319"/>
      <c r="C552" s="319"/>
      <c r="D552" s="319"/>
      <c r="E552" s="319"/>
      <c r="F552" s="319"/>
      <c r="G552" s="319"/>
      <c r="H552" s="319"/>
    </row>
    <row r="553" spans="1:8" x14ac:dyDescent="0.2">
      <c r="A553" s="319"/>
      <c r="B553" s="319"/>
      <c r="C553" s="319"/>
      <c r="D553" s="319"/>
      <c r="E553" s="319"/>
      <c r="F553" s="319"/>
      <c r="G553" s="319"/>
      <c r="H553" s="319"/>
    </row>
    <row r="554" spans="1:8" x14ac:dyDescent="0.2">
      <c r="A554" s="319"/>
      <c r="B554" s="319"/>
      <c r="C554" s="319"/>
      <c r="D554" s="319"/>
      <c r="E554" s="319"/>
      <c r="F554" s="319"/>
      <c r="G554" s="319"/>
      <c r="H554" s="319"/>
    </row>
    <row r="555" spans="1:8" x14ac:dyDescent="0.2">
      <c r="A555" s="319"/>
      <c r="B555" s="319"/>
      <c r="C555" s="319"/>
      <c r="D555" s="319"/>
      <c r="E555" s="319"/>
      <c r="F555" s="319"/>
      <c r="G555" s="319"/>
      <c r="H555" s="319"/>
    </row>
    <row r="556" spans="1:8" x14ac:dyDescent="0.2">
      <c r="A556" s="319"/>
      <c r="B556" s="319"/>
      <c r="C556" s="319"/>
      <c r="D556" s="319"/>
      <c r="E556" s="319"/>
      <c r="F556" s="319"/>
      <c r="G556" s="319"/>
      <c r="H556" s="319"/>
    </row>
    <row r="557" spans="1:8" x14ac:dyDescent="0.2">
      <c r="A557" s="319"/>
      <c r="B557" s="319"/>
      <c r="C557" s="319"/>
      <c r="D557" s="319"/>
      <c r="E557" s="319"/>
      <c r="F557" s="319"/>
      <c r="G557" s="319"/>
      <c r="H557" s="319"/>
    </row>
    <row r="558" spans="1:8" x14ac:dyDescent="0.2">
      <c r="A558" s="319"/>
      <c r="B558" s="319"/>
      <c r="C558" s="319"/>
      <c r="D558" s="319"/>
      <c r="E558" s="319"/>
      <c r="F558" s="319"/>
      <c r="G558" s="319"/>
      <c r="H558" s="319"/>
    </row>
    <row r="559" spans="1:8" x14ac:dyDescent="0.2">
      <c r="A559" s="319"/>
      <c r="B559" s="319"/>
      <c r="C559" s="319"/>
      <c r="D559" s="319"/>
      <c r="E559" s="319"/>
      <c r="F559" s="319"/>
      <c r="G559" s="319"/>
      <c r="H559" s="319"/>
    </row>
    <row r="560" spans="1:8" x14ac:dyDescent="0.2">
      <c r="A560" s="319"/>
      <c r="B560" s="319"/>
      <c r="C560" s="319"/>
      <c r="D560" s="319"/>
      <c r="E560" s="319"/>
      <c r="F560" s="319"/>
      <c r="G560" s="319"/>
      <c r="H560" s="319"/>
    </row>
    <row r="561" spans="1:8" x14ac:dyDescent="0.2">
      <c r="A561" s="319"/>
      <c r="B561" s="319"/>
      <c r="C561" s="319"/>
      <c r="D561" s="319"/>
      <c r="E561" s="319"/>
      <c r="F561" s="319"/>
      <c r="G561" s="319"/>
      <c r="H561" s="319"/>
    </row>
    <row r="562" spans="1:8" x14ac:dyDescent="0.2">
      <c r="A562" s="319"/>
      <c r="B562" s="319"/>
      <c r="C562" s="319"/>
      <c r="D562" s="319"/>
      <c r="E562" s="319"/>
      <c r="F562" s="319"/>
      <c r="G562" s="319"/>
      <c r="H562" s="319"/>
    </row>
    <row r="563" spans="1:8" x14ac:dyDescent="0.2">
      <c r="A563" s="319"/>
      <c r="B563" s="319"/>
      <c r="C563" s="319"/>
      <c r="D563" s="319"/>
      <c r="E563" s="319"/>
      <c r="F563" s="319"/>
      <c r="G563" s="319"/>
      <c r="H563" s="319"/>
    </row>
    <row r="564" spans="1:8" x14ac:dyDescent="0.2">
      <c r="A564" s="319"/>
      <c r="B564" s="319"/>
      <c r="C564" s="319"/>
      <c r="D564" s="319"/>
      <c r="E564" s="319"/>
      <c r="F564" s="319"/>
      <c r="G564" s="319"/>
      <c r="H564" s="319"/>
    </row>
    <row r="565" spans="1:8" x14ac:dyDescent="0.2">
      <c r="A565" s="319"/>
      <c r="B565" s="319"/>
      <c r="C565" s="319"/>
      <c r="D565" s="319"/>
      <c r="E565" s="319"/>
      <c r="F565" s="319"/>
      <c r="G565" s="319"/>
      <c r="H565" s="319"/>
    </row>
    <row r="566" spans="1:8" x14ac:dyDescent="0.2">
      <c r="A566" s="319"/>
      <c r="B566" s="319"/>
      <c r="C566" s="319"/>
      <c r="D566" s="319"/>
      <c r="E566" s="319"/>
      <c r="F566" s="319"/>
      <c r="G566" s="319"/>
      <c r="H566" s="319"/>
    </row>
    <row r="567" spans="1:8" x14ac:dyDescent="0.2">
      <c r="A567" s="319"/>
      <c r="B567" s="319"/>
      <c r="C567" s="319"/>
      <c r="D567" s="319"/>
      <c r="E567" s="319"/>
      <c r="F567" s="319"/>
      <c r="G567" s="319"/>
      <c r="H567" s="319"/>
    </row>
    <row r="568" spans="1:8" x14ac:dyDescent="0.2">
      <c r="A568" s="319"/>
      <c r="B568" s="319"/>
      <c r="C568" s="319"/>
      <c r="D568" s="319"/>
      <c r="E568" s="319"/>
      <c r="F568" s="319"/>
      <c r="G568" s="319"/>
      <c r="H568" s="319"/>
    </row>
    <row r="569" spans="1:8" x14ac:dyDescent="0.2">
      <c r="A569" s="319"/>
      <c r="B569" s="319"/>
      <c r="C569" s="319"/>
      <c r="D569" s="319"/>
      <c r="E569" s="319"/>
      <c r="F569" s="319"/>
      <c r="G569" s="319"/>
      <c r="H569" s="319"/>
    </row>
    <row r="570" spans="1:8" x14ac:dyDescent="0.2">
      <c r="A570" s="319"/>
      <c r="B570" s="319"/>
      <c r="C570" s="319"/>
      <c r="D570" s="319"/>
      <c r="E570" s="319"/>
      <c r="F570" s="319"/>
      <c r="G570" s="319"/>
      <c r="H570" s="319"/>
    </row>
    <row r="571" spans="1:8" x14ac:dyDescent="0.2">
      <c r="A571" s="319"/>
      <c r="B571" s="319"/>
      <c r="C571" s="319"/>
      <c r="D571" s="319"/>
      <c r="E571" s="319"/>
      <c r="F571" s="319"/>
      <c r="G571" s="319"/>
      <c r="H571" s="319"/>
    </row>
    <row r="572" spans="1:8" x14ac:dyDescent="0.2">
      <c r="A572" s="319"/>
      <c r="B572" s="319"/>
      <c r="C572" s="319"/>
      <c r="D572" s="319"/>
      <c r="E572" s="319"/>
      <c r="F572" s="319"/>
      <c r="G572" s="319"/>
      <c r="H572" s="319"/>
    </row>
    <row r="573" spans="1:8" x14ac:dyDescent="0.2">
      <c r="A573" s="319"/>
      <c r="B573" s="319"/>
      <c r="C573" s="319"/>
      <c r="D573" s="319"/>
      <c r="E573" s="319"/>
      <c r="F573" s="319"/>
      <c r="G573" s="319"/>
      <c r="H573" s="319"/>
    </row>
    <row r="574" spans="1:8" x14ac:dyDescent="0.2">
      <c r="A574" s="319"/>
      <c r="B574" s="319"/>
      <c r="C574" s="319"/>
      <c r="D574" s="319"/>
      <c r="E574" s="319"/>
      <c r="F574" s="319"/>
      <c r="G574" s="319"/>
      <c r="H574" s="319"/>
    </row>
    <row r="575" spans="1:8" x14ac:dyDescent="0.2">
      <c r="A575" s="319"/>
      <c r="B575" s="319"/>
      <c r="C575" s="319"/>
      <c r="D575" s="319"/>
      <c r="E575" s="319"/>
      <c r="F575" s="319"/>
      <c r="G575" s="319"/>
      <c r="H575" s="319"/>
    </row>
    <row r="576" spans="1:8" x14ac:dyDescent="0.2">
      <c r="A576" s="319"/>
      <c r="B576" s="319"/>
      <c r="C576" s="319"/>
      <c r="D576" s="319"/>
      <c r="E576" s="319"/>
      <c r="F576" s="319"/>
      <c r="G576" s="319"/>
      <c r="H576" s="319"/>
    </row>
    <row r="577" spans="1:8" x14ac:dyDescent="0.2">
      <c r="A577" s="319"/>
      <c r="B577" s="319"/>
      <c r="C577" s="319"/>
      <c r="D577" s="319"/>
      <c r="E577" s="319"/>
      <c r="F577" s="319"/>
      <c r="G577" s="319"/>
      <c r="H577" s="319"/>
    </row>
    <row r="578" spans="1:8" x14ac:dyDescent="0.2">
      <c r="A578" s="319"/>
      <c r="B578" s="319"/>
      <c r="C578" s="319"/>
      <c r="D578" s="319"/>
      <c r="E578" s="319"/>
      <c r="F578" s="319"/>
      <c r="G578" s="319"/>
      <c r="H578" s="319"/>
    </row>
    <row r="579" spans="1:8" x14ac:dyDescent="0.2">
      <c r="A579" s="319"/>
      <c r="B579" s="319"/>
      <c r="C579" s="319"/>
      <c r="D579" s="319"/>
      <c r="E579" s="319"/>
      <c r="F579" s="319"/>
      <c r="G579" s="319"/>
      <c r="H579" s="319"/>
    </row>
    <row r="580" spans="1:8" x14ac:dyDescent="0.2">
      <c r="A580" s="319"/>
      <c r="B580" s="319"/>
      <c r="C580" s="319"/>
      <c r="D580" s="319"/>
      <c r="E580" s="319"/>
      <c r="F580" s="319"/>
      <c r="G580" s="319"/>
      <c r="H580" s="319"/>
    </row>
    <row r="581" spans="1:8" x14ac:dyDescent="0.2">
      <c r="A581" s="319"/>
      <c r="B581" s="319"/>
      <c r="C581" s="319"/>
      <c r="D581" s="319"/>
      <c r="E581" s="319"/>
      <c r="F581" s="319"/>
      <c r="G581" s="319"/>
      <c r="H581" s="319"/>
    </row>
    <row r="582" spans="1:8" x14ac:dyDescent="0.2">
      <c r="A582" s="319"/>
      <c r="B582" s="319"/>
      <c r="C582" s="319"/>
      <c r="D582" s="319"/>
      <c r="E582" s="319"/>
      <c r="F582" s="319"/>
      <c r="G582" s="319"/>
      <c r="H582" s="319"/>
    </row>
    <row r="583" spans="1:8" x14ac:dyDescent="0.2">
      <c r="A583" s="319"/>
      <c r="B583" s="319"/>
      <c r="C583" s="319"/>
      <c r="D583" s="319"/>
      <c r="E583" s="319"/>
      <c r="F583" s="319"/>
      <c r="G583" s="319"/>
      <c r="H583" s="319"/>
    </row>
    <row r="584" spans="1:8" x14ac:dyDescent="0.2">
      <c r="A584" s="319"/>
      <c r="B584" s="319"/>
      <c r="C584" s="319"/>
      <c r="D584" s="319"/>
      <c r="E584" s="319"/>
      <c r="F584" s="319"/>
      <c r="G584" s="319"/>
      <c r="H584" s="319"/>
    </row>
    <row r="585" spans="1:8" x14ac:dyDescent="0.2">
      <c r="A585" s="319"/>
      <c r="B585" s="319"/>
      <c r="C585" s="319"/>
      <c r="D585" s="319"/>
      <c r="E585" s="319"/>
      <c r="F585" s="319"/>
      <c r="G585" s="319"/>
      <c r="H585" s="319"/>
    </row>
    <row r="586" spans="1:8" x14ac:dyDescent="0.2">
      <c r="A586" s="319"/>
      <c r="B586" s="319"/>
      <c r="C586" s="319"/>
      <c r="D586" s="319"/>
      <c r="E586" s="319"/>
      <c r="F586" s="319"/>
      <c r="G586" s="319"/>
      <c r="H586" s="319"/>
    </row>
    <row r="587" spans="1:8" x14ac:dyDescent="0.2">
      <c r="A587" s="319"/>
      <c r="B587" s="319"/>
      <c r="C587" s="319"/>
      <c r="D587" s="319"/>
      <c r="E587" s="319"/>
      <c r="F587" s="319"/>
      <c r="G587" s="319"/>
      <c r="H587" s="319"/>
    </row>
    <row r="588" spans="1:8" x14ac:dyDescent="0.2">
      <c r="A588" s="319"/>
      <c r="B588" s="319"/>
      <c r="C588" s="319"/>
      <c r="D588" s="319"/>
      <c r="E588" s="319"/>
      <c r="F588" s="319"/>
      <c r="G588" s="319"/>
      <c r="H588" s="319"/>
    </row>
    <row r="589" spans="1:8" x14ac:dyDescent="0.2">
      <c r="A589" s="319"/>
      <c r="B589" s="319"/>
      <c r="C589" s="319"/>
      <c r="D589" s="319"/>
      <c r="E589" s="319"/>
      <c r="F589" s="319"/>
      <c r="G589" s="319"/>
      <c r="H589" s="319"/>
    </row>
    <row r="590" spans="1:8" x14ac:dyDescent="0.2">
      <c r="A590" s="319"/>
      <c r="B590" s="319"/>
      <c r="C590" s="319"/>
      <c r="D590" s="319"/>
      <c r="E590" s="319"/>
      <c r="F590" s="319"/>
      <c r="G590" s="319"/>
      <c r="H590" s="319"/>
    </row>
    <row r="591" spans="1:8" x14ac:dyDescent="0.2">
      <c r="A591" s="319"/>
      <c r="B591" s="319"/>
      <c r="C591" s="319"/>
      <c r="D591" s="319"/>
      <c r="E591" s="319"/>
      <c r="F591" s="319"/>
      <c r="G591" s="319"/>
      <c r="H591" s="319"/>
    </row>
    <row r="592" spans="1:8" x14ac:dyDescent="0.2">
      <c r="A592" s="319"/>
      <c r="B592" s="319"/>
      <c r="C592" s="319"/>
      <c r="D592" s="319"/>
      <c r="E592" s="319"/>
      <c r="F592" s="319"/>
      <c r="G592" s="319"/>
      <c r="H592" s="319"/>
    </row>
    <row r="593" spans="1:8" x14ac:dyDescent="0.2">
      <c r="A593" s="319"/>
      <c r="B593" s="319"/>
      <c r="C593" s="319"/>
      <c r="D593" s="319"/>
      <c r="E593" s="319"/>
      <c r="F593" s="319"/>
      <c r="G593" s="319"/>
      <c r="H593" s="319"/>
    </row>
    <row r="594" spans="1:8" x14ac:dyDescent="0.2">
      <c r="A594" s="319"/>
      <c r="B594" s="319"/>
      <c r="C594" s="319"/>
      <c r="D594" s="319"/>
      <c r="E594" s="319"/>
      <c r="F594" s="319"/>
      <c r="G594" s="319"/>
      <c r="H594" s="319"/>
    </row>
    <row r="595" spans="1:8" x14ac:dyDescent="0.2">
      <c r="A595" s="319"/>
      <c r="B595" s="319"/>
      <c r="C595" s="319"/>
      <c r="D595" s="319"/>
      <c r="E595" s="319"/>
      <c r="F595" s="319"/>
      <c r="G595" s="319"/>
      <c r="H595" s="319"/>
    </row>
    <row r="596" spans="1:8" x14ac:dyDescent="0.2">
      <c r="A596" s="319"/>
      <c r="B596" s="319"/>
      <c r="C596" s="319"/>
      <c r="D596" s="319"/>
      <c r="E596" s="319"/>
      <c r="F596" s="319"/>
      <c r="G596" s="319"/>
      <c r="H596" s="319"/>
    </row>
    <row r="597" spans="1:8" x14ac:dyDescent="0.2">
      <c r="A597" s="319"/>
      <c r="B597" s="319"/>
      <c r="C597" s="319"/>
      <c r="D597" s="319"/>
      <c r="E597" s="319"/>
      <c r="F597" s="319"/>
      <c r="G597" s="319"/>
      <c r="H597" s="319"/>
    </row>
    <row r="598" spans="1:8" x14ac:dyDescent="0.2">
      <c r="A598" s="319"/>
      <c r="B598" s="319"/>
      <c r="C598" s="319"/>
      <c r="D598" s="319"/>
      <c r="E598" s="319"/>
      <c r="F598" s="319"/>
      <c r="G598" s="319"/>
      <c r="H598" s="319"/>
    </row>
    <row r="599" spans="1:8" x14ac:dyDescent="0.2">
      <c r="A599" s="319"/>
      <c r="B599" s="319"/>
      <c r="C599" s="319"/>
      <c r="D599" s="319"/>
      <c r="E599" s="319"/>
      <c r="F599" s="319"/>
      <c r="G599" s="319"/>
      <c r="H599" s="319"/>
    </row>
    <row r="600" spans="1:8" x14ac:dyDescent="0.2">
      <c r="A600" s="319"/>
      <c r="B600" s="319"/>
      <c r="C600" s="319"/>
      <c r="D600" s="319"/>
      <c r="E600" s="319"/>
      <c r="F600" s="319"/>
      <c r="G600" s="319"/>
      <c r="H600" s="319"/>
    </row>
    <row r="601" spans="1:8" x14ac:dyDescent="0.2">
      <c r="A601" s="319"/>
      <c r="B601" s="319"/>
      <c r="C601" s="319"/>
      <c r="D601" s="319"/>
      <c r="E601" s="319"/>
      <c r="F601" s="319"/>
      <c r="G601" s="319"/>
      <c r="H601" s="319"/>
    </row>
    <row r="602" spans="1:8" x14ac:dyDescent="0.2">
      <c r="A602" s="319"/>
      <c r="B602" s="319"/>
      <c r="C602" s="319"/>
      <c r="D602" s="319"/>
      <c r="E602" s="319"/>
      <c r="F602" s="319"/>
      <c r="G602" s="319"/>
      <c r="H602" s="319"/>
    </row>
    <row r="603" spans="1:8" x14ac:dyDescent="0.2">
      <c r="A603" s="319"/>
      <c r="B603" s="319"/>
      <c r="C603" s="319"/>
      <c r="D603" s="319"/>
      <c r="E603" s="319"/>
      <c r="F603" s="319"/>
      <c r="G603" s="319"/>
      <c r="H603" s="319"/>
    </row>
    <row r="604" spans="1:8" x14ac:dyDescent="0.2">
      <c r="A604" s="319"/>
      <c r="B604" s="319"/>
      <c r="C604" s="319"/>
      <c r="D604" s="319"/>
      <c r="E604" s="319"/>
      <c r="F604" s="319"/>
      <c r="G604" s="319"/>
      <c r="H604" s="319"/>
    </row>
    <row r="605" spans="1:8" x14ac:dyDescent="0.2">
      <c r="A605" s="319"/>
      <c r="B605" s="319"/>
      <c r="C605" s="319"/>
      <c r="D605" s="319"/>
      <c r="E605" s="319"/>
      <c r="F605" s="319"/>
      <c r="G605" s="319"/>
      <c r="H605" s="319"/>
    </row>
    <row r="606" spans="1:8" x14ac:dyDescent="0.2">
      <c r="A606" s="319"/>
      <c r="B606" s="319"/>
      <c r="C606" s="319"/>
      <c r="D606" s="319"/>
      <c r="E606" s="319"/>
      <c r="F606" s="319"/>
      <c r="G606" s="319"/>
      <c r="H606" s="319"/>
    </row>
    <row r="607" spans="1:8" x14ac:dyDescent="0.2">
      <c r="A607" s="319"/>
      <c r="B607" s="319"/>
      <c r="C607" s="319"/>
      <c r="D607" s="319"/>
      <c r="E607" s="319"/>
      <c r="F607" s="319"/>
      <c r="G607" s="319"/>
      <c r="H607" s="319"/>
    </row>
    <row r="608" spans="1:8" x14ac:dyDescent="0.2">
      <c r="A608" s="319"/>
      <c r="B608" s="319"/>
      <c r="C608" s="319"/>
      <c r="D608" s="319"/>
      <c r="E608" s="319"/>
      <c r="F608" s="319"/>
      <c r="G608" s="319"/>
      <c r="H608" s="319"/>
    </row>
    <row r="609" spans="1:8" x14ac:dyDescent="0.2">
      <c r="A609" s="319"/>
      <c r="B609" s="319"/>
      <c r="C609" s="319"/>
      <c r="D609" s="319"/>
      <c r="E609" s="319"/>
      <c r="F609" s="319"/>
      <c r="G609" s="319"/>
      <c r="H609" s="319"/>
    </row>
    <row r="610" spans="1:8" x14ac:dyDescent="0.2">
      <c r="A610" s="319"/>
      <c r="B610" s="319"/>
      <c r="C610" s="319"/>
      <c r="D610" s="319"/>
      <c r="E610" s="319"/>
      <c r="F610" s="319"/>
      <c r="G610" s="319"/>
      <c r="H610" s="319"/>
    </row>
    <row r="611" spans="1:8" x14ac:dyDescent="0.2">
      <c r="A611" s="319"/>
      <c r="B611" s="319"/>
      <c r="C611" s="319"/>
      <c r="D611" s="319"/>
      <c r="E611" s="319"/>
      <c r="F611" s="319"/>
      <c r="G611" s="319"/>
      <c r="H611" s="319"/>
    </row>
    <row r="612" spans="1:8" x14ac:dyDescent="0.2">
      <c r="A612" s="319"/>
      <c r="B612" s="319"/>
      <c r="C612" s="319"/>
      <c r="D612" s="319"/>
      <c r="E612" s="319"/>
      <c r="F612" s="319"/>
      <c r="G612" s="319"/>
      <c r="H612" s="319"/>
    </row>
    <row r="613" spans="1:8" x14ac:dyDescent="0.2">
      <c r="A613" s="319"/>
      <c r="B613" s="319"/>
      <c r="C613" s="319"/>
      <c r="D613" s="319"/>
      <c r="E613" s="319"/>
      <c r="F613" s="319"/>
      <c r="G613" s="319"/>
      <c r="H613" s="319"/>
    </row>
    <row r="614" spans="1:8" x14ac:dyDescent="0.2">
      <c r="A614" s="319"/>
      <c r="B614" s="319"/>
      <c r="C614" s="319"/>
      <c r="D614" s="319"/>
      <c r="E614" s="319"/>
      <c r="F614" s="319"/>
      <c r="G614" s="319"/>
      <c r="H614" s="319"/>
    </row>
    <row r="615" spans="1:8" x14ac:dyDescent="0.2">
      <c r="A615" s="319"/>
      <c r="B615" s="319"/>
      <c r="C615" s="319"/>
      <c r="D615" s="319"/>
      <c r="E615" s="319"/>
      <c r="F615" s="319"/>
      <c r="G615" s="319"/>
      <c r="H615" s="319"/>
    </row>
    <row r="616" spans="1:8" x14ac:dyDescent="0.2">
      <c r="A616" s="319"/>
      <c r="B616" s="319"/>
      <c r="C616" s="319"/>
      <c r="D616" s="319"/>
      <c r="E616" s="319"/>
      <c r="F616" s="319"/>
      <c r="G616" s="319"/>
      <c r="H616" s="319"/>
    </row>
    <row r="617" spans="1:8" x14ac:dyDescent="0.2">
      <c r="A617" s="319"/>
      <c r="B617" s="319"/>
      <c r="C617" s="319"/>
      <c r="D617" s="319"/>
      <c r="E617" s="319"/>
      <c r="F617" s="319"/>
      <c r="G617" s="319"/>
      <c r="H617" s="319"/>
    </row>
    <row r="618" spans="1:8" x14ac:dyDescent="0.2">
      <c r="A618" s="319"/>
      <c r="B618" s="319"/>
      <c r="C618" s="319"/>
      <c r="D618" s="319"/>
      <c r="E618" s="319"/>
      <c r="F618" s="319"/>
      <c r="G618" s="319"/>
      <c r="H618" s="319"/>
    </row>
    <row r="619" spans="1:8" x14ac:dyDescent="0.2">
      <c r="A619" s="319"/>
      <c r="B619" s="319"/>
      <c r="C619" s="319"/>
      <c r="D619" s="319"/>
      <c r="E619" s="319"/>
      <c r="F619" s="319"/>
      <c r="G619" s="319"/>
      <c r="H619" s="319"/>
    </row>
    <row r="620" spans="1:8" x14ac:dyDescent="0.2">
      <c r="A620" s="319"/>
      <c r="B620" s="319"/>
      <c r="C620" s="319"/>
      <c r="D620" s="319"/>
      <c r="E620" s="319"/>
      <c r="F620" s="319"/>
      <c r="G620" s="319"/>
      <c r="H620" s="319"/>
    </row>
    <row r="621" spans="1:8" x14ac:dyDescent="0.2">
      <c r="A621" s="319"/>
      <c r="B621" s="319"/>
      <c r="C621" s="319"/>
      <c r="D621" s="319"/>
      <c r="E621" s="319"/>
      <c r="F621" s="319"/>
      <c r="G621" s="319"/>
      <c r="H621" s="319"/>
    </row>
    <row r="622" spans="1:8" x14ac:dyDescent="0.2">
      <c r="A622" s="319"/>
      <c r="B622" s="319"/>
      <c r="C622" s="319"/>
      <c r="D622" s="319"/>
      <c r="E622" s="319"/>
      <c r="F622" s="319"/>
      <c r="G622" s="319"/>
      <c r="H622" s="319"/>
    </row>
    <row r="623" spans="1:8" x14ac:dyDescent="0.2">
      <c r="A623" s="319"/>
      <c r="B623" s="319"/>
      <c r="C623" s="319"/>
      <c r="D623" s="319"/>
      <c r="E623" s="319"/>
      <c r="F623" s="319"/>
      <c r="G623" s="319"/>
      <c r="H623" s="319"/>
    </row>
    <row r="624" spans="1:8" x14ac:dyDescent="0.2">
      <c r="A624" s="319"/>
      <c r="B624" s="319"/>
      <c r="C624" s="319"/>
      <c r="D624" s="319"/>
      <c r="E624" s="319"/>
      <c r="F624" s="319"/>
      <c r="G624" s="319"/>
      <c r="H624" s="319"/>
    </row>
    <row r="625" spans="1:8" x14ac:dyDescent="0.2">
      <c r="A625" s="319"/>
      <c r="B625" s="319"/>
      <c r="C625" s="319"/>
      <c r="D625" s="319"/>
      <c r="E625" s="319"/>
      <c r="F625" s="319"/>
      <c r="G625" s="319"/>
      <c r="H625" s="319"/>
    </row>
    <row r="626" spans="1:8" x14ac:dyDescent="0.2">
      <c r="A626" s="319"/>
      <c r="B626" s="319"/>
      <c r="C626" s="319"/>
      <c r="D626" s="319"/>
      <c r="E626" s="319"/>
      <c r="F626" s="319"/>
      <c r="G626" s="319"/>
      <c r="H626" s="319"/>
    </row>
    <row r="627" spans="1:8" x14ac:dyDescent="0.2">
      <c r="A627" s="319"/>
      <c r="B627" s="319"/>
      <c r="C627" s="319"/>
      <c r="D627" s="319"/>
      <c r="E627" s="319"/>
      <c r="F627" s="319"/>
      <c r="G627" s="319"/>
      <c r="H627" s="319"/>
    </row>
    <row r="628" spans="1:8" x14ac:dyDescent="0.2">
      <c r="A628" s="319"/>
      <c r="B628" s="319"/>
      <c r="C628" s="319"/>
      <c r="D628" s="319"/>
      <c r="E628" s="319"/>
      <c r="F628" s="319"/>
      <c r="G628" s="319"/>
      <c r="H628" s="319"/>
    </row>
    <row r="629" spans="1:8" x14ac:dyDescent="0.2">
      <c r="A629" s="319"/>
      <c r="B629" s="319"/>
      <c r="C629" s="319"/>
      <c r="D629" s="319"/>
      <c r="E629" s="319"/>
      <c r="F629" s="319"/>
      <c r="G629" s="319"/>
      <c r="H629" s="319"/>
    </row>
    <row r="630" spans="1:8" x14ac:dyDescent="0.2">
      <c r="A630" s="319"/>
      <c r="B630" s="319"/>
      <c r="C630" s="319"/>
      <c r="D630" s="319"/>
      <c r="E630" s="319"/>
      <c r="F630" s="319"/>
      <c r="G630" s="319"/>
      <c r="H630" s="319"/>
    </row>
    <row r="631" spans="1:8" x14ac:dyDescent="0.2">
      <c r="A631" s="319"/>
      <c r="B631" s="319"/>
      <c r="C631" s="319"/>
      <c r="D631" s="319"/>
      <c r="E631" s="319"/>
      <c r="F631" s="319"/>
      <c r="G631" s="319"/>
      <c r="H631" s="319"/>
    </row>
    <row r="632" spans="1:8" x14ac:dyDescent="0.2">
      <c r="A632" s="319"/>
      <c r="B632" s="319"/>
      <c r="C632" s="319"/>
      <c r="D632" s="319"/>
      <c r="E632" s="319"/>
      <c r="F632" s="319"/>
      <c r="G632" s="319"/>
      <c r="H632" s="319"/>
    </row>
    <row r="633" spans="1:8" x14ac:dyDescent="0.2">
      <c r="A633" s="319"/>
      <c r="B633" s="319"/>
      <c r="C633" s="319"/>
      <c r="D633" s="319"/>
      <c r="E633" s="319"/>
      <c r="F633" s="319"/>
      <c r="G633" s="319"/>
      <c r="H633" s="319"/>
    </row>
    <row r="634" spans="1:8" x14ac:dyDescent="0.2">
      <c r="A634" s="319"/>
      <c r="B634" s="319"/>
      <c r="C634" s="319"/>
      <c r="D634" s="319"/>
      <c r="E634" s="319"/>
      <c r="F634" s="319"/>
      <c r="G634" s="319"/>
      <c r="H634" s="319"/>
    </row>
    <row r="635" spans="1:8" x14ac:dyDescent="0.2">
      <c r="A635" s="319"/>
      <c r="B635" s="319"/>
      <c r="C635" s="319"/>
      <c r="D635" s="319"/>
      <c r="E635" s="319"/>
      <c r="F635" s="319"/>
      <c r="G635" s="319"/>
      <c r="H635" s="319"/>
    </row>
    <row r="636" spans="1:8" x14ac:dyDescent="0.2">
      <c r="A636" s="319"/>
      <c r="B636" s="319"/>
      <c r="C636" s="319"/>
      <c r="D636" s="319"/>
      <c r="E636" s="319"/>
      <c r="F636" s="319"/>
      <c r="G636" s="319"/>
      <c r="H636" s="319"/>
    </row>
    <row r="637" spans="1:8" x14ac:dyDescent="0.2">
      <c r="A637" s="319"/>
      <c r="B637" s="319"/>
      <c r="C637" s="319"/>
      <c r="D637" s="319"/>
      <c r="E637" s="319"/>
      <c r="F637" s="319"/>
      <c r="G637" s="319"/>
      <c r="H637" s="319"/>
    </row>
    <row r="638" spans="1:8" x14ac:dyDescent="0.2">
      <c r="A638" s="319"/>
      <c r="B638" s="319"/>
      <c r="C638" s="319"/>
      <c r="D638" s="319"/>
      <c r="E638" s="319"/>
      <c r="F638" s="319"/>
      <c r="G638" s="319"/>
      <c r="H638" s="319"/>
    </row>
    <row r="639" spans="1:8" x14ac:dyDescent="0.2">
      <c r="A639" s="319"/>
      <c r="B639" s="319"/>
      <c r="C639" s="319"/>
      <c r="D639" s="319"/>
      <c r="E639" s="319"/>
      <c r="F639" s="319"/>
      <c r="G639" s="319"/>
      <c r="H639" s="319"/>
    </row>
    <row r="640" spans="1:8" x14ac:dyDescent="0.2">
      <c r="A640" s="319"/>
      <c r="B640" s="319"/>
      <c r="C640" s="319"/>
      <c r="D640" s="319"/>
      <c r="E640" s="319"/>
      <c r="F640" s="319"/>
      <c r="G640" s="319"/>
      <c r="H640" s="319"/>
    </row>
    <row r="641" spans="1:8" x14ac:dyDescent="0.2">
      <c r="A641" s="319"/>
      <c r="B641" s="319"/>
      <c r="C641" s="319"/>
      <c r="D641" s="319"/>
      <c r="E641" s="319"/>
      <c r="F641" s="319"/>
      <c r="G641" s="319"/>
      <c r="H641" s="319"/>
    </row>
    <row r="642" spans="1:8" x14ac:dyDescent="0.2">
      <c r="A642" s="319"/>
      <c r="B642" s="319"/>
      <c r="C642" s="319"/>
      <c r="D642" s="319"/>
      <c r="E642" s="319"/>
      <c r="F642" s="319"/>
      <c r="G642" s="319"/>
      <c r="H642" s="319"/>
    </row>
    <row r="643" spans="1:8" x14ac:dyDescent="0.2">
      <c r="A643" s="319"/>
      <c r="B643" s="319"/>
      <c r="C643" s="319"/>
      <c r="D643" s="319"/>
      <c r="E643" s="319"/>
      <c r="F643" s="319"/>
      <c r="G643" s="319"/>
      <c r="H643" s="319"/>
    </row>
    <row r="644" spans="1:8" x14ac:dyDescent="0.2">
      <c r="A644" s="319"/>
      <c r="B644" s="319"/>
      <c r="C644" s="319"/>
      <c r="D644" s="319"/>
      <c r="E644" s="319"/>
      <c r="F644" s="319"/>
      <c r="G644" s="319"/>
      <c r="H644" s="319"/>
    </row>
    <row r="645" spans="1:8" x14ac:dyDescent="0.2">
      <c r="A645" s="319"/>
      <c r="B645" s="319"/>
      <c r="C645" s="319"/>
      <c r="D645" s="319"/>
      <c r="E645" s="319"/>
      <c r="F645" s="319"/>
      <c r="G645" s="319"/>
      <c r="H645" s="319"/>
    </row>
    <row r="646" spans="1:8" x14ac:dyDescent="0.2">
      <c r="A646" s="319"/>
      <c r="B646" s="319"/>
      <c r="C646" s="319"/>
      <c r="D646" s="319"/>
      <c r="E646" s="319"/>
      <c r="F646" s="319"/>
      <c r="G646" s="319"/>
      <c r="H646" s="319"/>
    </row>
    <row r="647" spans="1:8" x14ac:dyDescent="0.2">
      <c r="A647" s="319"/>
      <c r="B647" s="319"/>
      <c r="C647" s="319"/>
      <c r="D647" s="319"/>
      <c r="E647" s="319"/>
      <c r="F647" s="319"/>
      <c r="G647" s="319"/>
      <c r="H647" s="319"/>
    </row>
    <row r="648" spans="1:8" x14ac:dyDescent="0.2">
      <c r="A648" s="319"/>
      <c r="B648" s="319"/>
      <c r="C648" s="319"/>
      <c r="D648" s="319"/>
      <c r="E648" s="319"/>
      <c r="F648" s="319"/>
      <c r="G648" s="319"/>
      <c r="H648" s="319"/>
    </row>
    <row r="649" spans="1:8" x14ac:dyDescent="0.2">
      <c r="A649" s="319"/>
      <c r="B649" s="319"/>
      <c r="C649" s="319"/>
      <c r="D649" s="319"/>
      <c r="E649" s="319"/>
      <c r="F649" s="319"/>
      <c r="G649" s="319"/>
      <c r="H649" s="319"/>
    </row>
    <row r="650" spans="1:8" x14ac:dyDescent="0.2">
      <c r="A650" s="319"/>
      <c r="B650" s="319"/>
      <c r="C650" s="319"/>
      <c r="D650" s="319"/>
      <c r="E650" s="319"/>
      <c r="F650" s="319"/>
      <c r="G650" s="319"/>
      <c r="H650" s="319"/>
    </row>
    <row r="651" spans="1:8" x14ac:dyDescent="0.2">
      <c r="A651" s="319"/>
      <c r="B651" s="319"/>
      <c r="C651" s="319"/>
      <c r="D651" s="319"/>
      <c r="E651" s="319"/>
      <c r="F651" s="319"/>
      <c r="G651" s="319"/>
      <c r="H651" s="319"/>
    </row>
    <row r="652" spans="1:8" x14ac:dyDescent="0.2">
      <c r="A652" s="319"/>
      <c r="B652" s="319"/>
      <c r="C652" s="319"/>
      <c r="D652" s="319"/>
      <c r="E652" s="319"/>
      <c r="F652" s="319"/>
      <c r="G652" s="319"/>
      <c r="H652" s="319"/>
    </row>
    <row r="653" spans="1:8" x14ac:dyDescent="0.2">
      <c r="A653" s="319"/>
      <c r="B653" s="319"/>
      <c r="C653" s="319"/>
      <c r="D653" s="319"/>
      <c r="E653" s="319"/>
      <c r="F653" s="319"/>
      <c r="G653" s="319"/>
      <c r="H653" s="319"/>
    </row>
    <row r="654" spans="1:8" x14ac:dyDescent="0.2">
      <c r="A654" s="319"/>
      <c r="B654" s="319"/>
      <c r="C654" s="319"/>
      <c r="D654" s="319"/>
      <c r="E654" s="319"/>
      <c r="F654" s="319"/>
      <c r="G654" s="319"/>
      <c r="H654" s="319"/>
    </row>
    <row r="655" spans="1:8" x14ac:dyDescent="0.2">
      <c r="A655" s="319"/>
      <c r="B655" s="319"/>
      <c r="C655" s="319"/>
      <c r="D655" s="319"/>
      <c r="E655" s="319"/>
      <c r="F655" s="319"/>
      <c r="G655" s="319"/>
      <c r="H655" s="319"/>
    </row>
    <row r="656" spans="1:8" x14ac:dyDescent="0.2">
      <c r="A656" s="319"/>
      <c r="B656" s="319"/>
      <c r="C656" s="319"/>
      <c r="D656" s="319"/>
      <c r="E656" s="319"/>
      <c r="F656" s="319"/>
      <c r="G656" s="319"/>
      <c r="H656" s="319"/>
    </row>
    <row r="657" spans="1:8" x14ac:dyDescent="0.2">
      <c r="A657" s="319"/>
      <c r="B657" s="319"/>
      <c r="C657" s="319"/>
      <c r="D657" s="319"/>
      <c r="E657" s="319"/>
      <c r="F657" s="319"/>
      <c r="G657" s="319"/>
      <c r="H657" s="319"/>
    </row>
    <row r="658" spans="1:8" x14ac:dyDescent="0.2">
      <c r="A658" s="319"/>
      <c r="B658" s="319"/>
      <c r="C658" s="319"/>
      <c r="D658" s="319"/>
      <c r="E658" s="319"/>
      <c r="F658" s="319"/>
      <c r="G658" s="319"/>
      <c r="H658" s="319"/>
    </row>
    <row r="659" spans="1:8" x14ac:dyDescent="0.2">
      <c r="A659" s="319"/>
      <c r="B659" s="319"/>
      <c r="C659" s="319"/>
      <c r="D659" s="319"/>
      <c r="E659" s="319"/>
      <c r="F659" s="319"/>
      <c r="G659" s="319"/>
      <c r="H659" s="319"/>
    </row>
    <row r="660" spans="1:8" x14ac:dyDescent="0.2">
      <c r="A660" s="319"/>
      <c r="B660" s="319"/>
      <c r="C660" s="319"/>
      <c r="D660" s="319"/>
      <c r="E660" s="319"/>
      <c r="F660" s="319"/>
      <c r="G660" s="319"/>
      <c r="H660" s="319"/>
    </row>
    <row r="661" spans="1:8" x14ac:dyDescent="0.2">
      <c r="A661" s="319"/>
      <c r="B661" s="319"/>
      <c r="C661" s="319"/>
      <c r="D661" s="319"/>
      <c r="E661" s="319"/>
      <c r="F661" s="319"/>
      <c r="G661" s="319"/>
      <c r="H661" s="319"/>
    </row>
    <row r="662" spans="1:8" x14ac:dyDescent="0.2">
      <c r="A662" s="319"/>
      <c r="B662" s="319"/>
      <c r="C662" s="319"/>
      <c r="D662" s="319"/>
      <c r="E662" s="319"/>
      <c r="F662" s="319"/>
      <c r="G662" s="319"/>
      <c r="H662" s="319"/>
    </row>
    <row r="663" spans="1:8" x14ac:dyDescent="0.2">
      <c r="A663" s="319"/>
      <c r="B663" s="319"/>
      <c r="C663" s="319"/>
      <c r="D663" s="319"/>
      <c r="E663" s="319"/>
      <c r="F663" s="319"/>
      <c r="G663" s="319"/>
      <c r="H663" s="319"/>
    </row>
    <row r="664" spans="1:8" x14ac:dyDescent="0.2">
      <c r="A664" s="319"/>
      <c r="B664" s="319"/>
      <c r="C664" s="319"/>
      <c r="D664" s="319"/>
      <c r="E664" s="319"/>
      <c r="F664" s="319"/>
      <c r="G664" s="319"/>
      <c r="H664" s="319"/>
    </row>
    <row r="665" spans="1:8" x14ac:dyDescent="0.2">
      <c r="A665" s="319"/>
      <c r="B665" s="319"/>
      <c r="C665" s="319"/>
      <c r="D665" s="319"/>
      <c r="E665" s="319"/>
      <c r="F665" s="319"/>
      <c r="G665" s="319"/>
      <c r="H665" s="319"/>
    </row>
    <row r="666" spans="1:8" x14ac:dyDescent="0.2">
      <c r="A666" s="319"/>
      <c r="B666" s="319"/>
      <c r="C666" s="319"/>
      <c r="D666" s="319"/>
      <c r="E666" s="319"/>
      <c r="F666" s="319"/>
      <c r="G666" s="319"/>
      <c r="H666" s="319"/>
    </row>
    <row r="670" spans="1:8" x14ac:dyDescent="0.2">
      <c r="A670" s="319"/>
      <c r="B670" s="319"/>
      <c r="C670" s="319"/>
      <c r="D670" s="319"/>
      <c r="E670" s="319"/>
      <c r="F670" s="319"/>
      <c r="G670" s="319"/>
      <c r="H670" s="319"/>
    </row>
  </sheetData>
  <mergeCells count="10">
    <mergeCell ref="A235:F235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" right="0" top="0" bottom="0" header="0.31496062992125984" footer="0.31496062992125984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B3" sqref="B3:C3"/>
    </sheetView>
  </sheetViews>
  <sheetFormatPr defaultColWidth="9.140625" defaultRowHeight="12.75" x14ac:dyDescent="0.2"/>
  <cols>
    <col min="1" max="1" width="25.28515625" style="278" customWidth="1"/>
    <col min="2" max="2" width="50.7109375" style="278" customWidth="1"/>
    <col min="3" max="3" width="16" style="278" customWidth="1"/>
    <col min="4" max="4" width="13.5703125" style="278" hidden="1" customWidth="1"/>
    <col min="5" max="256" width="9.140625" style="278"/>
    <col min="257" max="257" width="25.28515625" style="278" customWidth="1"/>
    <col min="258" max="258" width="44.5703125" style="278" customWidth="1"/>
    <col min="259" max="259" width="13.140625" style="278" customWidth="1"/>
    <col min="260" max="260" width="0" style="278" hidden="1" customWidth="1"/>
    <col min="261" max="512" width="9.140625" style="278"/>
    <col min="513" max="513" width="25.28515625" style="278" customWidth="1"/>
    <col min="514" max="514" width="44.5703125" style="278" customWidth="1"/>
    <col min="515" max="515" width="13.140625" style="278" customWidth="1"/>
    <col min="516" max="516" width="0" style="278" hidden="1" customWidth="1"/>
    <col min="517" max="768" width="9.140625" style="278"/>
    <col min="769" max="769" width="25.28515625" style="278" customWidth="1"/>
    <col min="770" max="770" width="44.5703125" style="278" customWidth="1"/>
    <col min="771" max="771" width="13.140625" style="278" customWidth="1"/>
    <col min="772" max="772" width="0" style="278" hidden="1" customWidth="1"/>
    <col min="773" max="1024" width="9.140625" style="278"/>
    <col min="1025" max="1025" width="25.28515625" style="278" customWidth="1"/>
    <col min="1026" max="1026" width="44.5703125" style="278" customWidth="1"/>
    <col min="1027" max="1027" width="13.140625" style="278" customWidth="1"/>
    <col min="1028" max="1028" width="0" style="278" hidden="1" customWidth="1"/>
    <col min="1029" max="1280" width="9.140625" style="278"/>
    <col min="1281" max="1281" width="25.28515625" style="278" customWidth="1"/>
    <col min="1282" max="1282" width="44.5703125" style="278" customWidth="1"/>
    <col min="1283" max="1283" width="13.140625" style="278" customWidth="1"/>
    <col min="1284" max="1284" width="0" style="278" hidden="1" customWidth="1"/>
    <col min="1285" max="1536" width="9.140625" style="278"/>
    <col min="1537" max="1537" width="25.28515625" style="278" customWidth="1"/>
    <col min="1538" max="1538" width="44.5703125" style="278" customWidth="1"/>
    <col min="1539" max="1539" width="13.140625" style="278" customWidth="1"/>
    <col min="1540" max="1540" width="0" style="278" hidden="1" customWidth="1"/>
    <col min="1541" max="1792" width="9.140625" style="278"/>
    <col min="1793" max="1793" width="25.28515625" style="278" customWidth="1"/>
    <col min="1794" max="1794" width="44.5703125" style="278" customWidth="1"/>
    <col min="1795" max="1795" width="13.140625" style="278" customWidth="1"/>
    <col min="1796" max="1796" width="0" style="278" hidden="1" customWidth="1"/>
    <col min="1797" max="2048" width="9.140625" style="278"/>
    <col min="2049" max="2049" width="25.28515625" style="278" customWidth="1"/>
    <col min="2050" max="2050" width="44.5703125" style="278" customWidth="1"/>
    <col min="2051" max="2051" width="13.140625" style="278" customWidth="1"/>
    <col min="2052" max="2052" width="0" style="278" hidden="1" customWidth="1"/>
    <col min="2053" max="2304" width="9.140625" style="278"/>
    <col min="2305" max="2305" width="25.28515625" style="278" customWidth="1"/>
    <col min="2306" max="2306" width="44.5703125" style="278" customWidth="1"/>
    <col min="2307" max="2307" width="13.140625" style="278" customWidth="1"/>
    <col min="2308" max="2308" width="0" style="278" hidden="1" customWidth="1"/>
    <col min="2309" max="2560" width="9.140625" style="278"/>
    <col min="2561" max="2561" width="25.28515625" style="278" customWidth="1"/>
    <col min="2562" max="2562" width="44.5703125" style="278" customWidth="1"/>
    <col min="2563" max="2563" width="13.140625" style="278" customWidth="1"/>
    <col min="2564" max="2564" width="0" style="278" hidden="1" customWidth="1"/>
    <col min="2565" max="2816" width="9.140625" style="278"/>
    <col min="2817" max="2817" width="25.28515625" style="278" customWidth="1"/>
    <col min="2818" max="2818" width="44.5703125" style="278" customWidth="1"/>
    <col min="2819" max="2819" width="13.140625" style="278" customWidth="1"/>
    <col min="2820" max="2820" width="0" style="278" hidden="1" customWidth="1"/>
    <col min="2821" max="3072" width="9.140625" style="278"/>
    <col min="3073" max="3073" width="25.28515625" style="278" customWidth="1"/>
    <col min="3074" max="3074" width="44.5703125" style="278" customWidth="1"/>
    <col min="3075" max="3075" width="13.140625" style="278" customWidth="1"/>
    <col min="3076" max="3076" width="0" style="278" hidden="1" customWidth="1"/>
    <col min="3077" max="3328" width="9.140625" style="278"/>
    <col min="3329" max="3329" width="25.28515625" style="278" customWidth="1"/>
    <col min="3330" max="3330" width="44.5703125" style="278" customWidth="1"/>
    <col min="3331" max="3331" width="13.140625" style="278" customWidth="1"/>
    <col min="3332" max="3332" width="0" style="278" hidden="1" customWidth="1"/>
    <col min="3333" max="3584" width="9.140625" style="278"/>
    <col min="3585" max="3585" width="25.28515625" style="278" customWidth="1"/>
    <col min="3586" max="3586" width="44.5703125" style="278" customWidth="1"/>
    <col min="3587" max="3587" width="13.140625" style="278" customWidth="1"/>
    <col min="3588" max="3588" width="0" style="278" hidden="1" customWidth="1"/>
    <col min="3589" max="3840" width="9.140625" style="278"/>
    <col min="3841" max="3841" width="25.28515625" style="278" customWidth="1"/>
    <col min="3842" max="3842" width="44.5703125" style="278" customWidth="1"/>
    <col min="3843" max="3843" width="13.140625" style="278" customWidth="1"/>
    <col min="3844" max="3844" width="0" style="278" hidden="1" customWidth="1"/>
    <col min="3845" max="4096" width="9.140625" style="278"/>
    <col min="4097" max="4097" width="25.28515625" style="278" customWidth="1"/>
    <col min="4098" max="4098" width="44.5703125" style="278" customWidth="1"/>
    <col min="4099" max="4099" width="13.140625" style="278" customWidth="1"/>
    <col min="4100" max="4100" width="0" style="278" hidden="1" customWidth="1"/>
    <col min="4101" max="4352" width="9.140625" style="278"/>
    <col min="4353" max="4353" width="25.28515625" style="278" customWidth="1"/>
    <col min="4354" max="4354" width="44.5703125" style="278" customWidth="1"/>
    <col min="4355" max="4355" width="13.140625" style="278" customWidth="1"/>
    <col min="4356" max="4356" width="0" style="278" hidden="1" customWidth="1"/>
    <col min="4357" max="4608" width="9.140625" style="278"/>
    <col min="4609" max="4609" width="25.28515625" style="278" customWidth="1"/>
    <col min="4610" max="4610" width="44.5703125" style="278" customWidth="1"/>
    <col min="4611" max="4611" width="13.140625" style="278" customWidth="1"/>
    <col min="4612" max="4612" width="0" style="278" hidden="1" customWidth="1"/>
    <col min="4613" max="4864" width="9.140625" style="278"/>
    <col min="4865" max="4865" width="25.28515625" style="278" customWidth="1"/>
    <col min="4866" max="4866" width="44.5703125" style="278" customWidth="1"/>
    <col min="4867" max="4867" width="13.140625" style="278" customWidth="1"/>
    <col min="4868" max="4868" width="0" style="278" hidden="1" customWidth="1"/>
    <col min="4869" max="5120" width="9.140625" style="278"/>
    <col min="5121" max="5121" width="25.28515625" style="278" customWidth="1"/>
    <col min="5122" max="5122" width="44.5703125" style="278" customWidth="1"/>
    <col min="5123" max="5123" width="13.140625" style="278" customWidth="1"/>
    <col min="5124" max="5124" width="0" style="278" hidden="1" customWidth="1"/>
    <col min="5125" max="5376" width="9.140625" style="278"/>
    <col min="5377" max="5377" width="25.28515625" style="278" customWidth="1"/>
    <col min="5378" max="5378" width="44.5703125" style="278" customWidth="1"/>
    <col min="5379" max="5379" width="13.140625" style="278" customWidth="1"/>
    <col min="5380" max="5380" width="0" style="278" hidden="1" customWidth="1"/>
    <col min="5381" max="5632" width="9.140625" style="278"/>
    <col min="5633" max="5633" width="25.28515625" style="278" customWidth="1"/>
    <col min="5634" max="5634" width="44.5703125" style="278" customWidth="1"/>
    <col min="5635" max="5635" width="13.140625" style="278" customWidth="1"/>
    <col min="5636" max="5636" width="0" style="278" hidden="1" customWidth="1"/>
    <col min="5637" max="5888" width="9.140625" style="278"/>
    <col min="5889" max="5889" width="25.28515625" style="278" customWidth="1"/>
    <col min="5890" max="5890" width="44.5703125" style="278" customWidth="1"/>
    <col min="5891" max="5891" width="13.140625" style="278" customWidth="1"/>
    <col min="5892" max="5892" width="0" style="278" hidden="1" customWidth="1"/>
    <col min="5893" max="6144" width="9.140625" style="278"/>
    <col min="6145" max="6145" width="25.28515625" style="278" customWidth="1"/>
    <col min="6146" max="6146" width="44.5703125" style="278" customWidth="1"/>
    <col min="6147" max="6147" width="13.140625" style="278" customWidth="1"/>
    <col min="6148" max="6148" width="0" style="278" hidden="1" customWidth="1"/>
    <col min="6149" max="6400" width="9.140625" style="278"/>
    <col min="6401" max="6401" width="25.28515625" style="278" customWidth="1"/>
    <col min="6402" max="6402" width="44.5703125" style="278" customWidth="1"/>
    <col min="6403" max="6403" width="13.140625" style="278" customWidth="1"/>
    <col min="6404" max="6404" width="0" style="278" hidden="1" customWidth="1"/>
    <col min="6405" max="6656" width="9.140625" style="278"/>
    <col min="6657" max="6657" width="25.28515625" style="278" customWidth="1"/>
    <col min="6658" max="6658" width="44.5703125" style="278" customWidth="1"/>
    <col min="6659" max="6659" width="13.140625" style="278" customWidth="1"/>
    <col min="6660" max="6660" width="0" style="278" hidden="1" customWidth="1"/>
    <col min="6661" max="6912" width="9.140625" style="278"/>
    <col min="6913" max="6913" width="25.28515625" style="278" customWidth="1"/>
    <col min="6914" max="6914" width="44.5703125" style="278" customWidth="1"/>
    <col min="6915" max="6915" width="13.140625" style="278" customWidth="1"/>
    <col min="6916" max="6916" width="0" style="278" hidden="1" customWidth="1"/>
    <col min="6917" max="7168" width="9.140625" style="278"/>
    <col min="7169" max="7169" width="25.28515625" style="278" customWidth="1"/>
    <col min="7170" max="7170" width="44.5703125" style="278" customWidth="1"/>
    <col min="7171" max="7171" width="13.140625" style="278" customWidth="1"/>
    <col min="7172" max="7172" width="0" style="278" hidden="1" customWidth="1"/>
    <col min="7173" max="7424" width="9.140625" style="278"/>
    <col min="7425" max="7425" width="25.28515625" style="278" customWidth="1"/>
    <col min="7426" max="7426" width="44.5703125" style="278" customWidth="1"/>
    <col min="7427" max="7427" width="13.140625" style="278" customWidth="1"/>
    <col min="7428" max="7428" width="0" style="278" hidden="1" customWidth="1"/>
    <col min="7429" max="7680" width="9.140625" style="278"/>
    <col min="7681" max="7681" width="25.28515625" style="278" customWidth="1"/>
    <col min="7682" max="7682" width="44.5703125" style="278" customWidth="1"/>
    <col min="7683" max="7683" width="13.140625" style="278" customWidth="1"/>
    <col min="7684" max="7684" width="0" style="278" hidden="1" customWidth="1"/>
    <col min="7685" max="7936" width="9.140625" style="278"/>
    <col min="7937" max="7937" width="25.28515625" style="278" customWidth="1"/>
    <col min="7938" max="7938" width="44.5703125" style="278" customWidth="1"/>
    <col min="7939" max="7939" width="13.140625" style="278" customWidth="1"/>
    <col min="7940" max="7940" width="0" style="278" hidden="1" customWidth="1"/>
    <col min="7941" max="8192" width="9.140625" style="278"/>
    <col min="8193" max="8193" width="25.28515625" style="278" customWidth="1"/>
    <col min="8194" max="8194" width="44.5703125" style="278" customWidth="1"/>
    <col min="8195" max="8195" width="13.140625" style="278" customWidth="1"/>
    <col min="8196" max="8196" width="0" style="278" hidden="1" customWidth="1"/>
    <col min="8197" max="8448" width="9.140625" style="278"/>
    <col min="8449" max="8449" width="25.28515625" style="278" customWidth="1"/>
    <col min="8450" max="8450" width="44.5703125" style="278" customWidth="1"/>
    <col min="8451" max="8451" width="13.140625" style="278" customWidth="1"/>
    <col min="8452" max="8452" width="0" style="278" hidden="1" customWidth="1"/>
    <col min="8453" max="8704" width="9.140625" style="278"/>
    <col min="8705" max="8705" width="25.28515625" style="278" customWidth="1"/>
    <col min="8706" max="8706" width="44.5703125" style="278" customWidth="1"/>
    <col min="8707" max="8707" width="13.140625" style="278" customWidth="1"/>
    <col min="8708" max="8708" width="0" style="278" hidden="1" customWidth="1"/>
    <col min="8709" max="8960" width="9.140625" style="278"/>
    <col min="8961" max="8961" width="25.28515625" style="278" customWidth="1"/>
    <col min="8962" max="8962" width="44.5703125" style="278" customWidth="1"/>
    <col min="8963" max="8963" width="13.140625" style="278" customWidth="1"/>
    <col min="8964" max="8964" width="0" style="278" hidden="1" customWidth="1"/>
    <col min="8965" max="9216" width="9.140625" style="278"/>
    <col min="9217" max="9217" width="25.28515625" style="278" customWidth="1"/>
    <col min="9218" max="9218" width="44.5703125" style="278" customWidth="1"/>
    <col min="9219" max="9219" width="13.140625" style="278" customWidth="1"/>
    <col min="9220" max="9220" width="0" style="278" hidden="1" customWidth="1"/>
    <col min="9221" max="9472" width="9.140625" style="278"/>
    <col min="9473" max="9473" width="25.28515625" style="278" customWidth="1"/>
    <col min="9474" max="9474" width="44.5703125" style="278" customWidth="1"/>
    <col min="9475" max="9475" width="13.140625" style="278" customWidth="1"/>
    <col min="9476" max="9476" width="0" style="278" hidden="1" customWidth="1"/>
    <col min="9477" max="9728" width="9.140625" style="278"/>
    <col min="9729" max="9729" width="25.28515625" style="278" customWidth="1"/>
    <col min="9730" max="9730" width="44.5703125" style="278" customWidth="1"/>
    <col min="9731" max="9731" width="13.140625" style="278" customWidth="1"/>
    <col min="9732" max="9732" width="0" style="278" hidden="1" customWidth="1"/>
    <col min="9733" max="9984" width="9.140625" style="278"/>
    <col min="9985" max="9985" width="25.28515625" style="278" customWidth="1"/>
    <col min="9986" max="9986" width="44.5703125" style="278" customWidth="1"/>
    <col min="9987" max="9987" width="13.140625" style="278" customWidth="1"/>
    <col min="9988" max="9988" width="0" style="278" hidden="1" customWidth="1"/>
    <col min="9989" max="10240" width="9.140625" style="278"/>
    <col min="10241" max="10241" width="25.28515625" style="278" customWidth="1"/>
    <col min="10242" max="10242" width="44.5703125" style="278" customWidth="1"/>
    <col min="10243" max="10243" width="13.140625" style="278" customWidth="1"/>
    <col min="10244" max="10244" width="0" style="278" hidden="1" customWidth="1"/>
    <col min="10245" max="10496" width="9.140625" style="278"/>
    <col min="10497" max="10497" width="25.28515625" style="278" customWidth="1"/>
    <col min="10498" max="10498" width="44.5703125" style="278" customWidth="1"/>
    <col min="10499" max="10499" width="13.140625" style="278" customWidth="1"/>
    <col min="10500" max="10500" width="0" style="278" hidden="1" customWidth="1"/>
    <col min="10501" max="10752" width="9.140625" style="278"/>
    <col min="10753" max="10753" width="25.28515625" style="278" customWidth="1"/>
    <col min="10754" max="10754" width="44.5703125" style="278" customWidth="1"/>
    <col min="10755" max="10755" width="13.140625" style="278" customWidth="1"/>
    <col min="10756" max="10756" width="0" style="278" hidden="1" customWidth="1"/>
    <col min="10757" max="11008" width="9.140625" style="278"/>
    <col min="11009" max="11009" width="25.28515625" style="278" customWidth="1"/>
    <col min="11010" max="11010" width="44.5703125" style="278" customWidth="1"/>
    <col min="11011" max="11011" width="13.140625" style="278" customWidth="1"/>
    <col min="11012" max="11012" width="0" style="278" hidden="1" customWidth="1"/>
    <col min="11013" max="11264" width="9.140625" style="278"/>
    <col min="11265" max="11265" width="25.28515625" style="278" customWidth="1"/>
    <col min="11266" max="11266" width="44.5703125" style="278" customWidth="1"/>
    <col min="11267" max="11267" width="13.140625" style="278" customWidth="1"/>
    <col min="11268" max="11268" width="0" style="278" hidden="1" customWidth="1"/>
    <col min="11269" max="11520" width="9.140625" style="278"/>
    <col min="11521" max="11521" width="25.28515625" style="278" customWidth="1"/>
    <col min="11522" max="11522" width="44.5703125" style="278" customWidth="1"/>
    <col min="11523" max="11523" width="13.140625" style="278" customWidth="1"/>
    <col min="11524" max="11524" width="0" style="278" hidden="1" customWidth="1"/>
    <col min="11525" max="11776" width="9.140625" style="278"/>
    <col min="11777" max="11777" width="25.28515625" style="278" customWidth="1"/>
    <col min="11778" max="11778" width="44.5703125" style="278" customWidth="1"/>
    <col min="11779" max="11779" width="13.140625" style="278" customWidth="1"/>
    <col min="11780" max="11780" width="0" style="278" hidden="1" customWidth="1"/>
    <col min="11781" max="12032" width="9.140625" style="278"/>
    <col min="12033" max="12033" width="25.28515625" style="278" customWidth="1"/>
    <col min="12034" max="12034" width="44.5703125" style="278" customWidth="1"/>
    <col min="12035" max="12035" width="13.140625" style="278" customWidth="1"/>
    <col min="12036" max="12036" width="0" style="278" hidden="1" customWidth="1"/>
    <col min="12037" max="12288" width="9.140625" style="278"/>
    <col min="12289" max="12289" width="25.28515625" style="278" customWidth="1"/>
    <col min="12290" max="12290" width="44.5703125" style="278" customWidth="1"/>
    <col min="12291" max="12291" width="13.140625" style="278" customWidth="1"/>
    <col min="12292" max="12292" width="0" style="278" hidden="1" customWidth="1"/>
    <col min="12293" max="12544" width="9.140625" style="278"/>
    <col min="12545" max="12545" width="25.28515625" style="278" customWidth="1"/>
    <col min="12546" max="12546" width="44.5703125" style="278" customWidth="1"/>
    <col min="12547" max="12547" width="13.140625" style="278" customWidth="1"/>
    <col min="12548" max="12548" width="0" style="278" hidden="1" customWidth="1"/>
    <col min="12549" max="12800" width="9.140625" style="278"/>
    <col min="12801" max="12801" width="25.28515625" style="278" customWidth="1"/>
    <col min="12802" max="12802" width="44.5703125" style="278" customWidth="1"/>
    <col min="12803" max="12803" width="13.140625" style="278" customWidth="1"/>
    <col min="12804" max="12804" width="0" style="278" hidden="1" customWidth="1"/>
    <col min="12805" max="13056" width="9.140625" style="278"/>
    <col min="13057" max="13057" width="25.28515625" style="278" customWidth="1"/>
    <col min="13058" max="13058" width="44.5703125" style="278" customWidth="1"/>
    <col min="13059" max="13059" width="13.140625" style="278" customWidth="1"/>
    <col min="13060" max="13060" width="0" style="278" hidden="1" customWidth="1"/>
    <col min="13061" max="13312" width="9.140625" style="278"/>
    <col min="13313" max="13313" width="25.28515625" style="278" customWidth="1"/>
    <col min="13314" max="13314" width="44.5703125" style="278" customWidth="1"/>
    <col min="13315" max="13315" width="13.140625" style="278" customWidth="1"/>
    <col min="13316" max="13316" width="0" style="278" hidden="1" customWidth="1"/>
    <col min="13317" max="13568" width="9.140625" style="278"/>
    <col min="13569" max="13569" width="25.28515625" style="278" customWidth="1"/>
    <col min="13570" max="13570" width="44.5703125" style="278" customWidth="1"/>
    <col min="13571" max="13571" width="13.140625" style="278" customWidth="1"/>
    <col min="13572" max="13572" width="0" style="278" hidden="1" customWidth="1"/>
    <col min="13573" max="13824" width="9.140625" style="278"/>
    <col min="13825" max="13825" width="25.28515625" style="278" customWidth="1"/>
    <col min="13826" max="13826" width="44.5703125" style="278" customWidth="1"/>
    <col min="13827" max="13827" width="13.140625" style="278" customWidth="1"/>
    <col min="13828" max="13828" width="0" style="278" hidden="1" customWidth="1"/>
    <col min="13829" max="14080" width="9.140625" style="278"/>
    <col min="14081" max="14081" width="25.28515625" style="278" customWidth="1"/>
    <col min="14082" max="14082" width="44.5703125" style="278" customWidth="1"/>
    <col min="14083" max="14083" width="13.140625" style="278" customWidth="1"/>
    <col min="14084" max="14084" width="0" style="278" hidden="1" customWidth="1"/>
    <col min="14085" max="14336" width="9.140625" style="278"/>
    <col min="14337" max="14337" width="25.28515625" style="278" customWidth="1"/>
    <col min="14338" max="14338" width="44.5703125" style="278" customWidth="1"/>
    <col min="14339" max="14339" width="13.140625" style="278" customWidth="1"/>
    <col min="14340" max="14340" width="0" style="278" hidden="1" customWidth="1"/>
    <col min="14341" max="14592" width="9.140625" style="278"/>
    <col min="14593" max="14593" width="25.28515625" style="278" customWidth="1"/>
    <col min="14594" max="14594" width="44.5703125" style="278" customWidth="1"/>
    <col min="14595" max="14595" width="13.140625" style="278" customWidth="1"/>
    <col min="14596" max="14596" width="0" style="278" hidden="1" customWidth="1"/>
    <col min="14597" max="14848" width="9.140625" style="278"/>
    <col min="14849" max="14849" width="25.28515625" style="278" customWidth="1"/>
    <col min="14850" max="14850" width="44.5703125" style="278" customWidth="1"/>
    <col min="14851" max="14851" width="13.140625" style="278" customWidth="1"/>
    <col min="14852" max="14852" width="0" style="278" hidden="1" customWidth="1"/>
    <col min="14853" max="15104" width="9.140625" style="278"/>
    <col min="15105" max="15105" width="25.28515625" style="278" customWidth="1"/>
    <col min="15106" max="15106" width="44.5703125" style="278" customWidth="1"/>
    <col min="15107" max="15107" width="13.140625" style="278" customWidth="1"/>
    <col min="15108" max="15108" width="0" style="278" hidden="1" customWidth="1"/>
    <col min="15109" max="15360" width="9.140625" style="278"/>
    <col min="15361" max="15361" width="25.28515625" style="278" customWidth="1"/>
    <col min="15362" max="15362" width="44.5703125" style="278" customWidth="1"/>
    <col min="15363" max="15363" width="13.140625" style="278" customWidth="1"/>
    <col min="15364" max="15364" width="0" style="278" hidden="1" customWidth="1"/>
    <col min="15365" max="15616" width="9.140625" style="278"/>
    <col min="15617" max="15617" width="25.28515625" style="278" customWidth="1"/>
    <col min="15618" max="15618" width="44.5703125" style="278" customWidth="1"/>
    <col min="15619" max="15619" width="13.140625" style="278" customWidth="1"/>
    <col min="15620" max="15620" width="0" style="278" hidden="1" customWidth="1"/>
    <col min="15621" max="15872" width="9.140625" style="278"/>
    <col min="15873" max="15873" width="25.28515625" style="278" customWidth="1"/>
    <col min="15874" max="15874" width="44.5703125" style="278" customWidth="1"/>
    <col min="15875" max="15875" width="13.140625" style="278" customWidth="1"/>
    <col min="15876" max="15876" width="0" style="278" hidden="1" customWidth="1"/>
    <col min="15877" max="16128" width="9.140625" style="278"/>
    <col min="16129" max="16129" width="25.28515625" style="278" customWidth="1"/>
    <col min="16130" max="16130" width="44.5703125" style="278" customWidth="1"/>
    <col min="16131" max="16131" width="13.140625" style="278" customWidth="1"/>
    <col min="16132" max="16132" width="0" style="278" hidden="1" customWidth="1"/>
    <col min="16133" max="16384" width="9.140625" style="278"/>
  </cols>
  <sheetData>
    <row r="1" spans="1:4" x14ac:dyDescent="0.2">
      <c r="B1" s="512" t="s">
        <v>661</v>
      </c>
      <c r="C1" s="512"/>
    </row>
    <row r="2" spans="1:4" x14ac:dyDescent="0.2">
      <c r="B2" s="512" t="s">
        <v>662</v>
      </c>
      <c r="C2" s="512"/>
    </row>
    <row r="3" spans="1:4" x14ac:dyDescent="0.2">
      <c r="B3" s="512" t="s">
        <v>795</v>
      </c>
      <c r="C3" s="512"/>
    </row>
    <row r="4" spans="1:4" x14ac:dyDescent="0.2">
      <c r="B4" s="512"/>
      <c r="C4" s="512"/>
    </row>
    <row r="5" spans="1:4" ht="17.45" customHeight="1" x14ac:dyDescent="0.2">
      <c r="A5" s="513" t="s">
        <v>663</v>
      </c>
      <c r="B5" s="514"/>
      <c r="C5" s="514"/>
    </row>
    <row r="6" spans="1:4" x14ac:dyDescent="0.2">
      <c r="B6" s="512"/>
      <c r="C6" s="512"/>
    </row>
    <row r="7" spans="1:4" ht="13.15" customHeight="1" x14ac:dyDescent="0.2">
      <c r="A7" s="279" t="s">
        <v>664</v>
      </c>
      <c r="B7" s="279" t="s">
        <v>357</v>
      </c>
      <c r="C7" s="280" t="s">
        <v>665</v>
      </c>
    </row>
    <row r="8" spans="1:4" ht="21" customHeight="1" x14ac:dyDescent="0.2">
      <c r="A8" s="509" t="s">
        <v>666</v>
      </c>
      <c r="B8" s="510"/>
      <c r="C8" s="281">
        <f>C9+C10</f>
        <v>18000</v>
      </c>
      <c r="D8" s="281">
        <f>D9+D10</f>
        <v>51206</v>
      </c>
    </row>
    <row r="9" spans="1:4" ht="25.15" customHeight="1" x14ac:dyDescent="0.2">
      <c r="A9" s="282" t="s">
        <v>667</v>
      </c>
      <c r="B9" s="283" t="s">
        <v>359</v>
      </c>
      <c r="C9" s="284">
        <v>18000</v>
      </c>
      <c r="D9" s="284">
        <v>71206</v>
      </c>
    </row>
    <row r="10" spans="1:4" ht="25.5" x14ac:dyDescent="0.2">
      <c r="A10" s="282" t="s">
        <v>668</v>
      </c>
      <c r="B10" s="283" t="s">
        <v>361</v>
      </c>
      <c r="C10" s="284">
        <v>0</v>
      </c>
      <c r="D10" s="284">
        <v>-20000</v>
      </c>
    </row>
    <row r="11" spans="1:4" x14ac:dyDescent="0.2">
      <c r="A11" s="507" t="s">
        <v>669</v>
      </c>
      <c r="B11" s="508"/>
      <c r="C11" s="281">
        <f>C12+C13</f>
        <v>0</v>
      </c>
      <c r="D11" s="281">
        <f>D12+D13</f>
        <v>-33620</v>
      </c>
    </row>
    <row r="12" spans="1:4" ht="38.25" x14ac:dyDescent="0.2">
      <c r="A12" s="282" t="s">
        <v>670</v>
      </c>
      <c r="B12" s="283" t="s">
        <v>363</v>
      </c>
      <c r="C12" s="284">
        <v>0</v>
      </c>
      <c r="D12" s="284">
        <v>0</v>
      </c>
    </row>
    <row r="13" spans="1:4" ht="38.25" x14ac:dyDescent="0.2">
      <c r="A13" s="282" t="s">
        <v>671</v>
      </c>
      <c r="B13" s="285" t="s">
        <v>365</v>
      </c>
      <c r="C13" s="284">
        <v>0</v>
      </c>
      <c r="D13" s="284">
        <v>-33620</v>
      </c>
    </row>
    <row r="14" spans="1:4" x14ac:dyDescent="0.2">
      <c r="A14" s="507" t="s">
        <v>672</v>
      </c>
      <c r="B14" s="508"/>
      <c r="C14" s="286">
        <f>C15</f>
        <v>0</v>
      </c>
      <c r="D14" s="286">
        <f>D15</f>
        <v>-20000</v>
      </c>
    </row>
    <row r="15" spans="1:4" ht="89.25" x14ac:dyDescent="0.2">
      <c r="A15" s="282" t="s">
        <v>673</v>
      </c>
      <c r="B15" s="287" t="s">
        <v>674</v>
      </c>
      <c r="C15" s="284">
        <v>0</v>
      </c>
      <c r="D15" s="284">
        <v>-20000</v>
      </c>
    </row>
    <row r="16" spans="1:4" x14ac:dyDescent="0.2">
      <c r="A16" s="509" t="s">
        <v>675</v>
      </c>
      <c r="B16" s="510"/>
      <c r="C16" s="286">
        <f>C17</f>
        <v>0</v>
      </c>
      <c r="D16" s="286">
        <f>D17</f>
        <v>20000</v>
      </c>
    </row>
    <row r="17" spans="1:4" ht="57" customHeight="1" x14ac:dyDescent="0.2">
      <c r="A17" s="282" t="s">
        <v>676</v>
      </c>
      <c r="B17" s="287" t="s">
        <v>369</v>
      </c>
      <c r="C17" s="288">
        <v>0</v>
      </c>
      <c r="D17" s="288">
        <v>20000</v>
      </c>
    </row>
    <row r="18" spans="1:4" ht="25.5" x14ac:dyDescent="0.2">
      <c r="A18" s="282" t="s">
        <v>677</v>
      </c>
      <c r="B18" s="289" t="s">
        <v>678</v>
      </c>
      <c r="C18" s="290">
        <v>2370</v>
      </c>
      <c r="D18" s="290">
        <v>34504</v>
      </c>
    </row>
    <row r="19" spans="1:4" x14ac:dyDescent="0.2">
      <c r="A19" s="507" t="s">
        <v>679</v>
      </c>
      <c r="B19" s="508"/>
      <c r="C19" s="286">
        <f>C11+C8+C14+C16+C18</f>
        <v>20370</v>
      </c>
      <c r="D19" s="286">
        <f>D11+D8+D14+D16+D18</f>
        <v>52090</v>
      </c>
    </row>
    <row r="20" spans="1:4" x14ac:dyDescent="0.2">
      <c r="A20" s="511"/>
      <c r="B20" s="511"/>
      <c r="C20" s="511"/>
    </row>
    <row r="21" spans="1:4" x14ac:dyDescent="0.2">
      <c r="A21" s="291"/>
      <c r="B21" s="291"/>
      <c r="C21" s="291"/>
    </row>
    <row r="22" spans="1:4" x14ac:dyDescent="0.2">
      <c r="A22" s="291"/>
      <c r="B22" s="291"/>
      <c r="C22" s="291"/>
    </row>
    <row r="23" spans="1:4" x14ac:dyDescent="0.2">
      <c r="A23" s="291"/>
      <c r="B23" s="291"/>
      <c r="C23" s="291"/>
    </row>
    <row r="24" spans="1:4" x14ac:dyDescent="0.2">
      <c r="A24" s="291"/>
      <c r="B24" s="291"/>
      <c r="C24" s="291"/>
    </row>
    <row r="25" spans="1:4" x14ac:dyDescent="0.2">
      <c r="A25" s="291"/>
      <c r="B25" s="291"/>
      <c r="C25" s="291"/>
    </row>
    <row r="26" spans="1:4" x14ac:dyDescent="0.2">
      <c r="A26" s="291"/>
      <c r="B26" s="291"/>
      <c r="C26" s="291"/>
    </row>
    <row r="27" spans="1:4" x14ac:dyDescent="0.2">
      <c r="A27" s="291"/>
      <c r="B27" s="291"/>
      <c r="C27" s="291"/>
    </row>
    <row r="28" spans="1:4" x14ac:dyDescent="0.2">
      <c r="A28" s="291"/>
      <c r="B28" s="291"/>
      <c r="C28" s="291"/>
    </row>
    <row r="29" spans="1:4" x14ac:dyDescent="0.2">
      <c r="A29" s="291"/>
      <c r="B29" s="291"/>
      <c r="C29" s="291"/>
    </row>
    <row r="30" spans="1:4" x14ac:dyDescent="0.2">
      <c r="A30" s="291"/>
      <c r="B30" s="291"/>
      <c r="C30" s="291"/>
    </row>
    <row r="31" spans="1:4" x14ac:dyDescent="0.2">
      <c r="A31" s="291"/>
      <c r="B31" s="291"/>
      <c r="C31" s="291"/>
    </row>
    <row r="32" spans="1:4" x14ac:dyDescent="0.2">
      <c r="A32" s="291"/>
      <c r="B32" s="291"/>
      <c r="C32" s="291"/>
    </row>
    <row r="33" spans="1:3" x14ac:dyDescent="0.2">
      <c r="A33" s="291"/>
      <c r="B33" s="291"/>
      <c r="C33" s="291"/>
    </row>
    <row r="34" spans="1:3" x14ac:dyDescent="0.2">
      <c r="A34" s="291"/>
      <c r="B34" s="291"/>
      <c r="C34" s="291"/>
    </row>
    <row r="35" spans="1:3" x14ac:dyDescent="0.2">
      <c r="A35" s="291"/>
      <c r="B35" s="291"/>
      <c r="C35" s="291"/>
    </row>
    <row r="36" spans="1:3" x14ac:dyDescent="0.2">
      <c r="A36" s="291"/>
      <c r="B36" s="291"/>
      <c r="C36" s="291"/>
    </row>
  </sheetData>
  <mergeCells count="12">
    <mergeCell ref="B6:C6"/>
    <mergeCell ref="A8:B8"/>
    <mergeCell ref="B1:C1"/>
    <mergeCell ref="B2:C2"/>
    <mergeCell ref="B3:C3"/>
    <mergeCell ref="B4:C4"/>
    <mergeCell ref="A5:C5"/>
    <mergeCell ref="A11:B11"/>
    <mergeCell ref="A14:B14"/>
    <mergeCell ref="A16:B16"/>
    <mergeCell ref="A19:B19"/>
    <mergeCell ref="A20:C20"/>
  </mergeCells>
  <pageMargins left="0.7" right="0.7" top="0.75" bottom="0.75" header="0.3" footer="0.3"/>
  <pageSetup paperSize="9" scale="95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110" zoomScaleNormal="110" workbookViewId="0">
      <selection activeCell="B3" sqref="B3:D3"/>
    </sheetView>
  </sheetViews>
  <sheetFormatPr defaultColWidth="9.140625" defaultRowHeight="12.75" x14ac:dyDescent="0.2"/>
  <cols>
    <col min="1" max="1" width="24.5703125" style="278" customWidth="1"/>
    <col min="2" max="2" width="45.7109375" style="278" customWidth="1"/>
    <col min="3" max="3" width="15.85546875" style="278" customWidth="1"/>
    <col min="4" max="4" width="16.42578125" style="278" customWidth="1"/>
    <col min="5" max="256" width="9.140625" style="278"/>
    <col min="257" max="257" width="24.5703125" style="278" customWidth="1"/>
    <col min="258" max="258" width="41.5703125" style="278" customWidth="1"/>
    <col min="259" max="260" width="12" style="278" customWidth="1"/>
    <col min="261" max="512" width="9.140625" style="278"/>
    <col min="513" max="513" width="24.5703125" style="278" customWidth="1"/>
    <col min="514" max="514" width="41.5703125" style="278" customWidth="1"/>
    <col min="515" max="516" width="12" style="278" customWidth="1"/>
    <col min="517" max="768" width="9.140625" style="278"/>
    <col min="769" max="769" width="24.5703125" style="278" customWidth="1"/>
    <col min="770" max="770" width="41.5703125" style="278" customWidth="1"/>
    <col min="771" max="772" width="12" style="278" customWidth="1"/>
    <col min="773" max="1024" width="9.140625" style="278"/>
    <col min="1025" max="1025" width="24.5703125" style="278" customWidth="1"/>
    <col min="1026" max="1026" width="41.5703125" style="278" customWidth="1"/>
    <col min="1027" max="1028" width="12" style="278" customWidth="1"/>
    <col min="1029" max="1280" width="9.140625" style="278"/>
    <col min="1281" max="1281" width="24.5703125" style="278" customWidth="1"/>
    <col min="1282" max="1282" width="41.5703125" style="278" customWidth="1"/>
    <col min="1283" max="1284" width="12" style="278" customWidth="1"/>
    <col min="1285" max="1536" width="9.140625" style="278"/>
    <col min="1537" max="1537" width="24.5703125" style="278" customWidth="1"/>
    <col min="1538" max="1538" width="41.5703125" style="278" customWidth="1"/>
    <col min="1539" max="1540" width="12" style="278" customWidth="1"/>
    <col min="1541" max="1792" width="9.140625" style="278"/>
    <col min="1793" max="1793" width="24.5703125" style="278" customWidth="1"/>
    <col min="1794" max="1794" width="41.5703125" style="278" customWidth="1"/>
    <col min="1795" max="1796" width="12" style="278" customWidth="1"/>
    <col min="1797" max="2048" width="9.140625" style="278"/>
    <col min="2049" max="2049" width="24.5703125" style="278" customWidth="1"/>
    <col min="2050" max="2050" width="41.5703125" style="278" customWidth="1"/>
    <col min="2051" max="2052" width="12" style="278" customWidth="1"/>
    <col min="2053" max="2304" width="9.140625" style="278"/>
    <col min="2305" max="2305" width="24.5703125" style="278" customWidth="1"/>
    <col min="2306" max="2306" width="41.5703125" style="278" customWidth="1"/>
    <col min="2307" max="2308" width="12" style="278" customWidth="1"/>
    <col min="2309" max="2560" width="9.140625" style="278"/>
    <col min="2561" max="2561" width="24.5703125" style="278" customWidth="1"/>
    <col min="2562" max="2562" width="41.5703125" style="278" customWidth="1"/>
    <col min="2563" max="2564" width="12" style="278" customWidth="1"/>
    <col min="2565" max="2816" width="9.140625" style="278"/>
    <col min="2817" max="2817" width="24.5703125" style="278" customWidth="1"/>
    <col min="2818" max="2818" width="41.5703125" style="278" customWidth="1"/>
    <col min="2819" max="2820" width="12" style="278" customWidth="1"/>
    <col min="2821" max="3072" width="9.140625" style="278"/>
    <col min="3073" max="3073" width="24.5703125" style="278" customWidth="1"/>
    <col min="3074" max="3074" width="41.5703125" style="278" customWidth="1"/>
    <col min="3075" max="3076" width="12" style="278" customWidth="1"/>
    <col min="3077" max="3328" width="9.140625" style="278"/>
    <col min="3329" max="3329" width="24.5703125" style="278" customWidth="1"/>
    <col min="3330" max="3330" width="41.5703125" style="278" customWidth="1"/>
    <col min="3331" max="3332" width="12" style="278" customWidth="1"/>
    <col min="3333" max="3584" width="9.140625" style="278"/>
    <col min="3585" max="3585" width="24.5703125" style="278" customWidth="1"/>
    <col min="3586" max="3586" width="41.5703125" style="278" customWidth="1"/>
    <col min="3587" max="3588" width="12" style="278" customWidth="1"/>
    <col min="3589" max="3840" width="9.140625" style="278"/>
    <col min="3841" max="3841" width="24.5703125" style="278" customWidth="1"/>
    <col min="3842" max="3842" width="41.5703125" style="278" customWidth="1"/>
    <col min="3843" max="3844" width="12" style="278" customWidth="1"/>
    <col min="3845" max="4096" width="9.140625" style="278"/>
    <col min="4097" max="4097" width="24.5703125" style="278" customWidth="1"/>
    <col min="4098" max="4098" width="41.5703125" style="278" customWidth="1"/>
    <col min="4099" max="4100" width="12" style="278" customWidth="1"/>
    <col min="4101" max="4352" width="9.140625" style="278"/>
    <col min="4353" max="4353" width="24.5703125" style="278" customWidth="1"/>
    <col min="4354" max="4354" width="41.5703125" style="278" customWidth="1"/>
    <col min="4355" max="4356" width="12" style="278" customWidth="1"/>
    <col min="4357" max="4608" width="9.140625" style="278"/>
    <col min="4609" max="4609" width="24.5703125" style="278" customWidth="1"/>
    <col min="4610" max="4610" width="41.5703125" style="278" customWidth="1"/>
    <col min="4611" max="4612" width="12" style="278" customWidth="1"/>
    <col min="4613" max="4864" width="9.140625" style="278"/>
    <col min="4865" max="4865" width="24.5703125" style="278" customWidth="1"/>
    <col min="4866" max="4866" width="41.5703125" style="278" customWidth="1"/>
    <col min="4867" max="4868" width="12" style="278" customWidth="1"/>
    <col min="4869" max="5120" width="9.140625" style="278"/>
    <col min="5121" max="5121" width="24.5703125" style="278" customWidth="1"/>
    <col min="5122" max="5122" width="41.5703125" style="278" customWidth="1"/>
    <col min="5123" max="5124" width="12" style="278" customWidth="1"/>
    <col min="5125" max="5376" width="9.140625" style="278"/>
    <col min="5377" max="5377" width="24.5703125" style="278" customWidth="1"/>
    <col min="5378" max="5378" width="41.5703125" style="278" customWidth="1"/>
    <col min="5379" max="5380" width="12" style="278" customWidth="1"/>
    <col min="5381" max="5632" width="9.140625" style="278"/>
    <col min="5633" max="5633" width="24.5703125" style="278" customWidth="1"/>
    <col min="5634" max="5634" width="41.5703125" style="278" customWidth="1"/>
    <col min="5635" max="5636" width="12" style="278" customWidth="1"/>
    <col min="5637" max="5888" width="9.140625" style="278"/>
    <col min="5889" max="5889" width="24.5703125" style="278" customWidth="1"/>
    <col min="5890" max="5890" width="41.5703125" style="278" customWidth="1"/>
    <col min="5891" max="5892" width="12" style="278" customWidth="1"/>
    <col min="5893" max="6144" width="9.140625" style="278"/>
    <col min="6145" max="6145" width="24.5703125" style="278" customWidth="1"/>
    <col min="6146" max="6146" width="41.5703125" style="278" customWidth="1"/>
    <col min="6147" max="6148" width="12" style="278" customWidth="1"/>
    <col min="6149" max="6400" width="9.140625" style="278"/>
    <col min="6401" max="6401" width="24.5703125" style="278" customWidth="1"/>
    <col min="6402" max="6402" width="41.5703125" style="278" customWidth="1"/>
    <col min="6403" max="6404" width="12" style="278" customWidth="1"/>
    <col min="6405" max="6656" width="9.140625" style="278"/>
    <col min="6657" max="6657" width="24.5703125" style="278" customWidth="1"/>
    <col min="6658" max="6658" width="41.5703125" style="278" customWidth="1"/>
    <col min="6659" max="6660" width="12" style="278" customWidth="1"/>
    <col min="6661" max="6912" width="9.140625" style="278"/>
    <col min="6913" max="6913" width="24.5703125" style="278" customWidth="1"/>
    <col min="6914" max="6914" width="41.5703125" style="278" customWidth="1"/>
    <col min="6915" max="6916" width="12" style="278" customWidth="1"/>
    <col min="6917" max="7168" width="9.140625" style="278"/>
    <col min="7169" max="7169" width="24.5703125" style="278" customWidth="1"/>
    <col min="7170" max="7170" width="41.5703125" style="278" customWidth="1"/>
    <col min="7171" max="7172" width="12" style="278" customWidth="1"/>
    <col min="7173" max="7424" width="9.140625" style="278"/>
    <col min="7425" max="7425" width="24.5703125" style="278" customWidth="1"/>
    <col min="7426" max="7426" width="41.5703125" style="278" customWidth="1"/>
    <col min="7427" max="7428" width="12" style="278" customWidth="1"/>
    <col min="7429" max="7680" width="9.140625" style="278"/>
    <col min="7681" max="7681" width="24.5703125" style="278" customWidth="1"/>
    <col min="7682" max="7682" width="41.5703125" style="278" customWidth="1"/>
    <col min="7683" max="7684" width="12" style="278" customWidth="1"/>
    <col min="7685" max="7936" width="9.140625" style="278"/>
    <col min="7937" max="7937" width="24.5703125" style="278" customWidth="1"/>
    <col min="7938" max="7938" width="41.5703125" style="278" customWidth="1"/>
    <col min="7939" max="7940" width="12" style="278" customWidth="1"/>
    <col min="7941" max="8192" width="9.140625" style="278"/>
    <col min="8193" max="8193" width="24.5703125" style="278" customWidth="1"/>
    <col min="8194" max="8194" width="41.5703125" style="278" customWidth="1"/>
    <col min="8195" max="8196" width="12" style="278" customWidth="1"/>
    <col min="8197" max="8448" width="9.140625" style="278"/>
    <col min="8449" max="8449" width="24.5703125" style="278" customWidth="1"/>
    <col min="8450" max="8450" width="41.5703125" style="278" customWidth="1"/>
    <col min="8451" max="8452" width="12" style="278" customWidth="1"/>
    <col min="8453" max="8704" width="9.140625" style="278"/>
    <col min="8705" max="8705" width="24.5703125" style="278" customWidth="1"/>
    <col min="8706" max="8706" width="41.5703125" style="278" customWidth="1"/>
    <col min="8707" max="8708" width="12" style="278" customWidth="1"/>
    <col min="8709" max="8960" width="9.140625" style="278"/>
    <col min="8961" max="8961" width="24.5703125" style="278" customWidth="1"/>
    <col min="8962" max="8962" width="41.5703125" style="278" customWidth="1"/>
    <col min="8963" max="8964" width="12" style="278" customWidth="1"/>
    <col min="8965" max="9216" width="9.140625" style="278"/>
    <col min="9217" max="9217" width="24.5703125" style="278" customWidth="1"/>
    <col min="9218" max="9218" width="41.5703125" style="278" customWidth="1"/>
    <col min="9219" max="9220" width="12" style="278" customWidth="1"/>
    <col min="9221" max="9472" width="9.140625" style="278"/>
    <col min="9473" max="9473" width="24.5703125" style="278" customWidth="1"/>
    <col min="9474" max="9474" width="41.5703125" style="278" customWidth="1"/>
    <col min="9475" max="9476" width="12" style="278" customWidth="1"/>
    <col min="9477" max="9728" width="9.140625" style="278"/>
    <col min="9729" max="9729" width="24.5703125" style="278" customWidth="1"/>
    <col min="9730" max="9730" width="41.5703125" style="278" customWidth="1"/>
    <col min="9731" max="9732" width="12" style="278" customWidth="1"/>
    <col min="9733" max="9984" width="9.140625" style="278"/>
    <col min="9985" max="9985" width="24.5703125" style="278" customWidth="1"/>
    <col min="9986" max="9986" width="41.5703125" style="278" customWidth="1"/>
    <col min="9987" max="9988" width="12" style="278" customWidth="1"/>
    <col min="9989" max="10240" width="9.140625" style="278"/>
    <col min="10241" max="10241" width="24.5703125" style="278" customWidth="1"/>
    <col min="10242" max="10242" width="41.5703125" style="278" customWidth="1"/>
    <col min="10243" max="10244" width="12" style="278" customWidth="1"/>
    <col min="10245" max="10496" width="9.140625" style="278"/>
    <col min="10497" max="10497" width="24.5703125" style="278" customWidth="1"/>
    <col min="10498" max="10498" width="41.5703125" style="278" customWidth="1"/>
    <col min="10499" max="10500" width="12" style="278" customWidth="1"/>
    <col min="10501" max="10752" width="9.140625" style="278"/>
    <col min="10753" max="10753" width="24.5703125" style="278" customWidth="1"/>
    <col min="10754" max="10754" width="41.5703125" style="278" customWidth="1"/>
    <col min="10755" max="10756" width="12" style="278" customWidth="1"/>
    <col min="10757" max="11008" width="9.140625" style="278"/>
    <col min="11009" max="11009" width="24.5703125" style="278" customWidth="1"/>
    <col min="11010" max="11010" width="41.5703125" style="278" customWidth="1"/>
    <col min="11011" max="11012" width="12" style="278" customWidth="1"/>
    <col min="11013" max="11264" width="9.140625" style="278"/>
    <col min="11265" max="11265" width="24.5703125" style="278" customWidth="1"/>
    <col min="11266" max="11266" width="41.5703125" style="278" customWidth="1"/>
    <col min="11267" max="11268" width="12" style="278" customWidth="1"/>
    <col min="11269" max="11520" width="9.140625" style="278"/>
    <col min="11521" max="11521" width="24.5703125" style="278" customWidth="1"/>
    <col min="11522" max="11522" width="41.5703125" style="278" customWidth="1"/>
    <col min="11523" max="11524" width="12" style="278" customWidth="1"/>
    <col min="11525" max="11776" width="9.140625" style="278"/>
    <col min="11777" max="11777" width="24.5703125" style="278" customWidth="1"/>
    <col min="11778" max="11778" width="41.5703125" style="278" customWidth="1"/>
    <col min="11779" max="11780" width="12" style="278" customWidth="1"/>
    <col min="11781" max="12032" width="9.140625" style="278"/>
    <col min="12033" max="12033" width="24.5703125" style="278" customWidth="1"/>
    <col min="12034" max="12034" width="41.5703125" style="278" customWidth="1"/>
    <col min="12035" max="12036" width="12" style="278" customWidth="1"/>
    <col min="12037" max="12288" width="9.140625" style="278"/>
    <col min="12289" max="12289" width="24.5703125" style="278" customWidth="1"/>
    <col min="12290" max="12290" width="41.5703125" style="278" customWidth="1"/>
    <col min="12291" max="12292" width="12" style="278" customWidth="1"/>
    <col min="12293" max="12544" width="9.140625" style="278"/>
    <col min="12545" max="12545" width="24.5703125" style="278" customWidth="1"/>
    <col min="12546" max="12546" width="41.5703125" style="278" customWidth="1"/>
    <col min="12547" max="12548" width="12" style="278" customWidth="1"/>
    <col min="12549" max="12800" width="9.140625" style="278"/>
    <col min="12801" max="12801" width="24.5703125" style="278" customWidth="1"/>
    <col min="12802" max="12802" width="41.5703125" style="278" customWidth="1"/>
    <col min="12803" max="12804" width="12" style="278" customWidth="1"/>
    <col min="12805" max="13056" width="9.140625" style="278"/>
    <col min="13057" max="13057" width="24.5703125" style="278" customWidth="1"/>
    <col min="13058" max="13058" width="41.5703125" style="278" customWidth="1"/>
    <col min="13059" max="13060" width="12" style="278" customWidth="1"/>
    <col min="13061" max="13312" width="9.140625" style="278"/>
    <col min="13313" max="13313" width="24.5703125" style="278" customWidth="1"/>
    <col min="13314" max="13314" width="41.5703125" style="278" customWidth="1"/>
    <col min="13315" max="13316" width="12" style="278" customWidth="1"/>
    <col min="13317" max="13568" width="9.140625" style="278"/>
    <col min="13569" max="13569" width="24.5703125" style="278" customWidth="1"/>
    <col min="13570" max="13570" width="41.5703125" style="278" customWidth="1"/>
    <col min="13571" max="13572" width="12" style="278" customWidth="1"/>
    <col min="13573" max="13824" width="9.140625" style="278"/>
    <col min="13825" max="13825" width="24.5703125" style="278" customWidth="1"/>
    <col min="13826" max="13826" width="41.5703125" style="278" customWidth="1"/>
    <col min="13827" max="13828" width="12" style="278" customWidth="1"/>
    <col min="13829" max="14080" width="9.140625" style="278"/>
    <col min="14081" max="14081" width="24.5703125" style="278" customWidth="1"/>
    <col min="14082" max="14082" width="41.5703125" style="278" customWidth="1"/>
    <col min="14083" max="14084" width="12" style="278" customWidth="1"/>
    <col min="14085" max="14336" width="9.140625" style="278"/>
    <col min="14337" max="14337" width="24.5703125" style="278" customWidth="1"/>
    <col min="14338" max="14338" width="41.5703125" style="278" customWidth="1"/>
    <col min="14339" max="14340" width="12" style="278" customWidth="1"/>
    <col min="14341" max="14592" width="9.140625" style="278"/>
    <col min="14593" max="14593" width="24.5703125" style="278" customWidth="1"/>
    <col min="14594" max="14594" width="41.5703125" style="278" customWidth="1"/>
    <col min="14595" max="14596" width="12" style="278" customWidth="1"/>
    <col min="14597" max="14848" width="9.140625" style="278"/>
    <col min="14849" max="14849" width="24.5703125" style="278" customWidth="1"/>
    <col min="14850" max="14850" width="41.5703125" style="278" customWidth="1"/>
    <col min="14851" max="14852" width="12" style="278" customWidth="1"/>
    <col min="14853" max="15104" width="9.140625" style="278"/>
    <col min="15105" max="15105" width="24.5703125" style="278" customWidth="1"/>
    <col min="15106" max="15106" width="41.5703125" style="278" customWidth="1"/>
    <col min="15107" max="15108" width="12" style="278" customWidth="1"/>
    <col min="15109" max="15360" width="9.140625" style="278"/>
    <col min="15361" max="15361" width="24.5703125" style="278" customWidth="1"/>
    <col min="15362" max="15362" width="41.5703125" style="278" customWidth="1"/>
    <col min="15363" max="15364" width="12" style="278" customWidth="1"/>
    <col min="15365" max="15616" width="9.140625" style="278"/>
    <col min="15617" max="15617" width="24.5703125" style="278" customWidth="1"/>
    <col min="15618" max="15618" width="41.5703125" style="278" customWidth="1"/>
    <col min="15619" max="15620" width="12" style="278" customWidth="1"/>
    <col min="15621" max="15872" width="9.140625" style="278"/>
    <col min="15873" max="15873" width="24.5703125" style="278" customWidth="1"/>
    <col min="15874" max="15874" width="41.5703125" style="278" customWidth="1"/>
    <col min="15875" max="15876" width="12" style="278" customWidth="1"/>
    <col min="15877" max="16128" width="9.140625" style="278"/>
    <col min="16129" max="16129" width="24.5703125" style="278" customWidth="1"/>
    <col min="16130" max="16130" width="41.5703125" style="278" customWidth="1"/>
    <col min="16131" max="16132" width="12" style="278" customWidth="1"/>
    <col min="16133" max="16384" width="9.140625" style="278"/>
  </cols>
  <sheetData>
    <row r="1" spans="1:4" x14ac:dyDescent="0.2">
      <c r="B1" s="512" t="s">
        <v>680</v>
      </c>
      <c r="C1" s="512"/>
      <c r="D1" s="516"/>
    </row>
    <row r="2" spans="1:4" x14ac:dyDescent="0.2">
      <c r="B2" s="512" t="s">
        <v>662</v>
      </c>
      <c r="C2" s="512"/>
      <c r="D2" s="516"/>
    </row>
    <row r="3" spans="1:4" x14ac:dyDescent="0.2">
      <c r="B3" s="512" t="s">
        <v>795</v>
      </c>
      <c r="C3" s="512"/>
      <c r="D3" s="516"/>
    </row>
    <row r="5" spans="1:4" ht="17.45" customHeight="1" x14ac:dyDescent="0.2">
      <c r="A5" s="517" t="s">
        <v>681</v>
      </c>
      <c r="B5" s="517"/>
      <c r="C5" s="517"/>
      <c r="D5" s="517"/>
    </row>
    <row r="6" spans="1:4" x14ac:dyDescent="0.2">
      <c r="A6" s="317"/>
      <c r="B6" s="317"/>
      <c r="C6" s="317"/>
    </row>
    <row r="7" spans="1:4" ht="13.15" customHeight="1" x14ac:dyDescent="0.2">
      <c r="A7" s="279" t="s">
        <v>664</v>
      </c>
      <c r="B7" s="279" t="s">
        <v>357</v>
      </c>
      <c r="C7" s="292" t="s">
        <v>682</v>
      </c>
      <c r="D7" s="293" t="s">
        <v>683</v>
      </c>
    </row>
    <row r="8" spans="1:4" ht="13.15" customHeight="1" x14ac:dyDescent="0.2">
      <c r="A8" s="518" t="s">
        <v>666</v>
      </c>
      <c r="B8" s="518"/>
      <c r="C8" s="294">
        <f>SUM(C9:C10)</f>
        <v>5664</v>
      </c>
      <c r="D8" s="294">
        <f>SUM(D9:D10)</f>
        <v>2525</v>
      </c>
    </row>
    <row r="9" spans="1:4" ht="38.25" x14ac:dyDescent="0.2">
      <c r="A9" s="282" t="s">
        <v>667</v>
      </c>
      <c r="B9" s="283" t="s">
        <v>359</v>
      </c>
      <c r="C9" s="294">
        <v>14664</v>
      </c>
      <c r="D9" s="294">
        <v>14525</v>
      </c>
    </row>
    <row r="10" spans="1:4" ht="31.15" customHeight="1" x14ac:dyDescent="0.2">
      <c r="A10" s="282" t="s">
        <v>668</v>
      </c>
      <c r="B10" s="283" t="s">
        <v>361</v>
      </c>
      <c r="C10" s="294">
        <v>-9000</v>
      </c>
      <c r="D10" s="294">
        <v>-12000</v>
      </c>
    </row>
    <row r="11" spans="1:4" x14ac:dyDescent="0.2">
      <c r="A11" s="515" t="s">
        <v>669</v>
      </c>
      <c r="B11" s="515"/>
      <c r="C11" s="295">
        <f>SUM(C12:C13)</f>
        <v>0</v>
      </c>
      <c r="D11" s="295">
        <f>SUM(D12:D13)</f>
        <v>0</v>
      </c>
    </row>
    <row r="12" spans="1:4" ht="38.25" x14ac:dyDescent="0.2">
      <c r="A12" s="282" t="s">
        <v>670</v>
      </c>
      <c r="B12" s="283" t="s">
        <v>363</v>
      </c>
      <c r="C12" s="294">
        <v>0</v>
      </c>
      <c r="D12" s="294">
        <v>0</v>
      </c>
    </row>
    <row r="13" spans="1:4" ht="38.25" x14ac:dyDescent="0.2">
      <c r="A13" s="282" t="s">
        <v>671</v>
      </c>
      <c r="B13" s="283" t="s">
        <v>365</v>
      </c>
      <c r="C13" s="294">
        <v>0</v>
      </c>
      <c r="D13" s="294">
        <v>0</v>
      </c>
    </row>
    <row r="14" spans="1:4" x14ac:dyDescent="0.2">
      <c r="A14" s="507" t="s">
        <v>672</v>
      </c>
      <c r="B14" s="508"/>
      <c r="C14" s="294">
        <f>C15</f>
        <v>0</v>
      </c>
      <c r="D14" s="294">
        <f>D15</f>
        <v>0</v>
      </c>
    </row>
    <row r="15" spans="1:4" ht="89.25" x14ac:dyDescent="0.2">
      <c r="A15" s="282" t="s">
        <v>673</v>
      </c>
      <c r="B15" s="287" t="s">
        <v>674</v>
      </c>
      <c r="C15" s="296">
        <v>0</v>
      </c>
      <c r="D15" s="296">
        <v>0</v>
      </c>
    </row>
    <row r="16" spans="1:4" x14ac:dyDescent="0.2">
      <c r="A16" s="509" t="s">
        <v>675</v>
      </c>
      <c r="B16" s="510"/>
      <c r="C16" s="294">
        <f>C17</f>
        <v>0</v>
      </c>
      <c r="D16" s="294">
        <f>D17</f>
        <v>0</v>
      </c>
    </row>
    <row r="17" spans="1:4" ht="63.75" x14ac:dyDescent="0.2">
      <c r="A17" s="282" t="s">
        <v>676</v>
      </c>
      <c r="B17" s="287" t="s">
        <v>369</v>
      </c>
      <c r="C17" s="296">
        <v>0</v>
      </c>
      <c r="D17" s="296">
        <v>0</v>
      </c>
    </row>
    <row r="18" spans="1:4" x14ac:dyDescent="0.2">
      <c r="A18" s="509" t="s">
        <v>684</v>
      </c>
      <c r="B18" s="510"/>
      <c r="C18" s="294">
        <v>0</v>
      </c>
      <c r="D18" s="294">
        <v>0</v>
      </c>
    </row>
    <row r="19" spans="1:4" ht="51" x14ac:dyDescent="0.2">
      <c r="A19" s="282" t="s">
        <v>676</v>
      </c>
      <c r="B19" s="287" t="s">
        <v>685</v>
      </c>
      <c r="C19" s="296">
        <v>0</v>
      </c>
      <c r="D19" s="296">
        <v>0</v>
      </c>
    </row>
    <row r="20" spans="1:4" ht="25.5" x14ac:dyDescent="0.2">
      <c r="A20" s="282" t="s">
        <v>677</v>
      </c>
      <c r="B20" s="289" t="s">
        <v>678</v>
      </c>
      <c r="C20" s="294">
        <v>7815.27</v>
      </c>
      <c r="D20" s="294">
        <v>19681.57</v>
      </c>
    </row>
    <row r="21" spans="1:4" x14ac:dyDescent="0.2">
      <c r="A21" s="515" t="s">
        <v>679</v>
      </c>
      <c r="B21" s="515"/>
      <c r="C21" s="294">
        <f>C11+C8+C14+C16+C20</f>
        <v>13479.27</v>
      </c>
      <c r="D21" s="294">
        <f>D11+D8+D14+D16+D20</f>
        <v>22206.57</v>
      </c>
    </row>
    <row r="22" spans="1:4" x14ac:dyDescent="0.2">
      <c r="A22" s="511"/>
      <c r="B22" s="511"/>
      <c r="C22" s="511"/>
    </row>
    <row r="23" spans="1:4" x14ac:dyDescent="0.2">
      <c r="A23" s="291"/>
      <c r="B23" s="291"/>
      <c r="C23" s="297"/>
      <c r="D23" s="297"/>
    </row>
    <row r="24" spans="1:4" x14ac:dyDescent="0.2">
      <c r="A24" s="291"/>
      <c r="B24" s="291"/>
      <c r="C24" s="291"/>
    </row>
    <row r="25" spans="1:4" x14ac:dyDescent="0.2">
      <c r="A25" s="291"/>
      <c r="B25" s="291"/>
      <c r="C25" s="291"/>
    </row>
    <row r="26" spans="1:4" x14ac:dyDescent="0.2">
      <c r="A26" s="291"/>
      <c r="B26" s="291"/>
      <c r="C26" s="291"/>
    </row>
    <row r="27" spans="1:4" x14ac:dyDescent="0.2">
      <c r="A27" s="291"/>
      <c r="B27" s="291"/>
      <c r="C27" s="291"/>
    </row>
    <row r="28" spans="1:4" x14ac:dyDescent="0.2">
      <c r="A28" s="291"/>
      <c r="B28" s="291"/>
      <c r="C28" s="291"/>
    </row>
    <row r="29" spans="1:4" x14ac:dyDescent="0.2">
      <c r="A29" s="291"/>
      <c r="B29" s="291"/>
      <c r="C29" s="291"/>
    </row>
    <row r="30" spans="1:4" x14ac:dyDescent="0.2">
      <c r="A30" s="291"/>
      <c r="B30" s="291"/>
      <c r="C30" s="291"/>
    </row>
    <row r="31" spans="1:4" x14ac:dyDescent="0.2">
      <c r="A31" s="291"/>
      <c r="B31" s="291"/>
      <c r="C31" s="291"/>
    </row>
    <row r="32" spans="1:4" x14ac:dyDescent="0.2">
      <c r="A32" s="291"/>
      <c r="B32" s="291"/>
      <c r="C32" s="291"/>
    </row>
    <row r="33" spans="1:3" x14ac:dyDescent="0.2">
      <c r="A33" s="291"/>
      <c r="B33" s="291"/>
      <c r="C33" s="291"/>
    </row>
    <row r="34" spans="1:3" x14ac:dyDescent="0.2">
      <c r="A34" s="291"/>
      <c r="B34" s="291"/>
      <c r="C34" s="291"/>
    </row>
    <row r="35" spans="1:3" x14ac:dyDescent="0.2">
      <c r="A35" s="291"/>
      <c r="B35" s="291"/>
      <c r="C35" s="291"/>
    </row>
    <row r="36" spans="1:3" x14ac:dyDescent="0.2">
      <c r="A36" s="291"/>
      <c r="B36" s="291"/>
      <c r="C36" s="291"/>
    </row>
    <row r="37" spans="1:3" x14ac:dyDescent="0.2">
      <c r="A37" s="291"/>
      <c r="B37" s="291"/>
      <c r="C37" s="291"/>
    </row>
    <row r="38" spans="1:3" x14ac:dyDescent="0.2">
      <c r="A38" s="291"/>
      <c r="B38" s="291"/>
      <c r="C38" s="291"/>
    </row>
    <row r="39" spans="1:3" x14ac:dyDescent="0.2">
      <c r="A39" s="291"/>
      <c r="B39" s="291"/>
      <c r="C39" s="291"/>
    </row>
    <row r="40" spans="1:3" x14ac:dyDescent="0.2">
      <c r="A40" s="291"/>
      <c r="B40" s="291"/>
      <c r="C40" s="291"/>
    </row>
    <row r="41" spans="1:3" x14ac:dyDescent="0.2">
      <c r="A41" s="291"/>
      <c r="B41" s="291"/>
      <c r="C41" s="291"/>
    </row>
    <row r="42" spans="1:3" x14ac:dyDescent="0.2">
      <c r="A42" s="291"/>
      <c r="B42" s="291"/>
      <c r="C42" s="291"/>
    </row>
  </sheetData>
  <mergeCells count="11">
    <mergeCell ref="B1:D1"/>
    <mergeCell ref="B2:D2"/>
    <mergeCell ref="B3:D3"/>
    <mergeCell ref="A5:D5"/>
    <mergeCell ref="A8:B8"/>
    <mergeCell ref="A22:C22"/>
    <mergeCell ref="A11:B11"/>
    <mergeCell ref="A14:B14"/>
    <mergeCell ref="A16:B16"/>
    <mergeCell ref="A18:B18"/>
    <mergeCell ref="A21:B21"/>
  </mergeCells>
  <pageMargins left="0.7" right="0.7" top="0.75" bottom="0.75" header="0.3" footer="0.3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3" sqref="A3:B3"/>
    </sheetView>
  </sheetViews>
  <sheetFormatPr defaultColWidth="9.140625" defaultRowHeight="12.75" x14ac:dyDescent="0.2"/>
  <cols>
    <col min="1" max="1" width="61.42578125" style="298" customWidth="1"/>
    <col min="2" max="2" width="24.42578125" style="300" customWidth="1"/>
    <col min="3" max="256" width="9.140625" style="298"/>
    <col min="257" max="257" width="58.5703125" style="298" customWidth="1"/>
    <col min="258" max="258" width="21.42578125" style="298" customWidth="1"/>
    <col min="259" max="512" width="9.140625" style="298"/>
    <col min="513" max="513" width="58.5703125" style="298" customWidth="1"/>
    <col min="514" max="514" width="21.42578125" style="298" customWidth="1"/>
    <col min="515" max="768" width="9.140625" style="298"/>
    <col min="769" max="769" width="58.5703125" style="298" customWidth="1"/>
    <col min="770" max="770" width="21.42578125" style="298" customWidth="1"/>
    <col min="771" max="1024" width="9.140625" style="298"/>
    <col min="1025" max="1025" width="58.5703125" style="298" customWidth="1"/>
    <col min="1026" max="1026" width="21.42578125" style="298" customWidth="1"/>
    <col min="1027" max="1280" width="9.140625" style="298"/>
    <col min="1281" max="1281" width="58.5703125" style="298" customWidth="1"/>
    <col min="1282" max="1282" width="21.42578125" style="298" customWidth="1"/>
    <col min="1283" max="1536" width="9.140625" style="298"/>
    <col min="1537" max="1537" width="58.5703125" style="298" customWidth="1"/>
    <col min="1538" max="1538" width="21.42578125" style="298" customWidth="1"/>
    <col min="1539" max="1792" width="9.140625" style="298"/>
    <col min="1793" max="1793" width="58.5703125" style="298" customWidth="1"/>
    <col min="1794" max="1794" width="21.42578125" style="298" customWidth="1"/>
    <col min="1795" max="2048" width="9.140625" style="298"/>
    <col min="2049" max="2049" width="58.5703125" style="298" customWidth="1"/>
    <col min="2050" max="2050" width="21.42578125" style="298" customWidth="1"/>
    <col min="2051" max="2304" width="9.140625" style="298"/>
    <col min="2305" max="2305" width="58.5703125" style="298" customWidth="1"/>
    <col min="2306" max="2306" width="21.42578125" style="298" customWidth="1"/>
    <col min="2307" max="2560" width="9.140625" style="298"/>
    <col min="2561" max="2561" width="58.5703125" style="298" customWidth="1"/>
    <col min="2562" max="2562" width="21.42578125" style="298" customWidth="1"/>
    <col min="2563" max="2816" width="9.140625" style="298"/>
    <col min="2817" max="2817" width="58.5703125" style="298" customWidth="1"/>
    <col min="2818" max="2818" width="21.42578125" style="298" customWidth="1"/>
    <col min="2819" max="3072" width="9.140625" style="298"/>
    <col min="3073" max="3073" width="58.5703125" style="298" customWidth="1"/>
    <col min="3074" max="3074" width="21.42578125" style="298" customWidth="1"/>
    <col min="3075" max="3328" width="9.140625" style="298"/>
    <col min="3329" max="3329" width="58.5703125" style="298" customWidth="1"/>
    <col min="3330" max="3330" width="21.42578125" style="298" customWidth="1"/>
    <col min="3331" max="3584" width="9.140625" style="298"/>
    <col min="3585" max="3585" width="58.5703125" style="298" customWidth="1"/>
    <col min="3586" max="3586" width="21.42578125" style="298" customWidth="1"/>
    <col min="3587" max="3840" width="9.140625" style="298"/>
    <col min="3841" max="3841" width="58.5703125" style="298" customWidth="1"/>
    <col min="3842" max="3842" width="21.42578125" style="298" customWidth="1"/>
    <col min="3843" max="4096" width="9.140625" style="298"/>
    <col min="4097" max="4097" width="58.5703125" style="298" customWidth="1"/>
    <col min="4098" max="4098" width="21.42578125" style="298" customWidth="1"/>
    <col min="4099" max="4352" width="9.140625" style="298"/>
    <col min="4353" max="4353" width="58.5703125" style="298" customWidth="1"/>
    <col min="4354" max="4354" width="21.42578125" style="298" customWidth="1"/>
    <col min="4355" max="4608" width="9.140625" style="298"/>
    <col min="4609" max="4609" width="58.5703125" style="298" customWidth="1"/>
    <col min="4610" max="4610" width="21.42578125" style="298" customWidth="1"/>
    <col min="4611" max="4864" width="9.140625" style="298"/>
    <col min="4865" max="4865" width="58.5703125" style="298" customWidth="1"/>
    <col min="4866" max="4866" width="21.42578125" style="298" customWidth="1"/>
    <col min="4867" max="5120" width="9.140625" style="298"/>
    <col min="5121" max="5121" width="58.5703125" style="298" customWidth="1"/>
    <col min="5122" max="5122" width="21.42578125" style="298" customWidth="1"/>
    <col min="5123" max="5376" width="9.140625" style="298"/>
    <col min="5377" max="5377" width="58.5703125" style="298" customWidth="1"/>
    <col min="5378" max="5378" width="21.42578125" style="298" customWidth="1"/>
    <col min="5379" max="5632" width="9.140625" style="298"/>
    <col min="5633" max="5633" width="58.5703125" style="298" customWidth="1"/>
    <col min="5634" max="5634" width="21.42578125" style="298" customWidth="1"/>
    <col min="5635" max="5888" width="9.140625" style="298"/>
    <col min="5889" max="5889" width="58.5703125" style="298" customWidth="1"/>
    <col min="5890" max="5890" width="21.42578125" style="298" customWidth="1"/>
    <col min="5891" max="6144" width="9.140625" style="298"/>
    <col min="6145" max="6145" width="58.5703125" style="298" customWidth="1"/>
    <col min="6146" max="6146" width="21.42578125" style="298" customWidth="1"/>
    <col min="6147" max="6400" width="9.140625" style="298"/>
    <col min="6401" max="6401" width="58.5703125" style="298" customWidth="1"/>
    <col min="6402" max="6402" width="21.42578125" style="298" customWidth="1"/>
    <col min="6403" max="6656" width="9.140625" style="298"/>
    <col min="6657" max="6657" width="58.5703125" style="298" customWidth="1"/>
    <col min="6658" max="6658" width="21.42578125" style="298" customWidth="1"/>
    <col min="6659" max="6912" width="9.140625" style="298"/>
    <col min="6913" max="6913" width="58.5703125" style="298" customWidth="1"/>
    <col min="6914" max="6914" width="21.42578125" style="298" customWidth="1"/>
    <col min="6915" max="7168" width="9.140625" style="298"/>
    <col min="7169" max="7169" width="58.5703125" style="298" customWidth="1"/>
    <col min="7170" max="7170" width="21.42578125" style="298" customWidth="1"/>
    <col min="7171" max="7424" width="9.140625" style="298"/>
    <col min="7425" max="7425" width="58.5703125" style="298" customWidth="1"/>
    <col min="7426" max="7426" width="21.42578125" style="298" customWidth="1"/>
    <col min="7427" max="7680" width="9.140625" style="298"/>
    <col min="7681" max="7681" width="58.5703125" style="298" customWidth="1"/>
    <col min="7682" max="7682" width="21.42578125" style="298" customWidth="1"/>
    <col min="7683" max="7936" width="9.140625" style="298"/>
    <col min="7937" max="7937" width="58.5703125" style="298" customWidth="1"/>
    <col min="7938" max="7938" width="21.42578125" style="298" customWidth="1"/>
    <col min="7939" max="8192" width="9.140625" style="298"/>
    <col min="8193" max="8193" width="58.5703125" style="298" customWidth="1"/>
    <col min="8194" max="8194" width="21.42578125" style="298" customWidth="1"/>
    <col min="8195" max="8448" width="9.140625" style="298"/>
    <col min="8449" max="8449" width="58.5703125" style="298" customWidth="1"/>
    <col min="8450" max="8450" width="21.42578125" style="298" customWidth="1"/>
    <col min="8451" max="8704" width="9.140625" style="298"/>
    <col min="8705" max="8705" width="58.5703125" style="298" customWidth="1"/>
    <col min="8706" max="8706" width="21.42578125" style="298" customWidth="1"/>
    <col min="8707" max="8960" width="9.140625" style="298"/>
    <col min="8961" max="8961" width="58.5703125" style="298" customWidth="1"/>
    <col min="8962" max="8962" width="21.42578125" style="298" customWidth="1"/>
    <col min="8963" max="9216" width="9.140625" style="298"/>
    <col min="9217" max="9217" width="58.5703125" style="298" customWidth="1"/>
    <col min="9218" max="9218" width="21.42578125" style="298" customWidth="1"/>
    <col min="9219" max="9472" width="9.140625" style="298"/>
    <col min="9473" max="9473" width="58.5703125" style="298" customWidth="1"/>
    <col min="9474" max="9474" width="21.42578125" style="298" customWidth="1"/>
    <col min="9475" max="9728" width="9.140625" style="298"/>
    <col min="9729" max="9729" width="58.5703125" style="298" customWidth="1"/>
    <col min="9730" max="9730" width="21.42578125" style="298" customWidth="1"/>
    <col min="9731" max="9984" width="9.140625" style="298"/>
    <col min="9985" max="9985" width="58.5703125" style="298" customWidth="1"/>
    <col min="9986" max="9986" width="21.42578125" style="298" customWidth="1"/>
    <col min="9987" max="10240" width="9.140625" style="298"/>
    <col min="10241" max="10241" width="58.5703125" style="298" customWidth="1"/>
    <col min="10242" max="10242" width="21.42578125" style="298" customWidth="1"/>
    <col min="10243" max="10496" width="9.140625" style="298"/>
    <col min="10497" max="10497" width="58.5703125" style="298" customWidth="1"/>
    <col min="10498" max="10498" width="21.42578125" style="298" customWidth="1"/>
    <col min="10499" max="10752" width="9.140625" style="298"/>
    <col min="10753" max="10753" width="58.5703125" style="298" customWidth="1"/>
    <col min="10754" max="10754" width="21.42578125" style="298" customWidth="1"/>
    <col min="10755" max="11008" width="9.140625" style="298"/>
    <col min="11009" max="11009" width="58.5703125" style="298" customWidth="1"/>
    <col min="11010" max="11010" width="21.42578125" style="298" customWidth="1"/>
    <col min="11011" max="11264" width="9.140625" style="298"/>
    <col min="11265" max="11265" width="58.5703125" style="298" customWidth="1"/>
    <col min="11266" max="11266" width="21.42578125" style="298" customWidth="1"/>
    <col min="11267" max="11520" width="9.140625" style="298"/>
    <col min="11521" max="11521" width="58.5703125" style="298" customWidth="1"/>
    <col min="11522" max="11522" width="21.42578125" style="298" customWidth="1"/>
    <col min="11523" max="11776" width="9.140625" style="298"/>
    <col min="11777" max="11777" width="58.5703125" style="298" customWidth="1"/>
    <col min="11778" max="11778" width="21.42578125" style="298" customWidth="1"/>
    <col min="11779" max="12032" width="9.140625" style="298"/>
    <col min="12033" max="12033" width="58.5703125" style="298" customWidth="1"/>
    <col min="12034" max="12034" width="21.42578125" style="298" customWidth="1"/>
    <col min="12035" max="12288" width="9.140625" style="298"/>
    <col min="12289" max="12289" width="58.5703125" style="298" customWidth="1"/>
    <col min="12290" max="12290" width="21.42578125" style="298" customWidth="1"/>
    <col min="12291" max="12544" width="9.140625" style="298"/>
    <col min="12545" max="12545" width="58.5703125" style="298" customWidth="1"/>
    <col min="12546" max="12546" width="21.42578125" style="298" customWidth="1"/>
    <col min="12547" max="12800" width="9.140625" style="298"/>
    <col min="12801" max="12801" width="58.5703125" style="298" customWidth="1"/>
    <col min="12802" max="12802" width="21.42578125" style="298" customWidth="1"/>
    <col min="12803" max="13056" width="9.140625" style="298"/>
    <col min="13057" max="13057" width="58.5703125" style="298" customWidth="1"/>
    <col min="13058" max="13058" width="21.42578125" style="298" customWidth="1"/>
    <col min="13059" max="13312" width="9.140625" style="298"/>
    <col min="13313" max="13313" width="58.5703125" style="298" customWidth="1"/>
    <col min="13314" max="13314" width="21.42578125" style="298" customWidth="1"/>
    <col min="13315" max="13568" width="9.140625" style="298"/>
    <col min="13569" max="13569" width="58.5703125" style="298" customWidth="1"/>
    <col min="13570" max="13570" width="21.42578125" style="298" customWidth="1"/>
    <col min="13571" max="13824" width="9.140625" style="298"/>
    <col min="13825" max="13825" width="58.5703125" style="298" customWidth="1"/>
    <col min="13826" max="13826" width="21.42578125" style="298" customWidth="1"/>
    <col min="13827" max="14080" width="9.140625" style="298"/>
    <col min="14081" max="14081" width="58.5703125" style="298" customWidth="1"/>
    <col min="14082" max="14082" width="21.42578125" style="298" customWidth="1"/>
    <col min="14083" max="14336" width="9.140625" style="298"/>
    <col min="14337" max="14337" width="58.5703125" style="298" customWidth="1"/>
    <col min="14338" max="14338" width="21.42578125" style="298" customWidth="1"/>
    <col min="14339" max="14592" width="9.140625" style="298"/>
    <col min="14593" max="14593" width="58.5703125" style="298" customWidth="1"/>
    <col min="14594" max="14594" width="21.42578125" style="298" customWidth="1"/>
    <col min="14595" max="14848" width="9.140625" style="298"/>
    <col min="14849" max="14849" width="58.5703125" style="298" customWidth="1"/>
    <col min="14850" max="14850" width="21.42578125" style="298" customWidth="1"/>
    <col min="14851" max="15104" width="9.140625" style="298"/>
    <col min="15105" max="15105" width="58.5703125" style="298" customWidth="1"/>
    <col min="15106" max="15106" width="21.42578125" style="298" customWidth="1"/>
    <col min="15107" max="15360" width="9.140625" style="298"/>
    <col min="15361" max="15361" width="58.5703125" style="298" customWidth="1"/>
    <col min="15362" max="15362" width="21.42578125" style="298" customWidth="1"/>
    <col min="15363" max="15616" width="9.140625" style="298"/>
    <col min="15617" max="15617" width="58.5703125" style="298" customWidth="1"/>
    <col min="15618" max="15618" width="21.42578125" style="298" customWidth="1"/>
    <col min="15619" max="15872" width="9.140625" style="298"/>
    <col min="15873" max="15873" width="58.5703125" style="298" customWidth="1"/>
    <col min="15874" max="15874" width="21.42578125" style="298" customWidth="1"/>
    <col min="15875" max="16128" width="9.140625" style="298"/>
    <col min="16129" max="16129" width="58.5703125" style="298" customWidth="1"/>
    <col min="16130" max="16130" width="21.42578125" style="298" customWidth="1"/>
    <col min="16131" max="16384" width="9.140625" style="298"/>
  </cols>
  <sheetData>
    <row r="1" spans="1:2" x14ac:dyDescent="0.2">
      <c r="A1" s="525" t="s">
        <v>686</v>
      </c>
      <c r="B1" s="525"/>
    </row>
    <row r="2" spans="1:2" x14ac:dyDescent="0.2">
      <c r="A2" s="525" t="s">
        <v>371</v>
      </c>
      <c r="B2" s="525"/>
    </row>
    <row r="3" spans="1:2" x14ac:dyDescent="0.2">
      <c r="A3" s="525" t="s">
        <v>796</v>
      </c>
      <c r="B3" s="525"/>
    </row>
    <row r="4" spans="1:2" x14ac:dyDescent="0.2">
      <c r="A4" s="299"/>
    </row>
    <row r="5" spans="1:2" ht="36.6" customHeight="1" x14ac:dyDescent="0.3">
      <c r="A5" s="521" t="s">
        <v>687</v>
      </c>
      <c r="B5" s="521"/>
    </row>
    <row r="6" spans="1:2" ht="18.75" x14ac:dyDescent="0.3">
      <c r="A6" s="301"/>
      <c r="B6" s="318"/>
    </row>
    <row r="7" spans="1:2" x14ac:dyDescent="0.2">
      <c r="A7" s="522" t="s">
        <v>688</v>
      </c>
      <c r="B7" s="523" t="s">
        <v>689</v>
      </c>
    </row>
    <row r="8" spans="1:2" ht="21" customHeight="1" x14ac:dyDescent="0.2">
      <c r="A8" s="522"/>
      <c r="B8" s="524"/>
    </row>
    <row r="9" spans="1:2" ht="21.75" customHeight="1" x14ac:dyDescent="0.2">
      <c r="A9" s="519" t="s">
        <v>690</v>
      </c>
      <c r="B9" s="520"/>
    </row>
    <row r="10" spans="1:2" ht="14.25" x14ac:dyDescent="0.2">
      <c r="A10" s="302" t="s">
        <v>691</v>
      </c>
      <c r="B10" s="303">
        <f>B11+B12</f>
        <v>18000</v>
      </c>
    </row>
    <row r="11" spans="1:2" ht="30" x14ac:dyDescent="0.25">
      <c r="A11" s="304" t="s">
        <v>692</v>
      </c>
      <c r="B11" s="305">
        <v>0</v>
      </c>
    </row>
    <row r="12" spans="1:2" ht="30" x14ac:dyDescent="0.25">
      <c r="A12" s="304" t="s">
        <v>693</v>
      </c>
      <c r="B12" s="305">
        <v>18000</v>
      </c>
    </row>
    <row r="13" spans="1:2" ht="28.5" x14ac:dyDescent="0.2">
      <c r="A13" s="302" t="s">
        <v>694</v>
      </c>
      <c r="B13" s="303">
        <f>B14+B15</f>
        <v>0</v>
      </c>
    </row>
    <row r="14" spans="1:2" ht="45" x14ac:dyDescent="0.25">
      <c r="A14" s="304" t="s">
        <v>695</v>
      </c>
      <c r="B14" s="306">
        <v>0</v>
      </c>
    </row>
    <row r="15" spans="1:2" ht="30" x14ac:dyDescent="0.25">
      <c r="A15" s="304" t="s">
        <v>696</v>
      </c>
      <c r="B15" s="306">
        <v>0</v>
      </c>
    </row>
    <row r="16" spans="1:2" x14ac:dyDescent="0.2">
      <c r="B16" s="307"/>
    </row>
    <row r="17" s="298" customFormat="1" x14ac:dyDescent="0.2"/>
    <row r="18" s="298" customFormat="1" x14ac:dyDescent="0.2"/>
  </sheetData>
  <mergeCells count="7">
    <mergeCell ref="A9:B9"/>
    <mergeCell ref="A5:B5"/>
    <mergeCell ref="A7:A8"/>
    <mergeCell ref="B7:B8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" sqref="A3:C3"/>
    </sheetView>
  </sheetViews>
  <sheetFormatPr defaultColWidth="9.140625" defaultRowHeight="12.75" x14ac:dyDescent="0.2"/>
  <cols>
    <col min="1" max="1" width="58.5703125" style="298" customWidth="1"/>
    <col min="2" max="2" width="16.7109375" style="300" customWidth="1"/>
    <col min="3" max="3" width="15.7109375" style="298" customWidth="1"/>
    <col min="4" max="256" width="9.140625" style="298"/>
    <col min="257" max="257" width="58.5703125" style="298" customWidth="1"/>
    <col min="258" max="258" width="18.42578125" style="298" customWidth="1"/>
    <col min="259" max="259" width="18" style="298" customWidth="1"/>
    <col min="260" max="512" width="9.140625" style="298"/>
    <col min="513" max="513" width="58.5703125" style="298" customWidth="1"/>
    <col min="514" max="514" width="18.42578125" style="298" customWidth="1"/>
    <col min="515" max="515" width="18" style="298" customWidth="1"/>
    <col min="516" max="768" width="9.140625" style="298"/>
    <col min="769" max="769" width="58.5703125" style="298" customWidth="1"/>
    <col min="770" max="770" width="18.42578125" style="298" customWidth="1"/>
    <col min="771" max="771" width="18" style="298" customWidth="1"/>
    <col min="772" max="1024" width="9.140625" style="298"/>
    <col min="1025" max="1025" width="58.5703125" style="298" customWidth="1"/>
    <col min="1026" max="1026" width="18.42578125" style="298" customWidth="1"/>
    <col min="1027" max="1027" width="18" style="298" customWidth="1"/>
    <col min="1028" max="1280" width="9.140625" style="298"/>
    <col min="1281" max="1281" width="58.5703125" style="298" customWidth="1"/>
    <col min="1282" max="1282" width="18.42578125" style="298" customWidth="1"/>
    <col min="1283" max="1283" width="18" style="298" customWidth="1"/>
    <col min="1284" max="1536" width="9.140625" style="298"/>
    <col min="1537" max="1537" width="58.5703125" style="298" customWidth="1"/>
    <col min="1538" max="1538" width="18.42578125" style="298" customWidth="1"/>
    <col min="1539" max="1539" width="18" style="298" customWidth="1"/>
    <col min="1540" max="1792" width="9.140625" style="298"/>
    <col min="1793" max="1793" width="58.5703125" style="298" customWidth="1"/>
    <col min="1794" max="1794" width="18.42578125" style="298" customWidth="1"/>
    <col min="1795" max="1795" width="18" style="298" customWidth="1"/>
    <col min="1796" max="2048" width="9.140625" style="298"/>
    <col min="2049" max="2049" width="58.5703125" style="298" customWidth="1"/>
    <col min="2050" max="2050" width="18.42578125" style="298" customWidth="1"/>
    <col min="2051" max="2051" width="18" style="298" customWidth="1"/>
    <col min="2052" max="2304" width="9.140625" style="298"/>
    <col min="2305" max="2305" width="58.5703125" style="298" customWidth="1"/>
    <col min="2306" max="2306" width="18.42578125" style="298" customWidth="1"/>
    <col min="2307" max="2307" width="18" style="298" customWidth="1"/>
    <col min="2308" max="2560" width="9.140625" style="298"/>
    <col min="2561" max="2561" width="58.5703125" style="298" customWidth="1"/>
    <col min="2562" max="2562" width="18.42578125" style="298" customWidth="1"/>
    <col min="2563" max="2563" width="18" style="298" customWidth="1"/>
    <col min="2564" max="2816" width="9.140625" style="298"/>
    <col min="2817" max="2817" width="58.5703125" style="298" customWidth="1"/>
    <col min="2818" max="2818" width="18.42578125" style="298" customWidth="1"/>
    <col min="2819" max="2819" width="18" style="298" customWidth="1"/>
    <col min="2820" max="3072" width="9.140625" style="298"/>
    <col min="3073" max="3073" width="58.5703125" style="298" customWidth="1"/>
    <col min="3074" max="3074" width="18.42578125" style="298" customWidth="1"/>
    <col min="3075" max="3075" width="18" style="298" customWidth="1"/>
    <col min="3076" max="3328" width="9.140625" style="298"/>
    <col min="3329" max="3329" width="58.5703125" style="298" customWidth="1"/>
    <col min="3330" max="3330" width="18.42578125" style="298" customWidth="1"/>
    <col min="3331" max="3331" width="18" style="298" customWidth="1"/>
    <col min="3332" max="3584" width="9.140625" style="298"/>
    <col min="3585" max="3585" width="58.5703125" style="298" customWidth="1"/>
    <col min="3586" max="3586" width="18.42578125" style="298" customWidth="1"/>
    <col min="3587" max="3587" width="18" style="298" customWidth="1"/>
    <col min="3588" max="3840" width="9.140625" style="298"/>
    <col min="3841" max="3841" width="58.5703125" style="298" customWidth="1"/>
    <col min="3842" max="3842" width="18.42578125" style="298" customWidth="1"/>
    <col min="3843" max="3843" width="18" style="298" customWidth="1"/>
    <col min="3844" max="4096" width="9.140625" style="298"/>
    <col min="4097" max="4097" width="58.5703125" style="298" customWidth="1"/>
    <col min="4098" max="4098" width="18.42578125" style="298" customWidth="1"/>
    <col min="4099" max="4099" width="18" style="298" customWidth="1"/>
    <col min="4100" max="4352" width="9.140625" style="298"/>
    <col min="4353" max="4353" width="58.5703125" style="298" customWidth="1"/>
    <col min="4354" max="4354" width="18.42578125" style="298" customWidth="1"/>
    <col min="4355" max="4355" width="18" style="298" customWidth="1"/>
    <col min="4356" max="4608" width="9.140625" style="298"/>
    <col min="4609" max="4609" width="58.5703125" style="298" customWidth="1"/>
    <col min="4610" max="4610" width="18.42578125" style="298" customWidth="1"/>
    <col min="4611" max="4611" width="18" style="298" customWidth="1"/>
    <col min="4612" max="4864" width="9.140625" style="298"/>
    <col min="4865" max="4865" width="58.5703125" style="298" customWidth="1"/>
    <col min="4866" max="4866" width="18.42578125" style="298" customWidth="1"/>
    <col min="4867" max="4867" width="18" style="298" customWidth="1"/>
    <col min="4868" max="5120" width="9.140625" style="298"/>
    <col min="5121" max="5121" width="58.5703125" style="298" customWidth="1"/>
    <col min="5122" max="5122" width="18.42578125" style="298" customWidth="1"/>
    <col min="5123" max="5123" width="18" style="298" customWidth="1"/>
    <col min="5124" max="5376" width="9.140625" style="298"/>
    <col min="5377" max="5377" width="58.5703125" style="298" customWidth="1"/>
    <col min="5378" max="5378" width="18.42578125" style="298" customWidth="1"/>
    <col min="5379" max="5379" width="18" style="298" customWidth="1"/>
    <col min="5380" max="5632" width="9.140625" style="298"/>
    <col min="5633" max="5633" width="58.5703125" style="298" customWidth="1"/>
    <col min="5634" max="5634" width="18.42578125" style="298" customWidth="1"/>
    <col min="5635" max="5635" width="18" style="298" customWidth="1"/>
    <col min="5636" max="5888" width="9.140625" style="298"/>
    <col min="5889" max="5889" width="58.5703125" style="298" customWidth="1"/>
    <col min="5890" max="5890" width="18.42578125" style="298" customWidth="1"/>
    <col min="5891" max="5891" width="18" style="298" customWidth="1"/>
    <col min="5892" max="6144" width="9.140625" style="298"/>
    <col min="6145" max="6145" width="58.5703125" style="298" customWidth="1"/>
    <col min="6146" max="6146" width="18.42578125" style="298" customWidth="1"/>
    <col min="6147" max="6147" width="18" style="298" customWidth="1"/>
    <col min="6148" max="6400" width="9.140625" style="298"/>
    <col min="6401" max="6401" width="58.5703125" style="298" customWidth="1"/>
    <col min="6402" max="6402" width="18.42578125" style="298" customWidth="1"/>
    <col min="6403" max="6403" width="18" style="298" customWidth="1"/>
    <col min="6404" max="6656" width="9.140625" style="298"/>
    <col min="6657" max="6657" width="58.5703125" style="298" customWidth="1"/>
    <col min="6658" max="6658" width="18.42578125" style="298" customWidth="1"/>
    <col min="6659" max="6659" width="18" style="298" customWidth="1"/>
    <col min="6660" max="6912" width="9.140625" style="298"/>
    <col min="6913" max="6913" width="58.5703125" style="298" customWidth="1"/>
    <col min="6914" max="6914" width="18.42578125" style="298" customWidth="1"/>
    <col min="6915" max="6915" width="18" style="298" customWidth="1"/>
    <col min="6916" max="7168" width="9.140625" style="298"/>
    <col min="7169" max="7169" width="58.5703125" style="298" customWidth="1"/>
    <col min="7170" max="7170" width="18.42578125" style="298" customWidth="1"/>
    <col min="7171" max="7171" width="18" style="298" customWidth="1"/>
    <col min="7172" max="7424" width="9.140625" style="298"/>
    <col min="7425" max="7425" width="58.5703125" style="298" customWidth="1"/>
    <col min="7426" max="7426" width="18.42578125" style="298" customWidth="1"/>
    <col min="7427" max="7427" width="18" style="298" customWidth="1"/>
    <col min="7428" max="7680" width="9.140625" style="298"/>
    <col min="7681" max="7681" width="58.5703125" style="298" customWidth="1"/>
    <col min="7682" max="7682" width="18.42578125" style="298" customWidth="1"/>
    <col min="7683" max="7683" width="18" style="298" customWidth="1"/>
    <col min="7684" max="7936" width="9.140625" style="298"/>
    <col min="7937" max="7937" width="58.5703125" style="298" customWidth="1"/>
    <col min="7938" max="7938" width="18.42578125" style="298" customWidth="1"/>
    <col min="7939" max="7939" width="18" style="298" customWidth="1"/>
    <col min="7940" max="8192" width="9.140625" style="298"/>
    <col min="8193" max="8193" width="58.5703125" style="298" customWidth="1"/>
    <col min="8194" max="8194" width="18.42578125" style="298" customWidth="1"/>
    <col min="8195" max="8195" width="18" style="298" customWidth="1"/>
    <col min="8196" max="8448" width="9.140625" style="298"/>
    <col min="8449" max="8449" width="58.5703125" style="298" customWidth="1"/>
    <col min="8450" max="8450" width="18.42578125" style="298" customWidth="1"/>
    <col min="8451" max="8451" width="18" style="298" customWidth="1"/>
    <col min="8452" max="8704" width="9.140625" style="298"/>
    <col min="8705" max="8705" width="58.5703125" style="298" customWidth="1"/>
    <col min="8706" max="8706" width="18.42578125" style="298" customWidth="1"/>
    <col min="8707" max="8707" width="18" style="298" customWidth="1"/>
    <col min="8708" max="8960" width="9.140625" style="298"/>
    <col min="8961" max="8961" width="58.5703125" style="298" customWidth="1"/>
    <col min="8962" max="8962" width="18.42578125" style="298" customWidth="1"/>
    <col min="8963" max="8963" width="18" style="298" customWidth="1"/>
    <col min="8964" max="9216" width="9.140625" style="298"/>
    <col min="9217" max="9217" width="58.5703125" style="298" customWidth="1"/>
    <col min="9218" max="9218" width="18.42578125" style="298" customWidth="1"/>
    <col min="9219" max="9219" width="18" style="298" customWidth="1"/>
    <col min="9220" max="9472" width="9.140625" style="298"/>
    <col min="9473" max="9473" width="58.5703125" style="298" customWidth="1"/>
    <col min="9474" max="9474" width="18.42578125" style="298" customWidth="1"/>
    <col min="9475" max="9475" width="18" style="298" customWidth="1"/>
    <col min="9476" max="9728" width="9.140625" style="298"/>
    <col min="9729" max="9729" width="58.5703125" style="298" customWidth="1"/>
    <col min="9730" max="9730" width="18.42578125" style="298" customWidth="1"/>
    <col min="9731" max="9731" width="18" style="298" customWidth="1"/>
    <col min="9732" max="9984" width="9.140625" style="298"/>
    <col min="9985" max="9985" width="58.5703125" style="298" customWidth="1"/>
    <col min="9986" max="9986" width="18.42578125" style="298" customWidth="1"/>
    <col min="9987" max="9987" width="18" style="298" customWidth="1"/>
    <col min="9988" max="10240" width="9.140625" style="298"/>
    <col min="10241" max="10241" width="58.5703125" style="298" customWidth="1"/>
    <col min="10242" max="10242" width="18.42578125" style="298" customWidth="1"/>
    <col min="10243" max="10243" width="18" style="298" customWidth="1"/>
    <col min="10244" max="10496" width="9.140625" style="298"/>
    <col min="10497" max="10497" width="58.5703125" style="298" customWidth="1"/>
    <col min="10498" max="10498" width="18.42578125" style="298" customWidth="1"/>
    <col min="10499" max="10499" width="18" style="298" customWidth="1"/>
    <col min="10500" max="10752" width="9.140625" style="298"/>
    <col min="10753" max="10753" width="58.5703125" style="298" customWidth="1"/>
    <col min="10754" max="10754" width="18.42578125" style="298" customWidth="1"/>
    <col min="10755" max="10755" width="18" style="298" customWidth="1"/>
    <col min="10756" max="11008" width="9.140625" style="298"/>
    <col min="11009" max="11009" width="58.5703125" style="298" customWidth="1"/>
    <col min="11010" max="11010" width="18.42578125" style="298" customWidth="1"/>
    <col min="11011" max="11011" width="18" style="298" customWidth="1"/>
    <col min="11012" max="11264" width="9.140625" style="298"/>
    <col min="11265" max="11265" width="58.5703125" style="298" customWidth="1"/>
    <col min="11266" max="11266" width="18.42578125" style="298" customWidth="1"/>
    <col min="11267" max="11267" width="18" style="298" customWidth="1"/>
    <col min="11268" max="11520" width="9.140625" style="298"/>
    <col min="11521" max="11521" width="58.5703125" style="298" customWidth="1"/>
    <col min="11522" max="11522" width="18.42578125" style="298" customWidth="1"/>
    <col min="11523" max="11523" width="18" style="298" customWidth="1"/>
    <col min="11524" max="11776" width="9.140625" style="298"/>
    <col min="11777" max="11777" width="58.5703125" style="298" customWidth="1"/>
    <col min="11778" max="11778" width="18.42578125" style="298" customWidth="1"/>
    <col min="11779" max="11779" width="18" style="298" customWidth="1"/>
    <col min="11780" max="12032" width="9.140625" style="298"/>
    <col min="12033" max="12033" width="58.5703125" style="298" customWidth="1"/>
    <col min="12034" max="12034" width="18.42578125" style="298" customWidth="1"/>
    <col min="12035" max="12035" width="18" style="298" customWidth="1"/>
    <col min="12036" max="12288" width="9.140625" style="298"/>
    <col min="12289" max="12289" width="58.5703125" style="298" customWidth="1"/>
    <col min="12290" max="12290" width="18.42578125" style="298" customWidth="1"/>
    <col min="12291" max="12291" width="18" style="298" customWidth="1"/>
    <col min="12292" max="12544" width="9.140625" style="298"/>
    <col min="12545" max="12545" width="58.5703125" style="298" customWidth="1"/>
    <col min="12546" max="12546" width="18.42578125" style="298" customWidth="1"/>
    <col min="12547" max="12547" width="18" style="298" customWidth="1"/>
    <col min="12548" max="12800" width="9.140625" style="298"/>
    <col min="12801" max="12801" width="58.5703125" style="298" customWidth="1"/>
    <col min="12802" max="12802" width="18.42578125" style="298" customWidth="1"/>
    <col min="12803" max="12803" width="18" style="298" customWidth="1"/>
    <col min="12804" max="13056" width="9.140625" style="298"/>
    <col min="13057" max="13057" width="58.5703125" style="298" customWidth="1"/>
    <col min="13058" max="13058" width="18.42578125" style="298" customWidth="1"/>
    <col min="13059" max="13059" width="18" style="298" customWidth="1"/>
    <col min="13060" max="13312" width="9.140625" style="298"/>
    <col min="13313" max="13313" width="58.5703125" style="298" customWidth="1"/>
    <col min="13314" max="13314" width="18.42578125" style="298" customWidth="1"/>
    <col min="13315" max="13315" width="18" style="298" customWidth="1"/>
    <col min="13316" max="13568" width="9.140625" style="298"/>
    <col min="13569" max="13569" width="58.5703125" style="298" customWidth="1"/>
    <col min="13570" max="13570" width="18.42578125" style="298" customWidth="1"/>
    <col min="13571" max="13571" width="18" style="298" customWidth="1"/>
    <col min="13572" max="13824" width="9.140625" style="298"/>
    <col min="13825" max="13825" width="58.5703125" style="298" customWidth="1"/>
    <col min="13826" max="13826" width="18.42578125" style="298" customWidth="1"/>
    <col min="13827" max="13827" width="18" style="298" customWidth="1"/>
    <col min="13828" max="14080" width="9.140625" style="298"/>
    <col min="14081" max="14081" width="58.5703125" style="298" customWidth="1"/>
    <col min="14082" max="14082" width="18.42578125" style="298" customWidth="1"/>
    <col min="14083" max="14083" width="18" style="298" customWidth="1"/>
    <col min="14084" max="14336" width="9.140625" style="298"/>
    <col min="14337" max="14337" width="58.5703125" style="298" customWidth="1"/>
    <col min="14338" max="14338" width="18.42578125" style="298" customWidth="1"/>
    <col min="14339" max="14339" width="18" style="298" customWidth="1"/>
    <col min="14340" max="14592" width="9.140625" style="298"/>
    <col min="14593" max="14593" width="58.5703125" style="298" customWidth="1"/>
    <col min="14594" max="14594" width="18.42578125" style="298" customWidth="1"/>
    <col min="14595" max="14595" width="18" style="298" customWidth="1"/>
    <col min="14596" max="14848" width="9.140625" style="298"/>
    <col min="14849" max="14849" width="58.5703125" style="298" customWidth="1"/>
    <col min="14850" max="14850" width="18.42578125" style="298" customWidth="1"/>
    <col min="14851" max="14851" width="18" style="298" customWidth="1"/>
    <col min="14852" max="15104" width="9.140625" style="298"/>
    <col min="15105" max="15105" width="58.5703125" style="298" customWidth="1"/>
    <col min="15106" max="15106" width="18.42578125" style="298" customWidth="1"/>
    <col min="15107" max="15107" width="18" style="298" customWidth="1"/>
    <col min="15108" max="15360" width="9.140625" style="298"/>
    <col min="15361" max="15361" width="58.5703125" style="298" customWidth="1"/>
    <col min="15362" max="15362" width="18.42578125" style="298" customWidth="1"/>
    <col min="15363" max="15363" width="18" style="298" customWidth="1"/>
    <col min="15364" max="15616" width="9.140625" style="298"/>
    <col min="15617" max="15617" width="58.5703125" style="298" customWidth="1"/>
    <col min="15618" max="15618" width="18.42578125" style="298" customWidth="1"/>
    <col min="15619" max="15619" width="18" style="298" customWidth="1"/>
    <col min="15620" max="15872" width="9.140625" style="298"/>
    <col min="15873" max="15873" width="58.5703125" style="298" customWidth="1"/>
    <col min="15874" max="15874" width="18.42578125" style="298" customWidth="1"/>
    <col min="15875" max="15875" width="18" style="298" customWidth="1"/>
    <col min="15876" max="16128" width="9.140625" style="298"/>
    <col min="16129" max="16129" width="58.5703125" style="298" customWidth="1"/>
    <col min="16130" max="16130" width="18.42578125" style="298" customWidth="1"/>
    <col min="16131" max="16131" width="18" style="298" customWidth="1"/>
    <col min="16132" max="16384" width="9.140625" style="298"/>
  </cols>
  <sheetData>
    <row r="1" spans="1:3" x14ac:dyDescent="0.2">
      <c r="A1" s="525" t="s">
        <v>697</v>
      </c>
      <c r="B1" s="525"/>
      <c r="C1" s="525"/>
    </row>
    <row r="2" spans="1:3" x14ac:dyDescent="0.2">
      <c r="A2" s="525" t="s">
        <v>371</v>
      </c>
      <c r="B2" s="525"/>
      <c r="C2" s="525"/>
    </row>
    <row r="3" spans="1:3" x14ac:dyDescent="0.2">
      <c r="A3" s="525" t="s">
        <v>796</v>
      </c>
      <c r="B3" s="525"/>
      <c r="C3" s="525"/>
    </row>
    <row r="4" spans="1:3" x14ac:dyDescent="0.2">
      <c r="A4" s="299"/>
    </row>
    <row r="5" spans="1:3" ht="34.9" customHeight="1" x14ac:dyDescent="0.3">
      <c r="A5" s="521" t="s">
        <v>698</v>
      </c>
      <c r="B5" s="521"/>
      <c r="C5" s="521"/>
    </row>
    <row r="6" spans="1:3" ht="18.75" x14ac:dyDescent="0.3">
      <c r="A6" s="301"/>
      <c r="B6" s="318"/>
    </row>
    <row r="7" spans="1:3" x14ac:dyDescent="0.2">
      <c r="A7" s="527" t="s">
        <v>688</v>
      </c>
      <c r="B7" s="529" t="s">
        <v>699</v>
      </c>
      <c r="C7" s="529" t="s">
        <v>700</v>
      </c>
    </row>
    <row r="8" spans="1:3" x14ac:dyDescent="0.2">
      <c r="A8" s="528"/>
      <c r="B8" s="530"/>
      <c r="C8" s="530"/>
    </row>
    <row r="9" spans="1:3" ht="14.25" x14ac:dyDescent="0.2">
      <c r="A9" s="519" t="s">
        <v>690</v>
      </c>
      <c r="B9" s="526"/>
      <c r="C9" s="308"/>
    </row>
    <row r="10" spans="1:3" ht="14.25" x14ac:dyDescent="0.2">
      <c r="A10" s="302" t="s">
        <v>691</v>
      </c>
      <c r="B10" s="303">
        <f>B11+B12</f>
        <v>14664</v>
      </c>
      <c r="C10" s="303">
        <f>C11+C12</f>
        <v>14525</v>
      </c>
    </row>
    <row r="11" spans="1:3" ht="45" x14ac:dyDescent="0.25">
      <c r="A11" s="304" t="s">
        <v>692</v>
      </c>
      <c r="B11" s="305">
        <v>0</v>
      </c>
      <c r="C11" s="306">
        <v>0</v>
      </c>
    </row>
    <row r="12" spans="1:3" ht="30" x14ac:dyDescent="0.25">
      <c r="A12" s="304" t="s">
        <v>693</v>
      </c>
      <c r="B12" s="305">
        <v>14664</v>
      </c>
      <c r="C12" s="306">
        <v>14525</v>
      </c>
    </row>
    <row r="13" spans="1:3" ht="28.5" x14ac:dyDescent="0.2">
      <c r="A13" s="302" t="s">
        <v>694</v>
      </c>
      <c r="B13" s="303">
        <f>B14+B15</f>
        <v>9000</v>
      </c>
      <c r="C13" s="303">
        <f>C14+C15</f>
        <v>12000</v>
      </c>
    </row>
    <row r="14" spans="1:3" ht="45" x14ac:dyDescent="0.25">
      <c r="A14" s="304" t="s">
        <v>695</v>
      </c>
      <c r="B14" s="306">
        <v>0</v>
      </c>
      <c r="C14" s="306">
        <v>0</v>
      </c>
    </row>
    <row r="15" spans="1:3" ht="30" x14ac:dyDescent="0.25">
      <c r="A15" s="304" t="s">
        <v>696</v>
      </c>
      <c r="B15" s="306">
        <v>9000</v>
      </c>
      <c r="C15" s="306">
        <v>12000</v>
      </c>
    </row>
    <row r="17" s="298" customFormat="1" x14ac:dyDescent="0.2"/>
    <row r="18" s="298" customFormat="1" x14ac:dyDescent="0.2"/>
  </sheetData>
  <mergeCells count="8">
    <mergeCell ref="A9:B9"/>
    <mergeCell ref="A1:C1"/>
    <mergeCell ref="A2:C2"/>
    <mergeCell ref="A3:C3"/>
    <mergeCell ref="A5:C5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workbookViewId="0">
      <selection activeCell="A3" sqref="A3:E3"/>
    </sheetView>
  </sheetViews>
  <sheetFormatPr defaultColWidth="9.140625" defaultRowHeight="12.75" x14ac:dyDescent="0.2"/>
  <cols>
    <col min="1" max="1" width="28" style="309" customWidth="1"/>
    <col min="2" max="2" width="12" style="311" customWidth="1"/>
    <col min="3" max="3" width="19.28515625" style="309" customWidth="1"/>
    <col min="4" max="4" width="21.42578125" style="309" customWidth="1"/>
    <col min="5" max="5" width="11.140625" style="309" customWidth="1"/>
    <col min="6" max="256" width="9.140625" style="309"/>
    <col min="257" max="257" width="28" style="309" customWidth="1"/>
    <col min="258" max="258" width="18.7109375" style="309" customWidth="1"/>
    <col min="259" max="259" width="19.28515625" style="309" customWidth="1"/>
    <col min="260" max="260" width="14.28515625" style="309" customWidth="1"/>
    <col min="261" max="261" width="16" style="309" customWidth="1"/>
    <col min="262" max="512" width="9.140625" style="309"/>
    <col min="513" max="513" width="28" style="309" customWidth="1"/>
    <col min="514" max="514" width="18.7109375" style="309" customWidth="1"/>
    <col min="515" max="515" width="19.28515625" style="309" customWidth="1"/>
    <col min="516" max="516" width="14.28515625" style="309" customWidth="1"/>
    <col min="517" max="517" width="16" style="309" customWidth="1"/>
    <col min="518" max="768" width="9.140625" style="309"/>
    <col min="769" max="769" width="28" style="309" customWidth="1"/>
    <col min="770" max="770" width="18.7109375" style="309" customWidth="1"/>
    <col min="771" max="771" width="19.28515625" style="309" customWidth="1"/>
    <col min="772" max="772" width="14.28515625" style="309" customWidth="1"/>
    <col min="773" max="773" width="16" style="309" customWidth="1"/>
    <col min="774" max="1024" width="9.140625" style="309"/>
    <col min="1025" max="1025" width="28" style="309" customWidth="1"/>
    <col min="1026" max="1026" width="18.7109375" style="309" customWidth="1"/>
    <col min="1027" max="1027" width="19.28515625" style="309" customWidth="1"/>
    <col min="1028" max="1028" width="14.28515625" style="309" customWidth="1"/>
    <col min="1029" max="1029" width="16" style="309" customWidth="1"/>
    <col min="1030" max="1280" width="9.140625" style="309"/>
    <col min="1281" max="1281" width="28" style="309" customWidth="1"/>
    <col min="1282" max="1282" width="18.7109375" style="309" customWidth="1"/>
    <col min="1283" max="1283" width="19.28515625" style="309" customWidth="1"/>
    <col min="1284" max="1284" width="14.28515625" style="309" customWidth="1"/>
    <col min="1285" max="1285" width="16" style="309" customWidth="1"/>
    <col min="1286" max="1536" width="9.140625" style="309"/>
    <col min="1537" max="1537" width="28" style="309" customWidth="1"/>
    <col min="1538" max="1538" width="18.7109375" style="309" customWidth="1"/>
    <col min="1539" max="1539" width="19.28515625" style="309" customWidth="1"/>
    <col min="1540" max="1540" width="14.28515625" style="309" customWidth="1"/>
    <col min="1541" max="1541" width="16" style="309" customWidth="1"/>
    <col min="1542" max="1792" width="9.140625" style="309"/>
    <col min="1793" max="1793" width="28" style="309" customWidth="1"/>
    <col min="1794" max="1794" width="18.7109375" style="309" customWidth="1"/>
    <col min="1795" max="1795" width="19.28515625" style="309" customWidth="1"/>
    <col min="1796" max="1796" width="14.28515625" style="309" customWidth="1"/>
    <col min="1797" max="1797" width="16" style="309" customWidth="1"/>
    <col min="1798" max="2048" width="9.140625" style="309"/>
    <col min="2049" max="2049" width="28" style="309" customWidth="1"/>
    <col min="2050" max="2050" width="18.7109375" style="309" customWidth="1"/>
    <col min="2051" max="2051" width="19.28515625" style="309" customWidth="1"/>
    <col min="2052" max="2052" width="14.28515625" style="309" customWidth="1"/>
    <col min="2053" max="2053" width="16" style="309" customWidth="1"/>
    <col min="2054" max="2304" width="9.140625" style="309"/>
    <col min="2305" max="2305" width="28" style="309" customWidth="1"/>
    <col min="2306" max="2306" width="18.7109375" style="309" customWidth="1"/>
    <col min="2307" max="2307" width="19.28515625" style="309" customWidth="1"/>
    <col min="2308" max="2308" width="14.28515625" style="309" customWidth="1"/>
    <col min="2309" max="2309" width="16" style="309" customWidth="1"/>
    <col min="2310" max="2560" width="9.140625" style="309"/>
    <col min="2561" max="2561" width="28" style="309" customWidth="1"/>
    <col min="2562" max="2562" width="18.7109375" style="309" customWidth="1"/>
    <col min="2563" max="2563" width="19.28515625" style="309" customWidth="1"/>
    <col min="2564" max="2564" width="14.28515625" style="309" customWidth="1"/>
    <col min="2565" max="2565" width="16" style="309" customWidth="1"/>
    <col min="2566" max="2816" width="9.140625" style="309"/>
    <col min="2817" max="2817" width="28" style="309" customWidth="1"/>
    <col min="2818" max="2818" width="18.7109375" style="309" customWidth="1"/>
    <col min="2819" max="2819" width="19.28515625" style="309" customWidth="1"/>
    <col min="2820" max="2820" width="14.28515625" style="309" customWidth="1"/>
    <col min="2821" max="2821" width="16" style="309" customWidth="1"/>
    <col min="2822" max="3072" width="9.140625" style="309"/>
    <col min="3073" max="3073" width="28" style="309" customWidth="1"/>
    <col min="3074" max="3074" width="18.7109375" style="309" customWidth="1"/>
    <col min="3075" max="3075" width="19.28515625" style="309" customWidth="1"/>
    <col min="3076" max="3076" width="14.28515625" style="309" customWidth="1"/>
    <col min="3077" max="3077" width="16" style="309" customWidth="1"/>
    <col min="3078" max="3328" width="9.140625" style="309"/>
    <col min="3329" max="3329" width="28" style="309" customWidth="1"/>
    <col min="3330" max="3330" width="18.7109375" style="309" customWidth="1"/>
    <col min="3331" max="3331" width="19.28515625" style="309" customWidth="1"/>
    <col min="3332" max="3332" width="14.28515625" style="309" customWidth="1"/>
    <col min="3333" max="3333" width="16" style="309" customWidth="1"/>
    <col min="3334" max="3584" width="9.140625" style="309"/>
    <col min="3585" max="3585" width="28" style="309" customWidth="1"/>
    <col min="3586" max="3586" width="18.7109375" style="309" customWidth="1"/>
    <col min="3587" max="3587" width="19.28515625" style="309" customWidth="1"/>
    <col min="3588" max="3588" width="14.28515625" style="309" customWidth="1"/>
    <col min="3589" max="3589" width="16" style="309" customWidth="1"/>
    <col min="3590" max="3840" width="9.140625" style="309"/>
    <col min="3841" max="3841" width="28" style="309" customWidth="1"/>
    <col min="3842" max="3842" width="18.7109375" style="309" customWidth="1"/>
    <col min="3843" max="3843" width="19.28515625" style="309" customWidth="1"/>
    <col min="3844" max="3844" width="14.28515625" style="309" customWidth="1"/>
    <col min="3845" max="3845" width="16" style="309" customWidth="1"/>
    <col min="3846" max="4096" width="9.140625" style="309"/>
    <col min="4097" max="4097" width="28" style="309" customWidth="1"/>
    <col min="4098" max="4098" width="18.7109375" style="309" customWidth="1"/>
    <col min="4099" max="4099" width="19.28515625" style="309" customWidth="1"/>
    <col min="4100" max="4100" width="14.28515625" style="309" customWidth="1"/>
    <col min="4101" max="4101" width="16" style="309" customWidth="1"/>
    <col min="4102" max="4352" width="9.140625" style="309"/>
    <col min="4353" max="4353" width="28" style="309" customWidth="1"/>
    <col min="4354" max="4354" width="18.7109375" style="309" customWidth="1"/>
    <col min="4355" max="4355" width="19.28515625" style="309" customWidth="1"/>
    <col min="4356" max="4356" width="14.28515625" style="309" customWidth="1"/>
    <col min="4357" max="4357" width="16" style="309" customWidth="1"/>
    <col min="4358" max="4608" width="9.140625" style="309"/>
    <col min="4609" max="4609" width="28" style="309" customWidth="1"/>
    <col min="4610" max="4610" width="18.7109375" style="309" customWidth="1"/>
    <col min="4611" max="4611" width="19.28515625" style="309" customWidth="1"/>
    <col min="4612" max="4612" width="14.28515625" style="309" customWidth="1"/>
    <col min="4613" max="4613" width="16" style="309" customWidth="1"/>
    <col min="4614" max="4864" width="9.140625" style="309"/>
    <col min="4865" max="4865" width="28" style="309" customWidth="1"/>
    <col min="4866" max="4866" width="18.7109375" style="309" customWidth="1"/>
    <col min="4867" max="4867" width="19.28515625" style="309" customWidth="1"/>
    <col min="4868" max="4868" width="14.28515625" style="309" customWidth="1"/>
    <col min="4869" max="4869" width="16" style="309" customWidth="1"/>
    <col min="4870" max="5120" width="9.140625" style="309"/>
    <col min="5121" max="5121" width="28" style="309" customWidth="1"/>
    <col min="5122" max="5122" width="18.7109375" style="309" customWidth="1"/>
    <col min="5123" max="5123" width="19.28515625" style="309" customWidth="1"/>
    <col min="5124" max="5124" width="14.28515625" style="309" customWidth="1"/>
    <col min="5125" max="5125" width="16" style="309" customWidth="1"/>
    <col min="5126" max="5376" width="9.140625" style="309"/>
    <col min="5377" max="5377" width="28" style="309" customWidth="1"/>
    <col min="5378" max="5378" width="18.7109375" style="309" customWidth="1"/>
    <col min="5379" max="5379" width="19.28515625" style="309" customWidth="1"/>
    <col min="5380" max="5380" width="14.28515625" style="309" customWidth="1"/>
    <col min="5381" max="5381" width="16" style="309" customWidth="1"/>
    <col min="5382" max="5632" width="9.140625" style="309"/>
    <col min="5633" max="5633" width="28" style="309" customWidth="1"/>
    <col min="5634" max="5634" width="18.7109375" style="309" customWidth="1"/>
    <col min="5635" max="5635" width="19.28515625" style="309" customWidth="1"/>
    <col min="5636" max="5636" width="14.28515625" style="309" customWidth="1"/>
    <col min="5637" max="5637" width="16" style="309" customWidth="1"/>
    <col min="5638" max="5888" width="9.140625" style="309"/>
    <col min="5889" max="5889" width="28" style="309" customWidth="1"/>
    <col min="5890" max="5890" width="18.7109375" style="309" customWidth="1"/>
    <col min="5891" max="5891" width="19.28515625" style="309" customWidth="1"/>
    <col min="5892" max="5892" width="14.28515625" style="309" customWidth="1"/>
    <col min="5893" max="5893" width="16" style="309" customWidth="1"/>
    <col min="5894" max="6144" width="9.140625" style="309"/>
    <col min="6145" max="6145" width="28" style="309" customWidth="1"/>
    <col min="6146" max="6146" width="18.7109375" style="309" customWidth="1"/>
    <col min="6147" max="6147" width="19.28515625" style="309" customWidth="1"/>
    <col min="6148" max="6148" width="14.28515625" style="309" customWidth="1"/>
    <col min="6149" max="6149" width="16" style="309" customWidth="1"/>
    <col min="6150" max="6400" width="9.140625" style="309"/>
    <col min="6401" max="6401" width="28" style="309" customWidth="1"/>
    <col min="6402" max="6402" width="18.7109375" style="309" customWidth="1"/>
    <col min="6403" max="6403" width="19.28515625" style="309" customWidth="1"/>
    <col min="6404" max="6404" width="14.28515625" style="309" customWidth="1"/>
    <col min="6405" max="6405" width="16" style="309" customWidth="1"/>
    <col min="6406" max="6656" width="9.140625" style="309"/>
    <col min="6657" max="6657" width="28" style="309" customWidth="1"/>
    <col min="6658" max="6658" width="18.7109375" style="309" customWidth="1"/>
    <col min="6659" max="6659" width="19.28515625" style="309" customWidth="1"/>
    <col min="6660" max="6660" width="14.28515625" style="309" customWidth="1"/>
    <col min="6661" max="6661" width="16" style="309" customWidth="1"/>
    <col min="6662" max="6912" width="9.140625" style="309"/>
    <col min="6913" max="6913" width="28" style="309" customWidth="1"/>
    <col min="6914" max="6914" width="18.7109375" style="309" customWidth="1"/>
    <col min="6915" max="6915" width="19.28515625" style="309" customWidth="1"/>
    <col min="6916" max="6916" width="14.28515625" style="309" customWidth="1"/>
    <col min="6917" max="6917" width="16" style="309" customWidth="1"/>
    <col min="6918" max="7168" width="9.140625" style="309"/>
    <col min="7169" max="7169" width="28" style="309" customWidth="1"/>
    <col min="7170" max="7170" width="18.7109375" style="309" customWidth="1"/>
    <col min="7171" max="7171" width="19.28515625" style="309" customWidth="1"/>
    <col min="7172" max="7172" width="14.28515625" style="309" customWidth="1"/>
    <col min="7173" max="7173" width="16" style="309" customWidth="1"/>
    <col min="7174" max="7424" width="9.140625" style="309"/>
    <col min="7425" max="7425" width="28" style="309" customWidth="1"/>
    <col min="7426" max="7426" width="18.7109375" style="309" customWidth="1"/>
    <col min="7427" max="7427" width="19.28515625" style="309" customWidth="1"/>
    <col min="7428" max="7428" width="14.28515625" style="309" customWidth="1"/>
    <col min="7429" max="7429" width="16" style="309" customWidth="1"/>
    <col min="7430" max="7680" width="9.140625" style="309"/>
    <col min="7681" max="7681" width="28" style="309" customWidth="1"/>
    <col min="7682" max="7682" width="18.7109375" style="309" customWidth="1"/>
    <col min="7683" max="7683" width="19.28515625" style="309" customWidth="1"/>
    <col min="7684" max="7684" width="14.28515625" style="309" customWidth="1"/>
    <col min="7685" max="7685" width="16" style="309" customWidth="1"/>
    <col min="7686" max="7936" width="9.140625" style="309"/>
    <col min="7937" max="7937" width="28" style="309" customWidth="1"/>
    <col min="7938" max="7938" width="18.7109375" style="309" customWidth="1"/>
    <col min="7939" max="7939" width="19.28515625" style="309" customWidth="1"/>
    <col min="7940" max="7940" width="14.28515625" style="309" customWidth="1"/>
    <col min="7941" max="7941" width="16" style="309" customWidth="1"/>
    <col min="7942" max="8192" width="9.140625" style="309"/>
    <col min="8193" max="8193" width="28" style="309" customWidth="1"/>
    <col min="8194" max="8194" width="18.7109375" style="309" customWidth="1"/>
    <col min="8195" max="8195" width="19.28515625" style="309" customWidth="1"/>
    <col min="8196" max="8196" width="14.28515625" style="309" customWidth="1"/>
    <col min="8197" max="8197" width="16" style="309" customWidth="1"/>
    <col min="8198" max="8448" width="9.140625" style="309"/>
    <col min="8449" max="8449" width="28" style="309" customWidth="1"/>
    <col min="8450" max="8450" width="18.7109375" style="309" customWidth="1"/>
    <col min="8451" max="8451" width="19.28515625" style="309" customWidth="1"/>
    <col min="8452" max="8452" width="14.28515625" style="309" customWidth="1"/>
    <col min="8453" max="8453" width="16" style="309" customWidth="1"/>
    <col min="8454" max="8704" width="9.140625" style="309"/>
    <col min="8705" max="8705" width="28" style="309" customWidth="1"/>
    <col min="8706" max="8706" width="18.7109375" style="309" customWidth="1"/>
    <col min="8707" max="8707" width="19.28515625" style="309" customWidth="1"/>
    <col min="8708" max="8708" width="14.28515625" style="309" customWidth="1"/>
    <col min="8709" max="8709" width="16" style="309" customWidth="1"/>
    <col min="8710" max="8960" width="9.140625" style="309"/>
    <col min="8961" max="8961" width="28" style="309" customWidth="1"/>
    <col min="8962" max="8962" width="18.7109375" style="309" customWidth="1"/>
    <col min="8963" max="8963" width="19.28515625" style="309" customWidth="1"/>
    <col min="8964" max="8964" width="14.28515625" style="309" customWidth="1"/>
    <col min="8965" max="8965" width="16" style="309" customWidth="1"/>
    <col min="8966" max="9216" width="9.140625" style="309"/>
    <col min="9217" max="9217" width="28" style="309" customWidth="1"/>
    <col min="9218" max="9218" width="18.7109375" style="309" customWidth="1"/>
    <col min="9219" max="9219" width="19.28515625" style="309" customWidth="1"/>
    <col min="9220" max="9220" width="14.28515625" style="309" customWidth="1"/>
    <col min="9221" max="9221" width="16" style="309" customWidth="1"/>
    <col min="9222" max="9472" width="9.140625" style="309"/>
    <col min="9473" max="9473" width="28" style="309" customWidth="1"/>
    <col min="9474" max="9474" width="18.7109375" style="309" customWidth="1"/>
    <col min="9475" max="9475" width="19.28515625" style="309" customWidth="1"/>
    <col min="9476" max="9476" width="14.28515625" style="309" customWidth="1"/>
    <col min="9477" max="9477" width="16" style="309" customWidth="1"/>
    <col min="9478" max="9728" width="9.140625" style="309"/>
    <col min="9729" max="9729" width="28" style="309" customWidth="1"/>
    <col min="9730" max="9730" width="18.7109375" style="309" customWidth="1"/>
    <col min="9731" max="9731" width="19.28515625" style="309" customWidth="1"/>
    <col min="9732" max="9732" width="14.28515625" style="309" customWidth="1"/>
    <col min="9733" max="9733" width="16" style="309" customWidth="1"/>
    <col min="9734" max="9984" width="9.140625" style="309"/>
    <col min="9985" max="9985" width="28" style="309" customWidth="1"/>
    <col min="9986" max="9986" width="18.7109375" style="309" customWidth="1"/>
    <col min="9987" max="9987" width="19.28515625" style="309" customWidth="1"/>
    <col min="9988" max="9988" width="14.28515625" style="309" customWidth="1"/>
    <col min="9989" max="9989" width="16" style="309" customWidth="1"/>
    <col min="9990" max="10240" width="9.140625" style="309"/>
    <col min="10241" max="10241" width="28" style="309" customWidth="1"/>
    <col min="10242" max="10242" width="18.7109375" style="309" customWidth="1"/>
    <col min="10243" max="10243" width="19.28515625" style="309" customWidth="1"/>
    <col min="10244" max="10244" width="14.28515625" style="309" customWidth="1"/>
    <col min="10245" max="10245" width="16" style="309" customWidth="1"/>
    <col min="10246" max="10496" width="9.140625" style="309"/>
    <col min="10497" max="10497" width="28" style="309" customWidth="1"/>
    <col min="10498" max="10498" width="18.7109375" style="309" customWidth="1"/>
    <col min="10499" max="10499" width="19.28515625" style="309" customWidth="1"/>
    <col min="10500" max="10500" width="14.28515625" style="309" customWidth="1"/>
    <col min="10501" max="10501" width="16" style="309" customWidth="1"/>
    <col min="10502" max="10752" width="9.140625" style="309"/>
    <col min="10753" max="10753" width="28" style="309" customWidth="1"/>
    <col min="10754" max="10754" width="18.7109375" style="309" customWidth="1"/>
    <col min="10755" max="10755" width="19.28515625" style="309" customWidth="1"/>
    <col min="10756" max="10756" width="14.28515625" style="309" customWidth="1"/>
    <col min="10757" max="10757" width="16" style="309" customWidth="1"/>
    <col min="10758" max="11008" width="9.140625" style="309"/>
    <col min="11009" max="11009" width="28" style="309" customWidth="1"/>
    <col min="11010" max="11010" width="18.7109375" style="309" customWidth="1"/>
    <col min="11011" max="11011" width="19.28515625" style="309" customWidth="1"/>
    <col min="11012" max="11012" width="14.28515625" style="309" customWidth="1"/>
    <col min="11013" max="11013" width="16" style="309" customWidth="1"/>
    <col min="11014" max="11264" width="9.140625" style="309"/>
    <col min="11265" max="11265" width="28" style="309" customWidth="1"/>
    <col min="11266" max="11266" width="18.7109375" style="309" customWidth="1"/>
    <col min="11267" max="11267" width="19.28515625" style="309" customWidth="1"/>
    <col min="11268" max="11268" width="14.28515625" style="309" customWidth="1"/>
    <col min="11269" max="11269" width="16" style="309" customWidth="1"/>
    <col min="11270" max="11520" width="9.140625" style="309"/>
    <col min="11521" max="11521" width="28" style="309" customWidth="1"/>
    <col min="11522" max="11522" width="18.7109375" style="309" customWidth="1"/>
    <col min="11523" max="11523" width="19.28515625" style="309" customWidth="1"/>
    <col min="11524" max="11524" width="14.28515625" style="309" customWidth="1"/>
    <col min="11525" max="11525" width="16" style="309" customWidth="1"/>
    <col min="11526" max="11776" width="9.140625" style="309"/>
    <col min="11777" max="11777" width="28" style="309" customWidth="1"/>
    <col min="11778" max="11778" width="18.7109375" style="309" customWidth="1"/>
    <col min="11779" max="11779" width="19.28515625" style="309" customWidth="1"/>
    <col min="11780" max="11780" width="14.28515625" style="309" customWidth="1"/>
    <col min="11781" max="11781" width="16" style="309" customWidth="1"/>
    <col min="11782" max="12032" width="9.140625" style="309"/>
    <col min="12033" max="12033" width="28" style="309" customWidth="1"/>
    <col min="12034" max="12034" width="18.7109375" style="309" customWidth="1"/>
    <col min="12035" max="12035" width="19.28515625" style="309" customWidth="1"/>
    <col min="12036" max="12036" width="14.28515625" style="309" customWidth="1"/>
    <col min="12037" max="12037" width="16" style="309" customWidth="1"/>
    <col min="12038" max="12288" width="9.140625" style="309"/>
    <col min="12289" max="12289" width="28" style="309" customWidth="1"/>
    <col min="12290" max="12290" width="18.7109375" style="309" customWidth="1"/>
    <col min="12291" max="12291" width="19.28515625" style="309" customWidth="1"/>
    <col min="12292" max="12292" width="14.28515625" style="309" customWidth="1"/>
    <col min="12293" max="12293" width="16" style="309" customWidth="1"/>
    <col min="12294" max="12544" width="9.140625" style="309"/>
    <col min="12545" max="12545" width="28" style="309" customWidth="1"/>
    <col min="12546" max="12546" width="18.7109375" style="309" customWidth="1"/>
    <col min="12547" max="12547" width="19.28515625" style="309" customWidth="1"/>
    <col min="12548" max="12548" width="14.28515625" style="309" customWidth="1"/>
    <col min="12549" max="12549" width="16" style="309" customWidth="1"/>
    <col min="12550" max="12800" width="9.140625" style="309"/>
    <col min="12801" max="12801" width="28" style="309" customWidth="1"/>
    <col min="12802" max="12802" width="18.7109375" style="309" customWidth="1"/>
    <col min="12803" max="12803" width="19.28515625" style="309" customWidth="1"/>
    <col min="12804" max="12804" width="14.28515625" style="309" customWidth="1"/>
    <col min="12805" max="12805" width="16" style="309" customWidth="1"/>
    <col min="12806" max="13056" width="9.140625" style="309"/>
    <col min="13057" max="13057" width="28" style="309" customWidth="1"/>
    <col min="13058" max="13058" width="18.7109375" style="309" customWidth="1"/>
    <col min="13059" max="13059" width="19.28515625" style="309" customWidth="1"/>
    <col min="13060" max="13060" width="14.28515625" style="309" customWidth="1"/>
    <col min="13061" max="13061" width="16" style="309" customWidth="1"/>
    <col min="13062" max="13312" width="9.140625" style="309"/>
    <col min="13313" max="13313" width="28" style="309" customWidth="1"/>
    <col min="13314" max="13314" width="18.7109375" style="309" customWidth="1"/>
    <col min="13315" max="13315" width="19.28515625" style="309" customWidth="1"/>
    <col min="13316" max="13316" width="14.28515625" style="309" customWidth="1"/>
    <col min="13317" max="13317" width="16" style="309" customWidth="1"/>
    <col min="13318" max="13568" width="9.140625" style="309"/>
    <col min="13569" max="13569" width="28" style="309" customWidth="1"/>
    <col min="13570" max="13570" width="18.7109375" style="309" customWidth="1"/>
    <col min="13571" max="13571" width="19.28515625" style="309" customWidth="1"/>
    <col min="13572" max="13572" width="14.28515625" style="309" customWidth="1"/>
    <col min="13573" max="13573" width="16" style="309" customWidth="1"/>
    <col min="13574" max="13824" width="9.140625" style="309"/>
    <col min="13825" max="13825" width="28" style="309" customWidth="1"/>
    <col min="13826" max="13826" width="18.7109375" style="309" customWidth="1"/>
    <col min="13827" max="13827" width="19.28515625" style="309" customWidth="1"/>
    <col min="13828" max="13828" width="14.28515625" style="309" customWidth="1"/>
    <col min="13829" max="13829" width="16" style="309" customWidth="1"/>
    <col min="13830" max="14080" width="9.140625" style="309"/>
    <col min="14081" max="14081" width="28" style="309" customWidth="1"/>
    <col min="14082" max="14082" width="18.7109375" style="309" customWidth="1"/>
    <col min="14083" max="14083" width="19.28515625" style="309" customWidth="1"/>
    <col min="14084" max="14084" width="14.28515625" style="309" customWidth="1"/>
    <col min="14085" max="14085" width="16" style="309" customWidth="1"/>
    <col min="14086" max="14336" width="9.140625" style="309"/>
    <col min="14337" max="14337" width="28" style="309" customWidth="1"/>
    <col min="14338" max="14338" width="18.7109375" style="309" customWidth="1"/>
    <col min="14339" max="14339" width="19.28515625" style="309" customWidth="1"/>
    <col min="14340" max="14340" width="14.28515625" style="309" customWidth="1"/>
    <col min="14341" max="14341" width="16" style="309" customWidth="1"/>
    <col min="14342" max="14592" width="9.140625" style="309"/>
    <col min="14593" max="14593" width="28" style="309" customWidth="1"/>
    <col min="14594" max="14594" width="18.7109375" style="309" customWidth="1"/>
    <col min="14595" max="14595" width="19.28515625" style="309" customWidth="1"/>
    <col min="14596" max="14596" width="14.28515625" style="309" customWidth="1"/>
    <col min="14597" max="14597" width="16" style="309" customWidth="1"/>
    <col min="14598" max="14848" width="9.140625" style="309"/>
    <col min="14849" max="14849" width="28" style="309" customWidth="1"/>
    <col min="14850" max="14850" width="18.7109375" style="309" customWidth="1"/>
    <col min="14851" max="14851" width="19.28515625" style="309" customWidth="1"/>
    <col min="14852" max="14852" width="14.28515625" style="309" customWidth="1"/>
    <col min="14853" max="14853" width="16" style="309" customWidth="1"/>
    <col min="14854" max="15104" width="9.140625" style="309"/>
    <col min="15105" max="15105" width="28" style="309" customWidth="1"/>
    <col min="15106" max="15106" width="18.7109375" style="309" customWidth="1"/>
    <col min="15107" max="15107" width="19.28515625" style="309" customWidth="1"/>
    <col min="15108" max="15108" width="14.28515625" style="309" customWidth="1"/>
    <col min="15109" max="15109" width="16" style="309" customWidth="1"/>
    <col min="15110" max="15360" width="9.140625" style="309"/>
    <col min="15361" max="15361" width="28" style="309" customWidth="1"/>
    <col min="15362" max="15362" width="18.7109375" style="309" customWidth="1"/>
    <col min="15363" max="15363" width="19.28515625" style="309" customWidth="1"/>
    <col min="15364" max="15364" width="14.28515625" style="309" customWidth="1"/>
    <col min="15365" max="15365" width="16" style="309" customWidth="1"/>
    <col min="15366" max="15616" width="9.140625" style="309"/>
    <col min="15617" max="15617" width="28" style="309" customWidth="1"/>
    <col min="15618" max="15618" width="18.7109375" style="309" customWidth="1"/>
    <col min="15619" max="15619" width="19.28515625" style="309" customWidth="1"/>
    <col min="15620" max="15620" width="14.28515625" style="309" customWidth="1"/>
    <col min="15621" max="15621" width="16" style="309" customWidth="1"/>
    <col min="15622" max="15872" width="9.140625" style="309"/>
    <col min="15873" max="15873" width="28" style="309" customWidth="1"/>
    <col min="15874" max="15874" width="18.7109375" style="309" customWidth="1"/>
    <col min="15875" max="15875" width="19.28515625" style="309" customWidth="1"/>
    <col min="15876" max="15876" width="14.28515625" style="309" customWidth="1"/>
    <col min="15877" max="15877" width="16" style="309" customWidth="1"/>
    <col min="15878" max="16128" width="9.140625" style="309"/>
    <col min="16129" max="16129" width="28" style="309" customWidth="1"/>
    <col min="16130" max="16130" width="18.7109375" style="309" customWidth="1"/>
    <col min="16131" max="16131" width="19.28515625" style="309" customWidth="1"/>
    <col min="16132" max="16132" width="14.28515625" style="309" customWidth="1"/>
    <col min="16133" max="16133" width="16" style="309" customWidth="1"/>
    <col min="16134" max="16384" width="9.140625" style="309"/>
  </cols>
  <sheetData>
    <row r="1" spans="1:256" x14ac:dyDescent="0.2">
      <c r="A1" s="531" t="s">
        <v>701</v>
      </c>
      <c r="B1" s="531"/>
      <c r="C1" s="532"/>
      <c r="D1" s="532"/>
      <c r="E1" s="532"/>
    </row>
    <row r="2" spans="1:256" x14ac:dyDescent="0.2">
      <c r="A2" s="533" t="s">
        <v>371</v>
      </c>
      <c r="B2" s="533"/>
      <c r="C2" s="534"/>
      <c r="D2" s="534"/>
      <c r="E2" s="534"/>
    </row>
    <row r="3" spans="1:256" x14ac:dyDescent="0.2">
      <c r="A3" s="533" t="s">
        <v>796</v>
      </c>
      <c r="B3" s="533"/>
      <c r="C3" s="534"/>
      <c r="D3" s="534"/>
      <c r="E3" s="534"/>
    </row>
    <row r="4" spans="1:256" x14ac:dyDescent="0.2">
      <c r="A4" s="310"/>
    </row>
    <row r="5" spans="1:256" ht="42" customHeight="1" x14ac:dyDescent="0.3">
      <c r="A5" s="535" t="s">
        <v>801</v>
      </c>
      <c r="B5" s="535"/>
      <c r="C5" s="536"/>
      <c r="D5" s="536"/>
      <c r="E5" s="536"/>
      <c r="H5" s="539"/>
      <c r="I5" s="539"/>
    </row>
    <row r="6" spans="1:256" ht="42" customHeight="1" x14ac:dyDescent="0.25">
      <c r="A6" s="537" t="s">
        <v>702</v>
      </c>
      <c r="B6" s="538"/>
      <c r="C6" s="538"/>
      <c r="D6" s="538"/>
      <c r="E6" s="538"/>
      <c r="H6" s="539"/>
      <c r="I6" s="539"/>
    </row>
    <row r="7" spans="1:256" ht="53.25" customHeight="1" x14ac:dyDescent="0.25">
      <c r="A7" s="537" t="s">
        <v>703</v>
      </c>
      <c r="B7" s="538"/>
      <c r="C7" s="538"/>
      <c r="D7" s="538"/>
      <c r="E7" s="538"/>
    </row>
    <row r="8" spans="1:256" ht="25.5" customHeight="1" x14ac:dyDescent="0.2"/>
    <row r="9" spans="1:256" ht="33.75" customHeight="1" x14ac:dyDescent="0.2">
      <c r="A9" s="545" t="s">
        <v>704</v>
      </c>
      <c r="B9" s="546"/>
      <c r="C9" s="547" t="s">
        <v>705</v>
      </c>
      <c r="D9" s="548"/>
      <c r="E9" s="549"/>
    </row>
    <row r="10" spans="1:256" s="312" customFormat="1" ht="43.5" customHeight="1" x14ac:dyDescent="0.25">
      <c r="A10" s="540" t="s">
        <v>706</v>
      </c>
      <c r="B10" s="541"/>
      <c r="C10" s="550">
        <v>0</v>
      </c>
      <c r="D10" s="551"/>
      <c r="E10" s="552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09"/>
      <c r="FP10" s="309"/>
      <c r="FQ10" s="309"/>
      <c r="FR10" s="309"/>
      <c r="FS10" s="309"/>
      <c r="FT10" s="309"/>
      <c r="FU10" s="309"/>
      <c r="FV10" s="309"/>
      <c r="FW10" s="309"/>
      <c r="FX10" s="309"/>
      <c r="FY10" s="309"/>
      <c r="FZ10" s="309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309"/>
      <c r="GQ10" s="309"/>
      <c r="GR10" s="309"/>
      <c r="GS10" s="309"/>
      <c r="GT10" s="309"/>
      <c r="GU10" s="309"/>
      <c r="GV10" s="309"/>
      <c r="GW10" s="309"/>
      <c r="GX10" s="309"/>
      <c r="GY10" s="309"/>
      <c r="GZ10" s="309"/>
      <c r="HA10" s="309"/>
      <c r="HB10" s="309"/>
      <c r="HC10" s="309"/>
      <c r="HD10" s="309"/>
      <c r="HE10" s="309"/>
      <c r="HF10" s="309"/>
      <c r="HG10" s="309"/>
      <c r="HH10" s="309"/>
      <c r="HI10" s="309"/>
      <c r="HJ10" s="309"/>
      <c r="HK10" s="309"/>
      <c r="HL10" s="309"/>
      <c r="HM10" s="309"/>
      <c r="HN10" s="309"/>
      <c r="HO10" s="309"/>
      <c r="HP10" s="309"/>
      <c r="HQ10" s="309"/>
      <c r="HR10" s="309"/>
      <c r="HS10" s="309"/>
      <c r="HT10" s="309"/>
      <c r="HU10" s="309"/>
      <c r="HV10" s="309"/>
      <c r="HW10" s="309"/>
      <c r="HX10" s="309"/>
      <c r="HY10" s="309"/>
      <c r="HZ10" s="309"/>
      <c r="IA10" s="309"/>
      <c r="IB10" s="309"/>
      <c r="IC10" s="309"/>
      <c r="ID10" s="309"/>
      <c r="IE10" s="309"/>
      <c r="IF10" s="309"/>
      <c r="IG10" s="309"/>
      <c r="IH10" s="309"/>
      <c r="II10" s="309"/>
      <c r="IJ10" s="309"/>
      <c r="IK10" s="309"/>
      <c r="IL10" s="309"/>
      <c r="IM10" s="309"/>
      <c r="IN10" s="309"/>
      <c r="IO10" s="309"/>
      <c r="IP10" s="309"/>
      <c r="IQ10" s="309"/>
      <c r="IR10" s="309"/>
      <c r="IS10" s="309"/>
      <c r="IT10" s="309"/>
      <c r="IU10" s="309"/>
      <c r="IV10" s="309"/>
    </row>
    <row r="11" spans="1:256" ht="49.5" customHeight="1" x14ac:dyDescent="0.25">
      <c r="A11" s="540" t="s">
        <v>707</v>
      </c>
      <c r="B11" s="541"/>
      <c r="C11" s="542">
        <v>0</v>
      </c>
      <c r="D11" s="543"/>
      <c r="E11" s="544"/>
    </row>
    <row r="16" spans="1:256" x14ac:dyDescent="0.2">
      <c r="B16" s="309"/>
    </row>
    <row r="17" spans="2:2" x14ac:dyDescent="0.2">
      <c r="B17" s="309"/>
    </row>
    <row r="18" spans="2:2" x14ac:dyDescent="0.2">
      <c r="B18" s="309"/>
    </row>
  </sheetData>
  <mergeCells count="14">
    <mergeCell ref="H5:I5"/>
    <mergeCell ref="A6:E6"/>
    <mergeCell ref="H6:I6"/>
    <mergeCell ref="A11:B11"/>
    <mergeCell ref="C11:E11"/>
    <mergeCell ref="A9:B9"/>
    <mergeCell ref="C9:E9"/>
    <mergeCell ref="A10:B10"/>
    <mergeCell ref="C10:E10"/>
    <mergeCell ref="A1:E1"/>
    <mergeCell ref="A2:E2"/>
    <mergeCell ref="A3:E3"/>
    <mergeCell ref="A5:E5"/>
    <mergeCell ref="A7:E7"/>
  </mergeCells>
  <pageMargins left="0.70866141732283472" right="0.11811023622047245" top="0.74803149606299213" bottom="0.74803149606299213" header="0.31496062992125984" footer="0.31496062992125984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I7" sqref="I7"/>
    </sheetView>
  </sheetViews>
  <sheetFormatPr defaultColWidth="9.140625" defaultRowHeight="12.75" x14ac:dyDescent="0.2"/>
  <cols>
    <col min="1" max="1" width="23.28515625" style="309" customWidth="1"/>
    <col min="2" max="2" width="13.7109375" style="311" customWidth="1"/>
    <col min="3" max="3" width="11.7109375" style="311" customWidth="1"/>
    <col min="4" max="4" width="19.140625" style="311" customWidth="1"/>
    <col min="5" max="5" width="16.28515625" style="309" customWidth="1"/>
    <col min="6" max="6" width="11.85546875" style="309" customWidth="1"/>
    <col min="7" max="7" width="19.28515625" style="309" customWidth="1"/>
    <col min="8" max="256" width="9.140625" style="309"/>
    <col min="257" max="257" width="23.28515625" style="309" customWidth="1"/>
    <col min="258" max="258" width="13.7109375" style="309" customWidth="1"/>
    <col min="259" max="259" width="11.7109375" style="309" customWidth="1"/>
    <col min="260" max="260" width="11.85546875" style="309" customWidth="1"/>
    <col min="261" max="261" width="19.85546875" style="309" customWidth="1"/>
    <col min="262" max="262" width="14.28515625" style="309" customWidth="1"/>
    <col min="263" max="263" width="16" style="309" customWidth="1"/>
    <col min="264" max="512" width="9.140625" style="309"/>
    <col min="513" max="513" width="23.28515625" style="309" customWidth="1"/>
    <col min="514" max="514" width="13.7109375" style="309" customWidth="1"/>
    <col min="515" max="515" width="11.7109375" style="309" customWidth="1"/>
    <col min="516" max="516" width="11.85546875" style="309" customWidth="1"/>
    <col min="517" max="517" width="19.85546875" style="309" customWidth="1"/>
    <col min="518" max="518" width="14.28515625" style="309" customWidth="1"/>
    <col min="519" max="519" width="16" style="309" customWidth="1"/>
    <col min="520" max="768" width="9.140625" style="309"/>
    <col min="769" max="769" width="23.28515625" style="309" customWidth="1"/>
    <col min="770" max="770" width="13.7109375" style="309" customWidth="1"/>
    <col min="771" max="771" width="11.7109375" style="309" customWidth="1"/>
    <col min="772" max="772" width="11.85546875" style="309" customWidth="1"/>
    <col min="773" max="773" width="19.85546875" style="309" customWidth="1"/>
    <col min="774" max="774" width="14.28515625" style="309" customWidth="1"/>
    <col min="775" max="775" width="16" style="309" customWidth="1"/>
    <col min="776" max="1024" width="9.140625" style="309"/>
    <col min="1025" max="1025" width="23.28515625" style="309" customWidth="1"/>
    <col min="1026" max="1026" width="13.7109375" style="309" customWidth="1"/>
    <col min="1027" max="1027" width="11.7109375" style="309" customWidth="1"/>
    <col min="1028" max="1028" width="11.85546875" style="309" customWidth="1"/>
    <col min="1029" max="1029" width="19.85546875" style="309" customWidth="1"/>
    <col min="1030" max="1030" width="14.28515625" style="309" customWidth="1"/>
    <col min="1031" max="1031" width="16" style="309" customWidth="1"/>
    <col min="1032" max="1280" width="9.140625" style="309"/>
    <col min="1281" max="1281" width="23.28515625" style="309" customWidth="1"/>
    <col min="1282" max="1282" width="13.7109375" style="309" customWidth="1"/>
    <col min="1283" max="1283" width="11.7109375" style="309" customWidth="1"/>
    <col min="1284" max="1284" width="11.85546875" style="309" customWidth="1"/>
    <col min="1285" max="1285" width="19.85546875" style="309" customWidth="1"/>
    <col min="1286" max="1286" width="14.28515625" style="309" customWidth="1"/>
    <col min="1287" max="1287" width="16" style="309" customWidth="1"/>
    <col min="1288" max="1536" width="9.140625" style="309"/>
    <col min="1537" max="1537" width="23.28515625" style="309" customWidth="1"/>
    <col min="1538" max="1538" width="13.7109375" style="309" customWidth="1"/>
    <col min="1539" max="1539" width="11.7109375" style="309" customWidth="1"/>
    <col min="1540" max="1540" width="11.85546875" style="309" customWidth="1"/>
    <col min="1541" max="1541" width="19.85546875" style="309" customWidth="1"/>
    <col min="1542" max="1542" width="14.28515625" style="309" customWidth="1"/>
    <col min="1543" max="1543" width="16" style="309" customWidth="1"/>
    <col min="1544" max="1792" width="9.140625" style="309"/>
    <col min="1793" max="1793" width="23.28515625" style="309" customWidth="1"/>
    <col min="1794" max="1794" width="13.7109375" style="309" customWidth="1"/>
    <col min="1795" max="1795" width="11.7109375" style="309" customWidth="1"/>
    <col min="1796" max="1796" width="11.85546875" style="309" customWidth="1"/>
    <col min="1797" max="1797" width="19.85546875" style="309" customWidth="1"/>
    <col min="1798" max="1798" width="14.28515625" style="309" customWidth="1"/>
    <col min="1799" max="1799" width="16" style="309" customWidth="1"/>
    <col min="1800" max="2048" width="9.140625" style="309"/>
    <col min="2049" max="2049" width="23.28515625" style="309" customWidth="1"/>
    <col min="2050" max="2050" width="13.7109375" style="309" customWidth="1"/>
    <col min="2051" max="2051" width="11.7109375" style="309" customWidth="1"/>
    <col min="2052" max="2052" width="11.85546875" style="309" customWidth="1"/>
    <col min="2053" max="2053" width="19.85546875" style="309" customWidth="1"/>
    <col min="2054" max="2054" width="14.28515625" style="309" customWidth="1"/>
    <col min="2055" max="2055" width="16" style="309" customWidth="1"/>
    <col min="2056" max="2304" width="9.140625" style="309"/>
    <col min="2305" max="2305" width="23.28515625" style="309" customWidth="1"/>
    <col min="2306" max="2306" width="13.7109375" style="309" customWidth="1"/>
    <col min="2307" max="2307" width="11.7109375" style="309" customWidth="1"/>
    <col min="2308" max="2308" width="11.85546875" style="309" customWidth="1"/>
    <col min="2309" max="2309" width="19.85546875" style="309" customWidth="1"/>
    <col min="2310" max="2310" width="14.28515625" style="309" customWidth="1"/>
    <col min="2311" max="2311" width="16" style="309" customWidth="1"/>
    <col min="2312" max="2560" width="9.140625" style="309"/>
    <col min="2561" max="2561" width="23.28515625" style="309" customWidth="1"/>
    <col min="2562" max="2562" width="13.7109375" style="309" customWidth="1"/>
    <col min="2563" max="2563" width="11.7109375" style="309" customWidth="1"/>
    <col min="2564" max="2564" width="11.85546875" style="309" customWidth="1"/>
    <col min="2565" max="2565" width="19.85546875" style="309" customWidth="1"/>
    <col min="2566" max="2566" width="14.28515625" style="309" customWidth="1"/>
    <col min="2567" max="2567" width="16" style="309" customWidth="1"/>
    <col min="2568" max="2816" width="9.140625" style="309"/>
    <col min="2817" max="2817" width="23.28515625" style="309" customWidth="1"/>
    <col min="2818" max="2818" width="13.7109375" style="309" customWidth="1"/>
    <col min="2819" max="2819" width="11.7109375" style="309" customWidth="1"/>
    <col min="2820" max="2820" width="11.85546875" style="309" customWidth="1"/>
    <col min="2821" max="2821" width="19.85546875" style="309" customWidth="1"/>
    <col min="2822" max="2822" width="14.28515625" style="309" customWidth="1"/>
    <col min="2823" max="2823" width="16" style="309" customWidth="1"/>
    <col min="2824" max="3072" width="9.140625" style="309"/>
    <col min="3073" max="3073" width="23.28515625" style="309" customWidth="1"/>
    <col min="3074" max="3074" width="13.7109375" style="309" customWidth="1"/>
    <col min="3075" max="3075" width="11.7109375" style="309" customWidth="1"/>
    <col min="3076" max="3076" width="11.85546875" style="309" customWidth="1"/>
    <col min="3077" max="3077" width="19.85546875" style="309" customWidth="1"/>
    <col min="3078" max="3078" width="14.28515625" style="309" customWidth="1"/>
    <col min="3079" max="3079" width="16" style="309" customWidth="1"/>
    <col min="3080" max="3328" width="9.140625" style="309"/>
    <col min="3329" max="3329" width="23.28515625" style="309" customWidth="1"/>
    <col min="3330" max="3330" width="13.7109375" style="309" customWidth="1"/>
    <col min="3331" max="3331" width="11.7109375" style="309" customWidth="1"/>
    <col min="3332" max="3332" width="11.85546875" style="309" customWidth="1"/>
    <col min="3333" max="3333" width="19.85546875" style="309" customWidth="1"/>
    <col min="3334" max="3334" width="14.28515625" style="309" customWidth="1"/>
    <col min="3335" max="3335" width="16" style="309" customWidth="1"/>
    <col min="3336" max="3584" width="9.140625" style="309"/>
    <col min="3585" max="3585" width="23.28515625" style="309" customWidth="1"/>
    <col min="3586" max="3586" width="13.7109375" style="309" customWidth="1"/>
    <col min="3587" max="3587" width="11.7109375" style="309" customWidth="1"/>
    <col min="3588" max="3588" width="11.85546875" style="309" customWidth="1"/>
    <col min="3589" max="3589" width="19.85546875" style="309" customWidth="1"/>
    <col min="3590" max="3590" width="14.28515625" style="309" customWidth="1"/>
    <col min="3591" max="3591" width="16" style="309" customWidth="1"/>
    <col min="3592" max="3840" width="9.140625" style="309"/>
    <col min="3841" max="3841" width="23.28515625" style="309" customWidth="1"/>
    <col min="3842" max="3842" width="13.7109375" style="309" customWidth="1"/>
    <col min="3843" max="3843" width="11.7109375" style="309" customWidth="1"/>
    <col min="3844" max="3844" width="11.85546875" style="309" customWidth="1"/>
    <col min="3845" max="3845" width="19.85546875" style="309" customWidth="1"/>
    <col min="3846" max="3846" width="14.28515625" style="309" customWidth="1"/>
    <col min="3847" max="3847" width="16" style="309" customWidth="1"/>
    <col min="3848" max="4096" width="9.140625" style="309"/>
    <col min="4097" max="4097" width="23.28515625" style="309" customWidth="1"/>
    <col min="4098" max="4098" width="13.7109375" style="309" customWidth="1"/>
    <col min="4099" max="4099" width="11.7109375" style="309" customWidth="1"/>
    <col min="4100" max="4100" width="11.85546875" style="309" customWidth="1"/>
    <col min="4101" max="4101" width="19.85546875" style="309" customWidth="1"/>
    <col min="4102" max="4102" width="14.28515625" style="309" customWidth="1"/>
    <col min="4103" max="4103" width="16" style="309" customWidth="1"/>
    <col min="4104" max="4352" width="9.140625" style="309"/>
    <col min="4353" max="4353" width="23.28515625" style="309" customWidth="1"/>
    <col min="4354" max="4354" width="13.7109375" style="309" customWidth="1"/>
    <col min="4355" max="4355" width="11.7109375" style="309" customWidth="1"/>
    <col min="4356" max="4356" width="11.85546875" style="309" customWidth="1"/>
    <col min="4357" max="4357" width="19.85546875" style="309" customWidth="1"/>
    <col min="4358" max="4358" width="14.28515625" style="309" customWidth="1"/>
    <col min="4359" max="4359" width="16" style="309" customWidth="1"/>
    <col min="4360" max="4608" width="9.140625" style="309"/>
    <col min="4609" max="4609" width="23.28515625" style="309" customWidth="1"/>
    <col min="4610" max="4610" width="13.7109375" style="309" customWidth="1"/>
    <col min="4611" max="4611" width="11.7109375" style="309" customWidth="1"/>
    <col min="4612" max="4612" width="11.85546875" style="309" customWidth="1"/>
    <col min="4613" max="4613" width="19.85546875" style="309" customWidth="1"/>
    <col min="4614" max="4614" width="14.28515625" style="309" customWidth="1"/>
    <col min="4615" max="4615" width="16" style="309" customWidth="1"/>
    <col min="4616" max="4864" width="9.140625" style="309"/>
    <col min="4865" max="4865" width="23.28515625" style="309" customWidth="1"/>
    <col min="4866" max="4866" width="13.7109375" style="309" customWidth="1"/>
    <col min="4867" max="4867" width="11.7109375" style="309" customWidth="1"/>
    <col min="4868" max="4868" width="11.85546875" style="309" customWidth="1"/>
    <col min="4869" max="4869" width="19.85546875" style="309" customWidth="1"/>
    <col min="4870" max="4870" width="14.28515625" style="309" customWidth="1"/>
    <col min="4871" max="4871" width="16" style="309" customWidth="1"/>
    <col min="4872" max="5120" width="9.140625" style="309"/>
    <col min="5121" max="5121" width="23.28515625" style="309" customWidth="1"/>
    <col min="5122" max="5122" width="13.7109375" style="309" customWidth="1"/>
    <col min="5123" max="5123" width="11.7109375" style="309" customWidth="1"/>
    <col min="5124" max="5124" width="11.85546875" style="309" customWidth="1"/>
    <col min="5125" max="5125" width="19.85546875" style="309" customWidth="1"/>
    <col min="5126" max="5126" width="14.28515625" style="309" customWidth="1"/>
    <col min="5127" max="5127" width="16" style="309" customWidth="1"/>
    <col min="5128" max="5376" width="9.140625" style="309"/>
    <col min="5377" max="5377" width="23.28515625" style="309" customWidth="1"/>
    <col min="5378" max="5378" width="13.7109375" style="309" customWidth="1"/>
    <col min="5379" max="5379" width="11.7109375" style="309" customWidth="1"/>
    <col min="5380" max="5380" width="11.85546875" style="309" customWidth="1"/>
    <col min="5381" max="5381" width="19.85546875" style="309" customWidth="1"/>
    <col min="5382" max="5382" width="14.28515625" style="309" customWidth="1"/>
    <col min="5383" max="5383" width="16" style="309" customWidth="1"/>
    <col min="5384" max="5632" width="9.140625" style="309"/>
    <col min="5633" max="5633" width="23.28515625" style="309" customWidth="1"/>
    <col min="5634" max="5634" width="13.7109375" style="309" customWidth="1"/>
    <col min="5635" max="5635" width="11.7109375" style="309" customWidth="1"/>
    <col min="5636" max="5636" width="11.85546875" style="309" customWidth="1"/>
    <col min="5637" max="5637" width="19.85546875" style="309" customWidth="1"/>
    <col min="5638" max="5638" width="14.28515625" style="309" customWidth="1"/>
    <col min="5639" max="5639" width="16" style="309" customWidth="1"/>
    <col min="5640" max="5888" width="9.140625" style="309"/>
    <col min="5889" max="5889" width="23.28515625" style="309" customWidth="1"/>
    <col min="5890" max="5890" width="13.7109375" style="309" customWidth="1"/>
    <col min="5891" max="5891" width="11.7109375" style="309" customWidth="1"/>
    <col min="5892" max="5892" width="11.85546875" style="309" customWidth="1"/>
    <col min="5893" max="5893" width="19.85546875" style="309" customWidth="1"/>
    <col min="5894" max="5894" width="14.28515625" style="309" customWidth="1"/>
    <col min="5895" max="5895" width="16" style="309" customWidth="1"/>
    <col min="5896" max="6144" width="9.140625" style="309"/>
    <col min="6145" max="6145" width="23.28515625" style="309" customWidth="1"/>
    <col min="6146" max="6146" width="13.7109375" style="309" customWidth="1"/>
    <col min="6147" max="6147" width="11.7109375" style="309" customWidth="1"/>
    <col min="6148" max="6148" width="11.85546875" style="309" customWidth="1"/>
    <col min="6149" max="6149" width="19.85546875" style="309" customWidth="1"/>
    <col min="6150" max="6150" width="14.28515625" style="309" customWidth="1"/>
    <col min="6151" max="6151" width="16" style="309" customWidth="1"/>
    <col min="6152" max="6400" width="9.140625" style="309"/>
    <col min="6401" max="6401" width="23.28515625" style="309" customWidth="1"/>
    <col min="6402" max="6402" width="13.7109375" style="309" customWidth="1"/>
    <col min="6403" max="6403" width="11.7109375" style="309" customWidth="1"/>
    <col min="6404" max="6404" width="11.85546875" style="309" customWidth="1"/>
    <col min="6405" max="6405" width="19.85546875" style="309" customWidth="1"/>
    <col min="6406" max="6406" width="14.28515625" style="309" customWidth="1"/>
    <col min="6407" max="6407" width="16" style="309" customWidth="1"/>
    <col min="6408" max="6656" width="9.140625" style="309"/>
    <col min="6657" max="6657" width="23.28515625" style="309" customWidth="1"/>
    <col min="6658" max="6658" width="13.7109375" style="309" customWidth="1"/>
    <col min="6659" max="6659" width="11.7109375" style="309" customWidth="1"/>
    <col min="6660" max="6660" width="11.85546875" style="309" customWidth="1"/>
    <col min="6661" max="6661" width="19.85546875" style="309" customWidth="1"/>
    <col min="6662" max="6662" width="14.28515625" style="309" customWidth="1"/>
    <col min="6663" max="6663" width="16" style="309" customWidth="1"/>
    <col min="6664" max="6912" width="9.140625" style="309"/>
    <col min="6913" max="6913" width="23.28515625" style="309" customWidth="1"/>
    <col min="6914" max="6914" width="13.7109375" style="309" customWidth="1"/>
    <col min="6915" max="6915" width="11.7109375" style="309" customWidth="1"/>
    <col min="6916" max="6916" width="11.85546875" style="309" customWidth="1"/>
    <col min="6917" max="6917" width="19.85546875" style="309" customWidth="1"/>
    <col min="6918" max="6918" width="14.28515625" style="309" customWidth="1"/>
    <col min="6919" max="6919" width="16" style="309" customWidth="1"/>
    <col min="6920" max="7168" width="9.140625" style="309"/>
    <col min="7169" max="7169" width="23.28515625" style="309" customWidth="1"/>
    <col min="7170" max="7170" width="13.7109375" style="309" customWidth="1"/>
    <col min="7171" max="7171" width="11.7109375" style="309" customWidth="1"/>
    <col min="7172" max="7172" width="11.85546875" style="309" customWidth="1"/>
    <col min="7173" max="7173" width="19.85546875" style="309" customWidth="1"/>
    <col min="7174" max="7174" width="14.28515625" style="309" customWidth="1"/>
    <col min="7175" max="7175" width="16" style="309" customWidth="1"/>
    <col min="7176" max="7424" width="9.140625" style="309"/>
    <col min="7425" max="7425" width="23.28515625" style="309" customWidth="1"/>
    <col min="7426" max="7426" width="13.7109375" style="309" customWidth="1"/>
    <col min="7427" max="7427" width="11.7109375" style="309" customWidth="1"/>
    <col min="7428" max="7428" width="11.85546875" style="309" customWidth="1"/>
    <col min="7429" max="7429" width="19.85546875" style="309" customWidth="1"/>
    <col min="7430" max="7430" width="14.28515625" style="309" customWidth="1"/>
    <col min="7431" max="7431" width="16" style="309" customWidth="1"/>
    <col min="7432" max="7680" width="9.140625" style="309"/>
    <col min="7681" max="7681" width="23.28515625" style="309" customWidth="1"/>
    <col min="7682" max="7682" width="13.7109375" style="309" customWidth="1"/>
    <col min="7683" max="7683" width="11.7109375" style="309" customWidth="1"/>
    <col min="7684" max="7684" width="11.85546875" style="309" customWidth="1"/>
    <col min="7685" max="7685" width="19.85546875" style="309" customWidth="1"/>
    <col min="7686" max="7686" width="14.28515625" style="309" customWidth="1"/>
    <col min="7687" max="7687" width="16" style="309" customWidth="1"/>
    <col min="7688" max="7936" width="9.140625" style="309"/>
    <col min="7937" max="7937" width="23.28515625" style="309" customWidth="1"/>
    <col min="7938" max="7938" width="13.7109375" style="309" customWidth="1"/>
    <col min="7939" max="7939" width="11.7109375" style="309" customWidth="1"/>
    <col min="7940" max="7940" width="11.85546875" style="309" customWidth="1"/>
    <col min="7941" max="7941" width="19.85546875" style="309" customWidth="1"/>
    <col min="7942" max="7942" width="14.28515625" style="309" customWidth="1"/>
    <col min="7943" max="7943" width="16" style="309" customWidth="1"/>
    <col min="7944" max="8192" width="9.140625" style="309"/>
    <col min="8193" max="8193" width="23.28515625" style="309" customWidth="1"/>
    <col min="8194" max="8194" width="13.7109375" style="309" customWidth="1"/>
    <col min="8195" max="8195" width="11.7109375" style="309" customWidth="1"/>
    <col min="8196" max="8196" width="11.85546875" style="309" customWidth="1"/>
    <col min="8197" max="8197" width="19.85546875" style="309" customWidth="1"/>
    <col min="8198" max="8198" width="14.28515625" style="309" customWidth="1"/>
    <col min="8199" max="8199" width="16" style="309" customWidth="1"/>
    <col min="8200" max="8448" width="9.140625" style="309"/>
    <col min="8449" max="8449" width="23.28515625" style="309" customWidth="1"/>
    <col min="8450" max="8450" width="13.7109375" style="309" customWidth="1"/>
    <col min="8451" max="8451" width="11.7109375" style="309" customWidth="1"/>
    <col min="8452" max="8452" width="11.85546875" style="309" customWidth="1"/>
    <col min="8453" max="8453" width="19.85546875" style="309" customWidth="1"/>
    <col min="8454" max="8454" width="14.28515625" style="309" customWidth="1"/>
    <col min="8455" max="8455" width="16" style="309" customWidth="1"/>
    <col min="8456" max="8704" width="9.140625" style="309"/>
    <col min="8705" max="8705" width="23.28515625" style="309" customWidth="1"/>
    <col min="8706" max="8706" width="13.7109375" style="309" customWidth="1"/>
    <col min="8707" max="8707" width="11.7109375" style="309" customWidth="1"/>
    <col min="8708" max="8708" width="11.85546875" style="309" customWidth="1"/>
    <col min="8709" max="8709" width="19.85546875" style="309" customWidth="1"/>
    <col min="8710" max="8710" width="14.28515625" style="309" customWidth="1"/>
    <col min="8711" max="8711" width="16" style="309" customWidth="1"/>
    <col min="8712" max="8960" width="9.140625" style="309"/>
    <col min="8961" max="8961" width="23.28515625" style="309" customWidth="1"/>
    <col min="8962" max="8962" width="13.7109375" style="309" customWidth="1"/>
    <col min="8963" max="8963" width="11.7109375" style="309" customWidth="1"/>
    <col min="8964" max="8964" width="11.85546875" style="309" customWidth="1"/>
    <col min="8965" max="8965" width="19.85546875" style="309" customWidth="1"/>
    <col min="8966" max="8966" width="14.28515625" style="309" customWidth="1"/>
    <col min="8967" max="8967" width="16" style="309" customWidth="1"/>
    <col min="8968" max="9216" width="9.140625" style="309"/>
    <col min="9217" max="9217" width="23.28515625" style="309" customWidth="1"/>
    <col min="9218" max="9218" width="13.7109375" style="309" customWidth="1"/>
    <col min="9219" max="9219" width="11.7109375" style="309" customWidth="1"/>
    <col min="9220" max="9220" width="11.85546875" style="309" customWidth="1"/>
    <col min="9221" max="9221" width="19.85546875" style="309" customWidth="1"/>
    <col min="9222" max="9222" width="14.28515625" style="309" customWidth="1"/>
    <col min="9223" max="9223" width="16" style="309" customWidth="1"/>
    <col min="9224" max="9472" width="9.140625" style="309"/>
    <col min="9473" max="9473" width="23.28515625" style="309" customWidth="1"/>
    <col min="9474" max="9474" width="13.7109375" style="309" customWidth="1"/>
    <col min="9475" max="9475" width="11.7109375" style="309" customWidth="1"/>
    <col min="9476" max="9476" width="11.85546875" style="309" customWidth="1"/>
    <col min="9477" max="9477" width="19.85546875" style="309" customWidth="1"/>
    <col min="9478" max="9478" width="14.28515625" style="309" customWidth="1"/>
    <col min="9479" max="9479" width="16" style="309" customWidth="1"/>
    <col min="9480" max="9728" width="9.140625" style="309"/>
    <col min="9729" max="9729" width="23.28515625" style="309" customWidth="1"/>
    <col min="9730" max="9730" width="13.7109375" style="309" customWidth="1"/>
    <col min="9731" max="9731" width="11.7109375" style="309" customWidth="1"/>
    <col min="9732" max="9732" width="11.85546875" style="309" customWidth="1"/>
    <col min="9733" max="9733" width="19.85546875" style="309" customWidth="1"/>
    <col min="9734" max="9734" width="14.28515625" style="309" customWidth="1"/>
    <col min="9735" max="9735" width="16" style="309" customWidth="1"/>
    <col min="9736" max="9984" width="9.140625" style="309"/>
    <col min="9985" max="9985" width="23.28515625" style="309" customWidth="1"/>
    <col min="9986" max="9986" width="13.7109375" style="309" customWidth="1"/>
    <col min="9987" max="9987" width="11.7109375" style="309" customWidth="1"/>
    <col min="9988" max="9988" width="11.85546875" style="309" customWidth="1"/>
    <col min="9989" max="9989" width="19.85546875" style="309" customWidth="1"/>
    <col min="9990" max="9990" width="14.28515625" style="309" customWidth="1"/>
    <col min="9991" max="9991" width="16" style="309" customWidth="1"/>
    <col min="9992" max="10240" width="9.140625" style="309"/>
    <col min="10241" max="10241" width="23.28515625" style="309" customWidth="1"/>
    <col min="10242" max="10242" width="13.7109375" style="309" customWidth="1"/>
    <col min="10243" max="10243" width="11.7109375" style="309" customWidth="1"/>
    <col min="10244" max="10244" width="11.85546875" style="309" customWidth="1"/>
    <col min="10245" max="10245" width="19.85546875" style="309" customWidth="1"/>
    <col min="10246" max="10246" width="14.28515625" style="309" customWidth="1"/>
    <col min="10247" max="10247" width="16" style="309" customWidth="1"/>
    <col min="10248" max="10496" width="9.140625" style="309"/>
    <col min="10497" max="10497" width="23.28515625" style="309" customWidth="1"/>
    <col min="10498" max="10498" width="13.7109375" style="309" customWidth="1"/>
    <col min="10499" max="10499" width="11.7109375" style="309" customWidth="1"/>
    <col min="10500" max="10500" width="11.85546875" style="309" customWidth="1"/>
    <col min="10501" max="10501" width="19.85546875" style="309" customWidth="1"/>
    <col min="10502" max="10502" width="14.28515625" style="309" customWidth="1"/>
    <col min="10503" max="10503" width="16" style="309" customWidth="1"/>
    <col min="10504" max="10752" width="9.140625" style="309"/>
    <col min="10753" max="10753" width="23.28515625" style="309" customWidth="1"/>
    <col min="10754" max="10754" width="13.7109375" style="309" customWidth="1"/>
    <col min="10755" max="10755" width="11.7109375" style="309" customWidth="1"/>
    <col min="10756" max="10756" width="11.85546875" style="309" customWidth="1"/>
    <col min="10757" max="10757" width="19.85546875" style="309" customWidth="1"/>
    <col min="10758" max="10758" width="14.28515625" style="309" customWidth="1"/>
    <col min="10759" max="10759" width="16" style="309" customWidth="1"/>
    <col min="10760" max="11008" width="9.140625" style="309"/>
    <col min="11009" max="11009" width="23.28515625" style="309" customWidth="1"/>
    <col min="11010" max="11010" width="13.7109375" style="309" customWidth="1"/>
    <col min="11011" max="11011" width="11.7109375" style="309" customWidth="1"/>
    <col min="11012" max="11012" width="11.85546875" style="309" customWidth="1"/>
    <col min="11013" max="11013" width="19.85546875" style="309" customWidth="1"/>
    <col min="11014" max="11014" width="14.28515625" style="309" customWidth="1"/>
    <col min="11015" max="11015" width="16" style="309" customWidth="1"/>
    <col min="11016" max="11264" width="9.140625" style="309"/>
    <col min="11265" max="11265" width="23.28515625" style="309" customWidth="1"/>
    <col min="11266" max="11266" width="13.7109375" style="309" customWidth="1"/>
    <col min="11267" max="11267" width="11.7109375" style="309" customWidth="1"/>
    <col min="11268" max="11268" width="11.85546875" style="309" customWidth="1"/>
    <col min="11269" max="11269" width="19.85546875" style="309" customWidth="1"/>
    <col min="11270" max="11270" width="14.28515625" style="309" customWidth="1"/>
    <col min="11271" max="11271" width="16" style="309" customWidth="1"/>
    <col min="11272" max="11520" width="9.140625" style="309"/>
    <col min="11521" max="11521" width="23.28515625" style="309" customWidth="1"/>
    <col min="11522" max="11522" width="13.7109375" style="309" customWidth="1"/>
    <col min="11523" max="11523" width="11.7109375" style="309" customWidth="1"/>
    <col min="11524" max="11524" width="11.85546875" style="309" customWidth="1"/>
    <col min="11525" max="11525" width="19.85546875" style="309" customWidth="1"/>
    <col min="11526" max="11526" width="14.28515625" style="309" customWidth="1"/>
    <col min="11527" max="11527" width="16" style="309" customWidth="1"/>
    <col min="11528" max="11776" width="9.140625" style="309"/>
    <col min="11777" max="11777" width="23.28515625" style="309" customWidth="1"/>
    <col min="11778" max="11778" width="13.7109375" style="309" customWidth="1"/>
    <col min="11779" max="11779" width="11.7109375" style="309" customWidth="1"/>
    <col min="11780" max="11780" width="11.85546875" style="309" customWidth="1"/>
    <col min="11781" max="11781" width="19.85546875" style="309" customWidth="1"/>
    <col min="11782" max="11782" width="14.28515625" style="309" customWidth="1"/>
    <col min="11783" max="11783" width="16" style="309" customWidth="1"/>
    <col min="11784" max="12032" width="9.140625" style="309"/>
    <col min="12033" max="12033" width="23.28515625" style="309" customWidth="1"/>
    <col min="12034" max="12034" width="13.7109375" style="309" customWidth="1"/>
    <col min="12035" max="12035" width="11.7109375" style="309" customWidth="1"/>
    <col min="12036" max="12036" width="11.85546875" style="309" customWidth="1"/>
    <col min="12037" max="12037" width="19.85546875" style="309" customWidth="1"/>
    <col min="12038" max="12038" width="14.28515625" style="309" customWidth="1"/>
    <col min="12039" max="12039" width="16" style="309" customWidth="1"/>
    <col min="12040" max="12288" width="9.140625" style="309"/>
    <col min="12289" max="12289" width="23.28515625" style="309" customWidth="1"/>
    <col min="12290" max="12290" width="13.7109375" style="309" customWidth="1"/>
    <col min="12291" max="12291" width="11.7109375" style="309" customWidth="1"/>
    <col min="12292" max="12292" width="11.85546875" style="309" customWidth="1"/>
    <col min="12293" max="12293" width="19.85546875" style="309" customWidth="1"/>
    <col min="12294" max="12294" width="14.28515625" style="309" customWidth="1"/>
    <col min="12295" max="12295" width="16" style="309" customWidth="1"/>
    <col min="12296" max="12544" width="9.140625" style="309"/>
    <col min="12545" max="12545" width="23.28515625" style="309" customWidth="1"/>
    <col min="12546" max="12546" width="13.7109375" style="309" customWidth="1"/>
    <col min="12547" max="12547" width="11.7109375" style="309" customWidth="1"/>
    <col min="12548" max="12548" width="11.85546875" style="309" customWidth="1"/>
    <col min="12549" max="12549" width="19.85546875" style="309" customWidth="1"/>
    <col min="12550" max="12550" width="14.28515625" style="309" customWidth="1"/>
    <col min="12551" max="12551" width="16" style="309" customWidth="1"/>
    <col min="12552" max="12800" width="9.140625" style="309"/>
    <col min="12801" max="12801" width="23.28515625" style="309" customWidth="1"/>
    <col min="12802" max="12802" width="13.7109375" style="309" customWidth="1"/>
    <col min="12803" max="12803" width="11.7109375" style="309" customWidth="1"/>
    <col min="12804" max="12804" width="11.85546875" style="309" customWidth="1"/>
    <col min="12805" max="12805" width="19.85546875" style="309" customWidth="1"/>
    <col min="12806" max="12806" width="14.28515625" style="309" customWidth="1"/>
    <col min="12807" max="12807" width="16" style="309" customWidth="1"/>
    <col min="12808" max="13056" width="9.140625" style="309"/>
    <col min="13057" max="13057" width="23.28515625" style="309" customWidth="1"/>
    <col min="13058" max="13058" width="13.7109375" style="309" customWidth="1"/>
    <col min="13059" max="13059" width="11.7109375" style="309" customWidth="1"/>
    <col min="13060" max="13060" width="11.85546875" style="309" customWidth="1"/>
    <col min="13061" max="13061" width="19.85546875" style="309" customWidth="1"/>
    <col min="13062" max="13062" width="14.28515625" style="309" customWidth="1"/>
    <col min="13063" max="13063" width="16" style="309" customWidth="1"/>
    <col min="13064" max="13312" width="9.140625" style="309"/>
    <col min="13313" max="13313" width="23.28515625" style="309" customWidth="1"/>
    <col min="13314" max="13314" width="13.7109375" style="309" customWidth="1"/>
    <col min="13315" max="13315" width="11.7109375" style="309" customWidth="1"/>
    <col min="13316" max="13316" width="11.85546875" style="309" customWidth="1"/>
    <col min="13317" max="13317" width="19.85546875" style="309" customWidth="1"/>
    <col min="13318" max="13318" width="14.28515625" style="309" customWidth="1"/>
    <col min="13319" max="13319" width="16" style="309" customWidth="1"/>
    <col min="13320" max="13568" width="9.140625" style="309"/>
    <col min="13569" max="13569" width="23.28515625" style="309" customWidth="1"/>
    <col min="13570" max="13570" width="13.7109375" style="309" customWidth="1"/>
    <col min="13571" max="13571" width="11.7109375" style="309" customWidth="1"/>
    <col min="13572" max="13572" width="11.85546875" style="309" customWidth="1"/>
    <col min="13573" max="13573" width="19.85546875" style="309" customWidth="1"/>
    <col min="13574" max="13574" width="14.28515625" style="309" customWidth="1"/>
    <col min="13575" max="13575" width="16" style="309" customWidth="1"/>
    <col min="13576" max="13824" width="9.140625" style="309"/>
    <col min="13825" max="13825" width="23.28515625" style="309" customWidth="1"/>
    <col min="13826" max="13826" width="13.7109375" style="309" customWidth="1"/>
    <col min="13827" max="13827" width="11.7109375" style="309" customWidth="1"/>
    <col min="13828" max="13828" width="11.85546875" style="309" customWidth="1"/>
    <col min="13829" max="13829" width="19.85546875" style="309" customWidth="1"/>
    <col min="13830" max="13830" width="14.28515625" style="309" customWidth="1"/>
    <col min="13831" max="13831" width="16" style="309" customWidth="1"/>
    <col min="13832" max="14080" width="9.140625" style="309"/>
    <col min="14081" max="14081" width="23.28515625" style="309" customWidth="1"/>
    <col min="14082" max="14082" width="13.7109375" style="309" customWidth="1"/>
    <col min="14083" max="14083" width="11.7109375" style="309" customWidth="1"/>
    <col min="14084" max="14084" width="11.85546875" style="309" customWidth="1"/>
    <col min="14085" max="14085" width="19.85546875" style="309" customWidth="1"/>
    <col min="14086" max="14086" width="14.28515625" style="309" customWidth="1"/>
    <col min="14087" max="14087" width="16" style="309" customWidth="1"/>
    <col min="14088" max="14336" width="9.140625" style="309"/>
    <col min="14337" max="14337" width="23.28515625" style="309" customWidth="1"/>
    <col min="14338" max="14338" width="13.7109375" style="309" customWidth="1"/>
    <col min="14339" max="14339" width="11.7109375" style="309" customWidth="1"/>
    <col min="14340" max="14340" width="11.85546875" style="309" customWidth="1"/>
    <col min="14341" max="14341" width="19.85546875" style="309" customWidth="1"/>
    <col min="14342" max="14342" width="14.28515625" style="309" customWidth="1"/>
    <col min="14343" max="14343" width="16" style="309" customWidth="1"/>
    <col min="14344" max="14592" width="9.140625" style="309"/>
    <col min="14593" max="14593" width="23.28515625" style="309" customWidth="1"/>
    <col min="14594" max="14594" width="13.7109375" style="309" customWidth="1"/>
    <col min="14595" max="14595" width="11.7109375" style="309" customWidth="1"/>
    <col min="14596" max="14596" width="11.85546875" style="309" customWidth="1"/>
    <col min="14597" max="14597" width="19.85546875" style="309" customWidth="1"/>
    <col min="14598" max="14598" width="14.28515625" style="309" customWidth="1"/>
    <col min="14599" max="14599" width="16" style="309" customWidth="1"/>
    <col min="14600" max="14848" width="9.140625" style="309"/>
    <col min="14849" max="14849" width="23.28515625" style="309" customWidth="1"/>
    <col min="14850" max="14850" width="13.7109375" style="309" customWidth="1"/>
    <col min="14851" max="14851" width="11.7109375" style="309" customWidth="1"/>
    <col min="14852" max="14852" width="11.85546875" style="309" customWidth="1"/>
    <col min="14853" max="14853" width="19.85546875" style="309" customWidth="1"/>
    <col min="14854" max="14854" width="14.28515625" style="309" customWidth="1"/>
    <col min="14855" max="14855" width="16" style="309" customWidth="1"/>
    <col min="14856" max="15104" width="9.140625" style="309"/>
    <col min="15105" max="15105" width="23.28515625" style="309" customWidth="1"/>
    <col min="15106" max="15106" width="13.7109375" style="309" customWidth="1"/>
    <col min="15107" max="15107" width="11.7109375" style="309" customWidth="1"/>
    <col min="15108" max="15108" width="11.85546875" style="309" customWidth="1"/>
    <col min="15109" max="15109" width="19.85546875" style="309" customWidth="1"/>
    <col min="15110" max="15110" width="14.28515625" style="309" customWidth="1"/>
    <col min="15111" max="15111" width="16" style="309" customWidth="1"/>
    <col min="15112" max="15360" width="9.140625" style="309"/>
    <col min="15361" max="15361" width="23.28515625" style="309" customWidth="1"/>
    <col min="15362" max="15362" width="13.7109375" style="309" customWidth="1"/>
    <col min="15363" max="15363" width="11.7109375" style="309" customWidth="1"/>
    <col min="15364" max="15364" width="11.85546875" style="309" customWidth="1"/>
    <col min="15365" max="15365" width="19.85546875" style="309" customWidth="1"/>
    <col min="15366" max="15366" width="14.28515625" style="309" customWidth="1"/>
    <col min="15367" max="15367" width="16" style="309" customWidth="1"/>
    <col min="15368" max="15616" width="9.140625" style="309"/>
    <col min="15617" max="15617" width="23.28515625" style="309" customWidth="1"/>
    <col min="15618" max="15618" width="13.7109375" style="309" customWidth="1"/>
    <col min="15619" max="15619" width="11.7109375" style="309" customWidth="1"/>
    <col min="15620" max="15620" width="11.85546875" style="309" customWidth="1"/>
    <col min="15621" max="15621" width="19.85546875" style="309" customWidth="1"/>
    <col min="15622" max="15622" width="14.28515625" style="309" customWidth="1"/>
    <col min="15623" max="15623" width="16" style="309" customWidth="1"/>
    <col min="15624" max="15872" width="9.140625" style="309"/>
    <col min="15873" max="15873" width="23.28515625" style="309" customWidth="1"/>
    <col min="15874" max="15874" width="13.7109375" style="309" customWidth="1"/>
    <col min="15875" max="15875" width="11.7109375" style="309" customWidth="1"/>
    <col min="15876" max="15876" width="11.85546875" style="309" customWidth="1"/>
    <col min="15877" max="15877" width="19.85546875" style="309" customWidth="1"/>
    <col min="15878" max="15878" width="14.28515625" style="309" customWidth="1"/>
    <col min="15879" max="15879" width="16" style="309" customWidth="1"/>
    <col min="15880" max="16128" width="9.140625" style="309"/>
    <col min="16129" max="16129" width="23.28515625" style="309" customWidth="1"/>
    <col min="16130" max="16130" width="13.7109375" style="309" customWidth="1"/>
    <col min="16131" max="16131" width="11.7109375" style="309" customWidth="1"/>
    <col min="16132" max="16132" width="11.85546875" style="309" customWidth="1"/>
    <col min="16133" max="16133" width="19.85546875" style="309" customWidth="1"/>
    <col min="16134" max="16134" width="14.28515625" style="309" customWidth="1"/>
    <col min="16135" max="16135" width="16" style="309" customWidth="1"/>
    <col min="16136" max="16384" width="9.140625" style="309"/>
  </cols>
  <sheetData>
    <row r="1" spans="1:7" x14ac:dyDescent="0.2">
      <c r="A1" s="531" t="s">
        <v>708</v>
      </c>
      <c r="B1" s="531"/>
      <c r="C1" s="531"/>
      <c r="D1" s="531"/>
      <c r="E1" s="532"/>
      <c r="F1" s="532"/>
      <c r="G1" s="532"/>
    </row>
    <row r="2" spans="1:7" x14ac:dyDescent="0.2">
      <c r="A2" s="533" t="s">
        <v>371</v>
      </c>
      <c r="B2" s="533"/>
      <c r="C2" s="533"/>
      <c r="D2" s="533"/>
      <c r="E2" s="534"/>
      <c r="F2" s="534"/>
      <c r="G2" s="534"/>
    </row>
    <row r="3" spans="1:7" x14ac:dyDescent="0.2">
      <c r="A3" s="533" t="s">
        <v>800</v>
      </c>
      <c r="B3" s="533"/>
      <c r="C3" s="533"/>
      <c r="D3" s="533"/>
      <c r="E3" s="534"/>
      <c r="F3" s="534"/>
      <c r="G3" s="534"/>
    </row>
    <row r="4" spans="1:7" x14ac:dyDescent="0.2">
      <c r="A4" s="310"/>
    </row>
    <row r="5" spans="1:7" ht="46.9" customHeight="1" x14ac:dyDescent="0.3">
      <c r="A5" s="535" t="s">
        <v>802</v>
      </c>
      <c r="B5" s="535"/>
      <c r="C5" s="535"/>
      <c r="D5" s="535"/>
      <c r="E5" s="536"/>
      <c r="F5" s="536"/>
      <c r="G5" s="536"/>
    </row>
    <row r="6" spans="1:7" ht="30" customHeight="1" x14ac:dyDescent="0.25">
      <c r="A6" s="566" t="s">
        <v>709</v>
      </c>
      <c r="B6" s="567"/>
      <c r="C6" s="567"/>
      <c r="D6" s="567"/>
      <c r="E6" s="567"/>
      <c r="F6" s="567"/>
      <c r="G6" s="567"/>
    </row>
    <row r="7" spans="1:7" ht="48" customHeight="1" x14ac:dyDescent="0.25">
      <c r="A7" s="566" t="s">
        <v>710</v>
      </c>
      <c r="B7" s="567"/>
      <c r="C7" s="567"/>
      <c r="D7" s="567"/>
      <c r="E7" s="567"/>
      <c r="F7" s="567"/>
      <c r="G7" s="567"/>
    </row>
    <row r="9" spans="1:7" ht="49.5" customHeight="1" x14ac:dyDescent="0.2">
      <c r="A9" s="553" t="s">
        <v>704</v>
      </c>
      <c r="B9" s="554"/>
      <c r="C9" s="555"/>
      <c r="D9" s="556"/>
      <c r="E9" s="557" t="s">
        <v>705</v>
      </c>
      <c r="F9" s="558"/>
      <c r="G9" s="559"/>
    </row>
    <row r="10" spans="1:7" ht="41.25" customHeight="1" x14ac:dyDescent="0.25">
      <c r="A10" s="560" t="s">
        <v>706</v>
      </c>
      <c r="B10" s="561"/>
      <c r="C10" s="561"/>
      <c r="D10" s="562"/>
      <c r="E10" s="563">
        <v>0</v>
      </c>
      <c r="F10" s="564"/>
      <c r="G10" s="565"/>
    </row>
    <row r="11" spans="1:7" ht="41.25" customHeight="1" x14ac:dyDescent="0.25">
      <c r="A11" s="560" t="s">
        <v>707</v>
      </c>
      <c r="B11" s="561"/>
      <c r="C11" s="561"/>
      <c r="D11" s="562"/>
      <c r="E11" s="542">
        <v>0</v>
      </c>
      <c r="F11" s="543"/>
      <c r="G11" s="544"/>
    </row>
    <row r="16" spans="1:7" x14ac:dyDescent="0.2">
      <c r="B16" s="309"/>
      <c r="C16" s="309"/>
      <c r="D16" s="309"/>
    </row>
    <row r="17" spans="2:4" x14ac:dyDescent="0.2">
      <c r="B17" s="309"/>
      <c r="C17" s="309"/>
      <c r="D17" s="309"/>
    </row>
    <row r="18" spans="2:4" x14ac:dyDescent="0.2">
      <c r="B18" s="309"/>
      <c r="C18" s="309"/>
      <c r="D18" s="309"/>
    </row>
  </sheetData>
  <mergeCells count="12">
    <mergeCell ref="A7:G7"/>
    <mergeCell ref="A1:G1"/>
    <mergeCell ref="A2:G2"/>
    <mergeCell ref="A3:G3"/>
    <mergeCell ref="A5:G5"/>
    <mergeCell ref="A6:G6"/>
    <mergeCell ref="A9:D9"/>
    <mergeCell ref="E9:G9"/>
    <mergeCell ref="A10:D10"/>
    <mergeCell ref="E10:G10"/>
    <mergeCell ref="A11:D11"/>
    <mergeCell ref="E11:G11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20"/>
  <sheetViews>
    <sheetView workbookViewId="0">
      <selection activeCell="A3" sqref="A3:C3"/>
    </sheetView>
  </sheetViews>
  <sheetFormatPr defaultColWidth="28.42578125" defaultRowHeight="15" x14ac:dyDescent="0.25"/>
  <cols>
    <col min="1" max="1" width="28.5703125" style="45" customWidth="1"/>
    <col min="2" max="2" width="59.42578125" style="44" customWidth="1"/>
    <col min="3" max="3" width="22.7109375" style="78" customWidth="1"/>
    <col min="4" max="4" width="21.85546875" style="44" customWidth="1"/>
    <col min="5" max="5" width="23" style="44" customWidth="1"/>
    <col min="6" max="255" width="28.42578125" style="44"/>
    <col min="256" max="256" width="28.5703125" style="44" customWidth="1"/>
    <col min="257" max="257" width="52.7109375" style="44" customWidth="1"/>
    <col min="258" max="258" width="14.5703125" style="44" customWidth="1"/>
    <col min="259" max="259" width="14.85546875" style="44" customWidth="1"/>
    <col min="260" max="260" width="28.42578125" style="44"/>
    <col min="261" max="261" width="23" style="44" customWidth="1"/>
    <col min="262" max="511" width="28.42578125" style="44"/>
    <col min="512" max="512" width="28.5703125" style="44" customWidth="1"/>
    <col min="513" max="513" width="52.7109375" style="44" customWidth="1"/>
    <col min="514" max="514" width="14.5703125" style="44" customWidth="1"/>
    <col min="515" max="515" width="14.85546875" style="44" customWidth="1"/>
    <col min="516" max="516" width="28.42578125" style="44"/>
    <col min="517" max="517" width="23" style="44" customWidth="1"/>
    <col min="518" max="767" width="28.42578125" style="44"/>
    <col min="768" max="768" width="28.5703125" style="44" customWidth="1"/>
    <col min="769" max="769" width="52.7109375" style="44" customWidth="1"/>
    <col min="770" max="770" width="14.5703125" style="44" customWidth="1"/>
    <col min="771" max="771" width="14.85546875" style="44" customWidth="1"/>
    <col min="772" max="772" width="28.42578125" style="44"/>
    <col min="773" max="773" width="23" style="44" customWidth="1"/>
    <col min="774" max="1023" width="28.42578125" style="44"/>
    <col min="1024" max="1024" width="28.5703125" style="44" customWidth="1"/>
    <col min="1025" max="1025" width="52.7109375" style="44" customWidth="1"/>
    <col min="1026" max="1026" width="14.5703125" style="44" customWidth="1"/>
    <col min="1027" max="1027" width="14.85546875" style="44" customWidth="1"/>
    <col min="1028" max="1028" width="28.42578125" style="44"/>
    <col min="1029" max="1029" width="23" style="44" customWidth="1"/>
    <col min="1030" max="1279" width="28.42578125" style="44"/>
    <col min="1280" max="1280" width="28.5703125" style="44" customWidth="1"/>
    <col min="1281" max="1281" width="52.7109375" style="44" customWidth="1"/>
    <col min="1282" max="1282" width="14.5703125" style="44" customWidth="1"/>
    <col min="1283" max="1283" width="14.85546875" style="44" customWidth="1"/>
    <col min="1284" max="1284" width="28.42578125" style="44"/>
    <col min="1285" max="1285" width="23" style="44" customWidth="1"/>
    <col min="1286" max="1535" width="28.42578125" style="44"/>
    <col min="1536" max="1536" width="28.5703125" style="44" customWidth="1"/>
    <col min="1537" max="1537" width="52.7109375" style="44" customWidth="1"/>
    <col min="1538" max="1538" width="14.5703125" style="44" customWidth="1"/>
    <col min="1539" max="1539" width="14.85546875" style="44" customWidth="1"/>
    <col min="1540" max="1540" width="28.42578125" style="44"/>
    <col min="1541" max="1541" width="23" style="44" customWidth="1"/>
    <col min="1542" max="1791" width="28.42578125" style="44"/>
    <col min="1792" max="1792" width="28.5703125" style="44" customWidth="1"/>
    <col min="1793" max="1793" width="52.7109375" style="44" customWidth="1"/>
    <col min="1794" max="1794" width="14.5703125" style="44" customWidth="1"/>
    <col min="1795" max="1795" width="14.85546875" style="44" customWidth="1"/>
    <col min="1796" max="1796" width="28.42578125" style="44"/>
    <col min="1797" max="1797" width="23" style="44" customWidth="1"/>
    <col min="1798" max="2047" width="28.42578125" style="44"/>
    <col min="2048" max="2048" width="28.5703125" style="44" customWidth="1"/>
    <col min="2049" max="2049" width="52.7109375" style="44" customWidth="1"/>
    <col min="2050" max="2050" width="14.5703125" style="44" customWidth="1"/>
    <col min="2051" max="2051" width="14.85546875" style="44" customWidth="1"/>
    <col min="2052" max="2052" width="28.42578125" style="44"/>
    <col min="2053" max="2053" width="23" style="44" customWidth="1"/>
    <col min="2054" max="2303" width="28.42578125" style="44"/>
    <col min="2304" max="2304" width="28.5703125" style="44" customWidth="1"/>
    <col min="2305" max="2305" width="52.7109375" style="44" customWidth="1"/>
    <col min="2306" max="2306" width="14.5703125" style="44" customWidth="1"/>
    <col min="2307" max="2307" width="14.85546875" style="44" customWidth="1"/>
    <col min="2308" max="2308" width="28.42578125" style="44"/>
    <col min="2309" max="2309" width="23" style="44" customWidth="1"/>
    <col min="2310" max="2559" width="28.42578125" style="44"/>
    <col min="2560" max="2560" width="28.5703125" style="44" customWidth="1"/>
    <col min="2561" max="2561" width="52.7109375" style="44" customWidth="1"/>
    <col min="2562" max="2562" width="14.5703125" style="44" customWidth="1"/>
    <col min="2563" max="2563" width="14.85546875" style="44" customWidth="1"/>
    <col min="2564" max="2564" width="28.42578125" style="44"/>
    <col min="2565" max="2565" width="23" style="44" customWidth="1"/>
    <col min="2566" max="2815" width="28.42578125" style="44"/>
    <col min="2816" max="2816" width="28.5703125" style="44" customWidth="1"/>
    <col min="2817" max="2817" width="52.7109375" style="44" customWidth="1"/>
    <col min="2818" max="2818" width="14.5703125" style="44" customWidth="1"/>
    <col min="2819" max="2819" width="14.85546875" style="44" customWidth="1"/>
    <col min="2820" max="2820" width="28.42578125" style="44"/>
    <col min="2821" max="2821" width="23" style="44" customWidth="1"/>
    <col min="2822" max="3071" width="28.42578125" style="44"/>
    <col min="3072" max="3072" width="28.5703125" style="44" customWidth="1"/>
    <col min="3073" max="3073" width="52.7109375" style="44" customWidth="1"/>
    <col min="3074" max="3074" width="14.5703125" style="44" customWidth="1"/>
    <col min="3075" max="3075" width="14.85546875" style="44" customWidth="1"/>
    <col min="3076" max="3076" width="28.42578125" style="44"/>
    <col min="3077" max="3077" width="23" style="44" customWidth="1"/>
    <col min="3078" max="3327" width="28.42578125" style="44"/>
    <col min="3328" max="3328" width="28.5703125" style="44" customWidth="1"/>
    <col min="3329" max="3329" width="52.7109375" style="44" customWidth="1"/>
    <col min="3330" max="3330" width="14.5703125" style="44" customWidth="1"/>
    <col min="3331" max="3331" width="14.85546875" style="44" customWidth="1"/>
    <col min="3332" max="3332" width="28.42578125" style="44"/>
    <col min="3333" max="3333" width="23" style="44" customWidth="1"/>
    <col min="3334" max="3583" width="28.42578125" style="44"/>
    <col min="3584" max="3584" width="28.5703125" style="44" customWidth="1"/>
    <col min="3585" max="3585" width="52.7109375" style="44" customWidth="1"/>
    <col min="3586" max="3586" width="14.5703125" style="44" customWidth="1"/>
    <col min="3587" max="3587" width="14.85546875" style="44" customWidth="1"/>
    <col min="3588" max="3588" width="28.42578125" style="44"/>
    <col min="3589" max="3589" width="23" style="44" customWidth="1"/>
    <col min="3590" max="3839" width="28.42578125" style="44"/>
    <col min="3840" max="3840" width="28.5703125" style="44" customWidth="1"/>
    <col min="3841" max="3841" width="52.7109375" style="44" customWidth="1"/>
    <col min="3842" max="3842" width="14.5703125" style="44" customWidth="1"/>
    <col min="3843" max="3843" width="14.85546875" style="44" customWidth="1"/>
    <col min="3844" max="3844" width="28.42578125" style="44"/>
    <col min="3845" max="3845" width="23" style="44" customWidth="1"/>
    <col min="3846" max="4095" width="28.42578125" style="44"/>
    <col min="4096" max="4096" width="28.5703125" style="44" customWidth="1"/>
    <col min="4097" max="4097" width="52.7109375" style="44" customWidth="1"/>
    <col min="4098" max="4098" width="14.5703125" style="44" customWidth="1"/>
    <col min="4099" max="4099" width="14.85546875" style="44" customWidth="1"/>
    <col min="4100" max="4100" width="28.42578125" style="44"/>
    <col min="4101" max="4101" width="23" style="44" customWidth="1"/>
    <col min="4102" max="4351" width="28.42578125" style="44"/>
    <col min="4352" max="4352" width="28.5703125" style="44" customWidth="1"/>
    <col min="4353" max="4353" width="52.7109375" style="44" customWidth="1"/>
    <col min="4354" max="4354" width="14.5703125" style="44" customWidth="1"/>
    <col min="4355" max="4355" width="14.85546875" style="44" customWidth="1"/>
    <col min="4356" max="4356" width="28.42578125" style="44"/>
    <col min="4357" max="4357" width="23" style="44" customWidth="1"/>
    <col min="4358" max="4607" width="28.42578125" style="44"/>
    <col min="4608" max="4608" width="28.5703125" style="44" customWidth="1"/>
    <col min="4609" max="4609" width="52.7109375" style="44" customWidth="1"/>
    <col min="4610" max="4610" width="14.5703125" style="44" customWidth="1"/>
    <col min="4611" max="4611" width="14.85546875" style="44" customWidth="1"/>
    <col min="4612" max="4612" width="28.42578125" style="44"/>
    <col min="4613" max="4613" width="23" style="44" customWidth="1"/>
    <col min="4614" max="4863" width="28.42578125" style="44"/>
    <col min="4864" max="4864" width="28.5703125" style="44" customWidth="1"/>
    <col min="4865" max="4865" width="52.7109375" style="44" customWidth="1"/>
    <col min="4866" max="4866" width="14.5703125" style="44" customWidth="1"/>
    <col min="4867" max="4867" width="14.85546875" style="44" customWidth="1"/>
    <col min="4868" max="4868" width="28.42578125" style="44"/>
    <col min="4869" max="4869" width="23" style="44" customWidth="1"/>
    <col min="4870" max="5119" width="28.42578125" style="44"/>
    <col min="5120" max="5120" width="28.5703125" style="44" customWidth="1"/>
    <col min="5121" max="5121" width="52.7109375" style="44" customWidth="1"/>
    <col min="5122" max="5122" width="14.5703125" style="44" customWidth="1"/>
    <col min="5123" max="5123" width="14.85546875" style="44" customWidth="1"/>
    <col min="5124" max="5124" width="28.42578125" style="44"/>
    <col min="5125" max="5125" width="23" style="44" customWidth="1"/>
    <col min="5126" max="5375" width="28.42578125" style="44"/>
    <col min="5376" max="5376" width="28.5703125" style="44" customWidth="1"/>
    <col min="5377" max="5377" width="52.7109375" style="44" customWidth="1"/>
    <col min="5378" max="5378" width="14.5703125" style="44" customWidth="1"/>
    <col min="5379" max="5379" width="14.85546875" style="44" customWidth="1"/>
    <col min="5380" max="5380" width="28.42578125" style="44"/>
    <col min="5381" max="5381" width="23" style="44" customWidth="1"/>
    <col min="5382" max="5631" width="28.42578125" style="44"/>
    <col min="5632" max="5632" width="28.5703125" style="44" customWidth="1"/>
    <col min="5633" max="5633" width="52.7109375" style="44" customWidth="1"/>
    <col min="5634" max="5634" width="14.5703125" style="44" customWidth="1"/>
    <col min="5635" max="5635" width="14.85546875" style="44" customWidth="1"/>
    <col min="5636" max="5636" width="28.42578125" style="44"/>
    <col min="5637" max="5637" width="23" style="44" customWidth="1"/>
    <col min="5638" max="5887" width="28.42578125" style="44"/>
    <col min="5888" max="5888" width="28.5703125" style="44" customWidth="1"/>
    <col min="5889" max="5889" width="52.7109375" style="44" customWidth="1"/>
    <col min="5890" max="5890" width="14.5703125" style="44" customWidth="1"/>
    <col min="5891" max="5891" width="14.85546875" style="44" customWidth="1"/>
    <col min="5892" max="5892" width="28.42578125" style="44"/>
    <col min="5893" max="5893" width="23" style="44" customWidth="1"/>
    <col min="5894" max="6143" width="28.42578125" style="44"/>
    <col min="6144" max="6144" width="28.5703125" style="44" customWidth="1"/>
    <col min="6145" max="6145" width="52.7109375" style="44" customWidth="1"/>
    <col min="6146" max="6146" width="14.5703125" style="44" customWidth="1"/>
    <col min="6147" max="6147" width="14.85546875" style="44" customWidth="1"/>
    <col min="6148" max="6148" width="28.42578125" style="44"/>
    <col min="6149" max="6149" width="23" style="44" customWidth="1"/>
    <col min="6150" max="6399" width="28.42578125" style="44"/>
    <col min="6400" max="6400" width="28.5703125" style="44" customWidth="1"/>
    <col min="6401" max="6401" width="52.7109375" style="44" customWidth="1"/>
    <col min="6402" max="6402" width="14.5703125" style="44" customWidth="1"/>
    <col min="6403" max="6403" width="14.85546875" style="44" customWidth="1"/>
    <col min="6404" max="6404" width="28.42578125" style="44"/>
    <col min="6405" max="6405" width="23" style="44" customWidth="1"/>
    <col min="6406" max="6655" width="28.42578125" style="44"/>
    <col min="6656" max="6656" width="28.5703125" style="44" customWidth="1"/>
    <col min="6657" max="6657" width="52.7109375" style="44" customWidth="1"/>
    <col min="6658" max="6658" width="14.5703125" style="44" customWidth="1"/>
    <col min="6659" max="6659" width="14.85546875" style="44" customWidth="1"/>
    <col min="6660" max="6660" width="28.42578125" style="44"/>
    <col min="6661" max="6661" width="23" style="44" customWidth="1"/>
    <col min="6662" max="6911" width="28.42578125" style="44"/>
    <col min="6912" max="6912" width="28.5703125" style="44" customWidth="1"/>
    <col min="6913" max="6913" width="52.7109375" style="44" customWidth="1"/>
    <col min="6914" max="6914" width="14.5703125" style="44" customWidth="1"/>
    <col min="6915" max="6915" width="14.85546875" style="44" customWidth="1"/>
    <col min="6916" max="6916" width="28.42578125" style="44"/>
    <col min="6917" max="6917" width="23" style="44" customWidth="1"/>
    <col min="6918" max="7167" width="28.42578125" style="44"/>
    <col min="7168" max="7168" width="28.5703125" style="44" customWidth="1"/>
    <col min="7169" max="7169" width="52.7109375" style="44" customWidth="1"/>
    <col min="7170" max="7170" width="14.5703125" style="44" customWidth="1"/>
    <col min="7171" max="7171" width="14.85546875" style="44" customWidth="1"/>
    <col min="7172" max="7172" width="28.42578125" style="44"/>
    <col min="7173" max="7173" width="23" style="44" customWidth="1"/>
    <col min="7174" max="7423" width="28.42578125" style="44"/>
    <col min="7424" max="7424" width="28.5703125" style="44" customWidth="1"/>
    <col min="7425" max="7425" width="52.7109375" style="44" customWidth="1"/>
    <col min="7426" max="7426" width="14.5703125" style="44" customWidth="1"/>
    <col min="7427" max="7427" width="14.85546875" style="44" customWidth="1"/>
    <col min="7428" max="7428" width="28.42578125" style="44"/>
    <col min="7429" max="7429" width="23" style="44" customWidth="1"/>
    <col min="7430" max="7679" width="28.42578125" style="44"/>
    <col min="7680" max="7680" width="28.5703125" style="44" customWidth="1"/>
    <col min="7681" max="7681" width="52.7109375" style="44" customWidth="1"/>
    <col min="7682" max="7682" width="14.5703125" style="44" customWidth="1"/>
    <col min="7683" max="7683" width="14.85546875" style="44" customWidth="1"/>
    <col min="7684" max="7684" width="28.42578125" style="44"/>
    <col min="7685" max="7685" width="23" style="44" customWidth="1"/>
    <col min="7686" max="7935" width="28.42578125" style="44"/>
    <col min="7936" max="7936" width="28.5703125" style="44" customWidth="1"/>
    <col min="7937" max="7937" width="52.7109375" style="44" customWidth="1"/>
    <col min="7938" max="7938" width="14.5703125" style="44" customWidth="1"/>
    <col min="7939" max="7939" width="14.85546875" style="44" customWidth="1"/>
    <col min="7940" max="7940" width="28.42578125" style="44"/>
    <col min="7941" max="7941" width="23" style="44" customWidth="1"/>
    <col min="7942" max="8191" width="28.42578125" style="44"/>
    <col min="8192" max="8192" width="28.5703125" style="44" customWidth="1"/>
    <col min="8193" max="8193" width="52.7109375" style="44" customWidth="1"/>
    <col min="8194" max="8194" width="14.5703125" style="44" customWidth="1"/>
    <col min="8195" max="8195" width="14.85546875" style="44" customWidth="1"/>
    <col min="8196" max="8196" width="28.42578125" style="44"/>
    <col min="8197" max="8197" width="23" style="44" customWidth="1"/>
    <col min="8198" max="8447" width="28.42578125" style="44"/>
    <col min="8448" max="8448" width="28.5703125" style="44" customWidth="1"/>
    <col min="8449" max="8449" width="52.7109375" style="44" customWidth="1"/>
    <col min="8450" max="8450" width="14.5703125" style="44" customWidth="1"/>
    <col min="8451" max="8451" width="14.85546875" style="44" customWidth="1"/>
    <col min="8452" max="8452" width="28.42578125" style="44"/>
    <col min="8453" max="8453" width="23" style="44" customWidth="1"/>
    <col min="8454" max="8703" width="28.42578125" style="44"/>
    <col min="8704" max="8704" width="28.5703125" style="44" customWidth="1"/>
    <col min="8705" max="8705" width="52.7109375" style="44" customWidth="1"/>
    <col min="8706" max="8706" width="14.5703125" style="44" customWidth="1"/>
    <col min="8707" max="8707" width="14.85546875" style="44" customWidth="1"/>
    <col min="8708" max="8708" width="28.42578125" style="44"/>
    <col min="8709" max="8709" width="23" style="44" customWidth="1"/>
    <col min="8710" max="8959" width="28.42578125" style="44"/>
    <col min="8960" max="8960" width="28.5703125" style="44" customWidth="1"/>
    <col min="8961" max="8961" width="52.7109375" style="44" customWidth="1"/>
    <col min="8962" max="8962" width="14.5703125" style="44" customWidth="1"/>
    <col min="8963" max="8963" width="14.85546875" style="44" customWidth="1"/>
    <col min="8964" max="8964" width="28.42578125" style="44"/>
    <col min="8965" max="8965" width="23" style="44" customWidth="1"/>
    <col min="8966" max="9215" width="28.42578125" style="44"/>
    <col min="9216" max="9216" width="28.5703125" style="44" customWidth="1"/>
    <col min="9217" max="9217" width="52.7109375" style="44" customWidth="1"/>
    <col min="9218" max="9218" width="14.5703125" style="44" customWidth="1"/>
    <col min="9219" max="9219" width="14.85546875" style="44" customWidth="1"/>
    <col min="9220" max="9220" width="28.42578125" style="44"/>
    <col min="9221" max="9221" width="23" style="44" customWidth="1"/>
    <col min="9222" max="9471" width="28.42578125" style="44"/>
    <col min="9472" max="9472" width="28.5703125" style="44" customWidth="1"/>
    <col min="9473" max="9473" width="52.7109375" style="44" customWidth="1"/>
    <col min="9474" max="9474" width="14.5703125" style="44" customWidth="1"/>
    <col min="9475" max="9475" width="14.85546875" style="44" customWidth="1"/>
    <col min="9476" max="9476" width="28.42578125" style="44"/>
    <col min="9477" max="9477" width="23" style="44" customWidth="1"/>
    <col min="9478" max="9727" width="28.42578125" style="44"/>
    <col min="9728" max="9728" width="28.5703125" style="44" customWidth="1"/>
    <col min="9729" max="9729" width="52.7109375" style="44" customWidth="1"/>
    <col min="9730" max="9730" width="14.5703125" style="44" customWidth="1"/>
    <col min="9731" max="9731" width="14.85546875" style="44" customWidth="1"/>
    <col min="9732" max="9732" width="28.42578125" style="44"/>
    <col min="9733" max="9733" width="23" style="44" customWidth="1"/>
    <col min="9734" max="9983" width="28.42578125" style="44"/>
    <col min="9984" max="9984" width="28.5703125" style="44" customWidth="1"/>
    <col min="9985" max="9985" width="52.7109375" style="44" customWidth="1"/>
    <col min="9986" max="9986" width="14.5703125" style="44" customWidth="1"/>
    <col min="9987" max="9987" width="14.85546875" style="44" customWidth="1"/>
    <col min="9988" max="9988" width="28.42578125" style="44"/>
    <col min="9989" max="9989" width="23" style="44" customWidth="1"/>
    <col min="9990" max="10239" width="28.42578125" style="44"/>
    <col min="10240" max="10240" width="28.5703125" style="44" customWidth="1"/>
    <col min="10241" max="10241" width="52.7109375" style="44" customWidth="1"/>
    <col min="10242" max="10242" width="14.5703125" style="44" customWidth="1"/>
    <col min="10243" max="10243" width="14.85546875" style="44" customWidth="1"/>
    <col min="10244" max="10244" width="28.42578125" style="44"/>
    <col min="10245" max="10245" width="23" style="44" customWidth="1"/>
    <col min="10246" max="10495" width="28.42578125" style="44"/>
    <col min="10496" max="10496" width="28.5703125" style="44" customWidth="1"/>
    <col min="10497" max="10497" width="52.7109375" style="44" customWidth="1"/>
    <col min="10498" max="10498" width="14.5703125" style="44" customWidth="1"/>
    <col min="10499" max="10499" width="14.85546875" style="44" customWidth="1"/>
    <col min="10500" max="10500" width="28.42578125" style="44"/>
    <col min="10501" max="10501" width="23" style="44" customWidth="1"/>
    <col min="10502" max="10751" width="28.42578125" style="44"/>
    <col min="10752" max="10752" width="28.5703125" style="44" customWidth="1"/>
    <col min="10753" max="10753" width="52.7109375" style="44" customWidth="1"/>
    <col min="10754" max="10754" width="14.5703125" style="44" customWidth="1"/>
    <col min="10755" max="10755" width="14.85546875" style="44" customWidth="1"/>
    <col min="10756" max="10756" width="28.42578125" style="44"/>
    <col min="10757" max="10757" width="23" style="44" customWidth="1"/>
    <col min="10758" max="11007" width="28.42578125" style="44"/>
    <col min="11008" max="11008" width="28.5703125" style="44" customWidth="1"/>
    <col min="11009" max="11009" width="52.7109375" style="44" customWidth="1"/>
    <col min="11010" max="11010" width="14.5703125" style="44" customWidth="1"/>
    <col min="11011" max="11011" width="14.85546875" style="44" customWidth="1"/>
    <col min="11012" max="11012" width="28.42578125" style="44"/>
    <col min="11013" max="11013" width="23" style="44" customWidth="1"/>
    <col min="11014" max="11263" width="28.42578125" style="44"/>
    <col min="11264" max="11264" width="28.5703125" style="44" customWidth="1"/>
    <col min="11265" max="11265" width="52.7109375" style="44" customWidth="1"/>
    <col min="11266" max="11266" width="14.5703125" style="44" customWidth="1"/>
    <col min="11267" max="11267" width="14.85546875" style="44" customWidth="1"/>
    <col min="11268" max="11268" width="28.42578125" style="44"/>
    <col min="11269" max="11269" width="23" style="44" customWidth="1"/>
    <col min="11270" max="11519" width="28.42578125" style="44"/>
    <col min="11520" max="11520" width="28.5703125" style="44" customWidth="1"/>
    <col min="11521" max="11521" width="52.7109375" style="44" customWidth="1"/>
    <col min="11522" max="11522" width="14.5703125" style="44" customWidth="1"/>
    <col min="11523" max="11523" width="14.85546875" style="44" customWidth="1"/>
    <col min="11524" max="11524" width="28.42578125" style="44"/>
    <col min="11525" max="11525" width="23" style="44" customWidth="1"/>
    <col min="11526" max="11775" width="28.42578125" style="44"/>
    <col min="11776" max="11776" width="28.5703125" style="44" customWidth="1"/>
    <col min="11777" max="11777" width="52.7109375" style="44" customWidth="1"/>
    <col min="11778" max="11778" width="14.5703125" style="44" customWidth="1"/>
    <col min="11779" max="11779" width="14.85546875" style="44" customWidth="1"/>
    <col min="11780" max="11780" width="28.42578125" style="44"/>
    <col min="11781" max="11781" width="23" style="44" customWidth="1"/>
    <col min="11782" max="12031" width="28.42578125" style="44"/>
    <col min="12032" max="12032" width="28.5703125" style="44" customWidth="1"/>
    <col min="12033" max="12033" width="52.7109375" style="44" customWidth="1"/>
    <col min="12034" max="12034" width="14.5703125" style="44" customWidth="1"/>
    <col min="12035" max="12035" width="14.85546875" style="44" customWidth="1"/>
    <col min="12036" max="12036" width="28.42578125" style="44"/>
    <col min="12037" max="12037" width="23" style="44" customWidth="1"/>
    <col min="12038" max="12287" width="28.42578125" style="44"/>
    <col min="12288" max="12288" width="28.5703125" style="44" customWidth="1"/>
    <col min="12289" max="12289" width="52.7109375" style="44" customWidth="1"/>
    <col min="12290" max="12290" width="14.5703125" style="44" customWidth="1"/>
    <col min="12291" max="12291" width="14.85546875" style="44" customWidth="1"/>
    <col min="12292" max="12292" width="28.42578125" style="44"/>
    <col min="12293" max="12293" width="23" style="44" customWidth="1"/>
    <col min="12294" max="12543" width="28.42578125" style="44"/>
    <col min="12544" max="12544" width="28.5703125" style="44" customWidth="1"/>
    <col min="12545" max="12545" width="52.7109375" style="44" customWidth="1"/>
    <col min="12546" max="12546" width="14.5703125" style="44" customWidth="1"/>
    <col min="12547" max="12547" width="14.85546875" style="44" customWidth="1"/>
    <col min="12548" max="12548" width="28.42578125" style="44"/>
    <col min="12549" max="12549" width="23" style="44" customWidth="1"/>
    <col min="12550" max="12799" width="28.42578125" style="44"/>
    <col min="12800" max="12800" width="28.5703125" style="44" customWidth="1"/>
    <col min="12801" max="12801" width="52.7109375" style="44" customWidth="1"/>
    <col min="12802" max="12802" width="14.5703125" style="44" customWidth="1"/>
    <col min="12803" max="12803" width="14.85546875" style="44" customWidth="1"/>
    <col min="12804" max="12804" width="28.42578125" style="44"/>
    <col min="12805" max="12805" width="23" style="44" customWidth="1"/>
    <col min="12806" max="13055" width="28.42578125" style="44"/>
    <col min="13056" max="13056" width="28.5703125" style="44" customWidth="1"/>
    <col min="13057" max="13057" width="52.7109375" style="44" customWidth="1"/>
    <col min="13058" max="13058" width="14.5703125" style="44" customWidth="1"/>
    <col min="13059" max="13059" width="14.85546875" style="44" customWidth="1"/>
    <col min="13060" max="13060" width="28.42578125" style="44"/>
    <col min="13061" max="13061" width="23" style="44" customWidth="1"/>
    <col min="13062" max="13311" width="28.42578125" style="44"/>
    <col min="13312" max="13312" width="28.5703125" style="44" customWidth="1"/>
    <col min="13313" max="13313" width="52.7109375" style="44" customWidth="1"/>
    <col min="13314" max="13314" width="14.5703125" style="44" customWidth="1"/>
    <col min="13315" max="13315" width="14.85546875" style="44" customWidth="1"/>
    <col min="13316" max="13316" width="28.42578125" style="44"/>
    <col min="13317" max="13317" width="23" style="44" customWidth="1"/>
    <col min="13318" max="13567" width="28.42578125" style="44"/>
    <col min="13568" max="13568" width="28.5703125" style="44" customWidth="1"/>
    <col min="13569" max="13569" width="52.7109375" style="44" customWidth="1"/>
    <col min="13570" max="13570" width="14.5703125" style="44" customWidth="1"/>
    <col min="13571" max="13571" width="14.85546875" style="44" customWidth="1"/>
    <col min="13572" max="13572" width="28.42578125" style="44"/>
    <col min="13573" max="13573" width="23" style="44" customWidth="1"/>
    <col min="13574" max="13823" width="28.42578125" style="44"/>
    <col min="13824" max="13824" width="28.5703125" style="44" customWidth="1"/>
    <col min="13825" max="13825" width="52.7109375" style="44" customWidth="1"/>
    <col min="13826" max="13826" width="14.5703125" style="44" customWidth="1"/>
    <col min="13827" max="13827" width="14.85546875" style="44" customWidth="1"/>
    <col min="13828" max="13828" width="28.42578125" style="44"/>
    <col min="13829" max="13829" width="23" style="44" customWidth="1"/>
    <col min="13830" max="14079" width="28.42578125" style="44"/>
    <col min="14080" max="14080" width="28.5703125" style="44" customWidth="1"/>
    <col min="14081" max="14081" width="52.7109375" style="44" customWidth="1"/>
    <col min="14082" max="14082" width="14.5703125" style="44" customWidth="1"/>
    <col min="14083" max="14083" width="14.85546875" style="44" customWidth="1"/>
    <col min="14084" max="14084" width="28.42578125" style="44"/>
    <col min="14085" max="14085" width="23" style="44" customWidth="1"/>
    <col min="14086" max="14335" width="28.42578125" style="44"/>
    <col min="14336" max="14336" width="28.5703125" style="44" customWidth="1"/>
    <col min="14337" max="14337" width="52.7109375" style="44" customWidth="1"/>
    <col min="14338" max="14338" width="14.5703125" style="44" customWidth="1"/>
    <col min="14339" max="14339" width="14.85546875" style="44" customWidth="1"/>
    <col min="14340" max="14340" width="28.42578125" style="44"/>
    <col min="14341" max="14341" width="23" style="44" customWidth="1"/>
    <col min="14342" max="14591" width="28.42578125" style="44"/>
    <col min="14592" max="14592" width="28.5703125" style="44" customWidth="1"/>
    <col min="14593" max="14593" width="52.7109375" style="44" customWidth="1"/>
    <col min="14594" max="14594" width="14.5703125" style="44" customWidth="1"/>
    <col min="14595" max="14595" width="14.85546875" style="44" customWidth="1"/>
    <col min="14596" max="14596" width="28.42578125" style="44"/>
    <col min="14597" max="14597" width="23" style="44" customWidth="1"/>
    <col min="14598" max="14847" width="28.42578125" style="44"/>
    <col min="14848" max="14848" width="28.5703125" style="44" customWidth="1"/>
    <col min="14849" max="14849" width="52.7109375" style="44" customWidth="1"/>
    <col min="14850" max="14850" width="14.5703125" style="44" customWidth="1"/>
    <col min="14851" max="14851" width="14.85546875" style="44" customWidth="1"/>
    <col min="14852" max="14852" width="28.42578125" style="44"/>
    <col min="14853" max="14853" width="23" style="44" customWidth="1"/>
    <col min="14854" max="15103" width="28.42578125" style="44"/>
    <col min="15104" max="15104" width="28.5703125" style="44" customWidth="1"/>
    <col min="15105" max="15105" width="52.7109375" style="44" customWidth="1"/>
    <col min="15106" max="15106" width="14.5703125" style="44" customWidth="1"/>
    <col min="15107" max="15107" width="14.85546875" style="44" customWidth="1"/>
    <col min="15108" max="15108" width="28.42578125" style="44"/>
    <col min="15109" max="15109" width="23" style="44" customWidth="1"/>
    <col min="15110" max="15359" width="28.42578125" style="44"/>
    <col min="15360" max="15360" width="28.5703125" style="44" customWidth="1"/>
    <col min="15361" max="15361" width="52.7109375" style="44" customWidth="1"/>
    <col min="15362" max="15362" width="14.5703125" style="44" customWidth="1"/>
    <col min="15363" max="15363" width="14.85546875" style="44" customWidth="1"/>
    <col min="15364" max="15364" width="28.42578125" style="44"/>
    <col min="15365" max="15365" width="23" style="44" customWidth="1"/>
    <col min="15366" max="15615" width="28.42578125" style="44"/>
    <col min="15616" max="15616" width="28.5703125" style="44" customWidth="1"/>
    <col min="15617" max="15617" width="52.7109375" style="44" customWidth="1"/>
    <col min="15618" max="15618" width="14.5703125" style="44" customWidth="1"/>
    <col min="15619" max="15619" width="14.85546875" style="44" customWidth="1"/>
    <col min="15620" max="15620" width="28.42578125" style="44"/>
    <col min="15621" max="15621" width="23" style="44" customWidth="1"/>
    <col min="15622" max="15871" width="28.42578125" style="44"/>
    <col min="15872" max="15872" width="28.5703125" style="44" customWidth="1"/>
    <col min="15873" max="15873" width="52.7109375" style="44" customWidth="1"/>
    <col min="15874" max="15874" width="14.5703125" style="44" customWidth="1"/>
    <col min="15875" max="15875" width="14.85546875" style="44" customWidth="1"/>
    <col min="15876" max="15876" width="28.42578125" style="44"/>
    <col min="15877" max="15877" width="23" style="44" customWidth="1"/>
    <col min="15878" max="16127" width="28.42578125" style="44"/>
    <col min="16128" max="16128" width="28.5703125" style="44" customWidth="1"/>
    <col min="16129" max="16129" width="52.7109375" style="44" customWidth="1"/>
    <col min="16130" max="16130" width="14.5703125" style="44" customWidth="1"/>
    <col min="16131" max="16131" width="14.85546875" style="44" customWidth="1"/>
    <col min="16132" max="16132" width="28.42578125" style="44"/>
    <col min="16133" max="16133" width="23" style="44" customWidth="1"/>
    <col min="16134" max="16384" width="28.42578125" style="44"/>
  </cols>
  <sheetData>
    <row r="1" spans="1:255" ht="12.75" x14ac:dyDescent="0.2">
      <c r="A1" s="461" t="s">
        <v>168</v>
      </c>
      <c r="B1" s="461"/>
      <c r="C1" s="461"/>
    </row>
    <row r="2" spans="1:255" ht="12.75" x14ac:dyDescent="0.2">
      <c r="A2" s="461" t="s">
        <v>169</v>
      </c>
      <c r="B2" s="461"/>
      <c r="C2" s="461"/>
    </row>
    <row r="3" spans="1:255" ht="12.75" x14ac:dyDescent="0.2">
      <c r="A3" s="461" t="s">
        <v>792</v>
      </c>
      <c r="B3" s="461"/>
      <c r="C3" s="461"/>
    </row>
    <row r="4" spans="1:255" x14ac:dyDescent="0.25">
      <c r="B4" s="46"/>
      <c r="C4" s="47"/>
    </row>
    <row r="5" spans="1:255" ht="18.75" x14ac:dyDescent="0.2">
      <c r="A5" s="462" t="s">
        <v>170</v>
      </c>
      <c r="B5" s="462"/>
      <c r="C5" s="462"/>
    </row>
    <row r="6" spans="1:255" x14ac:dyDescent="0.25">
      <c r="C6" s="48" t="s">
        <v>3</v>
      </c>
    </row>
    <row r="7" spans="1:255" ht="28.5" x14ac:dyDescent="0.2">
      <c r="A7" s="49" t="s">
        <v>4</v>
      </c>
      <c r="B7" s="49" t="s">
        <v>171</v>
      </c>
      <c r="C7" s="50" t="s">
        <v>6</v>
      </c>
    </row>
    <row r="8" spans="1:255" ht="15.75" x14ac:dyDescent="0.25">
      <c r="A8" s="49" t="s">
        <v>172</v>
      </c>
      <c r="B8" s="51" t="s">
        <v>173</v>
      </c>
      <c r="C8" s="50">
        <f>C12+C9</f>
        <v>646993.30000000016</v>
      </c>
      <c r="D8" s="52"/>
    </row>
    <row r="9" spans="1:255" ht="15.75" x14ac:dyDescent="0.25">
      <c r="A9" s="49" t="s">
        <v>174</v>
      </c>
      <c r="B9" s="51" t="s">
        <v>175</v>
      </c>
      <c r="C9" s="50">
        <f>SUM(C10)</f>
        <v>104716.3</v>
      </c>
      <c r="D9" s="52"/>
    </row>
    <row r="10" spans="1:255" ht="38.25" customHeight="1" x14ac:dyDescent="0.25">
      <c r="A10" s="53" t="s">
        <v>176</v>
      </c>
      <c r="B10" s="51" t="s">
        <v>177</v>
      </c>
      <c r="C10" s="50">
        <f>SUM(C11)</f>
        <v>104716.3</v>
      </c>
      <c r="D10" s="52"/>
    </row>
    <row r="11" spans="1:255" s="58" customFormat="1" ht="36.75" customHeight="1" x14ac:dyDescent="0.25">
      <c r="A11" s="54" t="s">
        <v>178</v>
      </c>
      <c r="B11" s="55" t="s">
        <v>179</v>
      </c>
      <c r="C11" s="56">
        <v>104716.3</v>
      </c>
      <c r="D11" s="57"/>
    </row>
    <row r="12" spans="1:255" ht="36.75" customHeight="1" x14ac:dyDescent="0.25">
      <c r="A12" s="49" t="s">
        <v>180</v>
      </c>
      <c r="B12" s="51" t="s">
        <v>181</v>
      </c>
      <c r="C12" s="50">
        <f>SUM(C13+C15+C25)</f>
        <v>542277.00000000012</v>
      </c>
    </row>
    <row r="13" spans="1:255" ht="35.25" customHeight="1" x14ac:dyDescent="0.25">
      <c r="A13" s="59" t="s">
        <v>182</v>
      </c>
      <c r="B13" s="60" t="s">
        <v>183</v>
      </c>
      <c r="C13" s="61">
        <f>SUM(C14)</f>
        <v>71248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ht="43.9" customHeight="1" x14ac:dyDescent="0.25">
      <c r="A14" s="63" t="s">
        <v>184</v>
      </c>
      <c r="B14" s="316" t="s">
        <v>713</v>
      </c>
      <c r="C14" s="73">
        <v>71248</v>
      </c>
    </row>
    <row r="15" spans="1:255" ht="31.5" x14ac:dyDescent="0.25">
      <c r="A15" s="66" t="s">
        <v>186</v>
      </c>
      <c r="B15" s="67" t="s">
        <v>187</v>
      </c>
      <c r="C15" s="68">
        <f>SUM(C16:C24)</f>
        <v>112739.52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ht="48" customHeight="1" x14ac:dyDescent="0.2">
      <c r="A16" s="70" t="s">
        <v>188</v>
      </c>
      <c r="B16" s="71" t="s">
        <v>189</v>
      </c>
      <c r="C16" s="65">
        <v>81872.649999999994</v>
      </c>
      <c r="D16" s="5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58" customFormat="1" ht="126" x14ac:dyDescent="0.25">
      <c r="A17" s="69" t="s">
        <v>190</v>
      </c>
      <c r="B17" s="72" t="s">
        <v>191</v>
      </c>
      <c r="C17" s="65">
        <v>9434.42</v>
      </c>
    </row>
    <row r="18" spans="1:255" s="58" customFormat="1" ht="94.5" x14ac:dyDescent="0.25">
      <c r="A18" s="74" t="s">
        <v>192</v>
      </c>
      <c r="B18" s="75" t="s">
        <v>193</v>
      </c>
      <c r="C18" s="73">
        <v>416.86</v>
      </c>
    </row>
    <row r="19" spans="1:255" s="58" customFormat="1" ht="63.6" customHeight="1" x14ac:dyDescent="0.25">
      <c r="A19" s="69" t="s">
        <v>194</v>
      </c>
      <c r="B19" s="72" t="s">
        <v>195</v>
      </c>
      <c r="C19" s="65">
        <v>1201.24</v>
      </c>
    </row>
    <row r="20" spans="1:255" ht="66" customHeight="1" x14ac:dyDescent="0.25">
      <c r="A20" s="63" t="s">
        <v>197</v>
      </c>
      <c r="B20" s="71" t="s">
        <v>198</v>
      </c>
      <c r="C20" s="65">
        <v>799.36</v>
      </c>
      <c r="D20" s="5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</row>
    <row r="21" spans="1:255" ht="53.25" customHeight="1" x14ac:dyDescent="0.25">
      <c r="A21" s="63" t="s">
        <v>197</v>
      </c>
      <c r="B21" s="76" t="s">
        <v>199</v>
      </c>
      <c r="C21" s="73">
        <v>115.44</v>
      </c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ht="39" customHeight="1" x14ac:dyDescent="0.25">
      <c r="A22" s="63" t="s">
        <v>197</v>
      </c>
      <c r="B22" s="64" t="s">
        <v>200</v>
      </c>
      <c r="C22" s="73">
        <v>240.1</v>
      </c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63" x14ac:dyDescent="0.25">
      <c r="A23" s="63" t="s">
        <v>197</v>
      </c>
      <c r="B23" s="64" t="s">
        <v>201</v>
      </c>
      <c r="C23" s="73">
        <v>16359.45</v>
      </c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ht="47.25" x14ac:dyDescent="0.25">
      <c r="A24" s="63" t="s">
        <v>197</v>
      </c>
      <c r="B24" s="64" t="s">
        <v>202</v>
      </c>
      <c r="C24" s="73">
        <v>2300</v>
      </c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1:255" ht="31.5" x14ac:dyDescent="0.25">
      <c r="A25" s="66" t="s">
        <v>203</v>
      </c>
      <c r="B25" s="77" t="s">
        <v>204</v>
      </c>
      <c r="C25" s="68">
        <f>SUM(C26:C40)</f>
        <v>358289.4800000001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</row>
    <row r="26" spans="1:255" ht="47.25" x14ac:dyDescent="0.25">
      <c r="A26" s="63" t="s">
        <v>205</v>
      </c>
      <c r="B26" s="64" t="s">
        <v>206</v>
      </c>
      <c r="C26" s="73">
        <v>1358.64</v>
      </c>
    </row>
    <row r="27" spans="1:255" ht="47.25" x14ac:dyDescent="0.25">
      <c r="A27" s="63" t="s">
        <v>205</v>
      </c>
      <c r="B27" s="64" t="s">
        <v>207</v>
      </c>
      <c r="C27" s="56">
        <v>2581.91</v>
      </c>
    </row>
    <row r="28" spans="1:255" ht="47.25" x14ac:dyDescent="0.25">
      <c r="A28" s="63" t="s">
        <v>205</v>
      </c>
      <c r="B28" s="64" t="s">
        <v>208</v>
      </c>
      <c r="C28" s="73">
        <v>9664.2999999999993</v>
      </c>
    </row>
    <row r="29" spans="1:255" ht="47.25" x14ac:dyDescent="0.25">
      <c r="A29" s="63" t="s">
        <v>205</v>
      </c>
      <c r="B29" s="64" t="s">
        <v>209</v>
      </c>
      <c r="C29" s="73">
        <v>998</v>
      </c>
    </row>
    <row r="30" spans="1:255" ht="47.25" x14ac:dyDescent="0.25">
      <c r="A30" s="63" t="s">
        <v>205</v>
      </c>
      <c r="B30" s="64" t="s">
        <v>210</v>
      </c>
      <c r="C30" s="73">
        <v>3148.7</v>
      </c>
    </row>
    <row r="31" spans="1:255" ht="157.5" x14ac:dyDescent="0.25">
      <c r="A31" s="63" t="s">
        <v>205</v>
      </c>
      <c r="B31" s="64" t="s">
        <v>211</v>
      </c>
      <c r="C31" s="65">
        <v>300096.90000000002</v>
      </c>
    </row>
    <row r="32" spans="1:255" ht="78.75" x14ac:dyDescent="0.25">
      <c r="A32" s="63" t="s">
        <v>205</v>
      </c>
      <c r="B32" s="64" t="s">
        <v>212</v>
      </c>
      <c r="C32" s="65">
        <v>12220.27</v>
      </c>
    </row>
    <row r="33" spans="1:255" ht="47.25" x14ac:dyDescent="0.25">
      <c r="A33" s="63" t="s">
        <v>205</v>
      </c>
      <c r="B33" s="64" t="s">
        <v>213</v>
      </c>
      <c r="C33" s="73">
        <v>0.28000000000000003</v>
      </c>
    </row>
    <row r="34" spans="1:255" ht="47.25" x14ac:dyDescent="0.25">
      <c r="A34" s="63" t="s">
        <v>205</v>
      </c>
      <c r="B34" s="64" t="s">
        <v>214</v>
      </c>
      <c r="C34" s="73">
        <v>2906.11</v>
      </c>
    </row>
    <row r="35" spans="1:255" ht="63" x14ac:dyDescent="0.25">
      <c r="A35" s="63" t="s">
        <v>205</v>
      </c>
      <c r="B35" s="64" t="s">
        <v>215</v>
      </c>
      <c r="C35" s="73">
        <v>3592.09</v>
      </c>
      <c r="IL35" s="62"/>
      <c r="IM35" s="62"/>
      <c r="IN35" s="62"/>
      <c r="IO35" s="62"/>
      <c r="IP35" s="62"/>
      <c r="IQ35" s="62"/>
      <c r="IR35" s="62"/>
      <c r="IS35" s="62"/>
      <c r="IT35" s="62"/>
      <c r="IU35" s="62"/>
    </row>
    <row r="36" spans="1:255" ht="47.25" x14ac:dyDescent="0.25">
      <c r="A36" s="63" t="s">
        <v>216</v>
      </c>
      <c r="B36" s="64" t="s">
        <v>217</v>
      </c>
      <c r="C36" s="73">
        <v>19544</v>
      </c>
    </row>
    <row r="37" spans="1:255" ht="63" customHeight="1" x14ac:dyDescent="0.25">
      <c r="A37" s="63" t="s">
        <v>218</v>
      </c>
      <c r="B37" s="64" t="s">
        <v>219</v>
      </c>
      <c r="C37" s="73">
        <v>22.9</v>
      </c>
    </row>
    <row r="38" spans="1:255" ht="38.25" customHeight="1" x14ac:dyDescent="0.25">
      <c r="A38" s="63" t="s">
        <v>220</v>
      </c>
      <c r="B38" s="64" t="s">
        <v>221</v>
      </c>
      <c r="C38" s="73">
        <v>496.78</v>
      </c>
    </row>
    <row r="39" spans="1:255" ht="51.75" customHeight="1" x14ac:dyDescent="0.25">
      <c r="A39" s="63" t="s">
        <v>222</v>
      </c>
      <c r="B39" s="64" t="s">
        <v>223</v>
      </c>
      <c r="C39" s="73">
        <v>1647.6</v>
      </c>
      <c r="IL39" s="62"/>
      <c r="IM39" s="62"/>
      <c r="IN39" s="62"/>
      <c r="IO39" s="62"/>
      <c r="IP39" s="62"/>
      <c r="IQ39" s="62"/>
      <c r="IR39" s="62"/>
      <c r="IS39" s="62"/>
      <c r="IT39" s="62"/>
      <c r="IU39" s="62"/>
    </row>
    <row r="40" spans="1:255" ht="66" customHeight="1" x14ac:dyDescent="0.25">
      <c r="A40" s="63" t="s">
        <v>224</v>
      </c>
      <c r="B40" s="64" t="s">
        <v>225</v>
      </c>
      <c r="C40" s="65">
        <v>11</v>
      </c>
    </row>
    <row r="41" spans="1:255" x14ac:dyDescent="0.25">
      <c r="C41" s="4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x14ac:dyDescent="0.25">
      <c r="C42" s="48"/>
      <c r="IL42" s="58"/>
      <c r="IM42" s="58"/>
      <c r="IN42" s="58"/>
      <c r="IO42" s="58"/>
      <c r="IP42" s="58"/>
      <c r="IQ42" s="58"/>
      <c r="IR42" s="58"/>
      <c r="IS42" s="58"/>
      <c r="IT42" s="58"/>
      <c r="IU42" s="58"/>
    </row>
    <row r="43" spans="1:255" x14ac:dyDescent="0.25">
      <c r="C43" s="48"/>
      <c r="IL43" s="58"/>
      <c r="IM43" s="58"/>
      <c r="IN43" s="58"/>
      <c r="IO43" s="58"/>
      <c r="IP43" s="58"/>
      <c r="IQ43" s="58"/>
      <c r="IR43" s="58"/>
      <c r="IS43" s="58"/>
      <c r="IT43" s="58"/>
      <c r="IU43" s="58"/>
    </row>
    <row r="44" spans="1:255" x14ac:dyDescent="0.25">
      <c r="C44" s="48"/>
      <c r="IL44" s="58"/>
      <c r="IM44" s="58"/>
      <c r="IN44" s="58"/>
      <c r="IO44" s="58"/>
      <c r="IP44" s="58"/>
      <c r="IQ44" s="58"/>
      <c r="IR44" s="58"/>
      <c r="IS44" s="58"/>
      <c r="IT44" s="58"/>
      <c r="IU44" s="58"/>
    </row>
    <row r="45" spans="1:255" x14ac:dyDescent="0.25">
      <c r="C45" s="48"/>
      <c r="IL45" s="58"/>
      <c r="IM45" s="58"/>
      <c r="IN45" s="58"/>
      <c r="IO45" s="58"/>
      <c r="IP45" s="58"/>
      <c r="IQ45" s="58"/>
      <c r="IR45" s="58"/>
      <c r="IS45" s="58"/>
      <c r="IT45" s="58"/>
      <c r="IU45" s="58"/>
    </row>
    <row r="46" spans="1:255" x14ac:dyDescent="0.25">
      <c r="C46" s="48"/>
      <c r="IL46" s="58"/>
      <c r="IM46" s="58"/>
      <c r="IN46" s="58"/>
      <c r="IO46" s="58"/>
      <c r="IP46" s="58"/>
      <c r="IQ46" s="58"/>
      <c r="IR46" s="58"/>
      <c r="IS46" s="58"/>
      <c r="IT46" s="58"/>
      <c r="IU46" s="58"/>
    </row>
    <row r="47" spans="1:255" x14ac:dyDescent="0.25">
      <c r="C47" s="48"/>
      <c r="IL47" s="58"/>
      <c r="IM47" s="58"/>
      <c r="IN47" s="58"/>
      <c r="IO47" s="58"/>
      <c r="IP47" s="58"/>
      <c r="IQ47" s="58"/>
      <c r="IR47" s="58"/>
      <c r="IS47" s="58"/>
      <c r="IT47" s="58"/>
      <c r="IU47" s="58"/>
    </row>
    <row r="48" spans="1:255" x14ac:dyDescent="0.25">
      <c r="C48" s="48"/>
      <c r="IL48" s="58"/>
      <c r="IM48" s="58"/>
      <c r="IN48" s="58"/>
      <c r="IO48" s="58"/>
      <c r="IP48" s="58"/>
      <c r="IQ48" s="58"/>
      <c r="IR48" s="58"/>
      <c r="IS48" s="58"/>
      <c r="IT48" s="58"/>
      <c r="IU48" s="58"/>
    </row>
    <row r="49" spans="1:255" x14ac:dyDescent="0.25">
      <c r="C49" s="48"/>
      <c r="IL49" s="58"/>
      <c r="IM49" s="58"/>
      <c r="IN49" s="58"/>
      <c r="IO49" s="58"/>
      <c r="IP49" s="58"/>
      <c r="IQ49" s="58"/>
      <c r="IR49" s="58"/>
      <c r="IS49" s="58"/>
      <c r="IT49" s="58"/>
      <c r="IU49" s="58"/>
    </row>
    <row r="50" spans="1:255" x14ac:dyDescent="0.25">
      <c r="C50" s="48"/>
      <c r="IL50" s="58"/>
      <c r="IM50" s="58"/>
      <c r="IN50" s="58"/>
      <c r="IO50" s="58"/>
      <c r="IP50" s="58"/>
      <c r="IQ50" s="58"/>
      <c r="IR50" s="58"/>
      <c r="IS50" s="58"/>
      <c r="IT50" s="58"/>
      <c r="IU50" s="58"/>
    </row>
    <row r="51" spans="1:255" x14ac:dyDescent="0.25">
      <c r="C51" s="48"/>
      <c r="IL51" s="58"/>
      <c r="IM51" s="58"/>
      <c r="IN51" s="58"/>
      <c r="IO51" s="58"/>
      <c r="IP51" s="58"/>
      <c r="IQ51" s="58"/>
      <c r="IR51" s="58"/>
      <c r="IS51" s="58"/>
      <c r="IT51" s="58"/>
      <c r="IU51" s="58"/>
    </row>
    <row r="52" spans="1:255" x14ac:dyDescent="0.25">
      <c r="A52" s="44"/>
      <c r="C52" s="48"/>
      <c r="IL52" s="58"/>
      <c r="IM52" s="58"/>
      <c r="IN52" s="58"/>
      <c r="IO52" s="58"/>
      <c r="IP52" s="58"/>
      <c r="IQ52" s="58"/>
      <c r="IR52" s="58"/>
      <c r="IS52" s="58"/>
      <c r="IT52" s="58"/>
      <c r="IU52" s="58"/>
    </row>
    <row r="53" spans="1:255" x14ac:dyDescent="0.25">
      <c r="A53" s="44"/>
      <c r="C53" s="48"/>
      <c r="IL53" s="58"/>
      <c r="IM53" s="58"/>
      <c r="IN53" s="58"/>
      <c r="IO53" s="58"/>
      <c r="IP53" s="58"/>
      <c r="IQ53" s="58"/>
      <c r="IR53" s="58"/>
      <c r="IS53" s="58"/>
      <c r="IT53" s="58"/>
      <c r="IU53" s="58"/>
    </row>
    <row r="54" spans="1:255" x14ac:dyDescent="0.25">
      <c r="A54" s="44"/>
      <c r="C54" s="48"/>
      <c r="IL54" s="58"/>
      <c r="IM54" s="58"/>
      <c r="IN54" s="58"/>
      <c r="IO54" s="58"/>
      <c r="IP54" s="58"/>
      <c r="IQ54" s="58"/>
      <c r="IR54" s="58"/>
      <c r="IS54" s="58"/>
      <c r="IT54" s="58"/>
      <c r="IU54" s="58"/>
    </row>
    <row r="55" spans="1:255" x14ac:dyDescent="0.25">
      <c r="A55" s="44"/>
      <c r="C55" s="48"/>
      <c r="IL55" s="58"/>
      <c r="IM55" s="58"/>
      <c r="IN55" s="58"/>
      <c r="IO55" s="58"/>
      <c r="IP55" s="58"/>
      <c r="IQ55" s="58"/>
      <c r="IR55" s="58"/>
      <c r="IS55" s="58"/>
      <c r="IT55" s="58"/>
      <c r="IU55" s="58"/>
    </row>
    <row r="56" spans="1:255" x14ac:dyDescent="0.25">
      <c r="A56" s="44"/>
      <c r="C56" s="48"/>
      <c r="IL56" s="58"/>
      <c r="IM56" s="58"/>
      <c r="IN56" s="58"/>
      <c r="IO56" s="58"/>
      <c r="IP56" s="58"/>
      <c r="IQ56" s="58"/>
      <c r="IR56" s="58"/>
      <c r="IS56" s="58"/>
      <c r="IT56" s="58"/>
      <c r="IU56" s="58"/>
    </row>
    <row r="57" spans="1:255" x14ac:dyDescent="0.25">
      <c r="A57" s="44"/>
      <c r="C57" s="48"/>
      <c r="IL57" s="58"/>
      <c r="IM57" s="58"/>
      <c r="IN57" s="58"/>
      <c r="IO57" s="58"/>
      <c r="IP57" s="58"/>
      <c r="IQ57" s="58"/>
      <c r="IR57" s="58"/>
      <c r="IS57" s="58"/>
      <c r="IT57" s="58"/>
      <c r="IU57" s="58"/>
    </row>
    <row r="58" spans="1:255" x14ac:dyDescent="0.25">
      <c r="A58" s="44"/>
      <c r="C58" s="48"/>
      <c r="IL58" s="58"/>
      <c r="IM58" s="58"/>
      <c r="IN58" s="58"/>
      <c r="IO58" s="58"/>
      <c r="IP58" s="58"/>
      <c r="IQ58" s="58"/>
      <c r="IR58" s="58"/>
      <c r="IS58" s="58"/>
      <c r="IT58" s="58"/>
      <c r="IU58" s="58"/>
    </row>
    <row r="59" spans="1:255" x14ac:dyDescent="0.25">
      <c r="A59" s="44"/>
      <c r="C59" s="48"/>
      <c r="IL59" s="58"/>
      <c r="IM59" s="58"/>
      <c r="IN59" s="58"/>
      <c r="IO59" s="58"/>
      <c r="IP59" s="58"/>
      <c r="IQ59" s="58"/>
      <c r="IR59" s="58"/>
      <c r="IS59" s="58"/>
      <c r="IT59" s="58"/>
      <c r="IU59" s="58"/>
    </row>
    <row r="60" spans="1:255" x14ac:dyDescent="0.25">
      <c r="A60" s="44"/>
      <c r="C60" s="48"/>
      <c r="IL60" s="58"/>
      <c r="IM60" s="58"/>
      <c r="IN60" s="58"/>
      <c r="IO60" s="58"/>
      <c r="IP60" s="58"/>
      <c r="IQ60" s="58"/>
      <c r="IR60" s="58"/>
      <c r="IS60" s="58"/>
      <c r="IT60" s="58"/>
      <c r="IU60" s="58"/>
    </row>
    <row r="61" spans="1:255" x14ac:dyDescent="0.25">
      <c r="A61" s="44"/>
      <c r="C61" s="48"/>
      <c r="IL61" s="58"/>
      <c r="IM61" s="58"/>
      <c r="IN61" s="58"/>
      <c r="IO61" s="58"/>
      <c r="IP61" s="58"/>
      <c r="IQ61" s="58"/>
      <c r="IR61" s="58"/>
      <c r="IS61" s="58"/>
      <c r="IT61" s="58"/>
      <c r="IU61" s="58"/>
    </row>
    <row r="62" spans="1:255" x14ac:dyDescent="0.25">
      <c r="A62" s="44"/>
      <c r="C62" s="48"/>
      <c r="IL62" s="58"/>
      <c r="IM62" s="58"/>
      <c r="IN62" s="58"/>
      <c r="IO62" s="58"/>
      <c r="IP62" s="58"/>
      <c r="IQ62" s="58"/>
      <c r="IR62" s="58"/>
      <c r="IS62" s="58"/>
      <c r="IT62" s="58"/>
      <c r="IU62" s="58"/>
    </row>
    <row r="63" spans="1:255" x14ac:dyDescent="0.25">
      <c r="A63" s="44"/>
      <c r="C63" s="48"/>
      <c r="IL63" s="58"/>
      <c r="IM63" s="58"/>
      <c r="IN63" s="58"/>
      <c r="IO63" s="58"/>
      <c r="IP63" s="58"/>
      <c r="IQ63" s="58"/>
      <c r="IR63" s="58"/>
      <c r="IS63" s="58"/>
      <c r="IT63" s="58"/>
      <c r="IU63" s="58"/>
    </row>
    <row r="64" spans="1:255" x14ac:dyDescent="0.25">
      <c r="A64" s="44"/>
      <c r="C64" s="48"/>
      <c r="IL64" s="58"/>
      <c r="IM64" s="58"/>
      <c r="IN64" s="58"/>
      <c r="IO64" s="58"/>
      <c r="IP64" s="58"/>
      <c r="IQ64" s="58"/>
      <c r="IR64" s="58"/>
      <c r="IS64" s="58"/>
      <c r="IT64" s="58"/>
      <c r="IU64" s="58"/>
    </row>
    <row r="65" spans="1:255" x14ac:dyDescent="0.25">
      <c r="A65" s="44"/>
      <c r="C65" s="48"/>
      <c r="IL65" s="58"/>
      <c r="IM65" s="58"/>
      <c r="IN65" s="58"/>
      <c r="IO65" s="58"/>
      <c r="IP65" s="58"/>
      <c r="IQ65" s="58"/>
      <c r="IR65" s="58"/>
      <c r="IS65" s="58"/>
      <c r="IT65" s="58"/>
      <c r="IU65" s="58"/>
    </row>
    <row r="66" spans="1:255" x14ac:dyDescent="0.25">
      <c r="A66" s="44"/>
      <c r="C66" s="48"/>
      <c r="IL66" s="58"/>
      <c r="IM66" s="58"/>
      <c r="IN66" s="58"/>
      <c r="IO66" s="58"/>
      <c r="IP66" s="58"/>
      <c r="IQ66" s="58"/>
      <c r="IR66" s="58"/>
      <c r="IS66" s="58"/>
      <c r="IT66" s="58"/>
      <c r="IU66" s="58"/>
    </row>
    <row r="67" spans="1:255" x14ac:dyDescent="0.25">
      <c r="A67" s="44"/>
      <c r="C67" s="48"/>
      <c r="IL67" s="58"/>
      <c r="IM67" s="58"/>
      <c r="IN67" s="58"/>
      <c r="IO67" s="58"/>
      <c r="IP67" s="58"/>
      <c r="IQ67" s="58"/>
      <c r="IR67" s="58"/>
      <c r="IS67" s="58"/>
      <c r="IT67" s="58"/>
      <c r="IU67" s="58"/>
    </row>
    <row r="68" spans="1:255" x14ac:dyDescent="0.25">
      <c r="A68" s="44"/>
      <c r="C68" s="48"/>
      <c r="IL68" s="58"/>
      <c r="IM68" s="58"/>
      <c r="IN68" s="58"/>
      <c r="IO68" s="58"/>
      <c r="IP68" s="58"/>
      <c r="IQ68" s="58"/>
      <c r="IR68" s="58"/>
      <c r="IS68" s="58"/>
      <c r="IT68" s="58"/>
      <c r="IU68" s="58"/>
    </row>
    <row r="69" spans="1:255" x14ac:dyDescent="0.25">
      <c r="A69" s="44"/>
      <c r="C69" s="48"/>
      <c r="IL69" s="58"/>
      <c r="IM69" s="58"/>
      <c r="IN69" s="58"/>
      <c r="IO69" s="58"/>
      <c r="IP69" s="58"/>
      <c r="IQ69" s="58"/>
      <c r="IR69" s="58"/>
      <c r="IS69" s="58"/>
      <c r="IT69" s="58"/>
      <c r="IU69" s="58"/>
    </row>
    <row r="70" spans="1:255" x14ac:dyDescent="0.25">
      <c r="A70" s="44"/>
      <c r="C70" s="48"/>
      <c r="IL70" s="58"/>
      <c r="IM70" s="58"/>
      <c r="IN70" s="58"/>
      <c r="IO70" s="58"/>
      <c r="IP70" s="58"/>
      <c r="IQ70" s="58"/>
      <c r="IR70" s="58"/>
      <c r="IS70" s="58"/>
      <c r="IT70" s="58"/>
      <c r="IU70" s="58"/>
    </row>
    <row r="71" spans="1:255" x14ac:dyDescent="0.25">
      <c r="A71" s="44"/>
      <c r="C71" s="48"/>
      <c r="IL71" s="58"/>
      <c r="IM71" s="58"/>
      <c r="IN71" s="58"/>
      <c r="IO71" s="58"/>
      <c r="IP71" s="58"/>
      <c r="IQ71" s="58"/>
      <c r="IR71" s="58"/>
      <c r="IS71" s="58"/>
      <c r="IT71" s="58"/>
      <c r="IU71" s="58"/>
    </row>
    <row r="72" spans="1:255" x14ac:dyDescent="0.25">
      <c r="A72" s="44"/>
      <c r="C72" s="48"/>
      <c r="IL72" s="58"/>
      <c r="IM72" s="58"/>
      <c r="IN72" s="58"/>
      <c r="IO72" s="58"/>
      <c r="IP72" s="58"/>
      <c r="IQ72" s="58"/>
      <c r="IR72" s="58"/>
      <c r="IS72" s="58"/>
      <c r="IT72" s="58"/>
      <c r="IU72" s="58"/>
    </row>
    <row r="73" spans="1:255" x14ac:dyDescent="0.25">
      <c r="A73" s="44"/>
      <c r="C73" s="48"/>
      <c r="IL73" s="58"/>
      <c r="IM73" s="58"/>
      <c r="IN73" s="58"/>
      <c r="IO73" s="58"/>
      <c r="IP73" s="58"/>
      <c r="IQ73" s="58"/>
      <c r="IR73" s="58"/>
      <c r="IS73" s="58"/>
      <c r="IT73" s="58"/>
      <c r="IU73" s="58"/>
    </row>
    <row r="74" spans="1:255" x14ac:dyDescent="0.25">
      <c r="A74" s="44"/>
      <c r="C74" s="48"/>
      <c r="IL74" s="58"/>
      <c r="IM74" s="58"/>
      <c r="IN74" s="58"/>
      <c r="IO74" s="58"/>
      <c r="IP74" s="58"/>
      <c r="IQ74" s="58"/>
      <c r="IR74" s="58"/>
      <c r="IS74" s="58"/>
      <c r="IT74" s="58"/>
      <c r="IU74" s="58"/>
    </row>
    <row r="75" spans="1:255" x14ac:dyDescent="0.25">
      <c r="A75" s="44"/>
      <c r="C75" s="48"/>
      <c r="IL75" s="58"/>
      <c r="IM75" s="58"/>
      <c r="IN75" s="58"/>
      <c r="IO75" s="58"/>
      <c r="IP75" s="58"/>
      <c r="IQ75" s="58"/>
      <c r="IR75" s="58"/>
      <c r="IS75" s="58"/>
      <c r="IT75" s="58"/>
      <c r="IU75" s="58"/>
    </row>
    <row r="76" spans="1:255" x14ac:dyDescent="0.25">
      <c r="A76" s="44"/>
      <c r="C76" s="48"/>
      <c r="IL76" s="58"/>
      <c r="IM76" s="58"/>
      <c r="IN76" s="58"/>
      <c r="IO76" s="58"/>
      <c r="IP76" s="58"/>
      <c r="IQ76" s="58"/>
      <c r="IR76" s="58"/>
      <c r="IS76" s="58"/>
      <c r="IT76" s="58"/>
      <c r="IU76" s="58"/>
    </row>
    <row r="77" spans="1:255" x14ac:dyDescent="0.25">
      <c r="A77" s="44"/>
      <c r="C77" s="48"/>
      <c r="IL77" s="58"/>
      <c r="IM77" s="58"/>
      <c r="IN77" s="58"/>
      <c r="IO77" s="58"/>
      <c r="IP77" s="58"/>
      <c r="IQ77" s="58"/>
      <c r="IR77" s="58"/>
      <c r="IS77" s="58"/>
      <c r="IT77" s="58"/>
      <c r="IU77" s="58"/>
    </row>
    <row r="78" spans="1:255" x14ac:dyDescent="0.25">
      <c r="A78" s="44"/>
      <c r="C78" s="48"/>
      <c r="IL78" s="58"/>
      <c r="IM78" s="58"/>
      <c r="IN78" s="58"/>
      <c r="IO78" s="58"/>
      <c r="IP78" s="58"/>
      <c r="IQ78" s="58"/>
      <c r="IR78" s="58"/>
      <c r="IS78" s="58"/>
      <c r="IT78" s="58"/>
      <c r="IU78" s="58"/>
    </row>
    <row r="79" spans="1:255" x14ac:dyDescent="0.25">
      <c r="A79" s="44"/>
      <c r="C79" s="48"/>
      <c r="IL79" s="58"/>
      <c r="IM79" s="58"/>
      <c r="IN79" s="58"/>
      <c r="IO79" s="58"/>
      <c r="IP79" s="58"/>
      <c r="IQ79" s="58"/>
      <c r="IR79" s="58"/>
      <c r="IS79" s="58"/>
      <c r="IT79" s="58"/>
      <c r="IU79" s="58"/>
    </row>
    <row r="80" spans="1:255" x14ac:dyDescent="0.25">
      <c r="A80" s="44"/>
      <c r="C80" s="48"/>
      <c r="IL80" s="58"/>
      <c r="IM80" s="58"/>
      <c r="IN80" s="58"/>
      <c r="IO80" s="58"/>
      <c r="IP80" s="58"/>
      <c r="IQ80" s="58"/>
      <c r="IR80" s="58"/>
      <c r="IS80" s="58"/>
      <c r="IT80" s="58"/>
      <c r="IU80" s="58"/>
    </row>
    <row r="81" spans="1:255" x14ac:dyDescent="0.25">
      <c r="A81" s="44"/>
      <c r="C81" s="48"/>
      <c r="IL81" s="58"/>
      <c r="IM81" s="58"/>
      <c r="IN81" s="58"/>
      <c r="IO81" s="58"/>
      <c r="IP81" s="58"/>
      <c r="IQ81" s="58"/>
      <c r="IR81" s="58"/>
      <c r="IS81" s="58"/>
      <c r="IT81" s="58"/>
      <c r="IU81" s="58"/>
    </row>
    <row r="82" spans="1:255" x14ac:dyDescent="0.25">
      <c r="A82" s="44"/>
      <c r="C82" s="48"/>
      <c r="IL82" s="58"/>
      <c r="IM82" s="58"/>
      <c r="IN82" s="58"/>
      <c r="IO82" s="58"/>
      <c r="IP82" s="58"/>
      <c r="IQ82" s="58"/>
      <c r="IR82" s="58"/>
      <c r="IS82" s="58"/>
      <c r="IT82" s="58"/>
      <c r="IU82" s="58"/>
    </row>
    <row r="83" spans="1:255" x14ac:dyDescent="0.25">
      <c r="A83" s="44"/>
      <c r="C83" s="48"/>
      <c r="IL83" s="58"/>
      <c r="IM83" s="58"/>
      <c r="IN83" s="58"/>
      <c r="IO83" s="58"/>
      <c r="IP83" s="58"/>
      <c r="IQ83" s="58"/>
      <c r="IR83" s="58"/>
      <c r="IS83" s="58"/>
      <c r="IT83" s="58"/>
      <c r="IU83" s="58"/>
    </row>
    <row r="84" spans="1:255" x14ac:dyDescent="0.25">
      <c r="A84" s="44"/>
      <c r="C84" s="48"/>
      <c r="IL84" s="58"/>
      <c r="IM84" s="58"/>
      <c r="IN84" s="58"/>
      <c r="IO84" s="58"/>
      <c r="IP84" s="58"/>
      <c r="IQ84" s="58"/>
      <c r="IR84" s="58"/>
      <c r="IS84" s="58"/>
      <c r="IT84" s="58"/>
      <c r="IU84" s="58"/>
    </row>
    <row r="85" spans="1:255" x14ac:dyDescent="0.25">
      <c r="A85" s="44"/>
      <c r="C85" s="48"/>
      <c r="IL85" s="58"/>
      <c r="IM85" s="58"/>
      <c r="IN85" s="58"/>
      <c r="IO85" s="58"/>
      <c r="IP85" s="58"/>
      <c r="IQ85" s="58"/>
      <c r="IR85" s="58"/>
      <c r="IS85" s="58"/>
      <c r="IT85" s="58"/>
      <c r="IU85" s="58"/>
    </row>
    <row r="86" spans="1:255" x14ac:dyDescent="0.25">
      <c r="A86" s="44"/>
      <c r="C86" s="48"/>
      <c r="IL86" s="58"/>
      <c r="IM86" s="58"/>
      <c r="IN86" s="58"/>
      <c r="IO86" s="58"/>
      <c r="IP86" s="58"/>
      <c r="IQ86" s="58"/>
      <c r="IR86" s="58"/>
      <c r="IS86" s="58"/>
      <c r="IT86" s="58"/>
      <c r="IU86" s="58"/>
    </row>
    <row r="87" spans="1:255" x14ac:dyDescent="0.25">
      <c r="A87" s="44"/>
      <c r="C87" s="48"/>
      <c r="IL87" s="58"/>
      <c r="IM87" s="58"/>
      <c r="IN87" s="58"/>
      <c r="IO87" s="58"/>
      <c r="IP87" s="58"/>
      <c r="IQ87" s="58"/>
      <c r="IR87" s="58"/>
      <c r="IS87" s="58"/>
      <c r="IT87" s="58"/>
      <c r="IU87" s="58"/>
    </row>
    <row r="88" spans="1:255" x14ac:dyDescent="0.25">
      <c r="A88" s="44"/>
      <c r="C88" s="48"/>
      <c r="IL88" s="58"/>
      <c r="IM88" s="58"/>
      <c r="IN88" s="58"/>
      <c r="IO88" s="58"/>
      <c r="IP88" s="58"/>
      <c r="IQ88" s="58"/>
      <c r="IR88" s="58"/>
      <c r="IS88" s="58"/>
      <c r="IT88" s="58"/>
      <c r="IU88" s="58"/>
    </row>
    <row r="89" spans="1:255" x14ac:dyDescent="0.25">
      <c r="A89" s="44"/>
      <c r="C89" s="48"/>
      <c r="IL89" s="58"/>
      <c r="IM89" s="58"/>
      <c r="IN89" s="58"/>
      <c r="IO89" s="58"/>
      <c r="IP89" s="58"/>
      <c r="IQ89" s="58"/>
      <c r="IR89" s="58"/>
      <c r="IS89" s="58"/>
      <c r="IT89" s="58"/>
      <c r="IU89" s="58"/>
    </row>
    <row r="90" spans="1:255" x14ac:dyDescent="0.25">
      <c r="A90" s="44"/>
      <c r="C90" s="48"/>
      <c r="IL90" s="58"/>
      <c r="IM90" s="58"/>
      <c r="IN90" s="58"/>
      <c r="IO90" s="58"/>
      <c r="IP90" s="58"/>
      <c r="IQ90" s="58"/>
      <c r="IR90" s="58"/>
      <c r="IS90" s="58"/>
      <c r="IT90" s="58"/>
      <c r="IU90" s="58"/>
    </row>
    <row r="91" spans="1:255" x14ac:dyDescent="0.25">
      <c r="A91" s="44"/>
      <c r="C91" s="48"/>
      <c r="IL91" s="58"/>
      <c r="IM91" s="58"/>
      <c r="IN91" s="58"/>
      <c r="IO91" s="58"/>
      <c r="IP91" s="58"/>
      <c r="IQ91" s="58"/>
      <c r="IR91" s="58"/>
      <c r="IS91" s="58"/>
      <c r="IT91" s="58"/>
      <c r="IU91" s="58"/>
    </row>
    <row r="92" spans="1:255" x14ac:dyDescent="0.25">
      <c r="A92" s="44"/>
      <c r="C92" s="48"/>
      <c r="IL92" s="58"/>
      <c r="IM92" s="58"/>
      <c r="IN92" s="58"/>
      <c r="IO92" s="58"/>
      <c r="IP92" s="58"/>
      <c r="IQ92" s="58"/>
      <c r="IR92" s="58"/>
      <c r="IS92" s="58"/>
      <c r="IT92" s="58"/>
      <c r="IU92" s="58"/>
    </row>
    <row r="93" spans="1:255" x14ac:dyDescent="0.25">
      <c r="A93" s="44"/>
      <c r="C93" s="48"/>
      <c r="IL93" s="58"/>
      <c r="IM93" s="58"/>
      <c r="IN93" s="58"/>
      <c r="IO93" s="58"/>
      <c r="IP93" s="58"/>
      <c r="IQ93" s="58"/>
      <c r="IR93" s="58"/>
      <c r="IS93" s="58"/>
      <c r="IT93" s="58"/>
      <c r="IU93" s="58"/>
    </row>
    <row r="94" spans="1:255" x14ac:dyDescent="0.25">
      <c r="A94" s="44"/>
      <c r="C94" s="48"/>
      <c r="IL94" s="58"/>
      <c r="IM94" s="58"/>
      <c r="IN94" s="58"/>
      <c r="IO94" s="58"/>
      <c r="IP94" s="58"/>
      <c r="IQ94" s="58"/>
      <c r="IR94" s="58"/>
      <c r="IS94" s="58"/>
      <c r="IT94" s="58"/>
      <c r="IU94" s="58"/>
    </row>
    <row r="95" spans="1:255" x14ac:dyDescent="0.25">
      <c r="A95" s="44"/>
      <c r="C95" s="48"/>
      <c r="IL95" s="58"/>
      <c r="IM95" s="58"/>
      <c r="IN95" s="58"/>
      <c r="IO95" s="58"/>
      <c r="IP95" s="58"/>
      <c r="IQ95" s="58"/>
      <c r="IR95" s="58"/>
      <c r="IS95" s="58"/>
      <c r="IT95" s="58"/>
      <c r="IU95" s="58"/>
    </row>
    <row r="96" spans="1:255" x14ac:dyDescent="0.25">
      <c r="A96" s="44"/>
      <c r="C96" s="48"/>
      <c r="IL96" s="58"/>
      <c r="IM96" s="58"/>
      <c r="IN96" s="58"/>
      <c r="IO96" s="58"/>
      <c r="IP96" s="58"/>
      <c r="IQ96" s="58"/>
      <c r="IR96" s="58"/>
      <c r="IS96" s="58"/>
      <c r="IT96" s="58"/>
      <c r="IU96" s="58"/>
    </row>
    <row r="97" spans="1:255" x14ac:dyDescent="0.25">
      <c r="A97" s="44"/>
      <c r="C97" s="48"/>
      <c r="IL97" s="58"/>
      <c r="IM97" s="58"/>
      <c r="IN97" s="58"/>
      <c r="IO97" s="58"/>
      <c r="IP97" s="58"/>
      <c r="IQ97" s="58"/>
      <c r="IR97" s="58"/>
      <c r="IS97" s="58"/>
      <c r="IT97" s="58"/>
      <c r="IU97" s="58"/>
    </row>
    <row r="98" spans="1:255" x14ac:dyDescent="0.25">
      <c r="A98" s="44"/>
      <c r="C98" s="48"/>
      <c r="IL98" s="58"/>
      <c r="IM98" s="58"/>
      <c r="IN98" s="58"/>
      <c r="IO98" s="58"/>
      <c r="IP98" s="58"/>
      <c r="IQ98" s="58"/>
      <c r="IR98" s="58"/>
      <c r="IS98" s="58"/>
      <c r="IT98" s="58"/>
      <c r="IU98" s="58"/>
    </row>
    <row r="99" spans="1:255" x14ac:dyDescent="0.25">
      <c r="A99" s="44"/>
      <c r="C99" s="48"/>
      <c r="IL99" s="58"/>
      <c r="IM99" s="58"/>
      <c r="IN99" s="58"/>
      <c r="IO99" s="58"/>
      <c r="IP99" s="58"/>
      <c r="IQ99" s="58"/>
      <c r="IR99" s="58"/>
      <c r="IS99" s="58"/>
      <c r="IT99" s="58"/>
      <c r="IU99" s="58"/>
    </row>
    <row r="100" spans="1:255" x14ac:dyDescent="0.25">
      <c r="A100" s="44"/>
      <c r="C100" s="4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</row>
    <row r="101" spans="1:255" x14ac:dyDescent="0.25">
      <c r="A101" s="44"/>
      <c r="C101" s="4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</row>
    <row r="102" spans="1:255" x14ac:dyDescent="0.25">
      <c r="A102" s="44"/>
      <c r="C102" s="4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</row>
    <row r="103" spans="1:255" x14ac:dyDescent="0.25">
      <c r="A103" s="44"/>
      <c r="C103" s="4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</row>
    <row r="104" spans="1:255" x14ac:dyDescent="0.25">
      <c r="A104" s="44"/>
      <c r="C104" s="4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</row>
    <row r="105" spans="1:255" x14ac:dyDescent="0.25">
      <c r="A105" s="44"/>
      <c r="C105" s="4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</row>
    <row r="106" spans="1:255" x14ac:dyDescent="0.25">
      <c r="A106" s="44"/>
      <c r="C106" s="4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</row>
    <row r="107" spans="1:255" x14ac:dyDescent="0.25">
      <c r="A107" s="44"/>
      <c r="C107" s="4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</row>
    <row r="108" spans="1:255" x14ac:dyDescent="0.25">
      <c r="A108" s="44"/>
      <c r="C108" s="4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</row>
    <row r="109" spans="1:255" x14ac:dyDescent="0.25">
      <c r="A109" s="44"/>
      <c r="C109" s="4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</row>
    <row r="110" spans="1:255" x14ac:dyDescent="0.25">
      <c r="A110" s="44"/>
      <c r="C110" s="4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</row>
    <row r="111" spans="1:255" x14ac:dyDescent="0.25">
      <c r="A111" s="44"/>
      <c r="C111" s="4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</row>
    <row r="112" spans="1:255" x14ac:dyDescent="0.25">
      <c r="A112" s="44"/>
      <c r="C112" s="4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</row>
    <row r="113" spans="1:255" x14ac:dyDescent="0.25">
      <c r="A113" s="44"/>
      <c r="C113" s="4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</row>
    <row r="114" spans="1:255" x14ac:dyDescent="0.25">
      <c r="A114" s="44"/>
      <c r="C114" s="4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</row>
    <row r="115" spans="1:255" x14ac:dyDescent="0.25">
      <c r="A115" s="44"/>
      <c r="C115" s="4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</row>
    <row r="116" spans="1:255" x14ac:dyDescent="0.25">
      <c r="A116" s="44"/>
      <c r="C116" s="4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</row>
    <row r="117" spans="1:255" x14ac:dyDescent="0.25">
      <c r="A117" s="44"/>
      <c r="C117" s="4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</row>
    <row r="118" spans="1:255" x14ac:dyDescent="0.25">
      <c r="A118" s="44"/>
      <c r="C118" s="4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</row>
    <row r="119" spans="1:255" x14ac:dyDescent="0.25">
      <c r="A119" s="44"/>
      <c r="C119" s="4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</row>
    <row r="120" spans="1:255" x14ac:dyDescent="0.25">
      <c r="A120" s="44"/>
      <c r="C120" s="4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</row>
    <row r="121" spans="1:255" x14ac:dyDescent="0.25">
      <c r="A121" s="44"/>
      <c r="C121" s="4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</row>
    <row r="122" spans="1:255" x14ac:dyDescent="0.25">
      <c r="A122" s="44"/>
      <c r="C122" s="4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</row>
    <row r="123" spans="1:255" x14ac:dyDescent="0.25">
      <c r="A123" s="44"/>
      <c r="C123" s="4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</row>
    <row r="124" spans="1:255" x14ac:dyDescent="0.25">
      <c r="A124" s="44"/>
      <c r="C124" s="4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</row>
    <row r="125" spans="1:255" x14ac:dyDescent="0.25">
      <c r="A125" s="44"/>
      <c r="C125" s="4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</row>
    <row r="126" spans="1:255" x14ac:dyDescent="0.25">
      <c r="A126" s="44"/>
      <c r="C126" s="4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</row>
    <row r="127" spans="1:255" x14ac:dyDescent="0.25">
      <c r="A127" s="44"/>
      <c r="C127" s="4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</row>
    <row r="128" spans="1:255" x14ac:dyDescent="0.25">
      <c r="A128" s="44"/>
      <c r="C128" s="4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</row>
    <row r="129" spans="1:255" x14ac:dyDescent="0.25">
      <c r="A129" s="44"/>
      <c r="C129" s="4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</row>
    <row r="130" spans="1:255" x14ac:dyDescent="0.25">
      <c r="A130" s="44"/>
      <c r="C130" s="4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</row>
    <row r="131" spans="1:255" x14ac:dyDescent="0.25">
      <c r="A131" s="44"/>
      <c r="C131" s="4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</row>
    <row r="132" spans="1:255" x14ac:dyDescent="0.25">
      <c r="A132" s="44"/>
      <c r="C132" s="4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</row>
    <row r="133" spans="1:255" x14ac:dyDescent="0.25">
      <c r="A133" s="44"/>
      <c r="C133" s="4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</row>
    <row r="134" spans="1:255" x14ac:dyDescent="0.25">
      <c r="A134" s="44"/>
      <c r="C134" s="4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</row>
    <row r="135" spans="1:255" x14ac:dyDescent="0.25">
      <c r="A135" s="44"/>
      <c r="C135" s="4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</row>
    <row r="136" spans="1:255" x14ac:dyDescent="0.25">
      <c r="A136" s="44"/>
      <c r="C136" s="4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</row>
    <row r="137" spans="1:255" x14ac:dyDescent="0.25">
      <c r="A137" s="44"/>
      <c r="C137" s="4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</row>
    <row r="138" spans="1:255" x14ac:dyDescent="0.25">
      <c r="A138" s="44"/>
      <c r="C138" s="4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</row>
    <row r="139" spans="1:255" x14ac:dyDescent="0.25">
      <c r="A139" s="44"/>
      <c r="C139" s="4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</row>
    <row r="140" spans="1:255" x14ac:dyDescent="0.25">
      <c r="A140" s="44"/>
      <c r="C140" s="4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</row>
    <row r="141" spans="1:255" x14ac:dyDescent="0.25">
      <c r="A141" s="44"/>
      <c r="C141" s="4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</row>
    <row r="142" spans="1:255" x14ac:dyDescent="0.25">
      <c r="A142" s="44"/>
      <c r="C142" s="4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</row>
    <row r="143" spans="1:255" x14ac:dyDescent="0.25">
      <c r="A143" s="44"/>
      <c r="C143" s="4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</row>
    <row r="144" spans="1:255" x14ac:dyDescent="0.25">
      <c r="A144" s="44"/>
      <c r="C144" s="4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</row>
    <row r="145" spans="1:255" x14ac:dyDescent="0.25">
      <c r="A145" s="44"/>
      <c r="C145" s="4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</row>
    <row r="146" spans="1:255" x14ac:dyDescent="0.25">
      <c r="A146" s="44"/>
      <c r="C146" s="4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</row>
    <row r="147" spans="1:255" x14ac:dyDescent="0.25">
      <c r="A147" s="44"/>
      <c r="C147" s="4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</row>
    <row r="148" spans="1:255" x14ac:dyDescent="0.25">
      <c r="A148" s="44"/>
      <c r="C148" s="4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</row>
    <row r="149" spans="1:255" x14ac:dyDescent="0.25">
      <c r="A149" s="44"/>
      <c r="C149" s="4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</row>
    <row r="150" spans="1:255" x14ac:dyDescent="0.25">
      <c r="A150" s="44"/>
      <c r="C150" s="4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</row>
    <row r="151" spans="1:255" x14ac:dyDescent="0.25">
      <c r="A151" s="44"/>
      <c r="C151" s="4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</row>
    <row r="152" spans="1:255" x14ac:dyDescent="0.25">
      <c r="A152" s="44"/>
      <c r="C152" s="4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</row>
    <row r="153" spans="1:255" x14ac:dyDescent="0.25">
      <c r="A153" s="44"/>
      <c r="C153" s="4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</row>
    <row r="154" spans="1:255" x14ac:dyDescent="0.25">
      <c r="A154" s="44"/>
      <c r="C154" s="4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</row>
    <row r="155" spans="1:255" x14ac:dyDescent="0.25">
      <c r="A155" s="44"/>
      <c r="C155" s="4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</row>
    <row r="156" spans="1:255" x14ac:dyDescent="0.25">
      <c r="A156" s="44"/>
      <c r="C156" s="4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</row>
    <row r="157" spans="1:255" x14ac:dyDescent="0.25">
      <c r="A157" s="44"/>
      <c r="C157" s="4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</row>
    <row r="158" spans="1:255" x14ac:dyDescent="0.25">
      <c r="A158" s="44"/>
      <c r="C158" s="4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</row>
    <row r="159" spans="1:255" x14ac:dyDescent="0.25">
      <c r="A159" s="44"/>
      <c r="C159" s="4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</row>
    <row r="160" spans="1:255" x14ac:dyDescent="0.25">
      <c r="A160" s="44"/>
      <c r="C160" s="4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</row>
    <row r="161" spans="1:255" x14ac:dyDescent="0.25">
      <c r="A161" s="44"/>
      <c r="C161" s="4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</row>
    <row r="162" spans="1:255" x14ac:dyDescent="0.25">
      <c r="A162" s="44"/>
      <c r="C162" s="4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</row>
    <row r="163" spans="1:255" x14ac:dyDescent="0.25">
      <c r="A163" s="44"/>
      <c r="C163" s="4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</row>
    <row r="164" spans="1:255" x14ac:dyDescent="0.25">
      <c r="A164" s="44"/>
      <c r="C164" s="4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</row>
    <row r="165" spans="1:255" x14ac:dyDescent="0.25">
      <c r="A165" s="44"/>
      <c r="C165" s="4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</row>
    <row r="166" spans="1:255" x14ac:dyDescent="0.25">
      <c r="A166" s="44"/>
      <c r="C166" s="4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</row>
    <row r="167" spans="1:255" x14ac:dyDescent="0.25">
      <c r="A167" s="44"/>
      <c r="C167" s="4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</row>
    <row r="168" spans="1:255" x14ac:dyDescent="0.25">
      <c r="A168" s="44"/>
      <c r="C168" s="4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</row>
    <row r="169" spans="1:255" x14ac:dyDescent="0.25">
      <c r="A169" s="44"/>
      <c r="C169" s="4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</row>
    <row r="170" spans="1:255" x14ac:dyDescent="0.25">
      <c r="A170" s="44"/>
      <c r="C170" s="4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</row>
    <row r="171" spans="1:255" x14ac:dyDescent="0.25">
      <c r="A171" s="44"/>
      <c r="C171" s="48"/>
      <c r="IL171" s="58"/>
      <c r="IM171" s="58"/>
      <c r="IN171" s="58"/>
      <c r="IO171" s="58"/>
      <c r="IP171" s="58"/>
      <c r="IQ171" s="58"/>
      <c r="IR171" s="58"/>
      <c r="IS171" s="58"/>
      <c r="IT171" s="58"/>
      <c r="IU171" s="58"/>
    </row>
    <row r="172" spans="1:255" x14ac:dyDescent="0.25">
      <c r="A172" s="44"/>
      <c r="C172" s="48"/>
      <c r="IL172" s="58"/>
      <c r="IM172" s="58"/>
      <c r="IN172" s="58"/>
      <c r="IO172" s="58"/>
      <c r="IP172" s="58"/>
      <c r="IQ172" s="58"/>
      <c r="IR172" s="58"/>
      <c r="IS172" s="58"/>
      <c r="IT172" s="58"/>
      <c r="IU172" s="58"/>
    </row>
    <row r="173" spans="1:255" x14ac:dyDescent="0.25">
      <c r="A173" s="44"/>
      <c r="C173" s="48"/>
      <c r="IL173" s="58"/>
      <c r="IM173" s="58"/>
      <c r="IN173" s="58"/>
      <c r="IO173" s="58"/>
      <c r="IP173" s="58"/>
      <c r="IQ173" s="58"/>
      <c r="IR173" s="58"/>
      <c r="IS173" s="58"/>
      <c r="IT173" s="58"/>
      <c r="IU173" s="58"/>
    </row>
    <row r="174" spans="1:255" x14ac:dyDescent="0.25">
      <c r="A174" s="44"/>
      <c r="C174" s="48"/>
      <c r="IL174" s="58"/>
      <c r="IM174" s="58"/>
      <c r="IN174" s="58"/>
      <c r="IO174" s="58"/>
      <c r="IP174" s="58"/>
      <c r="IQ174" s="58"/>
      <c r="IR174" s="58"/>
      <c r="IS174" s="58"/>
      <c r="IT174" s="58"/>
      <c r="IU174" s="58"/>
    </row>
    <row r="175" spans="1:255" x14ac:dyDescent="0.25">
      <c r="A175" s="44"/>
      <c r="C175" s="48"/>
      <c r="IL175" s="58"/>
      <c r="IM175" s="58"/>
      <c r="IN175" s="58"/>
      <c r="IO175" s="58"/>
      <c r="IP175" s="58"/>
      <c r="IQ175" s="58"/>
      <c r="IR175" s="58"/>
      <c r="IS175" s="58"/>
      <c r="IT175" s="58"/>
      <c r="IU175" s="58"/>
    </row>
    <row r="176" spans="1:255" x14ac:dyDescent="0.25">
      <c r="A176" s="44"/>
      <c r="C176" s="48"/>
      <c r="IL176" s="58"/>
      <c r="IM176" s="58"/>
      <c r="IN176" s="58"/>
      <c r="IO176" s="58"/>
      <c r="IP176" s="58"/>
      <c r="IQ176" s="58"/>
      <c r="IR176" s="58"/>
      <c r="IS176" s="58"/>
      <c r="IT176" s="58"/>
      <c r="IU176" s="58"/>
    </row>
    <row r="177" spans="1:255" x14ac:dyDescent="0.25">
      <c r="A177" s="44"/>
      <c r="C177" s="48"/>
      <c r="IL177" s="58"/>
      <c r="IM177" s="58"/>
      <c r="IN177" s="58"/>
      <c r="IO177" s="58"/>
      <c r="IP177" s="58"/>
      <c r="IQ177" s="58"/>
      <c r="IR177" s="58"/>
      <c r="IS177" s="58"/>
      <c r="IT177" s="58"/>
      <c r="IU177" s="58"/>
    </row>
    <row r="178" spans="1:255" x14ac:dyDescent="0.25">
      <c r="A178" s="44"/>
      <c r="C178" s="4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</row>
    <row r="179" spans="1:255" x14ac:dyDescent="0.25">
      <c r="A179" s="44"/>
      <c r="C179" s="4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</row>
    <row r="180" spans="1:255" x14ac:dyDescent="0.25">
      <c r="A180" s="44"/>
      <c r="C180" s="4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</row>
    <row r="181" spans="1:255" x14ac:dyDescent="0.25">
      <c r="A181" s="44"/>
      <c r="C181" s="4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</row>
    <row r="182" spans="1:255" x14ac:dyDescent="0.25">
      <c r="A182" s="44"/>
      <c r="C182" s="4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</row>
    <row r="183" spans="1:255" x14ac:dyDescent="0.25">
      <c r="A183" s="44"/>
      <c r="C183" s="4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</row>
    <row r="184" spans="1:255" x14ac:dyDescent="0.25">
      <c r="A184" s="44"/>
      <c r="C184" s="48"/>
      <c r="IL184" s="58"/>
      <c r="IM184" s="58"/>
      <c r="IN184" s="58"/>
      <c r="IO184" s="58"/>
      <c r="IP184" s="58"/>
      <c r="IQ184" s="58"/>
      <c r="IR184" s="58"/>
      <c r="IS184" s="58"/>
      <c r="IT184" s="58"/>
      <c r="IU184" s="58"/>
    </row>
    <row r="185" spans="1:255" x14ac:dyDescent="0.25">
      <c r="A185" s="44"/>
      <c r="C185" s="4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</row>
    <row r="186" spans="1:255" x14ac:dyDescent="0.25">
      <c r="A186" s="44"/>
      <c r="C186" s="4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</row>
    <row r="187" spans="1:255" x14ac:dyDescent="0.25">
      <c r="A187" s="44"/>
      <c r="C187" s="4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</row>
    <row r="188" spans="1:255" x14ac:dyDescent="0.25">
      <c r="A188" s="44"/>
      <c r="C188" s="4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</row>
    <row r="189" spans="1:255" x14ac:dyDescent="0.25">
      <c r="A189" s="44"/>
      <c r="C189" s="4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</row>
    <row r="190" spans="1:255" x14ac:dyDescent="0.25">
      <c r="A190" s="44"/>
      <c r="C190" s="4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</row>
    <row r="191" spans="1:255" x14ac:dyDescent="0.25">
      <c r="A191" s="44"/>
      <c r="C191" s="4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</row>
    <row r="192" spans="1:255" x14ac:dyDescent="0.25">
      <c r="A192" s="44"/>
      <c r="C192" s="4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</row>
    <row r="193" spans="1:255" x14ac:dyDescent="0.25">
      <c r="A193" s="44"/>
      <c r="C193" s="4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</row>
    <row r="194" spans="1:255" x14ac:dyDescent="0.25">
      <c r="A194" s="44"/>
      <c r="C194" s="4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</row>
    <row r="195" spans="1:255" x14ac:dyDescent="0.25">
      <c r="A195" s="44"/>
      <c r="C195" s="48"/>
      <c r="IL195" s="58"/>
      <c r="IM195" s="58"/>
      <c r="IN195" s="58"/>
      <c r="IO195" s="58"/>
      <c r="IP195" s="58"/>
      <c r="IQ195" s="58"/>
      <c r="IR195" s="58"/>
      <c r="IS195" s="58"/>
      <c r="IT195" s="58"/>
      <c r="IU195" s="58"/>
    </row>
    <row r="196" spans="1:255" x14ac:dyDescent="0.25">
      <c r="A196" s="44"/>
      <c r="C196" s="4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</row>
    <row r="197" spans="1:255" x14ac:dyDescent="0.25">
      <c r="A197" s="44"/>
      <c r="C197" s="48"/>
      <c r="IL197" s="58"/>
      <c r="IM197" s="58"/>
      <c r="IN197" s="58"/>
      <c r="IO197" s="58"/>
      <c r="IP197" s="58"/>
      <c r="IQ197" s="58"/>
      <c r="IR197" s="58"/>
      <c r="IS197" s="58"/>
      <c r="IT197" s="58"/>
      <c r="IU197" s="58"/>
    </row>
    <row r="198" spans="1:255" x14ac:dyDescent="0.25">
      <c r="A198" s="44"/>
      <c r="C198" s="48"/>
      <c r="IL198" s="58"/>
      <c r="IM198" s="58"/>
      <c r="IN198" s="58"/>
      <c r="IO198" s="58"/>
      <c r="IP198" s="58"/>
      <c r="IQ198" s="58"/>
      <c r="IR198" s="58"/>
      <c r="IS198" s="58"/>
      <c r="IT198" s="58"/>
      <c r="IU198" s="58"/>
    </row>
    <row r="199" spans="1:255" x14ac:dyDescent="0.25">
      <c r="A199" s="44"/>
      <c r="C199" s="48"/>
      <c r="IL199" s="58"/>
      <c r="IM199" s="58"/>
      <c r="IN199" s="58"/>
      <c r="IO199" s="58"/>
      <c r="IP199" s="58"/>
      <c r="IQ199" s="58"/>
      <c r="IR199" s="58"/>
      <c r="IS199" s="58"/>
      <c r="IT199" s="58"/>
      <c r="IU199" s="58"/>
    </row>
    <row r="200" spans="1:255" x14ac:dyDescent="0.25">
      <c r="A200" s="44"/>
      <c r="C200" s="48"/>
      <c r="IL200" s="58"/>
      <c r="IM200" s="58"/>
      <c r="IN200" s="58"/>
      <c r="IO200" s="58"/>
      <c r="IP200" s="58"/>
      <c r="IQ200" s="58"/>
      <c r="IR200" s="58"/>
      <c r="IS200" s="58"/>
      <c r="IT200" s="58"/>
      <c r="IU200" s="58"/>
    </row>
    <row r="201" spans="1:255" x14ac:dyDescent="0.25">
      <c r="A201" s="44"/>
      <c r="C201" s="48"/>
      <c r="IL201" s="58"/>
      <c r="IM201" s="58"/>
      <c r="IN201" s="58"/>
      <c r="IO201" s="58"/>
      <c r="IP201" s="58"/>
      <c r="IQ201" s="58"/>
      <c r="IR201" s="58"/>
      <c r="IS201" s="58"/>
      <c r="IT201" s="58"/>
      <c r="IU201" s="58"/>
    </row>
    <row r="202" spans="1:255" x14ac:dyDescent="0.25">
      <c r="A202" s="44"/>
      <c r="C202" s="48"/>
      <c r="IL202" s="58"/>
      <c r="IM202" s="58"/>
      <c r="IN202" s="58"/>
      <c r="IO202" s="58"/>
      <c r="IP202" s="58"/>
      <c r="IQ202" s="58"/>
      <c r="IR202" s="58"/>
      <c r="IS202" s="58"/>
      <c r="IT202" s="58"/>
      <c r="IU202" s="58"/>
    </row>
    <row r="203" spans="1:255" x14ac:dyDescent="0.25">
      <c r="A203" s="44"/>
      <c r="C203" s="48"/>
      <c r="IL203" s="58"/>
      <c r="IM203" s="58"/>
      <c r="IN203" s="58"/>
      <c r="IO203" s="58"/>
      <c r="IP203" s="58"/>
      <c r="IQ203" s="58"/>
      <c r="IR203" s="58"/>
      <c r="IS203" s="58"/>
      <c r="IT203" s="58"/>
      <c r="IU203" s="58"/>
    </row>
    <row r="204" spans="1:255" x14ac:dyDescent="0.25">
      <c r="A204" s="44"/>
      <c r="C204" s="48"/>
      <c r="IL204" s="58"/>
      <c r="IM204" s="58"/>
      <c r="IN204" s="58"/>
      <c r="IO204" s="58"/>
      <c r="IP204" s="58"/>
      <c r="IQ204" s="58"/>
      <c r="IR204" s="58"/>
      <c r="IS204" s="58"/>
      <c r="IT204" s="58"/>
      <c r="IU204" s="58"/>
    </row>
    <row r="205" spans="1:255" x14ac:dyDescent="0.25">
      <c r="A205" s="44"/>
      <c r="C205" s="4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</row>
    <row r="206" spans="1:255" x14ac:dyDescent="0.25">
      <c r="A206" s="44"/>
      <c r="C206" s="4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</row>
    <row r="207" spans="1:255" x14ac:dyDescent="0.25">
      <c r="A207" s="44"/>
      <c r="C207" s="48"/>
      <c r="IL207" s="58"/>
      <c r="IM207" s="58"/>
      <c r="IN207" s="58"/>
      <c r="IO207" s="58"/>
      <c r="IP207" s="58"/>
      <c r="IQ207" s="58"/>
      <c r="IR207" s="58"/>
      <c r="IS207" s="58"/>
      <c r="IT207" s="58"/>
      <c r="IU207" s="58"/>
    </row>
    <row r="208" spans="1:255" x14ac:dyDescent="0.25">
      <c r="A208" s="44"/>
      <c r="C208" s="48"/>
      <c r="IL208" s="58"/>
      <c r="IM208" s="58"/>
      <c r="IN208" s="58"/>
      <c r="IO208" s="58"/>
      <c r="IP208" s="58"/>
      <c r="IQ208" s="58"/>
      <c r="IR208" s="58"/>
      <c r="IS208" s="58"/>
      <c r="IT208" s="58"/>
      <c r="IU208" s="58"/>
    </row>
    <row r="209" spans="1:255" x14ac:dyDescent="0.25">
      <c r="A209" s="44"/>
      <c r="C209" s="4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</row>
    <row r="210" spans="1:255" x14ac:dyDescent="0.25">
      <c r="A210" s="44"/>
      <c r="C210" s="48"/>
      <c r="IL210" s="58"/>
      <c r="IM210" s="58"/>
      <c r="IN210" s="58"/>
      <c r="IO210" s="58"/>
      <c r="IP210" s="58"/>
      <c r="IQ210" s="58"/>
      <c r="IR210" s="58"/>
      <c r="IS210" s="58"/>
      <c r="IT210" s="58"/>
      <c r="IU210" s="58"/>
    </row>
    <row r="211" spans="1:255" x14ac:dyDescent="0.25">
      <c r="A211" s="44"/>
      <c r="C211" s="4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</row>
    <row r="212" spans="1:255" x14ac:dyDescent="0.25">
      <c r="A212" s="44"/>
      <c r="C212" s="48"/>
      <c r="IL212" s="58"/>
      <c r="IM212" s="58"/>
      <c r="IN212" s="58"/>
      <c r="IO212" s="58"/>
      <c r="IP212" s="58"/>
      <c r="IQ212" s="58"/>
      <c r="IR212" s="58"/>
      <c r="IS212" s="58"/>
      <c r="IT212" s="58"/>
      <c r="IU212" s="58"/>
    </row>
    <row r="213" spans="1:255" x14ac:dyDescent="0.25">
      <c r="A213" s="44"/>
      <c r="C213" s="48"/>
      <c r="IL213" s="58"/>
      <c r="IM213" s="58"/>
      <c r="IN213" s="58"/>
      <c r="IO213" s="58"/>
      <c r="IP213" s="58"/>
      <c r="IQ213" s="58"/>
      <c r="IR213" s="58"/>
      <c r="IS213" s="58"/>
      <c r="IT213" s="58"/>
      <c r="IU213" s="58"/>
    </row>
    <row r="214" spans="1:255" x14ac:dyDescent="0.25">
      <c r="A214" s="44"/>
      <c r="C214" s="4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</row>
    <row r="215" spans="1:255" x14ac:dyDescent="0.25">
      <c r="A215" s="44"/>
      <c r="C215" s="4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</row>
    <row r="216" spans="1:255" x14ac:dyDescent="0.25">
      <c r="A216" s="44"/>
      <c r="C216" s="4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</row>
    <row r="217" spans="1:255" x14ac:dyDescent="0.25">
      <c r="A217" s="44"/>
      <c r="C217" s="4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</row>
    <row r="218" spans="1:255" x14ac:dyDescent="0.25">
      <c r="A218" s="44"/>
      <c r="C218" s="48"/>
      <c r="IL218" s="58"/>
      <c r="IM218" s="58"/>
      <c r="IN218" s="58"/>
      <c r="IO218" s="58"/>
      <c r="IP218" s="58"/>
      <c r="IQ218" s="58"/>
      <c r="IR218" s="58"/>
      <c r="IS218" s="58"/>
      <c r="IT218" s="58"/>
      <c r="IU218" s="58"/>
    </row>
    <row r="219" spans="1:255" x14ac:dyDescent="0.25">
      <c r="A219" s="44"/>
      <c r="C219" s="48"/>
      <c r="IL219" s="58"/>
      <c r="IM219" s="58"/>
      <c r="IN219" s="58"/>
      <c r="IO219" s="58"/>
      <c r="IP219" s="58"/>
      <c r="IQ219" s="58"/>
      <c r="IR219" s="58"/>
      <c r="IS219" s="58"/>
      <c r="IT219" s="58"/>
      <c r="IU219" s="58"/>
    </row>
    <row r="220" spans="1:255" x14ac:dyDescent="0.25">
      <c r="A220" s="44"/>
      <c r="C220" s="48"/>
      <c r="IL220" s="58"/>
      <c r="IM220" s="58"/>
      <c r="IN220" s="58"/>
      <c r="IO220" s="58"/>
      <c r="IP220" s="58"/>
      <c r="IQ220" s="58"/>
      <c r="IR220" s="58"/>
      <c r="IS220" s="58"/>
      <c r="IT220" s="58"/>
      <c r="IU220" s="58"/>
    </row>
    <row r="221" spans="1:255" x14ac:dyDescent="0.25">
      <c r="A221" s="44"/>
      <c r="C221" s="48"/>
      <c r="IL221" s="58"/>
      <c r="IM221" s="58"/>
      <c r="IN221" s="58"/>
      <c r="IO221" s="58"/>
      <c r="IP221" s="58"/>
      <c r="IQ221" s="58"/>
      <c r="IR221" s="58"/>
      <c r="IS221" s="58"/>
      <c r="IT221" s="58"/>
      <c r="IU221" s="58"/>
    </row>
    <row r="222" spans="1:255" x14ac:dyDescent="0.25">
      <c r="A222" s="44"/>
      <c r="C222" s="48"/>
      <c r="IL222" s="58"/>
      <c r="IM222" s="58"/>
      <c r="IN222" s="58"/>
      <c r="IO222" s="58"/>
      <c r="IP222" s="58"/>
      <c r="IQ222" s="58"/>
      <c r="IR222" s="58"/>
      <c r="IS222" s="58"/>
      <c r="IT222" s="58"/>
      <c r="IU222" s="58"/>
    </row>
    <row r="223" spans="1:255" x14ac:dyDescent="0.25">
      <c r="A223" s="44"/>
      <c r="C223" s="4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</row>
    <row r="224" spans="1:255" x14ac:dyDescent="0.25">
      <c r="A224" s="44"/>
      <c r="C224" s="48"/>
      <c r="IL224" s="58"/>
      <c r="IM224" s="58"/>
      <c r="IN224" s="58"/>
      <c r="IO224" s="58"/>
      <c r="IP224" s="58"/>
      <c r="IQ224" s="58"/>
      <c r="IR224" s="58"/>
      <c r="IS224" s="58"/>
      <c r="IT224" s="58"/>
      <c r="IU224" s="58"/>
    </row>
    <row r="225" spans="1:255" x14ac:dyDescent="0.25">
      <c r="A225" s="44"/>
      <c r="C225" s="48"/>
      <c r="IL225" s="58"/>
      <c r="IM225" s="58"/>
      <c r="IN225" s="58"/>
      <c r="IO225" s="58"/>
      <c r="IP225" s="58"/>
      <c r="IQ225" s="58"/>
      <c r="IR225" s="58"/>
      <c r="IS225" s="58"/>
      <c r="IT225" s="58"/>
      <c r="IU225" s="58"/>
    </row>
    <row r="226" spans="1:255" x14ac:dyDescent="0.25">
      <c r="A226" s="44"/>
      <c r="C226" s="48"/>
      <c r="IL226" s="58"/>
      <c r="IM226" s="58"/>
      <c r="IN226" s="58"/>
      <c r="IO226" s="58"/>
      <c r="IP226" s="58"/>
      <c r="IQ226" s="58"/>
      <c r="IR226" s="58"/>
      <c r="IS226" s="58"/>
      <c r="IT226" s="58"/>
      <c r="IU226" s="58"/>
    </row>
    <row r="227" spans="1:255" x14ac:dyDescent="0.25">
      <c r="A227" s="44"/>
      <c r="C227" s="48"/>
      <c r="IL227" s="58"/>
      <c r="IM227" s="58"/>
      <c r="IN227" s="58"/>
      <c r="IO227" s="58"/>
      <c r="IP227" s="58"/>
      <c r="IQ227" s="58"/>
      <c r="IR227" s="58"/>
      <c r="IS227" s="58"/>
      <c r="IT227" s="58"/>
      <c r="IU227" s="58"/>
    </row>
    <row r="228" spans="1:255" x14ac:dyDescent="0.25">
      <c r="A228" s="44"/>
      <c r="C228" s="48"/>
      <c r="IL228" s="58"/>
      <c r="IM228" s="58"/>
      <c r="IN228" s="58"/>
      <c r="IO228" s="58"/>
      <c r="IP228" s="58"/>
      <c r="IQ228" s="58"/>
      <c r="IR228" s="58"/>
      <c r="IS228" s="58"/>
      <c r="IT228" s="58"/>
      <c r="IU228" s="58"/>
    </row>
    <row r="229" spans="1:255" x14ac:dyDescent="0.25">
      <c r="A229" s="44"/>
      <c r="C229" s="48"/>
      <c r="IL229" s="58"/>
      <c r="IM229" s="58"/>
      <c r="IN229" s="58"/>
      <c r="IO229" s="58"/>
      <c r="IP229" s="58"/>
      <c r="IQ229" s="58"/>
      <c r="IR229" s="58"/>
      <c r="IS229" s="58"/>
      <c r="IT229" s="58"/>
      <c r="IU229" s="58"/>
    </row>
    <row r="230" spans="1:255" x14ac:dyDescent="0.25">
      <c r="A230" s="44"/>
      <c r="C230" s="48"/>
      <c r="IL230" s="58"/>
      <c r="IM230" s="58"/>
      <c r="IN230" s="58"/>
      <c r="IO230" s="58"/>
      <c r="IP230" s="58"/>
      <c r="IQ230" s="58"/>
      <c r="IR230" s="58"/>
      <c r="IS230" s="58"/>
      <c r="IT230" s="58"/>
      <c r="IU230" s="58"/>
    </row>
    <row r="231" spans="1:255" x14ac:dyDescent="0.25">
      <c r="A231" s="44"/>
      <c r="C231" s="48"/>
      <c r="IL231" s="58"/>
      <c r="IM231" s="58"/>
      <c r="IN231" s="58"/>
      <c r="IO231" s="58"/>
      <c r="IP231" s="58"/>
      <c r="IQ231" s="58"/>
      <c r="IR231" s="58"/>
      <c r="IS231" s="58"/>
      <c r="IT231" s="58"/>
      <c r="IU231" s="58"/>
    </row>
    <row r="232" spans="1:255" x14ac:dyDescent="0.25">
      <c r="A232" s="44"/>
      <c r="C232" s="48"/>
      <c r="IL232" s="58"/>
      <c r="IM232" s="58"/>
      <c r="IN232" s="58"/>
      <c r="IO232" s="58"/>
      <c r="IP232" s="58"/>
      <c r="IQ232" s="58"/>
      <c r="IR232" s="58"/>
      <c r="IS232" s="58"/>
      <c r="IT232" s="58"/>
      <c r="IU232" s="58"/>
    </row>
    <row r="233" spans="1:255" x14ac:dyDescent="0.25">
      <c r="A233" s="44"/>
      <c r="C233" s="48"/>
      <c r="IL233" s="58"/>
      <c r="IM233" s="58"/>
      <c r="IN233" s="58"/>
      <c r="IO233" s="58"/>
      <c r="IP233" s="58"/>
      <c r="IQ233" s="58"/>
      <c r="IR233" s="58"/>
      <c r="IS233" s="58"/>
      <c r="IT233" s="58"/>
      <c r="IU233" s="58"/>
    </row>
    <row r="234" spans="1:255" x14ac:dyDescent="0.25">
      <c r="A234" s="44"/>
      <c r="C234" s="48"/>
      <c r="IL234" s="58"/>
      <c r="IM234" s="58"/>
      <c r="IN234" s="58"/>
      <c r="IO234" s="58"/>
      <c r="IP234" s="58"/>
      <c r="IQ234" s="58"/>
      <c r="IR234" s="58"/>
      <c r="IS234" s="58"/>
      <c r="IT234" s="58"/>
      <c r="IU234" s="58"/>
    </row>
    <row r="235" spans="1:255" x14ac:dyDescent="0.25">
      <c r="A235" s="44"/>
      <c r="C235" s="48"/>
      <c r="IL235" s="58"/>
      <c r="IM235" s="58"/>
      <c r="IN235" s="58"/>
      <c r="IO235" s="58"/>
      <c r="IP235" s="58"/>
      <c r="IQ235" s="58"/>
      <c r="IR235" s="58"/>
      <c r="IS235" s="58"/>
      <c r="IT235" s="58"/>
      <c r="IU235" s="58"/>
    </row>
    <row r="236" spans="1:255" x14ac:dyDescent="0.25">
      <c r="A236" s="44"/>
      <c r="C236" s="48"/>
      <c r="IL236" s="58"/>
      <c r="IM236" s="58"/>
      <c r="IN236" s="58"/>
      <c r="IO236" s="58"/>
      <c r="IP236" s="58"/>
      <c r="IQ236" s="58"/>
      <c r="IR236" s="58"/>
      <c r="IS236" s="58"/>
      <c r="IT236" s="58"/>
      <c r="IU236" s="58"/>
    </row>
    <row r="237" spans="1:255" x14ac:dyDescent="0.25">
      <c r="A237" s="44"/>
      <c r="C237" s="48"/>
      <c r="IL237" s="58"/>
      <c r="IM237" s="58"/>
      <c r="IN237" s="58"/>
      <c r="IO237" s="58"/>
      <c r="IP237" s="58"/>
      <c r="IQ237" s="58"/>
      <c r="IR237" s="58"/>
      <c r="IS237" s="58"/>
      <c r="IT237" s="58"/>
      <c r="IU237" s="58"/>
    </row>
    <row r="238" spans="1:255" x14ac:dyDescent="0.25">
      <c r="A238" s="44"/>
      <c r="C238" s="48"/>
      <c r="IL238" s="58"/>
      <c r="IM238" s="58"/>
      <c r="IN238" s="58"/>
      <c r="IO238" s="58"/>
      <c r="IP238" s="58"/>
      <c r="IQ238" s="58"/>
      <c r="IR238" s="58"/>
      <c r="IS238" s="58"/>
      <c r="IT238" s="58"/>
      <c r="IU238" s="58"/>
    </row>
    <row r="239" spans="1:255" x14ac:dyDescent="0.25">
      <c r="A239" s="44"/>
      <c r="C239" s="48"/>
      <c r="IL239" s="58"/>
      <c r="IM239" s="58"/>
      <c r="IN239" s="58"/>
      <c r="IO239" s="58"/>
      <c r="IP239" s="58"/>
      <c r="IQ239" s="58"/>
      <c r="IR239" s="58"/>
      <c r="IS239" s="58"/>
      <c r="IT239" s="58"/>
      <c r="IU239" s="58"/>
    </row>
    <row r="240" spans="1:255" x14ac:dyDescent="0.25">
      <c r="A240" s="44"/>
      <c r="C240" s="48"/>
      <c r="IL240" s="58"/>
      <c r="IM240" s="58"/>
      <c r="IN240" s="58"/>
      <c r="IO240" s="58"/>
      <c r="IP240" s="58"/>
      <c r="IQ240" s="58"/>
      <c r="IR240" s="58"/>
      <c r="IS240" s="58"/>
      <c r="IT240" s="58"/>
      <c r="IU240" s="58"/>
    </row>
    <row r="241" spans="1:255" x14ac:dyDescent="0.25">
      <c r="A241" s="44"/>
      <c r="C241" s="48"/>
      <c r="IL241" s="58"/>
      <c r="IM241" s="58"/>
      <c r="IN241" s="58"/>
      <c r="IO241" s="58"/>
      <c r="IP241" s="58"/>
      <c r="IQ241" s="58"/>
      <c r="IR241" s="58"/>
      <c r="IS241" s="58"/>
      <c r="IT241" s="58"/>
      <c r="IU241" s="58"/>
    </row>
    <row r="242" spans="1:255" x14ac:dyDescent="0.25">
      <c r="A242" s="44"/>
      <c r="C242" s="48"/>
      <c r="IL242" s="58"/>
      <c r="IM242" s="58"/>
      <c r="IN242" s="58"/>
      <c r="IO242" s="58"/>
      <c r="IP242" s="58"/>
      <c r="IQ242" s="58"/>
      <c r="IR242" s="58"/>
      <c r="IS242" s="58"/>
      <c r="IT242" s="58"/>
      <c r="IU242" s="58"/>
    </row>
    <row r="243" spans="1:255" x14ac:dyDescent="0.25">
      <c r="A243" s="44"/>
      <c r="C243" s="48"/>
      <c r="IL243" s="58"/>
      <c r="IM243" s="58"/>
      <c r="IN243" s="58"/>
      <c r="IO243" s="58"/>
      <c r="IP243" s="58"/>
      <c r="IQ243" s="58"/>
      <c r="IR243" s="58"/>
      <c r="IS243" s="58"/>
      <c r="IT243" s="58"/>
      <c r="IU243" s="58"/>
    </row>
    <row r="244" spans="1:255" x14ac:dyDescent="0.25">
      <c r="A244" s="44"/>
      <c r="C244" s="48"/>
      <c r="IL244" s="58"/>
      <c r="IM244" s="58"/>
      <c r="IN244" s="58"/>
      <c r="IO244" s="58"/>
      <c r="IP244" s="58"/>
      <c r="IQ244" s="58"/>
      <c r="IR244" s="58"/>
      <c r="IS244" s="58"/>
      <c r="IT244" s="58"/>
      <c r="IU244" s="58"/>
    </row>
    <row r="245" spans="1:255" x14ac:dyDescent="0.25">
      <c r="A245" s="44"/>
      <c r="C245" s="48"/>
      <c r="IL245" s="58"/>
      <c r="IM245" s="58"/>
      <c r="IN245" s="58"/>
      <c r="IO245" s="58"/>
      <c r="IP245" s="58"/>
      <c r="IQ245" s="58"/>
      <c r="IR245" s="58"/>
      <c r="IS245" s="58"/>
      <c r="IT245" s="58"/>
      <c r="IU245" s="58"/>
    </row>
    <row r="246" spans="1:255" x14ac:dyDescent="0.25">
      <c r="A246" s="44"/>
      <c r="C246" s="48"/>
      <c r="IL246" s="58"/>
      <c r="IM246" s="58"/>
      <c r="IN246" s="58"/>
      <c r="IO246" s="58"/>
      <c r="IP246" s="58"/>
      <c r="IQ246" s="58"/>
      <c r="IR246" s="58"/>
      <c r="IS246" s="58"/>
      <c r="IT246" s="58"/>
      <c r="IU246" s="58"/>
    </row>
    <row r="247" spans="1:255" x14ac:dyDescent="0.25">
      <c r="A247" s="44"/>
      <c r="C247" s="48"/>
      <c r="IL247" s="58"/>
      <c r="IM247" s="58"/>
      <c r="IN247" s="58"/>
      <c r="IO247" s="58"/>
      <c r="IP247" s="58"/>
      <c r="IQ247" s="58"/>
      <c r="IR247" s="58"/>
      <c r="IS247" s="58"/>
      <c r="IT247" s="58"/>
      <c r="IU247" s="58"/>
    </row>
    <row r="248" spans="1:255" x14ac:dyDescent="0.25">
      <c r="A248" s="44"/>
      <c r="C248" s="48"/>
      <c r="IL248" s="58"/>
      <c r="IM248" s="58"/>
      <c r="IN248" s="58"/>
      <c r="IO248" s="58"/>
      <c r="IP248" s="58"/>
      <c r="IQ248" s="58"/>
      <c r="IR248" s="58"/>
      <c r="IS248" s="58"/>
      <c r="IT248" s="58"/>
      <c r="IU248" s="58"/>
    </row>
    <row r="249" spans="1:255" x14ac:dyDescent="0.25">
      <c r="A249" s="44"/>
      <c r="C249" s="48"/>
      <c r="IL249" s="58"/>
      <c r="IM249" s="58"/>
      <c r="IN249" s="58"/>
      <c r="IO249" s="58"/>
      <c r="IP249" s="58"/>
      <c r="IQ249" s="58"/>
      <c r="IR249" s="58"/>
      <c r="IS249" s="58"/>
      <c r="IT249" s="58"/>
      <c r="IU249" s="58"/>
    </row>
    <row r="250" spans="1:255" x14ac:dyDescent="0.25">
      <c r="A250" s="44"/>
      <c r="C250" s="48"/>
      <c r="IL250" s="58"/>
      <c r="IM250" s="58"/>
      <c r="IN250" s="58"/>
      <c r="IO250" s="58"/>
      <c r="IP250" s="58"/>
      <c r="IQ250" s="58"/>
      <c r="IR250" s="58"/>
      <c r="IS250" s="58"/>
      <c r="IT250" s="58"/>
      <c r="IU250" s="58"/>
    </row>
    <row r="251" spans="1:255" x14ac:dyDescent="0.25">
      <c r="A251" s="44"/>
      <c r="C251" s="48"/>
      <c r="IL251" s="58"/>
      <c r="IM251" s="58"/>
      <c r="IN251" s="58"/>
      <c r="IO251" s="58"/>
      <c r="IP251" s="58"/>
      <c r="IQ251" s="58"/>
      <c r="IR251" s="58"/>
      <c r="IS251" s="58"/>
      <c r="IT251" s="58"/>
      <c r="IU251" s="58"/>
    </row>
    <row r="252" spans="1:255" x14ac:dyDescent="0.25">
      <c r="A252" s="44"/>
      <c r="C252" s="48"/>
      <c r="IL252" s="58"/>
      <c r="IM252" s="58"/>
      <c r="IN252" s="58"/>
      <c r="IO252" s="58"/>
      <c r="IP252" s="58"/>
      <c r="IQ252" s="58"/>
      <c r="IR252" s="58"/>
      <c r="IS252" s="58"/>
      <c r="IT252" s="58"/>
      <c r="IU252" s="58"/>
    </row>
    <row r="253" spans="1:255" x14ac:dyDescent="0.25">
      <c r="A253" s="44"/>
      <c r="C253" s="4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</row>
    <row r="254" spans="1:255" x14ac:dyDescent="0.25">
      <c r="A254" s="44"/>
      <c r="C254" s="4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</row>
    <row r="255" spans="1:255" x14ac:dyDescent="0.25">
      <c r="A255" s="44"/>
      <c r="C255" s="48"/>
      <c r="IL255" s="58"/>
      <c r="IM255" s="58"/>
      <c r="IN255" s="58"/>
      <c r="IO255" s="58"/>
      <c r="IP255" s="58"/>
      <c r="IQ255" s="58"/>
      <c r="IR255" s="58"/>
      <c r="IS255" s="58"/>
      <c r="IT255" s="58"/>
      <c r="IU255" s="58"/>
    </row>
    <row r="256" spans="1:255" x14ac:dyDescent="0.25">
      <c r="A256" s="44"/>
      <c r="C256" s="4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</row>
    <row r="257" spans="1:255" x14ac:dyDescent="0.25">
      <c r="A257" s="44"/>
      <c r="C257" s="48"/>
      <c r="IL257" s="58"/>
      <c r="IM257" s="58"/>
      <c r="IN257" s="58"/>
      <c r="IO257" s="58"/>
      <c r="IP257" s="58"/>
      <c r="IQ257" s="58"/>
      <c r="IR257" s="58"/>
      <c r="IS257" s="58"/>
      <c r="IT257" s="58"/>
      <c r="IU257" s="58"/>
    </row>
    <row r="258" spans="1:255" x14ac:dyDescent="0.25">
      <c r="A258" s="44"/>
      <c r="C258" s="48"/>
      <c r="IL258" s="58"/>
      <c r="IM258" s="58"/>
      <c r="IN258" s="58"/>
      <c r="IO258" s="58"/>
      <c r="IP258" s="58"/>
      <c r="IQ258" s="58"/>
      <c r="IR258" s="58"/>
      <c r="IS258" s="58"/>
      <c r="IT258" s="58"/>
      <c r="IU258" s="58"/>
    </row>
    <row r="259" spans="1:255" x14ac:dyDescent="0.25">
      <c r="A259" s="44"/>
      <c r="C259" s="48"/>
      <c r="IL259" s="58"/>
      <c r="IM259" s="58"/>
      <c r="IN259" s="58"/>
      <c r="IO259" s="58"/>
      <c r="IP259" s="58"/>
      <c r="IQ259" s="58"/>
      <c r="IR259" s="58"/>
      <c r="IS259" s="58"/>
      <c r="IT259" s="58"/>
      <c r="IU259" s="58"/>
    </row>
    <row r="260" spans="1:255" x14ac:dyDescent="0.25">
      <c r="A260" s="44"/>
      <c r="C260" s="48"/>
      <c r="IL260" s="58"/>
      <c r="IM260" s="58"/>
      <c r="IN260" s="58"/>
      <c r="IO260" s="58"/>
      <c r="IP260" s="58"/>
      <c r="IQ260" s="58"/>
      <c r="IR260" s="58"/>
      <c r="IS260" s="58"/>
      <c r="IT260" s="58"/>
      <c r="IU260" s="58"/>
    </row>
    <row r="261" spans="1:255" x14ac:dyDescent="0.25">
      <c r="A261" s="44"/>
      <c r="C261" s="48"/>
      <c r="IL261" s="58"/>
      <c r="IM261" s="58"/>
      <c r="IN261" s="58"/>
      <c r="IO261" s="58"/>
      <c r="IP261" s="58"/>
      <c r="IQ261" s="58"/>
      <c r="IR261" s="58"/>
      <c r="IS261" s="58"/>
      <c r="IT261" s="58"/>
      <c r="IU261" s="58"/>
    </row>
    <row r="262" spans="1:255" x14ac:dyDescent="0.25">
      <c r="A262" s="44"/>
      <c r="C262" s="48"/>
      <c r="IL262" s="58"/>
      <c r="IM262" s="58"/>
      <c r="IN262" s="58"/>
      <c r="IO262" s="58"/>
      <c r="IP262" s="58"/>
      <c r="IQ262" s="58"/>
      <c r="IR262" s="58"/>
      <c r="IS262" s="58"/>
      <c r="IT262" s="58"/>
      <c r="IU262" s="58"/>
    </row>
    <row r="263" spans="1:255" x14ac:dyDescent="0.25">
      <c r="A263" s="44"/>
      <c r="C263" s="48"/>
      <c r="IL263" s="58"/>
      <c r="IM263" s="58"/>
      <c r="IN263" s="58"/>
      <c r="IO263" s="58"/>
      <c r="IP263" s="58"/>
      <c r="IQ263" s="58"/>
      <c r="IR263" s="58"/>
      <c r="IS263" s="58"/>
      <c r="IT263" s="58"/>
      <c r="IU263" s="58"/>
    </row>
    <row r="264" spans="1:255" x14ac:dyDescent="0.25">
      <c r="A264" s="44"/>
      <c r="C264" s="48"/>
      <c r="IL264" s="58"/>
      <c r="IM264" s="58"/>
      <c r="IN264" s="58"/>
      <c r="IO264" s="58"/>
      <c r="IP264" s="58"/>
      <c r="IQ264" s="58"/>
      <c r="IR264" s="58"/>
      <c r="IS264" s="58"/>
      <c r="IT264" s="58"/>
      <c r="IU264" s="58"/>
    </row>
    <row r="265" spans="1:255" x14ac:dyDescent="0.25">
      <c r="A265" s="44"/>
      <c r="C265" s="48"/>
      <c r="IL265" s="58"/>
      <c r="IM265" s="58"/>
      <c r="IN265" s="58"/>
      <c r="IO265" s="58"/>
      <c r="IP265" s="58"/>
      <c r="IQ265" s="58"/>
      <c r="IR265" s="58"/>
      <c r="IS265" s="58"/>
      <c r="IT265" s="58"/>
      <c r="IU265" s="58"/>
    </row>
    <row r="266" spans="1:255" x14ac:dyDescent="0.25">
      <c r="A266" s="44"/>
      <c r="C266" s="48"/>
      <c r="IL266" s="58"/>
      <c r="IM266" s="58"/>
      <c r="IN266" s="58"/>
      <c r="IO266" s="58"/>
      <c r="IP266" s="58"/>
      <c r="IQ266" s="58"/>
      <c r="IR266" s="58"/>
      <c r="IS266" s="58"/>
      <c r="IT266" s="58"/>
      <c r="IU266" s="58"/>
    </row>
    <row r="267" spans="1:255" x14ac:dyDescent="0.25">
      <c r="A267" s="44"/>
      <c r="C267" s="48"/>
      <c r="IL267" s="58"/>
      <c r="IM267" s="58"/>
      <c r="IN267" s="58"/>
      <c r="IO267" s="58"/>
      <c r="IP267" s="58"/>
      <c r="IQ267" s="58"/>
      <c r="IR267" s="58"/>
      <c r="IS267" s="58"/>
      <c r="IT267" s="58"/>
      <c r="IU267" s="58"/>
    </row>
    <row r="268" spans="1:255" x14ac:dyDescent="0.25">
      <c r="A268" s="44"/>
      <c r="C268" s="48"/>
      <c r="IL268" s="58"/>
      <c r="IM268" s="58"/>
      <c r="IN268" s="58"/>
      <c r="IO268" s="58"/>
      <c r="IP268" s="58"/>
      <c r="IQ268" s="58"/>
      <c r="IR268" s="58"/>
      <c r="IS268" s="58"/>
      <c r="IT268" s="58"/>
      <c r="IU268" s="58"/>
    </row>
    <row r="269" spans="1:255" x14ac:dyDescent="0.25">
      <c r="A269" s="44"/>
      <c r="C269" s="48"/>
      <c r="IL269" s="58"/>
      <c r="IM269" s="58"/>
      <c r="IN269" s="58"/>
      <c r="IO269" s="58"/>
      <c r="IP269" s="58"/>
      <c r="IQ269" s="58"/>
      <c r="IR269" s="58"/>
      <c r="IS269" s="58"/>
      <c r="IT269" s="58"/>
      <c r="IU269" s="58"/>
    </row>
    <row r="270" spans="1:255" x14ac:dyDescent="0.25">
      <c r="A270" s="44"/>
      <c r="C270" s="48"/>
      <c r="IL270" s="58"/>
      <c r="IM270" s="58"/>
      <c r="IN270" s="58"/>
      <c r="IO270" s="58"/>
      <c r="IP270" s="58"/>
      <c r="IQ270" s="58"/>
      <c r="IR270" s="58"/>
      <c r="IS270" s="58"/>
      <c r="IT270" s="58"/>
      <c r="IU270" s="58"/>
    </row>
    <row r="271" spans="1:255" x14ac:dyDescent="0.25">
      <c r="A271" s="44"/>
      <c r="C271" s="48"/>
      <c r="IL271" s="58"/>
      <c r="IM271" s="58"/>
      <c r="IN271" s="58"/>
      <c r="IO271" s="58"/>
      <c r="IP271" s="58"/>
      <c r="IQ271" s="58"/>
      <c r="IR271" s="58"/>
      <c r="IS271" s="58"/>
      <c r="IT271" s="58"/>
      <c r="IU271" s="58"/>
    </row>
    <row r="272" spans="1:255" x14ac:dyDescent="0.25">
      <c r="A272" s="44"/>
      <c r="C272" s="48"/>
      <c r="IL272" s="58"/>
      <c r="IM272" s="58"/>
      <c r="IN272" s="58"/>
      <c r="IO272" s="58"/>
      <c r="IP272" s="58"/>
      <c r="IQ272" s="58"/>
      <c r="IR272" s="58"/>
      <c r="IS272" s="58"/>
      <c r="IT272" s="58"/>
      <c r="IU272" s="58"/>
    </row>
    <row r="273" spans="1:255" x14ac:dyDescent="0.25">
      <c r="A273" s="44"/>
      <c r="C273" s="48"/>
      <c r="IL273" s="58"/>
      <c r="IM273" s="58"/>
      <c r="IN273" s="58"/>
      <c r="IO273" s="58"/>
      <c r="IP273" s="58"/>
      <c r="IQ273" s="58"/>
      <c r="IR273" s="58"/>
      <c r="IS273" s="58"/>
      <c r="IT273" s="58"/>
      <c r="IU273" s="58"/>
    </row>
    <row r="274" spans="1:255" x14ac:dyDescent="0.25">
      <c r="A274" s="44"/>
      <c r="C274" s="48"/>
      <c r="IL274" s="58"/>
      <c r="IM274" s="58"/>
      <c r="IN274" s="58"/>
      <c r="IO274" s="58"/>
      <c r="IP274" s="58"/>
      <c r="IQ274" s="58"/>
      <c r="IR274" s="58"/>
      <c r="IS274" s="58"/>
      <c r="IT274" s="58"/>
      <c r="IU274" s="58"/>
    </row>
    <row r="275" spans="1:255" x14ac:dyDescent="0.25">
      <c r="A275" s="44"/>
      <c r="C275" s="48"/>
      <c r="IL275" s="58"/>
      <c r="IM275" s="58"/>
      <c r="IN275" s="58"/>
      <c r="IO275" s="58"/>
      <c r="IP275" s="58"/>
      <c r="IQ275" s="58"/>
      <c r="IR275" s="58"/>
      <c r="IS275" s="58"/>
      <c r="IT275" s="58"/>
      <c r="IU275" s="58"/>
    </row>
    <row r="276" spans="1:255" x14ac:dyDescent="0.25">
      <c r="A276" s="44"/>
      <c r="C276" s="48"/>
      <c r="IL276" s="58"/>
      <c r="IM276" s="58"/>
      <c r="IN276" s="58"/>
      <c r="IO276" s="58"/>
      <c r="IP276" s="58"/>
      <c r="IQ276" s="58"/>
      <c r="IR276" s="58"/>
      <c r="IS276" s="58"/>
      <c r="IT276" s="58"/>
      <c r="IU276" s="58"/>
    </row>
    <row r="277" spans="1:255" x14ac:dyDescent="0.25">
      <c r="A277" s="44"/>
      <c r="C277" s="48"/>
      <c r="IL277" s="58"/>
      <c r="IM277" s="58"/>
      <c r="IN277" s="58"/>
      <c r="IO277" s="58"/>
      <c r="IP277" s="58"/>
      <c r="IQ277" s="58"/>
      <c r="IR277" s="58"/>
      <c r="IS277" s="58"/>
      <c r="IT277" s="58"/>
      <c r="IU277" s="58"/>
    </row>
    <row r="278" spans="1:255" x14ac:dyDescent="0.25">
      <c r="A278" s="44"/>
      <c r="C278" s="48"/>
      <c r="IL278" s="58"/>
      <c r="IM278" s="58"/>
      <c r="IN278" s="58"/>
      <c r="IO278" s="58"/>
      <c r="IP278" s="58"/>
      <c r="IQ278" s="58"/>
      <c r="IR278" s="58"/>
      <c r="IS278" s="58"/>
      <c r="IT278" s="58"/>
      <c r="IU278" s="58"/>
    </row>
    <row r="279" spans="1:255" x14ac:dyDescent="0.25">
      <c r="A279" s="44"/>
      <c r="C279" s="48"/>
      <c r="IL279" s="58"/>
      <c r="IM279" s="58"/>
      <c r="IN279" s="58"/>
      <c r="IO279" s="58"/>
      <c r="IP279" s="58"/>
      <c r="IQ279" s="58"/>
      <c r="IR279" s="58"/>
      <c r="IS279" s="58"/>
      <c r="IT279" s="58"/>
      <c r="IU279" s="58"/>
    </row>
    <row r="280" spans="1:255" x14ac:dyDescent="0.25">
      <c r="A280" s="44"/>
      <c r="C280" s="48"/>
      <c r="IL280" s="58"/>
      <c r="IM280" s="58"/>
      <c r="IN280" s="58"/>
      <c r="IO280" s="58"/>
      <c r="IP280" s="58"/>
      <c r="IQ280" s="58"/>
      <c r="IR280" s="58"/>
      <c r="IS280" s="58"/>
      <c r="IT280" s="58"/>
      <c r="IU280" s="58"/>
    </row>
    <row r="281" spans="1:255" x14ac:dyDescent="0.25">
      <c r="A281" s="44"/>
      <c r="C281" s="48"/>
      <c r="IL281" s="58"/>
      <c r="IM281" s="58"/>
      <c r="IN281" s="58"/>
      <c r="IO281" s="58"/>
      <c r="IP281" s="58"/>
      <c r="IQ281" s="58"/>
      <c r="IR281" s="58"/>
      <c r="IS281" s="58"/>
      <c r="IT281" s="58"/>
      <c r="IU281" s="58"/>
    </row>
    <row r="282" spans="1:255" x14ac:dyDescent="0.25">
      <c r="A282" s="44"/>
      <c r="C282" s="48"/>
      <c r="IL282" s="58"/>
      <c r="IM282" s="58"/>
      <c r="IN282" s="58"/>
      <c r="IO282" s="58"/>
      <c r="IP282" s="58"/>
      <c r="IQ282" s="58"/>
      <c r="IR282" s="58"/>
      <c r="IS282" s="58"/>
      <c r="IT282" s="58"/>
      <c r="IU282" s="58"/>
    </row>
    <row r="283" spans="1:255" x14ac:dyDescent="0.25">
      <c r="A283" s="44"/>
      <c r="C283" s="48"/>
      <c r="IL283" s="58"/>
      <c r="IM283" s="58"/>
      <c r="IN283" s="58"/>
      <c r="IO283" s="58"/>
      <c r="IP283" s="58"/>
      <c r="IQ283" s="58"/>
      <c r="IR283" s="58"/>
      <c r="IS283" s="58"/>
      <c r="IT283" s="58"/>
      <c r="IU283" s="58"/>
    </row>
    <row r="284" spans="1:255" x14ac:dyDescent="0.25">
      <c r="A284" s="44"/>
      <c r="C284" s="48"/>
      <c r="IL284" s="58"/>
      <c r="IM284" s="58"/>
      <c r="IN284" s="58"/>
      <c r="IO284" s="58"/>
      <c r="IP284" s="58"/>
      <c r="IQ284" s="58"/>
      <c r="IR284" s="58"/>
      <c r="IS284" s="58"/>
      <c r="IT284" s="58"/>
      <c r="IU284" s="58"/>
    </row>
    <row r="285" spans="1:255" x14ac:dyDescent="0.25">
      <c r="A285" s="44"/>
      <c r="C285" s="48"/>
      <c r="IL285" s="58"/>
      <c r="IM285" s="58"/>
      <c r="IN285" s="58"/>
      <c r="IO285" s="58"/>
      <c r="IP285" s="58"/>
      <c r="IQ285" s="58"/>
      <c r="IR285" s="58"/>
      <c r="IS285" s="58"/>
      <c r="IT285" s="58"/>
      <c r="IU285" s="58"/>
    </row>
    <row r="286" spans="1:255" x14ac:dyDescent="0.25">
      <c r="A286" s="44"/>
      <c r="C286" s="48"/>
      <c r="IL286" s="58"/>
      <c r="IM286" s="58"/>
      <c r="IN286" s="58"/>
      <c r="IO286" s="58"/>
      <c r="IP286" s="58"/>
      <c r="IQ286" s="58"/>
      <c r="IR286" s="58"/>
      <c r="IS286" s="58"/>
      <c r="IT286" s="58"/>
      <c r="IU286" s="58"/>
    </row>
    <row r="287" spans="1:255" x14ac:dyDescent="0.25">
      <c r="A287" s="44"/>
      <c r="C287" s="48"/>
      <c r="IL287" s="58"/>
      <c r="IM287" s="58"/>
      <c r="IN287" s="58"/>
      <c r="IO287" s="58"/>
      <c r="IP287" s="58"/>
      <c r="IQ287" s="58"/>
      <c r="IR287" s="58"/>
      <c r="IS287" s="58"/>
      <c r="IT287" s="58"/>
      <c r="IU287" s="58"/>
    </row>
    <row r="288" spans="1:255" x14ac:dyDescent="0.25">
      <c r="A288" s="44"/>
      <c r="C288" s="48"/>
      <c r="IL288" s="58"/>
      <c r="IM288" s="58"/>
      <c r="IN288" s="58"/>
      <c r="IO288" s="58"/>
      <c r="IP288" s="58"/>
      <c r="IQ288" s="58"/>
      <c r="IR288" s="58"/>
      <c r="IS288" s="58"/>
      <c r="IT288" s="58"/>
      <c r="IU288" s="58"/>
    </row>
    <row r="289" spans="1:255" x14ac:dyDescent="0.25">
      <c r="A289" s="44"/>
      <c r="C289" s="48"/>
      <c r="IL289" s="58"/>
      <c r="IM289" s="58"/>
      <c r="IN289" s="58"/>
      <c r="IO289" s="58"/>
      <c r="IP289" s="58"/>
      <c r="IQ289" s="58"/>
      <c r="IR289" s="58"/>
      <c r="IS289" s="58"/>
      <c r="IT289" s="58"/>
      <c r="IU289" s="58"/>
    </row>
    <row r="290" spans="1:255" x14ac:dyDescent="0.25">
      <c r="A290" s="44"/>
      <c r="C290" s="48"/>
      <c r="IL290" s="58"/>
      <c r="IM290" s="58"/>
      <c r="IN290" s="58"/>
      <c r="IO290" s="58"/>
      <c r="IP290" s="58"/>
      <c r="IQ290" s="58"/>
      <c r="IR290" s="58"/>
      <c r="IS290" s="58"/>
      <c r="IT290" s="58"/>
      <c r="IU290" s="58"/>
    </row>
    <row r="291" spans="1:255" x14ac:dyDescent="0.25">
      <c r="A291" s="44"/>
      <c r="C291" s="48"/>
      <c r="IL291" s="58"/>
      <c r="IM291" s="58"/>
      <c r="IN291" s="58"/>
      <c r="IO291" s="58"/>
      <c r="IP291" s="58"/>
      <c r="IQ291" s="58"/>
      <c r="IR291" s="58"/>
      <c r="IS291" s="58"/>
      <c r="IT291" s="58"/>
      <c r="IU291" s="58"/>
    </row>
    <row r="292" spans="1:255" x14ac:dyDescent="0.25">
      <c r="A292" s="44"/>
      <c r="C292" s="48"/>
      <c r="IL292" s="58"/>
      <c r="IM292" s="58"/>
      <c r="IN292" s="58"/>
      <c r="IO292" s="58"/>
      <c r="IP292" s="58"/>
      <c r="IQ292" s="58"/>
      <c r="IR292" s="58"/>
      <c r="IS292" s="58"/>
      <c r="IT292" s="58"/>
      <c r="IU292" s="58"/>
    </row>
    <row r="293" spans="1:255" x14ac:dyDescent="0.25">
      <c r="A293" s="44"/>
      <c r="C293" s="48"/>
      <c r="IL293" s="58"/>
      <c r="IM293" s="58"/>
      <c r="IN293" s="58"/>
      <c r="IO293" s="58"/>
      <c r="IP293" s="58"/>
      <c r="IQ293" s="58"/>
      <c r="IR293" s="58"/>
      <c r="IS293" s="58"/>
      <c r="IT293" s="58"/>
      <c r="IU293" s="58"/>
    </row>
    <row r="294" spans="1:255" x14ac:dyDescent="0.25">
      <c r="A294" s="44"/>
      <c r="C294" s="48"/>
      <c r="IL294" s="58"/>
      <c r="IM294" s="58"/>
      <c r="IN294" s="58"/>
      <c r="IO294" s="58"/>
      <c r="IP294" s="58"/>
      <c r="IQ294" s="58"/>
      <c r="IR294" s="58"/>
      <c r="IS294" s="58"/>
      <c r="IT294" s="58"/>
      <c r="IU294" s="58"/>
    </row>
    <row r="295" spans="1:255" x14ac:dyDescent="0.25">
      <c r="A295" s="44"/>
      <c r="C295" s="48"/>
      <c r="IL295" s="58"/>
      <c r="IM295" s="58"/>
      <c r="IN295" s="58"/>
      <c r="IO295" s="58"/>
      <c r="IP295" s="58"/>
      <c r="IQ295" s="58"/>
      <c r="IR295" s="58"/>
      <c r="IS295" s="58"/>
      <c r="IT295" s="58"/>
      <c r="IU295" s="58"/>
    </row>
    <row r="296" spans="1:255" x14ac:dyDescent="0.25">
      <c r="A296" s="44"/>
      <c r="C296" s="48"/>
      <c r="IL296" s="58"/>
      <c r="IM296" s="58"/>
      <c r="IN296" s="58"/>
      <c r="IO296" s="58"/>
      <c r="IP296" s="58"/>
      <c r="IQ296" s="58"/>
      <c r="IR296" s="58"/>
      <c r="IS296" s="58"/>
      <c r="IT296" s="58"/>
      <c r="IU296" s="58"/>
    </row>
    <row r="297" spans="1:255" x14ac:dyDescent="0.25">
      <c r="A297" s="44"/>
      <c r="C297" s="48"/>
      <c r="IL297" s="58"/>
      <c r="IM297" s="58"/>
      <c r="IN297" s="58"/>
      <c r="IO297" s="58"/>
      <c r="IP297" s="58"/>
      <c r="IQ297" s="58"/>
      <c r="IR297" s="58"/>
      <c r="IS297" s="58"/>
      <c r="IT297" s="58"/>
      <c r="IU297" s="58"/>
    </row>
    <row r="298" spans="1:255" x14ac:dyDescent="0.25">
      <c r="A298" s="44"/>
      <c r="C298" s="48"/>
      <c r="IL298" s="58"/>
      <c r="IM298" s="58"/>
      <c r="IN298" s="58"/>
      <c r="IO298" s="58"/>
      <c r="IP298" s="58"/>
      <c r="IQ298" s="58"/>
      <c r="IR298" s="58"/>
      <c r="IS298" s="58"/>
      <c r="IT298" s="58"/>
      <c r="IU298" s="58"/>
    </row>
    <row r="299" spans="1:255" x14ac:dyDescent="0.25">
      <c r="A299" s="44"/>
      <c r="C299" s="48"/>
      <c r="IL299" s="58"/>
      <c r="IM299" s="58"/>
      <c r="IN299" s="58"/>
      <c r="IO299" s="58"/>
      <c r="IP299" s="58"/>
      <c r="IQ299" s="58"/>
      <c r="IR299" s="58"/>
      <c r="IS299" s="58"/>
      <c r="IT299" s="58"/>
      <c r="IU299" s="58"/>
    </row>
    <row r="300" spans="1:255" x14ac:dyDescent="0.25">
      <c r="A300" s="44"/>
      <c r="C300" s="48"/>
      <c r="IL300" s="58"/>
      <c r="IM300" s="58"/>
      <c r="IN300" s="58"/>
      <c r="IO300" s="58"/>
      <c r="IP300" s="58"/>
      <c r="IQ300" s="58"/>
      <c r="IR300" s="58"/>
      <c r="IS300" s="58"/>
      <c r="IT300" s="58"/>
      <c r="IU300" s="58"/>
    </row>
    <row r="301" spans="1:255" x14ac:dyDescent="0.25">
      <c r="A301" s="44"/>
      <c r="C301" s="48"/>
      <c r="IL301" s="58"/>
      <c r="IM301" s="58"/>
      <c r="IN301" s="58"/>
      <c r="IO301" s="58"/>
      <c r="IP301" s="58"/>
      <c r="IQ301" s="58"/>
      <c r="IR301" s="58"/>
      <c r="IS301" s="58"/>
      <c r="IT301" s="58"/>
      <c r="IU301" s="58"/>
    </row>
    <row r="302" spans="1:255" x14ac:dyDescent="0.25">
      <c r="A302" s="44"/>
      <c r="C302" s="48"/>
      <c r="IL302" s="58"/>
      <c r="IM302" s="58"/>
      <c r="IN302" s="58"/>
      <c r="IO302" s="58"/>
      <c r="IP302" s="58"/>
      <c r="IQ302" s="58"/>
      <c r="IR302" s="58"/>
      <c r="IS302" s="58"/>
      <c r="IT302" s="58"/>
      <c r="IU302" s="58"/>
    </row>
    <row r="303" spans="1:255" x14ac:dyDescent="0.25">
      <c r="A303" s="44"/>
      <c r="C303" s="48"/>
      <c r="IL303" s="58"/>
      <c r="IM303" s="58"/>
      <c r="IN303" s="58"/>
      <c r="IO303" s="58"/>
      <c r="IP303" s="58"/>
      <c r="IQ303" s="58"/>
      <c r="IR303" s="58"/>
      <c r="IS303" s="58"/>
      <c r="IT303" s="58"/>
      <c r="IU303" s="58"/>
    </row>
    <row r="304" spans="1:255" x14ac:dyDescent="0.25">
      <c r="A304" s="44"/>
      <c r="C304" s="48"/>
      <c r="IL304" s="58"/>
      <c r="IM304" s="58"/>
      <c r="IN304" s="58"/>
      <c r="IO304" s="58"/>
      <c r="IP304" s="58"/>
      <c r="IQ304" s="58"/>
      <c r="IR304" s="58"/>
      <c r="IS304" s="58"/>
      <c r="IT304" s="58"/>
      <c r="IU304" s="58"/>
    </row>
    <row r="305" spans="1:255" x14ac:dyDescent="0.25">
      <c r="A305" s="44"/>
      <c r="C305" s="48"/>
      <c r="IL305" s="58"/>
      <c r="IM305" s="58"/>
      <c r="IN305" s="58"/>
      <c r="IO305" s="58"/>
      <c r="IP305" s="58"/>
      <c r="IQ305" s="58"/>
      <c r="IR305" s="58"/>
      <c r="IS305" s="58"/>
      <c r="IT305" s="58"/>
      <c r="IU305" s="58"/>
    </row>
    <row r="306" spans="1:255" x14ac:dyDescent="0.25">
      <c r="A306" s="44"/>
      <c r="C306" s="48"/>
      <c r="IL306" s="58"/>
      <c r="IM306" s="58"/>
      <c r="IN306" s="58"/>
      <c r="IO306" s="58"/>
      <c r="IP306" s="58"/>
      <c r="IQ306" s="58"/>
      <c r="IR306" s="58"/>
      <c r="IS306" s="58"/>
      <c r="IT306" s="58"/>
      <c r="IU306" s="58"/>
    </row>
    <row r="307" spans="1:255" x14ac:dyDescent="0.25">
      <c r="A307" s="44"/>
      <c r="C307" s="48"/>
      <c r="IL307" s="58"/>
      <c r="IM307" s="58"/>
      <c r="IN307" s="58"/>
      <c r="IO307" s="58"/>
      <c r="IP307" s="58"/>
      <c r="IQ307" s="58"/>
      <c r="IR307" s="58"/>
      <c r="IS307" s="58"/>
      <c r="IT307" s="58"/>
      <c r="IU307" s="58"/>
    </row>
    <row r="308" spans="1:255" x14ac:dyDescent="0.25">
      <c r="A308" s="44"/>
      <c r="C308" s="48"/>
      <c r="IL308" s="58"/>
      <c r="IM308" s="58"/>
      <c r="IN308" s="58"/>
      <c r="IO308" s="58"/>
      <c r="IP308" s="58"/>
      <c r="IQ308" s="58"/>
      <c r="IR308" s="58"/>
      <c r="IS308" s="58"/>
      <c r="IT308" s="58"/>
      <c r="IU308" s="58"/>
    </row>
    <row r="309" spans="1:255" x14ac:dyDescent="0.25">
      <c r="A309" s="44"/>
      <c r="C309" s="48"/>
      <c r="IL309" s="58"/>
      <c r="IM309" s="58"/>
      <c r="IN309" s="58"/>
      <c r="IO309" s="58"/>
      <c r="IP309" s="58"/>
      <c r="IQ309" s="58"/>
      <c r="IR309" s="58"/>
      <c r="IS309" s="58"/>
      <c r="IT309" s="58"/>
      <c r="IU309" s="58"/>
    </row>
    <row r="310" spans="1:255" x14ac:dyDescent="0.25">
      <c r="A310" s="44"/>
      <c r="C310" s="48"/>
      <c r="IL310" s="58"/>
      <c r="IM310" s="58"/>
      <c r="IN310" s="58"/>
      <c r="IO310" s="58"/>
      <c r="IP310" s="58"/>
      <c r="IQ310" s="58"/>
      <c r="IR310" s="58"/>
      <c r="IS310" s="58"/>
      <c r="IT310" s="58"/>
      <c r="IU310" s="58"/>
    </row>
    <row r="311" spans="1:255" x14ac:dyDescent="0.25">
      <c r="A311" s="44"/>
      <c r="C311" s="48"/>
      <c r="IL311" s="58"/>
      <c r="IM311" s="58"/>
      <c r="IN311" s="58"/>
      <c r="IO311" s="58"/>
      <c r="IP311" s="58"/>
      <c r="IQ311" s="58"/>
      <c r="IR311" s="58"/>
      <c r="IS311" s="58"/>
      <c r="IT311" s="58"/>
      <c r="IU311" s="58"/>
    </row>
    <row r="312" spans="1:255" x14ac:dyDescent="0.25">
      <c r="A312" s="44"/>
      <c r="C312" s="48"/>
      <c r="IL312" s="58"/>
      <c r="IM312" s="58"/>
      <c r="IN312" s="58"/>
      <c r="IO312" s="58"/>
      <c r="IP312" s="58"/>
      <c r="IQ312" s="58"/>
      <c r="IR312" s="58"/>
      <c r="IS312" s="58"/>
      <c r="IT312" s="58"/>
      <c r="IU312" s="58"/>
    </row>
    <row r="313" spans="1:255" x14ac:dyDescent="0.25">
      <c r="A313" s="44"/>
      <c r="C313" s="48"/>
      <c r="IL313" s="58"/>
      <c r="IM313" s="58"/>
      <c r="IN313" s="58"/>
      <c r="IO313" s="58"/>
      <c r="IP313" s="58"/>
      <c r="IQ313" s="58"/>
      <c r="IR313" s="58"/>
      <c r="IS313" s="58"/>
      <c r="IT313" s="58"/>
      <c r="IU313" s="58"/>
    </row>
    <row r="314" spans="1:255" x14ac:dyDescent="0.25">
      <c r="A314" s="44"/>
      <c r="C314" s="48"/>
      <c r="IL314" s="58"/>
      <c r="IM314" s="58"/>
      <c r="IN314" s="58"/>
      <c r="IO314" s="58"/>
      <c r="IP314" s="58"/>
      <c r="IQ314" s="58"/>
      <c r="IR314" s="58"/>
      <c r="IS314" s="58"/>
      <c r="IT314" s="58"/>
      <c r="IU314" s="58"/>
    </row>
    <row r="315" spans="1:255" x14ac:dyDescent="0.25">
      <c r="A315" s="44"/>
      <c r="C315" s="48"/>
      <c r="IL315" s="58"/>
      <c r="IM315" s="58"/>
      <c r="IN315" s="58"/>
      <c r="IO315" s="58"/>
      <c r="IP315" s="58"/>
      <c r="IQ315" s="58"/>
      <c r="IR315" s="58"/>
      <c r="IS315" s="58"/>
      <c r="IT315" s="58"/>
      <c r="IU315" s="58"/>
    </row>
    <row r="316" spans="1:255" x14ac:dyDescent="0.25">
      <c r="A316" s="44"/>
      <c r="C316" s="48"/>
      <c r="IL316" s="58"/>
      <c r="IM316" s="58"/>
      <c r="IN316" s="58"/>
      <c r="IO316" s="58"/>
      <c r="IP316" s="58"/>
      <c r="IQ316" s="58"/>
      <c r="IR316" s="58"/>
      <c r="IS316" s="58"/>
      <c r="IT316" s="58"/>
      <c r="IU316" s="58"/>
    </row>
    <row r="317" spans="1:255" x14ac:dyDescent="0.25">
      <c r="A317" s="44"/>
      <c r="C317" s="48"/>
      <c r="IL317" s="58"/>
      <c r="IM317" s="58"/>
      <c r="IN317" s="58"/>
      <c r="IO317" s="58"/>
      <c r="IP317" s="58"/>
      <c r="IQ317" s="58"/>
      <c r="IR317" s="58"/>
      <c r="IS317" s="58"/>
      <c r="IT317" s="58"/>
      <c r="IU317" s="58"/>
    </row>
    <row r="318" spans="1:255" x14ac:dyDescent="0.25">
      <c r="A318" s="44"/>
      <c r="C318" s="48"/>
      <c r="IL318" s="58"/>
      <c r="IM318" s="58"/>
      <c r="IN318" s="58"/>
      <c r="IO318" s="58"/>
      <c r="IP318" s="58"/>
      <c r="IQ318" s="58"/>
      <c r="IR318" s="58"/>
      <c r="IS318" s="58"/>
      <c r="IT318" s="58"/>
      <c r="IU318" s="58"/>
    </row>
    <row r="319" spans="1:255" x14ac:dyDescent="0.25">
      <c r="A319" s="44"/>
      <c r="C319" s="48"/>
      <c r="IL319" s="58"/>
      <c r="IM319" s="58"/>
      <c r="IN319" s="58"/>
      <c r="IO319" s="58"/>
      <c r="IP319" s="58"/>
      <c r="IQ319" s="58"/>
      <c r="IR319" s="58"/>
      <c r="IS319" s="58"/>
      <c r="IT319" s="58"/>
      <c r="IU319" s="58"/>
    </row>
    <row r="320" spans="1:255" x14ac:dyDescent="0.25">
      <c r="A320" s="44"/>
      <c r="C320" s="48"/>
      <c r="IL320" s="58"/>
      <c r="IM320" s="58"/>
      <c r="IN320" s="58"/>
      <c r="IO320" s="58"/>
      <c r="IP320" s="58"/>
      <c r="IQ320" s="58"/>
      <c r="IR320" s="58"/>
      <c r="IS320" s="58"/>
      <c r="IT320" s="58"/>
      <c r="IU320" s="58"/>
    </row>
    <row r="321" spans="1:255" x14ac:dyDescent="0.25">
      <c r="A321" s="44"/>
      <c r="C321" s="48"/>
      <c r="IL321" s="58"/>
      <c r="IM321" s="58"/>
      <c r="IN321" s="58"/>
      <c r="IO321" s="58"/>
      <c r="IP321" s="58"/>
      <c r="IQ321" s="58"/>
      <c r="IR321" s="58"/>
      <c r="IS321" s="58"/>
      <c r="IT321" s="58"/>
      <c r="IU321" s="58"/>
    </row>
    <row r="322" spans="1:255" x14ac:dyDescent="0.25">
      <c r="A322" s="44"/>
      <c r="C322" s="48"/>
      <c r="IL322" s="58"/>
      <c r="IM322" s="58"/>
      <c r="IN322" s="58"/>
      <c r="IO322" s="58"/>
      <c r="IP322" s="58"/>
      <c r="IQ322" s="58"/>
      <c r="IR322" s="58"/>
      <c r="IS322" s="58"/>
      <c r="IT322" s="58"/>
      <c r="IU322" s="58"/>
    </row>
    <row r="323" spans="1:255" x14ac:dyDescent="0.25">
      <c r="A323" s="44"/>
      <c r="C323" s="48"/>
      <c r="IL323" s="58"/>
      <c r="IM323" s="58"/>
      <c r="IN323" s="58"/>
      <c r="IO323" s="58"/>
      <c r="IP323" s="58"/>
      <c r="IQ323" s="58"/>
      <c r="IR323" s="58"/>
      <c r="IS323" s="58"/>
      <c r="IT323" s="58"/>
      <c r="IU323" s="58"/>
    </row>
    <row r="324" spans="1:255" x14ac:dyDescent="0.25">
      <c r="A324" s="44"/>
      <c r="C324" s="48"/>
      <c r="IL324" s="58"/>
      <c r="IM324" s="58"/>
      <c r="IN324" s="58"/>
      <c r="IO324" s="58"/>
      <c r="IP324" s="58"/>
      <c r="IQ324" s="58"/>
      <c r="IR324" s="58"/>
      <c r="IS324" s="58"/>
      <c r="IT324" s="58"/>
      <c r="IU324" s="58"/>
    </row>
    <row r="325" spans="1:255" x14ac:dyDescent="0.25">
      <c r="A325" s="44"/>
      <c r="C325" s="48"/>
      <c r="IL325" s="58"/>
      <c r="IM325" s="58"/>
      <c r="IN325" s="58"/>
      <c r="IO325" s="58"/>
      <c r="IP325" s="58"/>
      <c r="IQ325" s="58"/>
      <c r="IR325" s="58"/>
      <c r="IS325" s="58"/>
      <c r="IT325" s="58"/>
      <c r="IU325" s="58"/>
    </row>
    <row r="326" spans="1:255" x14ac:dyDescent="0.25">
      <c r="A326" s="44"/>
      <c r="C326" s="48"/>
      <c r="IL326" s="58"/>
      <c r="IM326" s="58"/>
      <c r="IN326" s="58"/>
      <c r="IO326" s="58"/>
      <c r="IP326" s="58"/>
      <c r="IQ326" s="58"/>
      <c r="IR326" s="58"/>
      <c r="IS326" s="58"/>
      <c r="IT326" s="58"/>
      <c r="IU326" s="58"/>
    </row>
    <row r="327" spans="1:255" x14ac:dyDescent="0.25">
      <c r="A327" s="44"/>
      <c r="C327" s="48"/>
      <c r="IL327" s="58"/>
      <c r="IM327" s="58"/>
      <c r="IN327" s="58"/>
      <c r="IO327" s="58"/>
      <c r="IP327" s="58"/>
      <c r="IQ327" s="58"/>
      <c r="IR327" s="58"/>
      <c r="IS327" s="58"/>
      <c r="IT327" s="58"/>
      <c r="IU327" s="58"/>
    </row>
    <row r="328" spans="1:255" x14ac:dyDescent="0.25">
      <c r="A328" s="44"/>
      <c r="C328" s="48"/>
      <c r="IL328" s="58"/>
      <c r="IM328" s="58"/>
      <c r="IN328" s="58"/>
      <c r="IO328" s="58"/>
      <c r="IP328" s="58"/>
      <c r="IQ328" s="58"/>
      <c r="IR328" s="58"/>
      <c r="IS328" s="58"/>
      <c r="IT328" s="58"/>
      <c r="IU328" s="58"/>
    </row>
    <row r="329" spans="1:255" x14ac:dyDescent="0.25">
      <c r="A329" s="44"/>
      <c r="C329" s="48"/>
      <c r="IL329" s="58"/>
      <c r="IM329" s="58"/>
      <c r="IN329" s="58"/>
      <c r="IO329" s="58"/>
      <c r="IP329" s="58"/>
      <c r="IQ329" s="58"/>
      <c r="IR329" s="58"/>
      <c r="IS329" s="58"/>
      <c r="IT329" s="58"/>
      <c r="IU329" s="58"/>
    </row>
    <row r="330" spans="1:255" x14ac:dyDescent="0.25">
      <c r="A330" s="44"/>
      <c r="C330" s="48"/>
      <c r="IL330" s="58"/>
      <c r="IM330" s="58"/>
      <c r="IN330" s="58"/>
      <c r="IO330" s="58"/>
      <c r="IP330" s="58"/>
      <c r="IQ330" s="58"/>
      <c r="IR330" s="58"/>
      <c r="IS330" s="58"/>
      <c r="IT330" s="58"/>
      <c r="IU330" s="58"/>
    </row>
    <row r="331" spans="1:255" x14ac:dyDescent="0.25">
      <c r="A331" s="44"/>
      <c r="C331" s="48"/>
      <c r="IL331" s="58"/>
      <c r="IM331" s="58"/>
      <c r="IN331" s="58"/>
      <c r="IO331" s="58"/>
      <c r="IP331" s="58"/>
      <c r="IQ331" s="58"/>
      <c r="IR331" s="58"/>
      <c r="IS331" s="58"/>
      <c r="IT331" s="58"/>
      <c r="IU331" s="58"/>
    </row>
    <row r="332" spans="1:255" x14ac:dyDescent="0.25">
      <c r="A332" s="44"/>
      <c r="C332" s="48"/>
      <c r="IL332" s="58"/>
      <c r="IM332" s="58"/>
      <c r="IN332" s="58"/>
      <c r="IO332" s="58"/>
      <c r="IP332" s="58"/>
      <c r="IQ332" s="58"/>
      <c r="IR332" s="58"/>
      <c r="IS332" s="58"/>
      <c r="IT332" s="58"/>
      <c r="IU332" s="58"/>
    </row>
    <row r="333" spans="1:255" x14ac:dyDescent="0.25">
      <c r="A333" s="44"/>
      <c r="C333" s="48"/>
      <c r="IL333" s="58"/>
      <c r="IM333" s="58"/>
      <c r="IN333" s="58"/>
      <c r="IO333" s="58"/>
      <c r="IP333" s="58"/>
      <c r="IQ333" s="58"/>
      <c r="IR333" s="58"/>
      <c r="IS333" s="58"/>
      <c r="IT333" s="58"/>
      <c r="IU333" s="58"/>
    </row>
    <row r="334" spans="1:255" x14ac:dyDescent="0.25">
      <c r="A334" s="44"/>
      <c r="C334" s="48"/>
      <c r="IL334" s="58"/>
      <c r="IM334" s="58"/>
      <c r="IN334" s="58"/>
      <c r="IO334" s="58"/>
      <c r="IP334" s="58"/>
      <c r="IQ334" s="58"/>
      <c r="IR334" s="58"/>
      <c r="IS334" s="58"/>
      <c r="IT334" s="58"/>
      <c r="IU334" s="58"/>
    </row>
    <row r="335" spans="1:255" x14ac:dyDescent="0.25">
      <c r="A335" s="44"/>
      <c r="C335" s="48"/>
      <c r="IL335" s="58"/>
      <c r="IM335" s="58"/>
      <c r="IN335" s="58"/>
      <c r="IO335" s="58"/>
      <c r="IP335" s="58"/>
      <c r="IQ335" s="58"/>
      <c r="IR335" s="58"/>
      <c r="IS335" s="58"/>
      <c r="IT335" s="58"/>
      <c r="IU335" s="58"/>
    </row>
    <row r="336" spans="1:255" x14ac:dyDescent="0.25">
      <c r="A336" s="44"/>
      <c r="C336" s="48"/>
      <c r="IL336" s="58"/>
      <c r="IM336" s="58"/>
      <c r="IN336" s="58"/>
      <c r="IO336" s="58"/>
      <c r="IP336" s="58"/>
      <c r="IQ336" s="58"/>
      <c r="IR336" s="58"/>
      <c r="IS336" s="58"/>
      <c r="IT336" s="58"/>
      <c r="IU336" s="58"/>
    </row>
    <row r="337" spans="1:255" x14ac:dyDescent="0.25">
      <c r="A337" s="44"/>
      <c r="C337" s="48"/>
      <c r="IL337" s="58"/>
      <c r="IM337" s="58"/>
      <c r="IN337" s="58"/>
      <c r="IO337" s="58"/>
      <c r="IP337" s="58"/>
      <c r="IQ337" s="58"/>
      <c r="IR337" s="58"/>
      <c r="IS337" s="58"/>
      <c r="IT337" s="58"/>
      <c r="IU337" s="58"/>
    </row>
    <row r="338" spans="1:255" x14ac:dyDescent="0.25">
      <c r="A338" s="44"/>
      <c r="C338" s="48"/>
      <c r="IL338" s="58"/>
      <c r="IM338" s="58"/>
      <c r="IN338" s="58"/>
      <c r="IO338" s="58"/>
      <c r="IP338" s="58"/>
      <c r="IQ338" s="58"/>
      <c r="IR338" s="58"/>
      <c r="IS338" s="58"/>
      <c r="IT338" s="58"/>
      <c r="IU338" s="58"/>
    </row>
    <row r="339" spans="1:255" x14ac:dyDescent="0.25">
      <c r="A339" s="44"/>
      <c r="C339" s="48"/>
      <c r="IL339" s="58"/>
      <c r="IM339" s="58"/>
      <c r="IN339" s="58"/>
      <c r="IO339" s="58"/>
      <c r="IP339" s="58"/>
      <c r="IQ339" s="58"/>
      <c r="IR339" s="58"/>
      <c r="IS339" s="58"/>
      <c r="IT339" s="58"/>
      <c r="IU339" s="58"/>
    </row>
    <row r="340" spans="1:255" x14ac:dyDescent="0.25">
      <c r="A340" s="44"/>
      <c r="C340" s="48"/>
      <c r="IL340" s="58"/>
      <c r="IM340" s="58"/>
      <c r="IN340" s="58"/>
      <c r="IO340" s="58"/>
      <c r="IP340" s="58"/>
      <c r="IQ340" s="58"/>
      <c r="IR340" s="58"/>
      <c r="IS340" s="58"/>
      <c r="IT340" s="58"/>
      <c r="IU340" s="58"/>
    </row>
    <row r="341" spans="1:255" x14ac:dyDescent="0.25">
      <c r="A341" s="44"/>
      <c r="C341" s="48"/>
      <c r="IL341" s="58"/>
      <c r="IM341" s="58"/>
      <c r="IN341" s="58"/>
      <c r="IO341" s="58"/>
      <c r="IP341" s="58"/>
      <c r="IQ341" s="58"/>
      <c r="IR341" s="58"/>
      <c r="IS341" s="58"/>
      <c r="IT341" s="58"/>
      <c r="IU341" s="58"/>
    </row>
    <row r="342" spans="1:255" x14ac:dyDescent="0.25">
      <c r="A342" s="44"/>
      <c r="C342" s="48"/>
      <c r="IL342" s="58"/>
      <c r="IM342" s="58"/>
      <c r="IN342" s="58"/>
      <c r="IO342" s="58"/>
      <c r="IP342" s="58"/>
      <c r="IQ342" s="58"/>
      <c r="IR342" s="58"/>
      <c r="IS342" s="58"/>
      <c r="IT342" s="58"/>
      <c r="IU342" s="58"/>
    </row>
    <row r="343" spans="1:255" x14ac:dyDescent="0.25">
      <c r="A343" s="44"/>
      <c r="C343" s="48"/>
      <c r="IL343" s="58"/>
      <c r="IM343" s="58"/>
      <c r="IN343" s="58"/>
      <c r="IO343" s="58"/>
      <c r="IP343" s="58"/>
      <c r="IQ343" s="58"/>
      <c r="IR343" s="58"/>
      <c r="IS343" s="58"/>
      <c r="IT343" s="58"/>
      <c r="IU343" s="58"/>
    </row>
    <row r="344" spans="1:255" x14ac:dyDescent="0.25">
      <c r="A344" s="44"/>
      <c r="C344" s="48"/>
      <c r="IL344" s="58"/>
      <c r="IM344" s="58"/>
      <c r="IN344" s="58"/>
      <c r="IO344" s="58"/>
      <c r="IP344" s="58"/>
      <c r="IQ344" s="58"/>
      <c r="IR344" s="58"/>
      <c r="IS344" s="58"/>
      <c r="IT344" s="58"/>
      <c r="IU344" s="58"/>
    </row>
    <row r="345" spans="1:255" x14ac:dyDescent="0.25">
      <c r="A345" s="44"/>
      <c r="C345" s="48"/>
      <c r="IL345" s="58"/>
      <c r="IM345" s="58"/>
      <c r="IN345" s="58"/>
      <c r="IO345" s="58"/>
      <c r="IP345" s="58"/>
      <c r="IQ345" s="58"/>
      <c r="IR345" s="58"/>
      <c r="IS345" s="58"/>
      <c r="IT345" s="58"/>
      <c r="IU345" s="58"/>
    </row>
    <row r="346" spans="1:255" x14ac:dyDescent="0.25">
      <c r="A346" s="44"/>
      <c r="C346" s="48"/>
      <c r="IL346" s="58"/>
      <c r="IM346" s="58"/>
      <c r="IN346" s="58"/>
      <c r="IO346" s="58"/>
      <c r="IP346" s="58"/>
      <c r="IQ346" s="58"/>
      <c r="IR346" s="58"/>
      <c r="IS346" s="58"/>
      <c r="IT346" s="58"/>
      <c r="IU346" s="58"/>
    </row>
    <row r="347" spans="1:255" x14ac:dyDescent="0.25">
      <c r="A347" s="44"/>
      <c r="C347" s="48"/>
      <c r="IL347" s="58"/>
      <c r="IM347" s="58"/>
      <c r="IN347" s="58"/>
      <c r="IO347" s="58"/>
      <c r="IP347" s="58"/>
      <c r="IQ347" s="58"/>
      <c r="IR347" s="58"/>
      <c r="IS347" s="58"/>
      <c r="IT347" s="58"/>
      <c r="IU347" s="58"/>
    </row>
    <row r="348" spans="1:255" x14ac:dyDescent="0.25">
      <c r="A348" s="44"/>
      <c r="C348" s="48"/>
      <c r="IL348" s="58"/>
      <c r="IM348" s="58"/>
      <c r="IN348" s="58"/>
      <c r="IO348" s="58"/>
      <c r="IP348" s="58"/>
      <c r="IQ348" s="58"/>
      <c r="IR348" s="58"/>
      <c r="IS348" s="58"/>
      <c r="IT348" s="58"/>
      <c r="IU348" s="58"/>
    </row>
    <row r="349" spans="1:255" x14ac:dyDescent="0.25">
      <c r="A349" s="44"/>
      <c r="C349" s="48"/>
      <c r="IL349" s="58"/>
      <c r="IM349" s="58"/>
      <c r="IN349" s="58"/>
      <c r="IO349" s="58"/>
      <c r="IP349" s="58"/>
      <c r="IQ349" s="58"/>
      <c r="IR349" s="58"/>
      <c r="IS349" s="58"/>
      <c r="IT349" s="58"/>
      <c r="IU349" s="58"/>
    </row>
    <row r="350" spans="1:255" x14ac:dyDescent="0.25">
      <c r="A350" s="44"/>
      <c r="C350" s="48"/>
      <c r="IL350" s="58"/>
      <c r="IM350" s="58"/>
      <c r="IN350" s="58"/>
      <c r="IO350" s="58"/>
      <c r="IP350" s="58"/>
      <c r="IQ350" s="58"/>
      <c r="IR350" s="58"/>
      <c r="IS350" s="58"/>
      <c r="IT350" s="58"/>
      <c r="IU350" s="58"/>
    </row>
    <row r="351" spans="1:255" x14ac:dyDescent="0.25">
      <c r="A351" s="44"/>
      <c r="C351" s="48"/>
      <c r="IL351" s="58"/>
      <c r="IM351" s="58"/>
      <c r="IN351" s="58"/>
      <c r="IO351" s="58"/>
      <c r="IP351" s="58"/>
      <c r="IQ351" s="58"/>
      <c r="IR351" s="58"/>
      <c r="IS351" s="58"/>
      <c r="IT351" s="58"/>
      <c r="IU351" s="58"/>
    </row>
    <row r="352" spans="1:255" x14ac:dyDescent="0.25">
      <c r="A352" s="44"/>
      <c r="C352" s="48"/>
      <c r="IL352" s="58"/>
      <c r="IM352" s="58"/>
      <c r="IN352" s="58"/>
      <c r="IO352" s="58"/>
      <c r="IP352" s="58"/>
      <c r="IQ352" s="58"/>
      <c r="IR352" s="58"/>
      <c r="IS352" s="58"/>
      <c r="IT352" s="58"/>
      <c r="IU352" s="58"/>
    </row>
    <row r="353" spans="1:255" x14ac:dyDescent="0.25">
      <c r="A353" s="44"/>
      <c r="C353" s="48"/>
      <c r="IL353" s="58"/>
      <c r="IM353" s="58"/>
      <c r="IN353" s="58"/>
      <c r="IO353" s="58"/>
      <c r="IP353" s="58"/>
      <c r="IQ353" s="58"/>
      <c r="IR353" s="58"/>
      <c r="IS353" s="58"/>
      <c r="IT353" s="58"/>
      <c r="IU353" s="58"/>
    </row>
    <row r="354" spans="1:255" x14ac:dyDescent="0.25">
      <c r="A354" s="44"/>
      <c r="C354" s="48"/>
      <c r="IL354" s="58"/>
      <c r="IM354" s="58"/>
      <c r="IN354" s="58"/>
      <c r="IO354" s="58"/>
      <c r="IP354" s="58"/>
      <c r="IQ354" s="58"/>
      <c r="IR354" s="58"/>
      <c r="IS354" s="58"/>
      <c r="IT354" s="58"/>
      <c r="IU354" s="58"/>
    </row>
    <row r="355" spans="1:255" x14ac:dyDescent="0.25">
      <c r="A355" s="44"/>
      <c r="C355" s="48"/>
      <c r="IL355" s="58"/>
      <c r="IM355" s="58"/>
      <c r="IN355" s="58"/>
      <c r="IO355" s="58"/>
      <c r="IP355" s="58"/>
      <c r="IQ355" s="58"/>
      <c r="IR355" s="58"/>
      <c r="IS355" s="58"/>
      <c r="IT355" s="58"/>
      <c r="IU355" s="58"/>
    </row>
    <row r="356" spans="1:255" x14ac:dyDescent="0.25">
      <c r="A356" s="44"/>
      <c r="C356" s="48"/>
      <c r="IL356" s="58"/>
      <c r="IM356" s="58"/>
      <c r="IN356" s="58"/>
      <c r="IO356" s="58"/>
      <c r="IP356" s="58"/>
      <c r="IQ356" s="58"/>
      <c r="IR356" s="58"/>
      <c r="IS356" s="58"/>
      <c r="IT356" s="58"/>
      <c r="IU356" s="58"/>
    </row>
    <row r="357" spans="1:255" x14ac:dyDescent="0.25">
      <c r="A357" s="44"/>
      <c r="C357" s="48"/>
      <c r="IL357" s="58"/>
      <c r="IM357" s="58"/>
      <c r="IN357" s="58"/>
      <c r="IO357" s="58"/>
      <c r="IP357" s="58"/>
      <c r="IQ357" s="58"/>
      <c r="IR357" s="58"/>
      <c r="IS357" s="58"/>
      <c r="IT357" s="58"/>
      <c r="IU357" s="58"/>
    </row>
    <row r="358" spans="1:255" x14ac:dyDescent="0.25">
      <c r="A358" s="44"/>
      <c r="C358" s="48"/>
      <c r="IL358" s="58"/>
      <c r="IM358" s="58"/>
      <c r="IN358" s="58"/>
      <c r="IO358" s="58"/>
      <c r="IP358" s="58"/>
      <c r="IQ358" s="58"/>
      <c r="IR358" s="58"/>
      <c r="IS358" s="58"/>
      <c r="IT358" s="58"/>
      <c r="IU358" s="58"/>
    </row>
    <row r="359" spans="1:255" x14ac:dyDescent="0.25">
      <c r="A359" s="44"/>
      <c r="C359" s="48"/>
      <c r="IL359" s="58"/>
      <c r="IM359" s="58"/>
      <c r="IN359" s="58"/>
      <c r="IO359" s="58"/>
      <c r="IP359" s="58"/>
      <c r="IQ359" s="58"/>
      <c r="IR359" s="58"/>
      <c r="IS359" s="58"/>
      <c r="IT359" s="58"/>
      <c r="IU359" s="58"/>
    </row>
    <row r="360" spans="1:255" x14ac:dyDescent="0.25">
      <c r="A360" s="44"/>
      <c r="C360" s="48"/>
      <c r="IL360" s="58"/>
      <c r="IM360" s="58"/>
      <c r="IN360" s="58"/>
      <c r="IO360" s="58"/>
      <c r="IP360" s="58"/>
      <c r="IQ360" s="58"/>
      <c r="IR360" s="58"/>
      <c r="IS360" s="58"/>
      <c r="IT360" s="58"/>
      <c r="IU360" s="58"/>
    </row>
    <row r="361" spans="1:255" x14ac:dyDescent="0.25">
      <c r="A361" s="44"/>
      <c r="C361" s="48"/>
      <c r="IL361" s="58"/>
      <c r="IM361" s="58"/>
      <c r="IN361" s="58"/>
      <c r="IO361" s="58"/>
      <c r="IP361" s="58"/>
      <c r="IQ361" s="58"/>
      <c r="IR361" s="58"/>
      <c r="IS361" s="58"/>
      <c r="IT361" s="58"/>
      <c r="IU361" s="58"/>
    </row>
    <row r="362" spans="1:255" x14ac:dyDescent="0.25">
      <c r="A362" s="44"/>
      <c r="C362" s="48"/>
      <c r="IL362" s="58"/>
      <c r="IM362" s="58"/>
      <c r="IN362" s="58"/>
      <c r="IO362" s="58"/>
      <c r="IP362" s="58"/>
      <c r="IQ362" s="58"/>
      <c r="IR362" s="58"/>
      <c r="IS362" s="58"/>
      <c r="IT362" s="58"/>
      <c r="IU362" s="58"/>
    </row>
    <row r="363" spans="1:255" x14ac:dyDescent="0.25">
      <c r="A363" s="44"/>
      <c r="C363" s="48"/>
      <c r="IL363" s="58"/>
      <c r="IM363" s="58"/>
      <c r="IN363" s="58"/>
      <c r="IO363" s="58"/>
      <c r="IP363" s="58"/>
      <c r="IQ363" s="58"/>
      <c r="IR363" s="58"/>
      <c r="IS363" s="58"/>
      <c r="IT363" s="58"/>
      <c r="IU363" s="58"/>
    </row>
    <row r="364" spans="1:255" x14ac:dyDescent="0.25">
      <c r="A364" s="44"/>
      <c r="C364" s="48"/>
      <c r="IL364" s="58"/>
      <c r="IM364" s="58"/>
      <c r="IN364" s="58"/>
      <c r="IO364" s="58"/>
      <c r="IP364" s="58"/>
      <c r="IQ364" s="58"/>
      <c r="IR364" s="58"/>
      <c r="IS364" s="58"/>
      <c r="IT364" s="58"/>
      <c r="IU364" s="58"/>
    </row>
    <row r="365" spans="1:255" x14ac:dyDescent="0.25">
      <c r="A365" s="44"/>
      <c r="C365" s="48"/>
      <c r="IL365" s="58"/>
      <c r="IM365" s="58"/>
      <c r="IN365" s="58"/>
      <c r="IO365" s="58"/>
      <c r="IP365" s="58"/>
      <c r="IQ365" s="58"/>
      <c r="IR365" s="58"/>
      <c r="IS365" s="58"/>
      <c r="IT365" s="58"/>
      <c r="IU365" s="58"/>
    </row>
    <row r="366" spans="1:255" x14ac:dyDescent="0.25">
      <c r="A366" s="44"/>
      <c r="C366" s="48"/>
      <c r="IL366" s="58"/>
      <c r="IM366" s="58"/>
      <c r="IN366" s="58"/>
      <c r="IO366" s="58"/>
      <c r="IP366" s="58"/>
      <c r="IQ366" s="58"/>
      <c r="IR366" s="58"/>
      <c r="IS366" s="58"/>
      <c r="IT366" s="58"/>
      <c r="IU366" s="58"/>
    </row>
    <row r="367" spans="1:255" x14ac:dyDescent="0.25">
      <c r="A367" s="44"/>
      <c r="C367" s="48"/>
      <c r="IL367" s="58"/>
      <c r="IM367" s="58"/>
      <c r="IN367" s="58"/>
      <c r="IO367" s="58"/>
      <c r="IP367" s="58"/>
      <c r="IQ367" s="58"/>
      <c r="IR367" s="58"/>
      <c r="IS367" s="58"/>
      <c r="IT367" s="58"/>
      <c r="IU367" s="58"/>
    </row>
    <row r="368" spans="1:255" x14ac:dyDescent="0.25">
      <c r="A368" s="44"/>
      <c r="C368" s="48"/>
      <c r="IL368" s="58"/>
      <c r="IM368" s="58"/>
      <c r="IN368" s="58"/>
      <c r="IO368" s="58"/>
      <c r="IP368" s="58"/>
      <c r="IQ368" s="58"/>
      <c r="IR368" s="58"/>
      <c r="IS368" s="58"/>
      <c r="IT368" s="58"/>
      <c r="IU368" s="58"/>
    </row>
    <row r="369" spans="1:255" x14ac:dyDescent="0.25">
      <c r="A369" s="44"/>
      <c r="C369" s="48"/>
      <c r="IL369" s="58"/>
      <c r="IM369" s="58"/>
      <c r="IN369" s="58"/>
      <c r="IO369" s="58"/>
      <c r="IP369" s="58"/>
      <c r="IQ369" s="58"/>
      <c r="IR369" s="58"/>
      <c r="IS369" s="58"/>
      <c r="IT369" s="58"/>
      <c r="IU369" s="58"/>
    </row>
    <row r="370" spans="1:255" x14ac:dyDescent="0.25">
      <c r="A370" s="44"/>
      <c r="C370" s="48"/>
      <c r="IL370" s="58"/>
      <c r="IM370" s="58"/>
      <c r="IN370" s="58"/>
      <c r="IO370" s="58"/>
      <c r="IP370" s="58"/>
      <c r="IQ370" s="58"/>
      <c r="IR370" s="58"/>
      <c r="IS370" s="58"/>
      <c r="IT370" s="58"/>
      <c r="IU370" s="58"/>
    </row>
    <row r="371" spans="1:255" x14ac:dyDescent="0.25">
      <c r="A371" s="44"/>
      <c r="C371" s="48"/>
      <c r="IL371" s="58"/>
      <c r="IM371" s="58"/>
      <c r="IN371" s="58"/>
      <c r="IO371" s="58"/>
      <c r="IP371" s="58"/>
      <c r="IQ371" s="58"/>
      <c r="IR371" s="58"/>
      <c r="IS371" s="58"/>
      <c r="IT371" s="58"/>
      <c r="IU371" s="58"/>
    </row>
    <row r="372" spans="1:255" x14ac:dyDescent="0.25">
      <c r="A372" s="44"/>
      <c r="C372" s="48"/>
      <c r="IL372" s="58"/>
      <c r="IM372" s="58"/>
      <c r="IN372" s="58"/>
      <c r="IO372" s="58"/>
      <c r="IP372" s="58"/>
      <c r="IQ372" s="58"/>
      <c r="IR372" s="58"/>
      <c r="IS372" s="58"/>
      <c r="IT372" s="58"/>
      <c r="IU372" s="58"/>
    </row>
    <row r="373" spans="1:255" x14ac:dyDescent="0.25">
      <c r="A373" s="44"/>
      <c r="C373" s="48"/>
      <c r="IL373" s="58"/>
      <c r="IM373" s="58"/>
      <c r="IN373" s="58"/>
      <c r="IO373" s="58"/>
      <c r="IP373" s="58"/>
      <c r="IQ373" s="58"/>
      <c r="IR373" s="58"/>
      <c r="IS373" s="58"/>
      <c r="IT373" s="58"/>
      <c r="IU373" s="58"/>
    </row>
    <row r="374" spans="1:255" x14ac:dyDescent="0.25">
      <c r="A374" s="44"/>
      <c r="C374" s="48"/>
      <c r="IL374" s="58"/>
      <c r="IM374" s="58"/>
      <c r="IN374" s="58"/>
      <c r="IO374" s="58"/>
      <c r="IP374" s="58"/>
      <c r="IQ374" s="58"/>
      <c r="IR374" s="58"/>
      <c r="IS374" s="58"/>
      <c r="IT374" s="58"/>
      <c r="IU374" s="58"/>
    </row>
    <row r="375" spans="1:255" x14ac:dyDescent="0.25">
      <c r="A375" s="44"/>
      <c r="C375" s="48"/>
      <c r="IL375" s="58"/>
      <c r="IM375" s="58"/>
      <c r="IN375" s="58"/>
      <c r="IO375" s="58"/>
      <c r="IP375" s="58"/>
      <c r="IQ375" s="58"/>
      <c r="IR375" s="58"/>
      <c r="IS375" s="58"/>
      <c r="IT375" s="58"/>
      <c r="IU375" s="58"/>
    </row>
    <row r="376" spans="1:255" x14ac:dyDescent="0.25">
      <c r="A376" s="44"/>
      <c r="C376" s="48"/>
      <c r="IL376" s="58"/>
      <c r="IM376" s="58"/>
      <c r="IN376" s="58"/>
      <c r="IO376" s="58"/>
      <c r="IP376" s="58"/>
      <c r="IQ376" s="58"/>
      <c r="IR376" s="58"/>
      <c r="IS376" s="58"/>
      <c r="IT376" s="58"/>
      <c r="IU376" s="58"/>
    </row>
    <row r="377" spans="1:255" x14ac:dyDescent="0.25">
      <c r="A377" s="44"/>
      <c r="C377" s="48"/>
      <c r="IL377" s="58"/>
      <c r="IM377" s="58"/>
      <c r="IN377" s="58"/>
      <c r="IO377" s="58"/>
      <c r="IP377" s="58"/>
      <c r="IQ377" s="58"/>
      <c r="IR377" s="58"/>
      <c r="IS377" s="58"/>
      <c r="IT377" s="58"/>
      <c r="IU377" s="58"/>
    </row>
    <row r="378" spans="1:255" x14ac:dyDescent="0.25">
      <c r="A378" s="44"/>
      <c r="C378" s="48"/>
      <c r="IL378" s="58"/>
      <c r="IM378" s="58"/>
      <c r="IN378" s="58"/>
      <c r="IO378" s="58"/>
      <c r="IP378" s="58"/>
      <c r="IQ378" s="58"/>
      <c r="IR378" s="58"/>
      <c r="IS378" s="58"/>
      <c r="IT378" s="58"/>
      <c r="IU378" s="58"/>
    </row>
    <row r="379" spans="1:255" x14ac:dyDescent="0.25">
      <c r="A379" s="44"/>
      <c r="C379" s="48"/>
      <c r="IL379" s="58"/>
      <c r="IM379" s="58"/>
      <c r="IN379" s="58"/>
      <c r="IO379" s="58"/>
      <c r="IP379" s="58"/>
      <c r="IQ379" s="58"/>
      <c r="IR379" s="58"/>
      <c r="IS379" s="58"/>
      <c r="IT379" s="58"/>
      <c r="IU379" s="58"/>
    </row>
    <row r="380" spans="1:255" x14ac:dyDescent="0.25">
      <c r="A380" s="44"/>
      <c r="C380" s="48"/>
      <c r="IL380" s="58"/>
      <c r="IM380" s="58"/>
      <c r="IN380" s="58"/>
      <c r="IO380" s="58"/>
      <c r="IP380" s="58"/>
      <c r="IQ380" s="58"/>
      <c r="IR380" s="58"/>
      <c r="IS380" s="58"/>
      <c r="IT380" s="58"/>
      <c r="IU380" s="58"/>
    </row>
    <row r="381" spans="1:255" x14ac:dyDescent="0.25">
      <c r="A381" s="44"/>
      <c r="C381" s="48"/>
      <c r="IL381" s="58"/>
      <c r="IM381" s="58"/>
      <c r="IN381" s="58"/>
      <c r="IO381" s="58"/>
      <c r="IP381" s="58"/>
      <c r="IQ381" s="58"/>
      <c r="IR381" s="58"/>
      <c r="IS381" s="58"/>
      <c r="IT381" s="58"/>
      <c r="IU381" s="58"/>
    </row>
    <row r="382" spans="1:255" x14ac:dyDescent="0.25">
      <c r="A382" s="44"/>
      <c r="C382" s="48"/>
      <c r="IL382" s="58"/>
      <c r="IM382" s="58"/>
      <c r="IN382" s="58"/>
      <c r="IO382" s="58"/>
      <c r="IP382" s="58"/>
      <c r="IQ382" s="58"/>
      <c r="IR382" s="58"/>
      <c r="IS382" s="58"/>
      <c r="IT382" s="58"/>
      <c r="IU382" s="58"/>
    </row>
    <row r="383" spans="1:255" x14ac:dyDescent="0.25">
      <c r="A383" s="44"/>
      <c r="C383" s="48"/>
      <c r="IL383" s="58"/>
      <c r="IM383" s="58"/>
      <c r="IN383" s="58"/>
      <c r="IO383" s="58"/>
      <c r="IP383" s="58"/>
      <c r="IQ383" s="58"/>
      <c r="IR383" s="58"/>
      <c r="IS383" s="58"/>
      <c r="IT383" s="58"/>
      <c r="IU383" s="58"/>
    </row>
    <row r="384" spans="1:255" x14ac:dyDescent="0.25">
      <c r="A384" s="44"/>
      <c r="C384" s="48"/>
      <c r="IL384" s="58"/>
      <c r="IM384" s="58"/>
      <c r="IN384" s="58"/>
      <c r="IO384" s="58"/>
      <c r="IP384" s="58"/>
      <c r="IQ384" s="58"/>
      <c r="IR384" s="58"/>
      <c r="IS384" s="58"/>
      <c r="IT384" s="58"/>
      <c r="IU384" s="58"/>
    </row>
    <row r="385" spans="1:255" x14ac:dyDescent="0.25">
      <c r="A385" s="44"/>
      <c r="C385" s="48"/>
      <c r="IL385" s="58"/>
      <c r="IM385" s="58"/>
      <c r="IN385" s="58"/>
      <c r="IO385" s="58"/>
      <c r="IP385" s="58"/>
      <c r="IQ385" s="58"/>
      <c r="IR385" s="58"/>
      <c r="IS385" s="58"/>
      <c r="IT385" s="58"/>
      <c r="IU385" s="58"/>
    </row>
    <row r="386" spans="1:255" x14ac:dyDescent="0.25">
      <c r="A386" s="44"/>
      <c r="C386" s="48"/>
      <c r="IL386" s="58"/>
      <c r="IM386" s="58"/>
      <c r="IN386" s="58"/>
      <c r="IO386" s="58"/>
      <c r="IP386" s="58"/>
      <c r="IQ386" s="58"/>
      <c r="IR386" s="58"/>
      <c r="IS386" s="58"/>
      <c r="IT386" s="58"/>
      <c r="IU386" s="58"/>
    </row>
    <row r="387" spans="1:255" x14ac:dyDescent="0.25">
      <c r="A387" s="44"/>
      <c r="C387" s="48"/>
      <c r="IL387" s="58"/>
      <c r="IM387" s="58"/>
      <c r="IN387" s="58"/>
      <c r="IO387" s="58"/>
      <c r="IP387" s="58"/>
      <c r="IQ387" s="58"/>
      <c r="IR387" s="58"/>
      <c r="IS387" s="58"/>
      <c r="IT387" s="58"/>
      <c r="IU387" s="58"/>
    </row>
    <row r="388" spans="1:255" x14ac:dyDescent="0.25">
      <c r="A388" s="44"/>
      <c r="C388" s="48"/>
      <c r="IL388" s="58"/>
      <c r="IM388" s="58"/>
      <c r="IN388" s="58"/>
      <c r="IO388" s="58"/>
      <c r="IP388" s="58"/>
      <c r="IQ388" s="58"/>
      <c r="IR388" s="58"/>
      <c r="IS388" s="58"/>
      <c r="IT388" s="58"/>
      <c r="IU388" s="58"/>
    </row>
    <row r="389" spans="1:255" x14ac:dyDescent="0.25">
      <c r="A389" s="44"/>
      <c r="C389" s="48"/>
      <c r="IL389" s="58"/>
      <c r="IM389" s="58"/>
      <c r="IN389" s="58"/>
      <c r="IO389" s="58"/>
      <c r="IP389" s="58"/>
      <c r="IQ389" s="58"/>
      <c r="IR389" s="58"/>
      <c r="IS389" s="58"/>
      <c r="IT389" s="58"/>
      <c r="IU389" s="58"/>
    </row>
    <row r="390" spans="1:255" x14ac:dyDescent="0.25">
      <c r="A390" s="44"/>
      <c r="C390" s="48"/>
      <c r="IL390" s="58"/>
      <c r="IM390" s="58"/>
      <c r="IN390" s="58"/>
      <c r="IO390" s="58"/>
      <c r="IP390" s="58"/>
      <c r="IQ390" s="58"/>
      <c r="IR390" s="58"/>
      <c r="IS390" s="58"/>
      <c r="IT390" s="58"/>
      <c r="IU390" s="58"/>
    </row>
    <row r="391" spans="1:255" x14ac:dyDescent="0.25">
      <c r="A391" s="44"/>
      <c r="C391" s="48"/>
      <c r="IL391" s="58"/>
      <c r="IM391" s="58"/>
      <c r="IN391" s="58"/>
      <c r="IO391" s="58"/>
      <c r="IP391" s="58"/>
      <c r="IQ391" s="58"/>
      <c r="IR391" s="58"/>
      <c r="IS391" s="58"/>
      <c r="IT391" s="58"/>
      <c r="IU391" s="58"/>
    </row>
    <row r="392" spans="1:255" x14ac:dyDescent="0.25">
      <c r="A392" s="44"/>
      <c r="C392" s="48"/>
      <c r="IL392" s="58"/>
      <c r="IM392" s="58"/>
      <c r="IN392" s="58"/>
      <c r="IO392" s="58"/>
      <c r="IP392" s="58"/>
      <c r="IQ392" s="58"/>
      <c r="IR392" s="58"/>
      <c r="IS392" s="58"/>
      <c r="IT392" s="58"/>
      <c r="IU392" s="58"/>
    </row>
    <row r="393" spans="1:255" x14ac:dyDescent="0.25">
      <c r="A393" s="44"/>
      <c r="C393" s="48"/>
      <c r="IL393" s="58"/>
      <c r="IM393" s="58"/>
      <c r="IN393" s="58"/>
      <c r="IO393" s="58"/>
      <c r="IP393" s="58"/>
      <c r="IQ393" s="58"/>
      <c r="IR393" s="58"/>
      <c r="IS393" s="58"/>
      <c r="IT393" s="58"/>
      <c r="IU393" s="58"/>
    </row>
    <row r="394" spans="1:255" x14ac:dyDescent="0.25">
      <c r="A394" s="44"/>
      <c r="C394" s="48"/>
      <c r="IL394" s="58"/>
      <c r="IM394" s="58"/>
      <c r="IN394" s="58"/>
      <c r="IO394" s="58"/>
      <c r="IP394" s="58"/>
      <c r="IQ394" s="58"/>
      <c r="IR394" s="58"/>
      <c r="IS394" s="58"/>
      <c r="IT394" s="58"/>
      <c r="IU394" s="58"/>
    </row>
    <row r="395" spans="1:255" x14ac:dyDescent="0.25">
      <c r="A395" s="44"/>
      <c r="C395" s="48"/>
      <c r="IL395" s="58"/>
      <c r="IM395" s="58"/>
      <c r="IN395" s="58"/>
      <c r="IO395" s="58"/>
      <c r="IP395" s="58"/>
      <c r="IQ395" s="58"/>
      <c r="IR395" s="58"/>
      <c r="IS395" s="58"/>
      <c r="IT395" s="58"/>
      <c r="IU395" s="58"/>
    </row>
    <row r="396" spans="1:255" x14ac:dyDescent="0.25">
      <c r="A396" s="44"/>
      <c r="C396" s="48"/>
      <c r="IL396" s="58"/>
      <c r="IM396" s="58"/>
      <c r="IN396" s="58"/>
      <c r="IO396" s="58"/>
      <c r="IP396" s="58"/>
      <c r="IQ396" s="58"/>
      <c r="IR396" s="58"/>
      <c r="IS396" s="58"/>
      <c r="IT396" s="58"/>
      <c r="IU396" s="58"/>
    </row>
    <row r="397" spans="1:255" x14ac:dyDescent="0.25">
      <c r="A397" s="44"/>
      <c r="C397" s="48"/>
      <c r="IL397" s="58"/>
      <c r="IM397" s="58"/>
      <c r="IN397" s="58"/>
      <c r="IO397" s="58"/>
      <c r="IP397" s="58"/>
      <c r="IQ397" s="58"/>
      <c r="IR397" s="58"/>
      <c r="IS397" s="58"/>
      <c r="IT397" s="58"/>
      <c r="IU397" s="58"/>
    </row>
    <row r="398" spans="1:255" x14ac:dyDescent="0.25">
      <c r="A398" s="44"/>
      <c r="C398" s="48"/>
      <c r="IL398" s="58"/>
      <c r="IM398" s="58"/>
      <c r="IN398" s="58"/>
      <c r="IO398" s="58"/>
      <c r="IP398" s="58"/>
      <c r="IQ398" s="58"/>
      <c r="IR398" s="58"/>
      <c r="IS398" s="58"/>
      <c r="IT398" s="58"/>
      <c r="IU398" s="58"/>
    </row>
    <row r="399" spans="1:255" x14ac:dyDescent="0.25">
      <c r="A399" s="44"/>
      <c r="C399" s="48"/>
      <c r="IL399" s="58"/>
      <c r="IM399" s="58"/>
      <c r="IN399" s="58"/>
      <c r="IO399" s="58"/>
      <c r="IP399" s="58"/>
      <c r="IQ399" s="58"/>
      <c r="IR399" s="58"/>
      <c r="IS399" s="58"/>
      <c r="IT399" s="58"/>
      <c r="IU399" s="58"/>
    </row>
    <row r="400" spans="1:255" x14ac:dyDescent="0.25">
      <c r="A400" s="44"/>
      <c r="C400" s="48"/>
      <c r="IL400" s="58"/>
      <c r="IM400" s="58"/>
      <c r="IN400" s="58"/>
      <c r="IO400" s="58"/>
      <c r="IP400" s="58"/>
      <c r="IQ400" s="58"/>
      <c r="IR400" s="58"/>
      <c r="IS400" s="58"/>
      <c r="IT400" s="58"/>
      <c r="IU400" s="58"/>
    </row>
    <row r="401" spans="1:255" x14ac:dyDescent="0.25">
      <c r="A401" s="44"/>
      <c r="C401" s="48"/>
      <c r="IL401" s="58"/>
      <c r="IM401" s="58"/>
      <c r="IN401" s="58"/>
      <c r="IO401" s="58"/>
      <c r="IP401" s="58"/>
      <c r="IQ401" s="58"/>
      <c r="IR401" s="58"/>
      <c r="IS401" s="58"/>
      <c r="IT401" s="58"/>
      <c r="IU401" s="58"/>
    </row>
    <row r="402" spans="1:255" x14ac:dyDescent="0.25">
      <c r="A402" s="44"/>
      <c r="C402" s="48"/>
      <c r="IL402" s="58"/>
      <c r="IM402" s="58"/>
      <c r="IN402" s="58"/>
      <c r="IO402" s="58"/>
      <c r="IP402" s="58"/>
      <c r="IQ402" s="58"/>
      <c r="IR402" s="58"/>
      <c r="IS402" s="58"/>
      <c r="IT402" s="58"/>
      <c r="IU402" s="58"/>
    </row>
    <row r="403" spans="1:255" x14ac:dyDescent="0.25">
      <c r="A403" s="44"/>
      <c r="C403" s="48"/>
      <c r="IL403" s="58"/>
      <c r="IM403" s="58"/>
      <c r="IN403" s="58"/>
      <c r="IO403" s="58"/>
      <c r="IP403" s="58"/>
      <c r="IQ403" s="58"/>
      <c r="IR403" s="58"/>
      <c r="IS403" s="58"/>
      <c r="IT403" s="58"/>
      <c r="IU403" s="58"/>
    </row>
    <row r="404" spans="1:255" x14ac:dyDescent="0.25">
      <c r="A404" s="44"/>
      <c r="C404" s="48"/>
      <c r="IL404" s="58"/>
      <c r="IM404" s="58"/>
      <c r="IN404" s="58"/>
      <c r="IO404" s="58"/>
      <c r="IP404" s="58"/>
      <c r="IQ404" s="58"/>
      <c r="IR404" s="58"/>
      <c r="IS404" s="58"/>
      <c r="IT404" s="58"/>
      <c r="IU404" s="58"/>
    </row>
    <row r="405" spans="1:255" x14ac:dyDescent="0.25">
      <c r="A405" s="44"/>
      <c r="C405" s="48"/>
      <c r="IL405" s="58"/>
      <c r="IM405" s="58"/>
      <c r="IN405" s="58"/>
      <c r="IO405" s="58"/>
      <c r="IP405" s="58"/>
      <c r="IQ405" s="58"/>
      <c r="IR405" s="58"/>
      <c r="IS405" s="58"/>
      <c r="IT405" s="58"/>
      <c r="IU405" s="58"/>
    </row>
    <row r="406" spans="1:255" x14ac:dyDescent="0.25">
      <c r="A406" s="44"/>
      <c r="C406" s="48"/>
      <c r="IL406" s="58"/>
      <c r="IM406" s="58"/>
      <c r="IN406" s="58"/>
      <c r="IO406" s="58"/>
      <c r="IP406" s="58"/>
      <c r="IQ406" s="58"/>
      <c r="IR406" s="58"/>
      <c r="IS406" s="58"/>
      <c r="IT406" s="58"/>
      <c r="IU406" s="58"/>
    </row>
    <row r="407" spans="1:255" x14ac:dyDescent="0.25">
      <c r="A407" s="44"/>
      <c r="C407" s="48"/>
      <c r="IL407" s="58"/>
      <c r="IM407" s="58"/>
      <c r="IN407" s="58"/>
      <c r="IO407" s="58"/>
      <c r="IP407" s="58"/>
      <c r="IQ407" s="58"/>
      <c r="IR407" s="58"/>
      <c r="IS407" s="58"/>
      <c r="IT407" s="58"/>
      <c r="IU407" s="58"/>
    </row>
    <row r="408" spans="1:255" x14ac:dyDescent="0.25">
      <c r="A408" s="44"/>
      <c r="C408" s="48"/>
      <c r="IL408" s="58"/>
      <c r="IM408" s="58"/>
      <c r="IN408" s="58"/>
      <c r="IO408" s="58"/>
      <c r="IP408" s="58"/>
      <c r="IQ408" s="58"/>
      <c r="IR408" s="58"/>
      <c r="IS408" s="58"/>
      <c r="IT408" s="58"/>
      <c r="IU408" s="58"/>
    </row>
    <row r="409" spans="1:255" x14ac:dyDescent="0.25">
      <c r="A409" s="44"/>
      <c r="C409" s="48"/>
      <c r="IL409" s="58"/>
      <c r="IM409" s="58"/>
      <c r="IN409" s="58"/>
      <c r="IO409" s="58"/>
      <c r="IP409" s="58"/>
      <c r="IQ409" s="58"/>
      <c r="IR409" s="58"/>
      <c r="IS409" s="58"/>
      <c r="IT409" s="58"/>
      <c r="IU409" s="58"/>
    </row>
    <row r="410" spans="1:255" x14ac:dyDescent="0.25">
      <c r="A410" s="44"/>
      <c r="C410" s="48"/>
      <c r="IL410" s="58"/>
      <c r="IM410" s="58"/>
      <c r="IN410" s="58"/>
      <c r="IO410" s="58"/>
      <c r="IP410" s="58"/>
      <c r="IQ410" s="58"/>
      <c r="IR410" s="58"/>
      <c r="IS410" s="58"/>
      <c r="IT410" s="58"/>
      <c r="IU410" s="58"/>
    </row>
    <row r="411" spans="1:255" x14ac:dyDescent="0.25">
      <c r="A411" s="44"/>
      <c r="C411" s="48"/>
      <c r="IL411" s="58"/>
      <c r="IM411" s="58"/>
      <c r="IN411" s="58"/>
      <c r="IO411" s="58"/>
      <c r="IP411" s="58"/>
      <c r="IQ411" s="58"/>
      <c r="IR411" s="58"/>
      <c r="IS411" s="58"/>
      <c r="IT411" s="58"/>
      <c r="IU411" s="58"/>
    </row>
    <row r="412" spans="1:255" x14ac:dyDescent="0.25">
      <c r="A412" s="44"/>
      <c r="C412" s="48"/>
      <c r="IL412" s="58"/>
      <c r="IM412" s="58"/>
      <c r="IN412" s="58"/>
      <c r="IO412" s="58"/>
      <c r="IP412" s="58"/>
      <c r="IQ412" s="58"/>
      <c r="IR412" s="58"/>
      <c r="IS412" s="58"/>
      <c r="IT412" s="58"/>
      <c r="IU412" s="58"/>
    </row>
    <row r="413" spans="1:255" x14ac:dyDescent="0.25">
      <c r="A413" s="44"/>
      <c r="C413" s="48"/>
      <c r="IL413" s="58"/>
      <c r="IM413" s="58"/>
      <c r="IN413" s="58"/>
      <c r="IO413" s="58"/>
      <c r="IP413" s="58"/>
      <c r="IQ413" s="58"/>
      <c r="IR413" s="58"/>
      <c r="IS413" s="58"/>
      <c r="IT413" s="58"/>
      <c r="IU413" s="58"/>
    </row>
    <row r="414" spans="1:255" x14ac:dyDescent="0.25">
      <c r="A414" s="44"/>
      <c r="C414" s="48"/>
      <c r="IL414" s="58"/>
      <c r="IM414" s="58"/>
      <c r="IN414" s="58"/>
      <c r="IO414" s="58"/>
      <c r="IP414" s="58"/>
      <c r="IQ414" s="58"/>
      <c r="IR414" s="58"/>
      <c r="IS414" s="58"/>
      <c r="IT414" s="58"/>
      <c r="IU414" s="58"/>
    </row>
    <row r="415" spans="1:255" x14ac:dyDescent="0.25">
      <c r="A415" s="44"/>
      <c r="C415" s="48"/>
      <c r="IL415" s="58"/>
      <c r="IM415" s="58"/>
      <c r="IN415" s="58"/>
      <c r="IO415" s="58"/>
      <c r="IP415" s="58"/>
      <c r="IQ415" s="58"/>
      <c r="IR415" s="58"/>
      <c r="IS415" s="58"/>
      <c r="IT415" s="58"/>
      <c r="IU415" s="58"/>
    </row>
    <row r="416" spans="1:255" x14ac:dyDescent="0.25">
      <c r="A416" s="44"/>
      <c r="C416" s="48"/>
      <c r="IL416" s="58"/>
      <c r="IM416" s="58"/>
      <c r="IN416" s="58"/>
      <c r="IO416" s="58"/>
      <c r="IP416" s="58"/>
      <c r="IQ416" s="58"/>
      <c r="IR416" s="58"/>
      <c r="IS416" s="58"/>
      <c r="IT416" s="58"/>
      <c r="IU416" s="58"/>
    </row>
    <row r="417" spans="1:255" x14ac:dyDescent="0.25">
      <c r="A417" s="44"/>
      <c r="C417" s="48"/>
      <c r="IL417" s="58"/>
      <c r="IM417" s="58"/>
      <c r="IN417" s="58"/>
      <c r="IO417" s="58"/>
      <c r="IP417" s="58"/>
      <c r="IQ417" s="58"/>
      <c r="IR417" s="58"/>
      <c r="IS417" s="58"/>
      <c r="IT417" s="58"/>
      <c r="IU417" s="58"/>
    </row>
    <row r="418" spans="1:255" x14ac:dyDescent="0.25">
      <c r="A418" s="44"/>
      <c r="C418" s="48"/>
      <c r="IL418" s="58"/>
      <c r="IM418" s="58"/>
      <c r="IN418" s="58"/>
      <c r="IO418" s="58"/>
      <c r="IP418" s="58"/>
      <c r="IQ418" s="58"/>
      <c r="IR418" s="58"/>
      <c r="IS418" s="58"/>
      <c r="IT418" s="58"/>
      <c r="IU418" s="58"/>
    </row>
    <row r="419" spans="1:255" x14ac:dyDescent="0.25">
      <c r="A419" s="44"/>
      <c r="C419" s="48"/>
      <c r="IL419" s="58"/>
      <c r="IM419" s="58"/>
      <c r="IN419" s="58"/>
      <c r="IO419" s="58"/>
      <c r="IP419" s="58"/>
      <c r="IQ419" s="58"/>
      <c r="IR419" s="58"/>
      <c r="IS419" s="58"/>
      <c r="IT419" s="58"/>
      <c r="IU419" s="58"/>
    </row>
    <row r="420" spans="1:255" x14ac:dyDescent="0.25">
      <c r="A420" s="44"/>
      <c r="C420" s="48"/>
      <c r="IL420" s="58"/>
      <c r="IM420" s="58"/>
      <c r="IN420" s="58"/>
      <c r="IO420" s="58"/>
      <c r="IP420" s="58"/>
      <c r="IQ420" s="58"/>
      <c r="IR420" s="58"/>
      <c r="IS420" s="58"/>
      <c r="IT420" s="58"/>
      <c r="IU420" s="58"/>
    </row>
  </sheetData>
  <mergeCells count="4">
    <mergeCell ref="A1:C1"/>
    <mergeCell ref="A2:C2"/>
    <mergeCell ref="A3:C3"/>
    <mergeCell ref="A5:C5"/>
  </mergeCells>
  <pageMargins left="0" right="0" top="0" bottom="0" header="0.31496062992125984" footer="0.31496062992125984"/>
  <pageSetup paperSize="9" scale="9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3"/>
  <sheetViews>
    <sheetView zoomScale="110" zoomScaleNormal="110" workbookViewId="0">
      <selection activeCell="A3" sqref="A3:D3"/>
    </sheetView>
  </sheetViews>
  <sheetFormatPr defaultColWidth="9.140625" defaultRowHeight="15" x14ac:dyDescent="0.25"/>
  <cols>
    <col min="1" max="1" width="26.140625" style="95" customWidth="1"/>
    <col min="2" max="2" width="66.42578125" style="80" customWidth="1"/>
    <col min="3" max="3" width="17.42578125" style="95" customWidth="1"/>
    <col min="4" max="4" width="18.28515625" style="95" customWidth="1"/>
    <col min="5" max="5" width="10.28515625" style="80" customWidth="1"/>
    <col min="6" max="6" width="9.85546875" style="80" customWidth="1"/>
    <col min="7" max="256" width="9.140625" style="80"/>
    <col min="257" max="257" width="26.140625" style="80" customWidth="1"/>
    <col min="258" max="258" width="64.42578125" style="80" customWidth="1"/>
    <col min="259" max="259" width="16.5703125" style="80" customWidth="1"/>
    <col min="260" max="260" width="18.28515625" style="80" customWidth="1"/>
    <col min="261" max="261" width="10.28515625" style="80" customWidth="1"/>
    <col min="262" max="262" width="9.85546875" style="80" customWidth="1"/>
    <col min="263" max="512" width="9.140625" style="80"/>
    <col min="513" max="513" width="26.140625" style="80" customWidth="1"/>
    <col min="514" max="514" width="64.42578125" style="80" customWidth="1"/>
    <col min="515" max="515" width="16.5703125" style="80" customWidth="1"/>
    <col min="516" max="516" width="18.28515625" style="80" customWidth="1"/>
    <col min="517" max="517" width="10.28515625" style="80" customWidth="1"/>
    <col min="518" max="518" width="9.85546875" style="80" customWidth="1"/>
    <col min="519" max="768" width="9.140625" style="80"/>
    <col min="769" max="769" width="26.140625" style="80" customWidth="1"/>
    <col min="770" max="770" width="64.42578125" style="80" customWidth="1"/>
    <col min="771" max="771" width="16.5703125" style="80" customWidth="1"/>
    <col min="772" max="772" width="18.28515625" style="80" customWidth="1"/>
    <col min="773" max="773" width="10.28515625" style="80" customWidth="1"/>
    <col min="774" max="774" width="9.85546875" style="80" customWidth="1"/>
    <col min="775" max="1024" width="9.140625" style="80"/>
    <col min="1025" max="1025" width="26.140625" style="80" customWidth="1"/>
    <col min="1026" max="1026" width="64.42578125" style="80" customWidth="1"/>
    <col min="1027" max="1027" width="16.5703125" style="80" customWidth="1"/>
    <col min="1028" max="1028" width="18.28515625" style="80" customWidth="1"/>
    <col min="1029" max="1029" width="10.28515625" style="80" customWidth="1"/>
    <col min="1030" max="1030" width="9.85546875" style="80" customWidth="1"/>
    <col min="1031" max="1280" width="9.140625" style="80"/>
    <col min="1281" max="1281" width="26.140625" style="80" customWidth="1"/>
    <col min="1282" max="1282" width="64.42578125" style="80" customWidth="1"/>
    <col min="1283" max="1283" width="16.5703125" style="80" customWidth="1"/>
    <col min="1284" max="1284" width="18.28515625" style="80" customWidth="1"/>
    <col min="1285" max="1285" width="10.28515625" style="80" customWidth="1"/>
    <col min="1286" max="1286" width="9.85546875" style="80" customWidth="1"/>
    <col min="1287" max="1536" width="9.140625" style="80"/>
    <col min="1537" max="1537" width="26.140625" style="80" customWidth="1"/>
    <col min="1538" max="1538" width="64.42578125" style="80" customWidth="1"/>
    <col min="1539" max="1539" width="16.5703125" style="80" customWidth="1"/>
    <col min="1540" max="1540" width="18.28515625" style="80" customWidth="1"/>
    <col min="1541" max="1541" width="10.28515625" style="80" customWidth="1"/>
    <col min="1542" max="1542" width="9.85546875" style="80" customWidth="1"/>
    <col min="1543" max="1792" width="9.140625" style="80"/>
    <col min="1793" max="1793" width="26.140625" style="80" customWidth="1"/>
    <col min="1794" max="1794" width="64.42578125" style="80" customWidth="1"/>
    <col min="1795" max="1795" width="16.5703125" style="80" customWidth="1"/>
    <col min="1796" max="1796" width="18.28515625" style="80" customWidth="1"/>
    <col min="1797" max="1797" width="10.28515625" style="80" customWidth="1"/>
    <col min="1798" max="1798" width="9.85546875" style="80" customWidth="1"/>
    <col min="1799" max="2048" width="9.140625" style="80"/>
    <col min="2049" max="2049" width="26.140625" style="80" customWidth="1"/>
    <col min="2050" max="2050" width="64.42578125" style="80" customWidth="1"/>
    <col min="2051" max="2051" width="16.5703125" style="80" customWidth="1"/>
    <col min="2052" max="2052" width="18.28515625" style="80" customWidth="1"/>
    <col min="2053" max="2053" width="10.28515625" style="80" customWidth="1"/>
    <col min="2054" max="2054" width="9.85546875" style="80" customWidth="1"/>
    <col min="2055" max="2304" width="9.140625" style="80"/>
    <col min="2305" max="2305" width="26.140625" style="80" customWidth="1"/>
    <col min="2306" max="2306" width="64.42578125" style="80" customWidth="1"/>
    <col min="2307" max="2307" width="16.5703125" style="80" customWidth="1"/>
    <col min="2308" max="2308" width="18.28515625" style="80" customWidth="1"/>
    <col min="2309" max="2309" width="10.28515625" style="80" customWidth="1"/>
    <col min="2310" max="2310" width="9.85546875" style="80" customWidth="1"/>
    <col min="2311" max="2560" width="9.140625" style="80"/>
    <col min="2561" max="2561" width="26.140625" style="80" customWidth="1"/>
    <col min="2562" max="2562" width="64.42578125" style="80" customWidth="1"/>
    <col min="2563" max="2563" width="16.5703125" style="80" customWidth="1"/>
    <col min="2564" max="2564" width="18.28515625" style="80" customWidth="1"/>
    <col min="2565" max="2565" width="10.28515625" style="80" customWidth="1"/>
    <col min="2566" max="2566" width="9.85546875" style="80" customWidth="1"/>
    <col min="2567" max="2816" width="9.140625" style="80"/>
    <col min="2817" max="2817" width="26.140625" style="80" customWidth="1"/>
    <col min="2818" max="2818" width="64.42578125" style="80" customWidth="1"/>
    <col min="2819" max="2819" width="16.5703125" style="80" customWidth="1"/>
    <col min="2820" max="2820" width="18.28515625" style="80" customWidth="1"/>
    <col min="2821" max="2821" width="10.28515625" style="80" customWidth="1"/>
    <col min="2822" max="2822" width="9.85546875" style="80" customWidth="1"/>
    <col min="2823" max="3072" width="9.140625" style="80"/>
    <col min="3073" max="3073" width="26.140625" style="80" customWidth="1"/>
    <col min="3074" max="3074" width="64.42578125" style="80" customWidth="1"/>
    <col min="3075" max="3075" width="16.5703125" style="80" customWidth="1"/>
    <col min="3076" max="3076" width="18.28515625" style="80" customWidth="1"/>
    <col min="3077" max="3077" width="10.28515625" style="80" customWidth="1"/>
    <col min="3078" max="3078" width="9.85546875" style="80" customWidth="1"/>
    <col min="3079" max="3328" width="9.140625" style="80"/>
    <col min="3329" max="3329" width="26.140625" style="80" customWidth="1"/>
    <col min="3330" max="3330" width="64.42578125" style="80" customWidth="1"/>
    <col min="3331" max="3331" width="16.5703125" style="80" customWidth="1"/>
    <col min="3332" max="3332" width="18.28515625" style="80" customWidth="1"/>
    <col min="3333" max="3333" width="10.28515625" style="80" customWidth="1"/>
    <col min="3334" max="3334" width="9.85546875" style="80" customWidth="1"/>
    <col min="3335" max="3584" width="9.140625" style="80"/>
    <col min="3585" max="3585" width="26.140625" style="80" customWidth="1"/>
    <col min="3586" max="3586" width="64.42578125" style="80" customWidth="1"/>
    <col min="3587" max="3587" width="16.5703125" style="80" customWidth="1"/>
    <col min="3588" max="3588" width="18.28515625" style="80" customWidth="1"/>
    <col min="3589" max="3589" width="10.28515625" style="80" customWidth="1"/>
    <col min="3590" max="3590" width="9.85546875" style="80" customWidth="1"/>
    <col min="3591" max="3840" width="9.140625" style="80"/>
    <col min="3841" max="3841" width="26.140625" style="80" customWidth="1"/>
    <col min="3842" max="3842" width="64.42578125" style="80" customWidth="1"/>
    <col min="3843" max="3843" width="16.5703125" style="80" customWidth="1"/>
    <col min="3844" max="3844" width="18.28515625" style="80" customWidth="1"/>
    <col min="3845" max="3845" width="10.28515625" style="80" customWidth="1"/>
    <col min="3846" max="3846" width="9.85546875" style="80" customWidth="1"/>
    <col min="3847" max="4096" width="9.140625" style="80"/>
    <col min="4097" max="4097" width="26.140625" style="80" customWidth="1"/>
    <col min="4098" max="4098" width="64.42578125" style="80" customWidth="1"/>
    <col min="4099" max="4099" width="16.5703125" style="80" customWidth="1"/>
    <col min="4100" max="4100" width="18.28515625" style="80" customWidth="1"/>
    <col min="4101" max="4101" width="10.28515625" style="80" customWidth="1"/>
    <col min="4102" max="4102" width="9.85546875" style="80" customWidth="1"/>
    <col min="4103" max="4352" width="9.140625" style="80"/>
    <col min="4353" max="4353" width="26.140625" style="80" customWidth="1"/>
    <col min="4354" max="4354" width="64.42578125" style="80" customWidth="1"/>
    <col min="4355" max="4355" width="16.5703125" style="80" customWidth="1"/>
    <col min="4356" max="4356" width="18.28515625" style="80" customWidth="1"/>
    <col min="4357" max="4357" width="10.28515625" style="80" customWidth="1"/>
    <col min="4358" max="4358" width="9.85546875" style="80" customWidth="1"/>
    <col min="4359" max="4608" width="9.140625" style="80"/>
    <col min="4609" max="4609" width="26.140625" style="80" customWidth="1"/>
    <col min="4610" max="4610" width="64.42578125" style="80" customWidth="1"/>
    <col min="4611" max="4611" width="16.5703125" style="80" customWidth="1"/>
    <col min="4612" max="4612" width="18.28515625" style="80" customWidth="1"/>
    <col min="4613" max="4613" width="10.28515625" style="80" customWidth="1"/>
    <col min="4614" max="4614" width="9.85546875" style="80" customWidth="1"/>
    <col min="4615" max="4864" width="9.140625" style="80"/>
    <col min="4865" max="4865" width="26.140625" style="80" customWidth="1"/>
    <col min="4866" max="4866" width="64.42578125" style="80" customWidth="1"/>
    <col min="4867" max="4867" width="16.5703125" style="80" customWidth="1"/>
    <col min="4868" max="4868" width="18.28515625" style="80" customWidth="1"/>
    <col min="4869" max="4869" width="10.28515625" style="80" customWidth="1"/>
    <col min="4870" max="4870" width="9.85546875" style="80" customWidth="1"/>
    <col min="4871" max="5120" width="9.140625" style="80"/>
    <col min="5121" max="5121" width="26.140625" style="80" customWidth="1"/>
    <col min="5122" max="5122" width="64.42578125" style="80" customWidth="1"/>
    <col min="5123" max="5123" width="16.5703125" style="80" customWidth="1"/>
    <col min="5124" max="5124" width="18.28515625" style="80" customWidth="1"/>
    <col min="5125" max="5125" width="10.28515625" style="80" customWidth="1"/>
    <col min="5126" max="5126" width="9.85546875" style="80" customWidth="1"/>
    <col min="5127" max="5376" width="9.140625" style="80"/>
    <col min="5377" max="5377" width="26.140625" style="80" customWidth="1"/>
    <col min="5378" max="5378" width="64.42578125" style="80" customWidth="1"/>
    <col min="5379" max="5379" width="16.5703125" style="80" customWidth="1"/>
    <col min="5380" max="5380" width="18.28515625" style="80" customWidth="1"/>
    <col min="5381" max="5381" width="10.28515625" style="80" customWidth="1"/>
    <col min="5382" max="5382" width="9.85546875" style="80" customWidth="1"/>
    <col min="5383" max="5632" width="9.140625" style="80"/>
    <col min="5633" max="5633" width="26.140625" style="80" customWidth="1"/>
    <col min="5634" max="5634" width="64.42578125" style="80" customWidth="1"/>
    <col min="5635" max="5635" width="16.5703125" style="80" customWidth="1"/>
    <col min="5636" max="5636" width="18.28515625" style="80" customWidth="1"/>
    <col min="5637" max="5637" width="10.28515625" style="80" customWidth="1"/>
    <col min="5638" max="5638" width="9.85546875" style="80" customWidth="1"/>
    <col min="5639" max="5888" width="9.140625" style="80"/>
    <col min="5889" max="5889" width="26.140625" style="80" customWidth="1"/>
    <col min="5890" max="5890" width="64.42578125" style="80" customWidth="1"/>
    <col min="5891" max="5891" width="16.5703125" style="80" customWidth="1"/>
    <col min="5892" max="5892" width="18.28515625" style="80" customWidth="1"/>
    <col min="5893" max="5893" width="10.28515625" style="80" customWidth="1"/>
    <col min="5894" max="5894" width="9.85546875" style="80" customWidth="1"/>
    <col min="5895" max="6144" width="9.140625" style="80"/>
    <col min="6145" max="6145" width="26.140625" style="80" customWidth="1"/>
    <col min="6146" max="6146" width="64.42578125" style="80" customWidth="1"/>
    <col min="6147" max="6147" width="16.5703125" style="80" customWidth="1"/>
    <col min="6148" max="6148" width="18.28515625" style="80" customWidth="1"/>
    <col min="6149" max="6149" width="10.28515625" style="80" customWidth="1"/>
    <col min="6150" max="6150" width="9.85546875" style="80" customWidth="1"/>
    <col min="6151" max="6400" width="9.140625" style="80"/>
    <col min="6401" max="6401" width="26.140625" style="80" customWidth="1"/>
    <col min="6402" max="6402" width="64.42578125" style="80" customWidth="1"/>
    <col min="6403" max="6403" width="16.5703125" style="80" customWidth="1"/>
    <col min="6404" max="6404" width="18.28515625" style="80" customWidth="1"/>
    <col min="6405" max="6405" width="10.28515625" style="80" customWidth="1"/>
    <col min="6406" max="6406" width="9.85546875" style="80" customWidth="1"/>
    <col min="6407" max="6656" width="9.140625" style="80"/>
    <col min="6657" max="6657" width="26.140625" style="80" customWidth="1"/>
    <col min="6658" max="6658" width="64.42578125" style="80" customWidth="1"/>
    <col min="6659" max="6659" width="16.5703125" style="80" customWidth="1"/>
    <col min="6660" max="6660" width="18.28515625" style="80" customWidth="1"/>
    <col min="6661" max="6661" width="10.28515625" style="80" customWidth="1"/>
    <col min="6662" max="6662" width="9.85546875" style="80" customWidth="1"/>
    <col min="6663" max="6912" width="9.140625" style="80"/>
    <col min="6913" max="6913" width="26.140625" style="80" customWidth="1"/>
    <col min="6914" max="6914" width="64.42578125" style="80" customWidth="1"/>
    <col min="6915" max="6915" width="16.5703125" style="80" customWidth="1"/>
    <col min="6916" max="6916" width="18.28515625" style="80" customWidth="1"/>
    <col min="6917" max="6917" width="10.28515625" style="80" customWidth="1"/>
    <col min="6918" max="6918" width="9.85546875" style="80" customWidth="1"/>
    <col min="6919" max="7168" width="9.140625" style="80"/>
    <col min="7169" max="7169" width="26.140625" style="80" customWidth="1"/>
    <col min="7170" max="7170" width="64.42578125" style="80" customWidth="1"/>
    <col min="7171" max="7171" width="16.5703125" style="80" customWidth="1"/>
    <col min="7172" max="7172" width="18.28515625" style="80" customWidth="1"/>
    <col min="7173" max="7173" width="10.28515625" style="80" customWidth="1"/>
    <col min="7174" max="7174" width="9.85546875" style="80" customWidth="1"/>
    <col min="7175" max="7424" width="9.140625" style="80"/>
    <col min="7425" max="7425" width="26.140625" style="80" customWidth="1"/>
    <col min="7426" max="7426" width="64.42578125" style="80" customWidth="1"/>
    <col min="7427" max="7427" width="16.5703125" style="80" customWidth="1"/>
    <col min="7428" max="7428" width="18.28515625" style="80" customWidth="1"/>
    <col min="7429" max="7429" width="10.28515625" style="80" customWidth="1"/>
    <col min="7430" max="7430" width="9.85546875" style="80" customWidth="1"/>
    <col min="7431" max="7680" width="9.140625" style="80"/>
    <col min="7681" max="7681" width="26.140625" style="80" customWidth="1"/>
    <col min="7682" max="7682" width="64.42578125" style="80" customWidth="1"/>
    <col min="7683" max="7683" width="16.5703125" style="80" customWidth="1"/>
    <col min="7684" max="7684" width="18.28515625" style="80" customWidth="1"/>
    <col min="7685" max="7685" width="10.28515625" style="80" customWidth="1"/>
    <col min="7686" max="7686" width="9.85546875" style="80" customWidth="1"/>
    <col min="7687" max="7936" width="9.140625" style="80"/>
    <col min="7937" max="7937" width="26.140625" style="80" customWidth="1"/>
    <col min="7938" max="7938" width="64.42578125" style="80" customWidth="1"/>
    <col min="7939" max="7939" width="16.5703125" style="80" customWidth="1"/>
    <col min="7940" max="7940" width="18.28515625" style="80" customWidth="1"/>
    <col min="7941" max="7941" width="10.28515625" style="80" customWidth="1"/>
    <col min="7942" max="7942" width="9.85546875" style="80" customWidth="1"/>
    <col min="7943" max="8192" width="9.140625" style="80"/>
    <col min="8193" max="8193" width="26.140625" style="80" customWidth="1"/>
    <col min="8194" max="8194" width="64.42578125" style="80" customWidth="1"/>
    <col min="8195" max="8195" width="16.5703125" style="80" customWidth="1"/>
    <col min="8196" max="8196" width="18.28515625" style="80" customWidth="1"/>
    <col min="8197" max="8197" width="10.28515625" style="80" customWidth="1"/>
    <col min="8198" max="8198" width="9.85546875" style="80" customWidth="1"/>
    <col min="8199" max="8448" width="9.140625" style="80"/>
    <col min="8449" max="8449" width="26.140625" style="80" customWidth="1"/>
    <col min="8450" max="8450" width="64.42578125" style="80" customWidth="1"/>
    <col min="8451" max="8451" width="16.5703125" style="80" customWidth="1"/>
    <col min="8452" max="8452" width="18.28515625" style="80" customWidth="1"/>
    <col min="8453" max="8453" width="10.28515625" style="80" customWidth="1"/>
    <col min="8454" max="8454" width="9.85546875" style="80" customWidth="1"/>
    <col min="8455" max="8704" width="9.140625" style="80"/>
    <col min="8705" max="8705" width="26.140625" style="80" customWidth="1"/>
    <col min="8706" max="8706" width="64.42578125" style="80" customWidth="1"/>
    <col min="8707" max="8707" width="16.5703125" style="80" customWidth="1"/>
    <col min="8708" max="8708" width="18.28515625" style="80" customWidth="1"/>
    <col min="8709" max="8709" width="10.28515625" style="80" customWidth="1"/>
    <col min="8710" max="8710" width="9.85546875" style="80" customWidth="1"/>
    <col min="8711" max="8960" width="9.140625" style="80"/>
    <col min="8961" max="8961" width="26.140625" style="80" customWidth="1"/>
    <col min="8962" max="8962" width="64.42578125" style="80" customWidth="1"/>
    <col min="8963" max="8963" width="16.5703125" style="80" customWidth="1"/>
    <col min="8964" max="8964" width="18.28515625" style="80" customWidth="1"/>
    <col min="8965" max="8965" width="10.28515625" style="80" customWidth="1"/>
    <col min="8966" max="8966" width="9.85546875" style="80" customWidth="1"/>
    <col min="8967" max="9216" width="9.140625" style="80"/>
    <col min="9217" max="9217" width="26.140625" style="80" customWidth="1"/>
    <col min="9218" max="9218" width="64.42578125" style="80" customWidth="1"/>
    <col min="9219" max="9219" width="16.5703125" style="80" customWidth="1"/>
    <col min="9220" max="9220" width="18.28515625" style="80" customWidth="1"/>
    <col min="9221" max="9221" width="10.28515625" style="80" customWidth="1"/>
    <col min="9222" max="9222" width="9.85546875" style="80" customWidth="1"/>
    <col min="9223" max="9472" width="9.140625" style="80"/>
    <col min="9473" max="9473" width="26.140625" style="80" customWidth="1"/>
    <col min="9474" max="9474" width="64.42578125" style="80" customWidth="1"/>
    <col min="9475" max="9475" width="16.5703125" style="80" customWidth="1"/>
    <col min="9476" max="9476" width="18.28515625" style="80" customWidth="1"/>
    <col min="9477" max="9477" width="10.28515625" style="80" customWidth="1"/>
    <col min="9478" max="9478" width="9.85546875" style="80" customWidth="1"/>
    <col min="9479" max="9728" width="9.140625" style="80"/>
    <col min="9729" max="9729" width="26.140625" style="80" customWidth="1"/>
    <col min="9730" max="9730" width="64.42578125" style="80" customWidth="1"/>
    <col min="9731" max="9731" width="16.5703125" style="80" customWidth="1"/>
    <col min="9732" max="9732" width="18.28515625" style="80" customWidth="1"/>
    <col min="9733" max="9733" width="10.28515625" style="80" customWidth="1"/>
    <col min="9734" max="9734" width="9.85546875" style="80" customWidth="1"/>
    <col min="9735" max="9984" width="9.140625" style="80"/>
    <col min="9985" max="9985" width="26.140625" style="80" customWidth="1"/>
    <col min="9986" max="9986" width="64.42578125" style="80" customWidth="1"/>
    <col min="9987" max="9987" width="16.5703125" style="80" customWidth="1"/>
    <col min="9988" max="9988" width="18.28515625" style="80" customWidth="1"/>
    <col min="9989" max="9989" width="10.28515625" style="80" customWidth="1"/>
    <col min="9990" max="9990" width="9.85546875" style="80" customWidth="1"/>
    <col min="9991" max="10240" width="9.140625" style="80"/>
    <col min="10241" max="10241" width="26.140625" style="80" customWidth="1"/>
    <col min="10242" max="10242" width="64.42578125" style="80" customWidth="1"/>
    <col min="10243" max="10243" width="16.5703125" style="80" customWidth="1"/>
    <col min="10244" max="10244" width="18.28515625" style="80" customWidth="1"/>
    <col min="10245" max="10245" width="10.28515625" style="80" customWidth="1"/>
    <col min="10246" max="10246" width="9.85546875" style="80" customWidth="1"/>
    <col min="10247" max="10496" width="9.140625" style="80"/>
    <col min="10497" max="10497" width="26.140625" style="80" customWidth="1"/>
    <col min="10498" max="10498" width="64.42578125" style="80" customWidth="1"/>
    <col min="10499" max="10499" width="16.5703125" style="80" customWidth="1"/>
    <col min="10500" max="10500" width="18.28515625" style="80" customWidth="1"/>
    <col min="10501" max="10501" width="10.28515625" style="80" customWidth="1"/>
    <col min="10502" max="10502" width="9.85546875" style="80" customWidth="1"/>
    <col min="10503" max="10752" width="9.140625" style="80"/>
    <col min="10753" max="10753" width="26.140625" style="80" customWidth="1"/>
    <col min="10754" max="10754" width="64.42578125" style="80" customWidth="1"/>
    <col min="10755" max="10755" width="16.5703125" style="80" customWidth="1"/>
    <col min="10756" max="10756" width="18.28515625" style="80" customWidth="1"/>
    <col min="10757" max="10757" width="10.28515625" style="80" customWidth="1"/>
    <col min="10758" max="10758" width="9.85546875" style="80" customWidth="1"/>
    <col min="10759" max="11008" width="9.140625" style="80"/>
    <col min="11009" max="11009" width="26.140625" style="80" customWidth="1"/>
    <col min="11010" max="11010" width="64.42578125" style="80" customWidth="1"/>
    <col min="11011" max="11011" width="16.5703125" style="80" customWidth="1"/>
    <col min="11012" max="11012" width="18.28515625" style="80" customWidth="1"/>
    <col min="11013" max="11013" width="10.28515625" style="80" customWidth="1"/>
    <col min="11014" max="11014" width="9.85546875" style="80" customWidth="1"/>
    <col min="11015" max="11264" width="9.140625" style="80"/>
    <col min="11265" max="11265" width="26.140625" style="80" customWidth="1"/>
    <col min="11266" max="11266" width="64.42578125" style="80" customWidth="1"/>
    <col min="11267" max="11267" width="16.5703125" style="80" customWidth="1"/>
    <col min="11268" max="11268" width="18.28515625" style="80" customWidth="1"/>
    <col min="11269" max="11269" width="10.28515625" style="80" customWidth="1"/>
    <col min="11270" max="11270" width="9.85546875" style="80" customWidth="1"/>
    <col min="11271" max="11520" width="9.140625" style="80"/>
    <col min="11521" max="11521" width="26.140625" style="80" customWidth="1"/>
    <col min="11522" max="11522" width="64.42578125" style="80" customWidth="1"/>
    <col min="11523" max="11523" width="16.5703125" style="80" customWidth="1"/>
    <col min="11524" max="11524" width="18.28515625" style="80" customWidth="1"/>
    <col min="11525" max="11525" width="10.28515625" style="80" customWidth="1"/>
    <col min="11526" max="11526" width="9.85546875" style="80" customWidth="1"/>
    <col min="11527" max="11776" width="9.140625" style="80"/>
    <col min="11777" max="11777" width="26.140625" style="80" customWidth="1"/>
    <col min="11778" max="11778" width="64.42578125" style="80" customWidth="1"/>
    <col min="11779" max="11779" width="16.5703125" style="80" customWidth="1"/>
    <col min="11780" max="11780" width="18.28515625" style="80" customWidth="1"/>
    <col min="11781" max="11781" width="10.28515625" style="80" customWidth="1"/>
    <col min="11782" max="11782" width="9.85546875" style="80" customWidth="1"/>
    <col min="11783" max="12032" width="9.140625" style="80"/>
    <col min="12033" max="12033" width="26.140625" style="80" customWidth="1"/>
    <col min="12034" max="12034" width="64.42578125" style="80" customWidth="1"/>
    <col min="12035" max="12035" width="16.5703125" style="80" customWidth="1"/>
    <col min="12036" max="12036" width="18.28515625" style="80" customWidth="1"/>
    <col min="12037" max="12037" width="10.28515625" style="80" customWidth="1"/>
    <col min="12038" max="12038" width="9.85546875" style="80" customWidth="1"/>
    <col min="12039" max="12288" width="9.140625" style="80"/>
    <col min="12289" max="12289" width="26.140625" style="80" customWidth="1"/>
    <col min="12290" max="12290" width="64.42578125" style="80" customWidth="1"/>
    <col min="12291" max="12291" width="16.5703125" style="80" customWidth="1"/>
    <col min="12292" max="12292" width="18.28515625" style="80" customWidth="1"/>
    <col min="12293" max="12293" width="10.28515625" style="80" customWidth="1"/>
    <col min="12294" max="12294" width="9.85546875" style="80" customWidth="1"/>
    <col min="12295" max="12544" width="9.140625" style="80"/>
    <col min="12545" max="12545" width="26.140625" style="80" customWidth="1"/>
    <col min="12546" max="12546" width="64.42578125" style="80" customWidth="1"/>
    <col min="12547" max="12547" width="16.5703125" style="80" customWidth="1"/>
    <col min="12548" max="12548" width="18.28515625" style="80" customWidth="1"/>
    <col min="12549" max="12549" width="10.28515625" style="80" customWidth="1"/>
    <col min="12550" max="12550" width="9.85546875" style="80" customWidth="1"/>
    <col min="12551" max="12800" width="9.140625" style="80"/>
    <col min="12801" max="12801" width="26.140625" style="80" customWidth="1"/>
    <col min="12802" max="12802" width="64.42578125" style="80" customWidth="1"/>
    <col min="12803" max="12803" width="16.5703125" style="80" customWidth="1"/>
    <col min="12804" max="12804" width="18.28515625" style="80" customWidth="1"/>
    <col min="12805" max="12805" width="10.28515625" style="80" customWidth="1"/>
    <col min="12806" max="12806" width="9.85546875" style="80" customWidth="1"/>
    <col min="12807" max="13056" width="9.140625" style="80"/>
    <col min="13057" max="13057" width="26.140625" style="80" customWidth="1"/>
    <col min="13058" max="13058" width="64.42578125" style="80" customWidth="1"/>
    <col min="13059" max="13059" width="16.5703125" style="80" customWidth="1"/>
    <col min="13060" max="13060" width="18.28515625" style="80" customWidth="1"/>
    <col min="13061" max="13061" width="10.28515625" style="80" customWidth="1"/>
    <col min="13062" max="13062" width="9.85546875" style="80" customWidth="1"/>
    <col min="13063" max="13312" width="9.140625" style="80"/>
    <col min="13313" max="13313" width="26.140625" style="80" customWidth="1"/>
    <col min="13314" max="13314" width="64.42578125" style="80" customWidth="1"/>
    <col min="13315" max="13315" width="16.5703125" style="80" customWidth="1"/>
    <col min="13316" max="13316" width="18.28515625" style="80" customWidth="1"/>
    <col min="13317" max="13317" width="10.28515625" style="80" customWidth="1"/>
    <col min="13318" max="13318" width="9.85546875" style="80" customWidth="1"/>
    <col min="13319" max="13568" width="9.140625" style="80"/>
    <col min="13569" max="13569" width="26.140625" style="80" customWidth="1"/>
    <col min="13570" max="13570" width="64.42578125" style="80" customWidth="1"/>
    <col min="13571" max="13571" width="16.5703125" style="80" customWidth="1"/>
    <col min="13572" max="13572" width="18.28515625" style="80" customWidth="1"/>
    <col min="13573" max="13573" width="10.28515625" style="80" customWidth="1"/>
    <col min="13574" max="13574" width="9.85546875" style="80" customWidth="1"/>
    <col min="13575" max="13824" width="9.140625" style="80"/>
    <col min="13825" max="13825" width="26.140625" style="80" customWidth="1"/>
    <col min="13826" max="13826" width="64.42578125" style="80" customWidth="1"/>
    <col min="13827" max="13827" width="16.5703125" style="80" customWidth="1"/>
    <col min="13828" max="13828" width="18.28515625" style="80" customWidth="1"/>
    <col min="13829" max="13829" width="10.28515625" style="80" customWidth="1"/>
    <col min="13830" max="13830" width="9.85546875" style="80" customWidth="1"/>
    <col min="13831" max="14080" width="9.140625" style="80"/>
    <col min="14081" max="14081" width="26.140625" style="80" customWidth="1"/>
    <col min="14082" max="14082" width="64.42578125" style="80" customWidth="1"/>
    <col min="14083" max="14083" width="16.5703125" style="80" customWidth="1"/>
    <col min="14084" max="14084" width="18.28515625" style="80" customWidth="1"/>
    <col min="14085" max="14085" width="10.28515625" style="80" customWidth="1"/>
    <col min="14086" max="14086" width="9.85546875" style="80" customWidth="1"/>
    <col min="14087" max="14336" width="9.140625" style="80"/>
    <col min="14337" max="14337" width="26.140625" style="80" customWidth="1"/>
    <col min="14338" max="14338" width="64.42578125" style="80" customWidth="1"/>
    <col min="14339" max="14339" width="16.5703125" style="80" customWidth="1"/>
    <col min="14340" max="14340" width="18.28515625" style="80" customWidth="1"/>
    <col min="14341" max="14341" width="10.28515625" style="80" customWidth="1"/>
    <col min="14342" max="14342" width="9.85546875" style="80" customWidth="1"/>
    <col min="14343" max="14592" width="9.140625" style="80"/>
    <col min="14593" max="14593" width="26.140625" style="80" customWidth="1"/>
    <col min="14594" max="14594" width="64.42578125" style="80" customWidth="1"/>
    <col min="14595" max="14595" width="16.5703125" style="80" customWidth="1"/>
    <col min="14596" max="14596" width="18.28515625" style="80" customWidth="1"/>
    <col min="14597" max="14597" width="10.28515625" style="80" customWidth="1"/>
    <col min="14598" max="14598" width="9.85546875" style="80" customWidth="1"/>
    <col min="14599" max="14848" width="9.140625" style="80"/>
    <col min="14849" max="14849" width="26.140625" style="80" customWidth="1"/>
    <col min="14850" max="14850" width="64.42578125" style="80" customWidth="1"/>
    <col min="14851" max="14851" width="16.5703125" style="80" customWidth="1"/>
    <col min="14852" max="14852" width="18.28515625" style="80" customWidth="1"/>
    <col min="14853" max="14853" width="10.28515625" style="80" customWidth="1"/>
    <col min="14854" max="14854" width="9.85546875" style="80" customWidth="1"/>
    <col min="14855" max="15104" width="9.140625" style="80"/>
    <col min="15105" max="15105" width="26.140625" style="80" customWidth="1"/>
    <col min="15106" max="15106" width="64.42578125" style="80" customWidth="1"/>
    <col min="15107" max="15107" width="16.5703125" style="80" customWidth="1"/>
    <col min="15108" max="15108" width="18.28515625" style="80" customWidth="1"/>
    <col min="15109" max="15109" width="10.28515625" style="80" customWidth="1"/>
    <col min="15110" max="15110" width="9.85546875" style="80" customWidth="1"/>
    <col min="15111" max="15360" width="9.140625" style="80"/>
    <col min="15361" max="15361" width="26.140625" style="80" customWidth="1"/>
    <col min="15362" max="15362" width="64.42578125" style="80" customWidth="1"/>
    <col min="15363" max="15363" width="16.5703125" style="80" customWidth="1"/>
    <col min="15364" max="15364" width="18.28515625" style="80" customWidth="1"/>
    <col min="15365" max="15365" width="10.28515625" style="80" customWidth="1"/>
    <col min="15366" max="15366" width="9.85546875" style="80" customWidth="1"/>
    <col min="15367" max="15616" width="9.140625" style="80"/>
    <col min="15617" max="15617" width="26.140625" style="80" customWidth="1"/>
    <col min="15618" max="15618" width="64.42578125" style="80" customWidth="1"/>
    <col min="15619" max="15619" width="16.5703125" style="80" customWidth="1"/>
    <col min="15620" max="15620" width="18.28515625" style="80" customWidth="1"/>
    <col min="15621" max="15621" width="10.28515625" style="80" customWidth="1"/>
    <col min="15622" max="15622" width="9.85546875" style="80" customWidth="1"/>
    <col min="15623" max="15872" width="9.140625" style="80"/>
    <col min="15873" max="15873" width="26.140625" style="80" customWidth="1"/>
    <col min="15874" max="15874" width="64.42578125" style="80" customWidth="1"/>
    <col min="15875" max="15875" width="16.5703125" style="80" customWidth="1"/>
    <col min="15876" max="15876" width="18.28515625" style="80" customWidth="1"/>
    <col min="15877" max="15877" width="10.28515625" style="80" customWidth="1"/>
    <col min="15878" max="15878" width="9.85546875" style="80" customWidth="1"/>
    <col min="15879" max="16128" width="9.140625" style="80"/>
    <col min="16129" max="16129" width="26.140625" style="80" customWidth="1"/>
    <col min="16130" max="16130" width="64.42578125" style="80" customWidth="1"/>
    <col min="16131" max="16131" width="16.5703125" style="80" customWidth="1"/>
    <col min="16132" max="16132" width="18.28515625" style="80" customWidth="1"/>
    <col min="16133" max="16133" width="10.28515625" style="80" customWidth="1"/>
    <col min="16134" max="16134" width="9.85546875" style="80" customWidth="1"/>
    <col min="16135" max="16384" width="9.140625" style="80"/>
  </cols>
  <sheetData>
    <row r="1" spans="1:256" s="79" customFormat="1" ht="12.75" customHeight="1" x14ac:dyDescent="0.2">
      <c r="A1" s="463" t="s">
        <v>226</v>
      </c>
      <c r="B1" s="463"/>
      <c r="C1" s="463"/>
      <c r="D1" s="463"/>
    </row>
    <row r="2" spans="1:256" s="79" customFormat="1" ht="12.75" customHeight="1" x14ac:dyDescent="0.2">
      <c r="A2" s="458" t="s">
        <v>1</v>
      </c>
      <c r="B2" s="458"/>
      <c r="C2" s="458"/>
      <c r="D2" s="458"/>
    </row>
    <row r="3" spans="1:256" s="79" customFormat="1" ht="12.75" customHeight="1" x14ac:dyDescent="0.2">
      <c r="A3" s="458" t="s">
        <v>793</v>
      </c>
      <c r="B3" s="458"/>
      <c r="C3" s="458"/>
      <c r="D3" s="458"/>
    </row>
    <row r="4" spans="1:256" s="79" customFormat="1" ht="12.75" customHeight="1" x14ac:dyDescent="0.2">
      <c r="A4" s="2"/>
      <c r="B4" s="3"/>
      <c r="C4" s="4"/>
      <c r="D4" s="1"/>
    </row>
    <row r="5" spans="1:256" s="79" customFormat="1" ht="37.5" customHeight="1" x14ac:dyDescent="0.25">
      <c r="A5" s="460" t="s">
        <v>227</v>
      </c>
      <c r="B5" s="460"/>
      <c r="C5" s="460"/>
      <c r="D5" s="464"/>
    </row>
    <row r="6" spans="1:256" s="79" customFormat="1" ht="13.5" x14ac:dyDescent="0.25">
      <c r="A6" s="465" t="s">
        <v>3</v>
      </c>
      <c r="B6" s="466"/>
      <c r="C6" s="466"/>
      <c r="D6" s="466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s="79" customFormat="1" ht="30" x14ac:dyDescent="0.2">
      <c r="A7" s="8" t="s">
        <v>4</v>
      </c>
      <c r="B7" s="9" t="s">
        <v>5</v>
      </c>
      <c r="C7" s="81" t="s">
        <v>228</v>
      </c>
      <c r="D7" s="15" t="s">
        <v>229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s="79" customFormat="1" ht="29.25" customHeight="1" x14ac:dyDescent="0.25">
      <c r="A8" s="12"/>
      <c r="B8" s="13" t="s">
        <v>8</v>
      </c>
      <c r="C8" s="14"/>
      <c r="D8" s="82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ht="16.5" customHeight="1" x14ac:dyDescent="0.2">
      <c r="A9" s="15" t="s">
        <v>9</v>
      </c>
      <c r="B9" s="16" t="s">
        <v>10</v>
      </c>
      <c r="C9" s="17">
        <f>SUM(C10+C20+C28+C38+C43+C54+C59+C68+C75+C84+C15)</f>
        <v>347350</v>
      </c>
      <c r="D9" s="17">
        <f>SUM(D10+D20+D28+D38+D43+D54+D59+D68+D75+D84+D15)</f>
        <v>352845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x14ac:dyDescent="0.2">
      <c r="A10" s="8" t="s">
        <v>11</v>
      </c>
      <c r="B10" s="19" t="s">
        <v>12</v>
      </c>
      <c r="C10" s="17">
        <f>SUM(C11)</f>
        <v>206500</v>
      </c>
      <c r="D10" s="17">
        <f>SUM(D11)</f>
        <v>210000</v>
      </c>
      <c r="E10" s="84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x14ac:dyDescent="0.2">
      <c r="A11" s="8" t="s">
        <v>13</v>
      </c>
      <c r="B11" s="21" t="s">
        <v>14</v>
      </c>
      <c r="C11" s="22">
        <f>SUM(C12+C13+C14)</f>
        <v>206500</v>
      </c>
      <c r="D11" s="22">
        <f>SUM(D12+D13+D14)</f>
        <v>210000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s="83" customFormat="1" ht="62.45" customHeight="1" x14ac:dyDescent="0.2">
      <c r="A12" s="23" t="s">
        <v>15</v>
      </c>
      <c r="B12" s="24" t="s">
        <v>16</v>
      </c>
      <c r="C12" s="25">
        <v>203900</v>
      </c>
      <c r="D12" s="25">
        <v>207400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s="85" customFormat="1" ht="98.25" customHeight="1" x14ac:dyDescent="0.2">
      <c r="A13" s="8" t="s">
        <v>17</v>
      </c>
      <c r="B13" s="26" t="s">
        <v>18</v>
      </c>
      <c r="C13" s="27">
        <v>1400</v>
      </c>
      <c r="D13" s="27">
        <v>1400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s="85" customFormat="1" ht="45" x14ac:dyDescent="0.2">
      <c r="A14" s="8" t="s">
        <v>19</v>
      </c>
      <c r="B14" s="40" t="s">
        <v>20</v>
      </c>
      <c r="C14" s="27">
        <v>1200</v>
      </c>
      <c r="D14" s="27">
        <v>1200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ht="36" customHeight="1" x14ac:dyDescent="0.2">
      <c r="A15" s="8" t="s">
        <v>21</v>
      </c>
      <c r="B15" s="86" t="s">
        <v>22</v>
      </c>
      <c r="C15" s="17">
        <f>SUM(C17:C19)</f>
        <v>7150</v>
      </c>
      <c r="D15" s="17">
        <f>SUM(D17:D19)</f>
        <v>7150</v>
      </c>
    </row>
    <row r="16" spans="1:256" ht="33" customHeight="1" x14ac:dyDescent="0.2">
      <c r="A16" s="8" t="s">
        <v>23</v>
      </c>
      <c r="B16" s="38" t="s">
        <v>24</v>
      </c>
      <c r="C16" s="22">
        <f>SUM(C17+C18+C19)</f>
        <v>7150</v>
      </c>
      <c r="D16" s="22">
        <f>SUM(D17+D18+D19)</f>
        <v>7150</v>
      </c>
    </row>
    <row r="17" spans="1:256" ht="57.6" customHeight="1" x14ac:dyDescent="0.2">
      <c r="A17" s="8" t="s">
        <v>25</v>
      </c>
      <c r="B17" s="26" t="s">
        <v>26</v>
      </c>
      <c r="C17" s="27">
        <v>3200</v>
      </c>
      <c r="D17" s="27">
        <v>3200</v>
      </c>
    </row>
    <row r="18" spans="1:256" ht="76.150000000000006" customHeight="1" x14ac:dyDescent="0.2">
      <c r="A18" s="8" t="s">
        <v>27</v>
      </c>
      <c r="B18" s="26" t="s">
        <v>28</v>
      </c>
      <c r="C18" s="27">
        <v>100</v>
      </c>
      <c r="D18" s="27">
        <v>100</v>
      </c>
    </row>
    <row r="19" spans="1:256" ht="67.5" customHeight="1" x14ac:dyDescent="0.2">
      <c r="A19" s="8" t="s">
        <v>29</v>
      </c>
      <c r="B19" s="26" t="s">
        <v>30</v>
      </c>
      <c r="C19" s="27">
        <v>3850</v>
      </c>
      <c r="D19" s="27">
        <v>3850</v>
      </c>
    </row>
    <row r="20" spans="1:256" ht="28.5" customHeight="1" x14ac:dyDescent="0.2">
      <c r="A20" s="8" t="s">
        <v>31</v>
      </c>
      <c r="B20" s="87" t="s">
        <v>32</v>
      </c>
      <c r="C20" s="17">
        <f>SUM(C21+C26)</f>
        <v>34400</v>
      </c>
      <c r="D20" s="17">
        <f>SUM(D21+D26)</f>
        <v>34405</v>
      </c>
    </row>
    <row r="21" spans="1:256" ht="30.75" customHeight="1" x14ac:dyDescent="0.2">
      <c r="A21" s="8" t="s">
        <v>33</v>
      </c>
      <c r="B21" s="29" t="s">
        <v>34</v>
      </c>
      <c r="C21" s="30">
        <f>SUM(C22+C24)</f>
        <v>29400</v>
      </c>
      <c r="D21" s="30">
        <f>SUM(D22+D24)</f>
        <v>29405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ht="32.25" customHeight="1" x14ac:dyDescent="0.2">
      <c r="A22" s="8" t="s">
        <v>35</v>
      </c>
      <c r="B22" s="21" t="s">
        <v>36</v>
      </c>
      <c r="C22" s="30">
        <f>C23</f>
        <v>13200</v>
      </c>
      <c r="D22" s="30">
        <f>SUM(D23)</f>
        <v>13200</v>
      </c>
    </row>
    <row r="23" spans="1:256" ht="34.9" customHeight="1" x14ac:dyDescent="0.2">
      <c r="A23" s="15" t="s">
        <v>37</v>
      </c>
      <c r="B23" s="26" t="s">
        <v>38</v>
      </c>
      <c r="C23" s="31">
        <v>13200</v>
      </c>
      <c r="D23" s="31">
        <v>13200</v>
      </c>
    </row>
    <row r="24" spans="1:256" s="85" customFormat="1" ht="34.15" customHeight="1" x14ac:dyDescent="0.2">
      <c r="A24" s="8" t="s">
        <v>39</v>
      </c>
      <c r="B24" s="21" t="s">
        <v>40</v>
      </c>
      <c r="C24" s="30">
        <f>SUM(C25)</f>
        <v>16200</v>
      </c>
      <c r="D24" s="30">
        <f>SUM(D25)</f>
        <v>16205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63" customHeight="1" x14ac:dyDescent="0.2">
      <c r="A25" s="8" t="s">
        <v>41</v>
      </c>
      <c r="B25" s="33" t="s">
        <v>42</v>
      </c>
      <c r="C25" s="31">
        <v>16200</v>
      </c>
      <c r="D25" s="31">
        <v>16205</v>
      </c>
    </row>
    <row r="26" spans="1:256" ht="33" customHeight="1" x14ac:dyDescent="0.2">
      <c r="A26" s="8" t="s">
        <v>46</v>
      </c>
      <c r="B26" s="38" t="s">
        <v>47</v>
      </c>
      <c r="C26" s="30">
        <f>SUM(C27)</f>
        <v>5000</v>
      </c>
      <c r="D26" s="30">
        <f>SUM(D27)</f>
        <v>5000</v>
      </c>
    </row>
    <row r="27" spans="1:256" ht="30.6" customHeight="1" x14ac:dyDescent="0.2">
      <c r="A27" s="8" t="s">
        <v>48</v>
      </c>
      <c r="B27" s="26" t="s">
        <v>49</v>
      </c>
      <c r="C27" s="31">
        <v>5000</v>
      </c>
      <c r="D27" s="31">
        <v>5000</v>
      </c>
    </row>
    <row r="28" spans="1:256" s="5" customFormat="1" ht="19.5" customHeight="1" x14ac:dyDescent="0.2">
      <c r="A28" s="8" t="s">
        <v>50</v>
      </c>
      <c r="B28" s="87" t="s">
        <v>51</v>
      </c>
      <c r="C28" s="17">
        <f>SUM(C29+C31+C33)</f>
        <v>69900</v>
      </c>
      <c r="D28" s="17">
        <f>SUM(D29+D31+D33)</f>
        <v>72150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s="5" customFormat="1" ht="22.5" customHeight="1" x14ac:dyDescent="0.2">
      <c r="A29" s="15" t="s">
        <v>52</v>
      </c>
      <c r="B29" s="38" t="s">
        <v>53</v>
      </c>
      <c r="C29" s="30">
        <f>SUM(C30)</f>
        <v>10000</v>
      </c>
      <c r="D29" s="30">
        <f>SUM(D30)</f>
        <v>10250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</row>
    <row r="30" spans="1:256" ht="47.45" customHeight="1" x14ac:dyDescent="0.2">
      <c r="A30" s="8" t="s">
        <v>54</v>
      </c>
      <c r="B30" s="26" t="s">
        <v>55</v>
      </c>
      <c r="C30" s="31">
        <v>10000</v>
      </c>
      <c r="D30" s="31">
        <v>10250</v>
      </c>
    </row>
    <row r="31" spans="1:256" ht="27" customHeight="1" x14ac:dyDescent="0.2">
      <c r="A31" s="8" t="s">
        <v>56</v>
      </c>
      <c r="B31" s="38" t="s">
        <v>57</v>
      </c>
      <c r="C31" s="30">
        <f>SUM(C32)</f>
        <v>41200</v>
      </c>
      <c r="D31" s="30">
        <f>SUM(D32)</f>
        <v>43200</v>
      </c>
    </row>
    <row r="32" spans="1:256" ht="33" customHeight="1" x14ac:dyDescent="0.2">
      <c r="A32" s="15" t="s">
        <v>58</v>
      </c>
      <c r="B32" s="26" t="s">
        <v>59</v>
      </c>
      <c r="C32" s="27">
        <v>41200</v>
      </c>
      <c r="D32" s="27">
        <v>43200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ht="18" customHeight="1" x14ac:dyDescent="0.2">
      <c r="A33" s="8" t="s">
        <v>60</v>
      </c>
      <c r="B33" s="29" t="s">
        <v>61</v>
      </c>
      <c r="C33" s="30">
        <f>SUM(C34+C36)</f>
        <v>18700</v>
      </c>
      <c r="D33" s="30">
        <f>SUM(D34+D36)</f>
        <v>18700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1:256" ht="27.75" customHeight="1" x14ac:dyDescent="0.2">
      <c r="A34" s="8" t="s">
        <v>62</v>
      </c>
      <c r="B34" s="37" t="s">
        <v>63</v>
      </c>
      <c r="C34" s="30">
        <f>SUM(C35)</f>
        <v>14700</v>
      </c>
      <c r="D34" s="30">
        <f>SUM(D35)</f>
        <v>14700</v>
      </c>
    </row>
    <row r="35" spans="1:256" ht="36" customHeight="1" x14ac:dyDescent="0.2">
      <c r="A35" s="8" t="s">
        <v>64</v>
      </c>
      <c r="B35" s="26" t="s">
        <v>65</v>
      </c>
      <c r="C35" s="31">
        <v>14700</v>
      </c>
      <c r="D35" s="31">
        <v>14700</v>
      </c>
    </row>
    <row r="36" spans="1:256" s="85" customFormat="1" x14ac:dyDescent="0.25">
      <c r="A36" s="8" t="s">
        <v>66</v>
      </c>
      <c r="B36" s="21" t="s">
        <v>67</v>
      </c>
      <c r="C36" s="30">
        <f>SUM(C37)</f>
        <v>4000</v>
      </c>
      <c r="D36" s="30">
        <f>SUM(D37)</f>
        <v>4000</v>
      </c>
    </row>
    <row r="37" spans="1:256" s="89" customFormat="1" ht="30" x14ac:dyDescent="0.2">
      <c r="A37" s="8" t="s">
        <v>68</v>
      </c>
      <c r="B37" s="26" t="s">
        <v>69</v>
      </c>
      <c r="C37" s="31">
        <v>4000</v>
      </c>
      <c r="D37" s="31">
        <v>4000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spans="1:256" ht="19.149999999999999" customHeight="1" x14ac:dyDescent="0.2">
      <c r="A38" s="8" t="s">
        <v>70</v>
      </c>
      <c r="B38" s="87" t="s">
        <v>71</v>
      </c>
      <c r="C38" s="17">
        <f>SUM(C39+C41)</f>
        <v>4720</v>
      </c>
      <c r="D38" s="17">
        <f>SUM(D39+D41)</f>
        <v>4950</v>
      </c>
    </row>
    <row r="39" spans="1:256" ht="35.450000000000003" customHeight="1" x14ac:dyDescent="0.2">
      <c r="A39" s="8" t="s">
        <v>72</v>
      </c>
      <c r="B39" s="38" t="s">
        <v>73</v>
      </c>
      <c r="C39" s="30">
        <f>SUM(C40)</f>
        <v>4500</v>
      </c>
      <c r="D39" s="30">
        <f>SUM(D40)</f>
        <v>4700</v>
      </c>
    </row>
    <row r="40" spans="1:256" s="85" customFormat="1" ht="45.6" customHeight="1" x14ac:dyDescent="0.2">
      <c r="A40" s="8" t="s">
        <v>74</v>
      </c>
      <c r="B40" s="26" t="s">
        <v>75</v>
      </c>
      <c r="C40" s="31">
        <v>4500</v>
      </c>
      <c r="D40" s="31">
        <v>4700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spans="1:256" ht="30" x14ac:dyDescent="0.2">
      <c r="A41" s="8" t="s">
        <v>76</v>
      </c>
      <c r="B41" s="29" t="s">
        <v>77</v>
      </c>
      <c r="C41" s="22">
        <f>SUM(C42)</f>
        <v>220</v>
      </c>
      <c r="D41" s="22">
        <f>SUM(D42)</f>
        <v>250</v>
      </c>
    </row>
    <row r="42" spans="1:256" ht="30" customHeight="1" x14ac:dyDescent="0.2">
      <c r="A42" s="8" t="s">
        <v>78</v>
      </c>
      <c r="B42" s="26" t="s">
        <v>79</v>
      </c>
      <c r="C42" s="27">
        <v>220</v>
      </c>
      <c r="D42" s="27">
        <v>250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ht="33" customHeight="1" x14ac:dyDescent="0.2">
      <c r="A43" s="8" t="s">
        <v>80</v>
      </c>
      <c r="B43" s="19" t="s">
        <v>81</v>
      </c>
      <c r="C43" s="17">
        <f>SUM(C44+C47+C50)</f>
        <v>18020</v>
      </c>
      <c r="D43" s="17">
        <f>SUM(D44+D47+D50)</f>
        <v>18020</v>
      </c>
      <c r="E43" s="90"/>
      <c r="F43" s="90"/>
    </row>
    <row r="44" spans="1:256" ht="78.75" customHeight="1" x14ac:dyDescent="0.2">
      <c r="A44" s="8" t="s">
        <v>82</v>
      </c>
      <c r="B44" s="21" t="s">
        <v>83</v>
      </c>
      <c r="C44" s="30">
        <f>SUM(C45)</f>
        <v>14000</v>
      </c>
      <c r="D44" s="30">
        <f>SUM(D45)</f>
        <v>14000</v>
      </c>
    </row>
    <row r="45" spans="1:256" ht="60.6" customHeight="1" x14ac:dyDescent="0.2">
      <c r="A45" s="8" t="s">
        <v>84</v>
      </c>
      <c r="B45" s="21" t="s">
        <v>85</v>
      </c>
      <c r="C45" s="30">
        <f>SUM(C46)</f>
        <v>14000</v>
      </c>
      <c r="D45" s="30">
        <f>SUM(D46)</f>
        <v>14000</v>
      </c>
    </row>
    <row r="46" spans="1:256" s="85" customFormat="1" ht="78.75" customHeight="1" x14ac:dyDescent="0.2">
      <c r="A46" s="8" t="s">
        <v>86</v>
      </c>
      <c r="B46" s="26" t="s">
        <v>87</v>
      </c>
      <c r="C46" s="31">
        <v>14000</v>
      </c>
      <c r="D46" s="31">
        <v>14000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1:256" ht="28.9" customHeight="1" x14ac:dyDescent="0.2">
      <c r="A47" s="8" t="s">
        <v>230</v>
      </c>
      <c r="B47" s="38" t="s">
        <v>89</v>
      </c>
      <c r="C47" s="30">
        <f>SUM(C48)</f>
        <v>10</v>
      </c>
      <c r="D47" s="30">
        <f>SUM(D48)</f>
        <v>10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256" ht="55.5" customHeight="1" x14ac:dyDescent="0.2">
      <c r="A48" s="8" t="s">
        <v>90</v>
      </c>
      <c r="B48" s="21" t="s">
        <v>91</v>
      </c>
      <c r="C48" s="30">
        <f>SUM(C49)</f>
        <v>10</v>
      </c>
      <c r="D48" s="30">
        <f>SUM(D49)</f>
        <v>10</v>
      </c>
    </row>
    <row r="49" spans="1:256" ht="51" customHeight="1" x14ac:dyDescent="0.2">
      <c r="A49" s="8" t="s">
        <v>92</v>
      </c>
      <c r="B49" s="40" t="s">
        <v>93</v>
      </c>
      <c r="C49" s="31">
        <v>10</v>
      </c>
      <c r="D49" s="31">
        <v>10</v>
      </c>
    </row>
    <row r="50" spans="1:256" s="91" customFormat="1" ht="81.75" customHeight="1" x14ac:dyDescent="0.2">
      <c r="A50" s="8" t="s">
        <v>94</v>
      </c>
      <c r="B50" s="21" t="s">
        <v>95</v>
      </c>
      <c r="C50" s="30">
        <f>C51</f>
        <v>4010</v>
      </c>
      <c r="D50" s="30">
        <f>D51</f>
        <v>4010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  <c r="IV50" s="80"/>
    </row>
    <row r="51" spans="1:256" s="91" customFormat="1" ht="73.150000000000006" customHeight="1" x14ac:dyDescent="0.2">
      <c r="A51" s="8" t="s">
        <v>96</v>
      </c>
      <c r="B51" s="21" t="s">
        <v>97</v>
      </c>
      <c r="C51" s="30">
        <f>SUM(C52:C53)</f>
        <v>4010</v>
      </c>
      <c r="D51" s="30">
        <f>SUM(D52:D53)</f>
        <v>4010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</row>
    <row r="52" spans="1:256" ht="73.150000000000006" customHeight="1" x14ac:dyDescent="0.2">
      <c r="A52" s="8" t="s">
        <v>98</v>
      </c>
      <c r="B52" s="26" t="s">
        <v>99</v>
      </c>
      <c r="C52" s="31">
        <v>1010</v>
      </c>
      <c r="D52" s="31">
        <v>1010</v>
      </c>
    </row>
    <row r="53" spans="1:256" ht="47.25" customHeight="1" x14ac:dyDescent="0.2">
      <c r="A53" s="8" t="s">
        <v>100</v>
      </c>
      <c r="B53" s="26" t="s">
        <v>101</v>
      </c>
      <c r="C53" s="31">
        <v>3000</v>
      </c>
      <c r="D53" s="31">
        <v>3000</v>
      </c>
    </row>
    <row r="54" spans="1:256" ht="33.75" customHeight="1" x14ac:dyDescent="0.2">
      <c r="A54" s="8" t="s">
        <v>102</v>
      </c>
      <c r="B54" s="87" t="s">
        <v>103</v>
      </c>
      <c r="C54" s="17">
        <f>SUM(C55)</f>
        <v>1450</v>
      </c>
      <c r="D54" s="17">
        <f>SUM(D55)</f>
        <v>1500</v>
      </c>
    </row>
    <row r="55" spans="1:256" ht="29.45" customHeight="1" x14ac:dyDescent="0.2">
      <c r="A55" s="8" t="s">
        <v>104</v>
      </c>
      <c r="B55" s="37" t="s">
        <v>105</v>
      </c>
      <c r="C55" s="30">
        <f>SUM(C56:C58)</f>
        <v>1450</v>
      </c>
      <c r="D55" s="30">
        <f>SUM(D56:D58)</f>
        <v>1500</v>
      </c>
    </row>
    <row r="56" spans="1:256" ht="31.15" customHeight="1" x14ac:dyDescent="0.2">
      <c r="A56" s="15" t="s">
        <v>106</v>
      </c>
      <c r="B56" s="40" t="s">
        <v>107</v>
      </c>
      <c r="C56" s="31">
        <v>120</v>
      </c>
      <c r="D56" s="31">
        <v>130</v>
      </c>
    </row>
    <row r="57" spans="1:256" ht="30" customHeight="1" x14ac:dyDescent="0.2">
      <c r="A57" s="15" t="s">
        <v>108</v>
      </c>
      <c r="B57" s="40" t="s">
        <v>109</v>
      </c>
      <c r="C57" s="31">
        <v>1060</v>
      </c>
      <c r="D57" s="31">
        <v>1070</v>
      </c>
    </row>
    <row r="58" spans="1:256" ht="27.75" customHeight="1" x14ac:dyDescent="0.2">
      <c r="A58" s="15" t="s">
        <v>110</v>
      </c>
      <c r="B58" s="40" t="s">
        <v>111</v>
      </c>
      <c r="C58" s="31">
        <v>270</v>
      </c>
      <c r="D58" s="31">
        <v>300</v>
      </c>
    </row>
    <row r="59" spans="1:256" ht="33" customHeight="1" x14ac:dyDescent="0.2">
      <c r="A59" s="8" t="s">
        <v>112</v>
      </c>
      <c r="B59" s="28" t="s">
        <v>113</v>
      </c>
      <c r="C59" s="17">
        <f>C60+C63</f>
        <v>900</v>
      </c>
      <c r="D59" s="17">
        <f>D60+D63</f>
        <v>1050</v>
      </c>
    </row>
    <row r="60" spans="1:256" ht="28.5" customHeight="1" x14ac:dyDescent="0.2">
      <c r="A60" s="8" t="s">
        <v>114</v>
      </c>
      <c r="B60" s="38" t="s">
        <v>115</v>
      </c>
      <c r="C60" s="30">
        <f>SUM(C61)</f>
        <v>50</v>
      </c>
      <c r="D60" s="30">
        <f>SUM(D61)</f>
        <v>50</v>
      </c>
    </row>
    <row r="61" spans="1:256" ht="28.15" customHeight="1" x14ac:dyDescent="0.2">
      <c r="A61" s="8" t="s">
        <v>116</v>
      </c>
      <c r="B61" s="38" t="s">
        <v>117</v>
      </c>
      <c r="C61" s="30">
        <f>SUM(C62)</f>
        <v>50</v>
      </c>
      <c r="D61" s="30">
        <f>SUM(D62)</f>
        <v>50</v>
      </c>
    </row>
    <row r="62" spans="1:256" ht="36" customHeight="1" x14ac:dyDescent="0.2">
      <c r="A62" s="8" t="s">
        <v>231</v>
      </c>
      <c r="B62" s="26" t="s">
        <v>119</v>
      </c>
      <c r="C62" s="31">
        <v>50</v>
      </c>
      <c r="D62" s="31">
        <v>50</v>
      </c>
    </row>
    <row r="63" spans="1:256" ht="24.75" customHeight="1" x14ac:dyDescent="0.2">
      <c r="A63" s="8" t="s">
        <v>120</v>
      </c>
      <c r="B63" s="21" t="s">
        <v>121</v>
      </c>
      <c r="C63" s="30">
        <f>SUM(C66+C64)</f>
        <v>850</v>
      </c>
      <c r="D63" s="30">
        <f>SUM(D66+D64)</f>
        <v>1000</v>
      </c>
    </row>
    <row r="64" spans="1:256" ht="32.450000000000003" customHeight="1" x14ac:dyDescent="0.2">
      <c r="A64" s="8" t="s">
        <v>122</v>
      </c>
      <c r="B64" s="38" t="s">
        <v>123</v>
      </c>
      <c r="C64" s="30">
        <f>SUM(C65)</f>
        <v>550</v>
      </c>
      <c r="D64" s="30">
        <f>SUM(D65)</f>
        <v>600</v>
      </c>
    </row>
    <row r="65" spans="1:256" ht="42" customHeight="1" x14ac:dyDescent="0.2">
      <c r="A65" s="8" t="s">
        <v>124</v>
      </c>
      <c r="B65" s="40" t="s">
        <v>125</v>
      </c>
      <c r="C65" s="31">
        <v>550</v>
      </c>
      <c r="D65" s="31">
        <v>600</v>
      </c>
    </row>
    <row r="66" spans="1:256" ht="31.9" customHeight="1" x14ac:dyDescent="0.2">
      <c r="A66" s="8" t="s">
        <v>126</v>
      </c>
      <c r="B66" s="38" t="s">
        <v>127</v>
      </c>
      <c r="C66" s="30">
        <f>SUM(C67)</f>
        <v>300</v>
      </c>
      <c r="D66" s="30">
        <f>SUM(D67)</f>
        <v>400</v>
      </c>
    </row>
    <row r="67" spans="1:256" ht="30" x14ac:dyDescent="0.2">
      <c r="A67" s="8" t="s">
        <v>128</v>
      </c>
      <c r="B67" s="26" t="s">
        <v>129</v>
      </c>
      <c r="C67" s="31">
        <v>300</v>
      </c>
      <c r="D67" s="31">
        <v>400</v>
      </c>
    </row>
    <row r="68" spans="1:256" ht="23.45" customHeight="1" x14ac:dyDescent="0.2">
      <c r="A68" s="8" t="s">
        <v>130</v>
      </c>
      <c r="B68" s="19" t="s">
        <v>131</v>
      </c>
      <c r="C68" s="17">
        <f>SUM(C69+C72)</f>
        <v>2150</v>
      </c>
      <c r="D68" s="17">
        <f>SUM(D69+D72)</f>
        <v>1400</v>
      </c>
    </row>
    <row r="69" spans="1:256" ht="82.5" customHeight="1" x14ac:dyDescent="0.2">
      <c r="A69" s="8" t="s">
        <v>132</v>
      </c>
      <c r="B69" s="21" t="s">
        <v>133</v>
      </c>
      <c r="C69" s="30">
        <v>1200</v>
      </c>
      <c r="D69" s="30">
        <f>SUM(D70)</f>
        <v>500</v>
      </c>
    </row>
    <row r="70" spans="1:256" ht="94.5" customHeight="1" x14ac:dyDescent="0.2">
      <c r="A70" s="8" t="s">
        <v>134</v>
      </c>
      <c r="B70" s="21" t="s">
        <v>135</v>
      </c>
      <c r="C70" s="30">
        <f>SUM(C71)</f>
        <v>1200</v>
      </c>
      <c r="D70" s="30">
        <f>SUM(D71)</f>
        <v>500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256" ht="101.25" customHeight="1" x14ac:dyDescent="0.2">
      <c r="A71" s="8" t="s">
        <v>136</v>
      </c>
      <c r="B71" s="26" t="s">
        <v>137</v>
      </c>
      <c r="C71" s="31">
        <v>1200</v>
      </c>
      <c r="D71" s="31">
        <v>500</v>
      </c>
    </row>
    <row r="72" spans="1:256" ht="29.45" customHeight="1" x14ac:dyDescent="0.2">
      <c r="A72" s="8" t="s">
        <v>138</v>
      </c>
      <c r="B72" s="38" t="s">
        <v>139</v>
      </c>
      <c r="C72" s="22">
        <f>SUM(C73)</f>
        <v>950</v>
      </c>
      <c r="D72" s="22">
        <f>SUM(D73)</f>
        <v>900</v>
      </c>
    </row>
    <row r="73" spans="1:256" ht="30" x14ac:dyDescent="0.2">
      <c r="A73" s="8" t="s">
        <v>140</v>
      </c>
      <c r="B73" s="38" t="s">
        <v>141</v>
      </c>
      <c r="C73" s="30">
        <f>SUM(C74)</f>
        <v>950</v>
      </c>
      <c r="D73" s="30">
        <f>SUM(D74)</f>
        <v>900</v>
      </c>
    </row>
    <row r="74" spans="1:256" s="85" customFormat="1" ht="47.45" customHeight="1" x14ac:dyDescent="0.2">
      <c r="A74" s="8" t="s">
        <v>142</v>
      </c>
      <c r="B74" s="40" t="s">
        <v>143</v>
      </c>
      <c r="C74" s="31">
        <v>950</v>
      </c>
      <c r="D74" s="31">
        <v>900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  <c r="IT74" s="80"/>
      <c r="IU74" s="80"/>
      <c r="IV74" s="80"/>
    </row>
    <row r="75" spans="1:256" ht="21.75" customHeight="1" x14ac:dyDescent="0.2">
      <c r="A75" s="8" t="s">
        <v>144</v>
      </c>
      <c r="B75" s="87" t="s">
        <v>145</v>
      </c>
      <c r="C75" s="17">
        <f>SUM(C76+C82)</f>
        <v>2000</v>
      </c>
      <c r="D75" s="17">
        <f>SUM(D76+D82)</f>
        <v>2060</v>
      </c>
    </row>
    <row r="76" spans="1:256" ht="46.9" customHeight="1" x14ac:dyDescent="0.2">
      <c r="A76" s="8" t="s">
        <v>146</v>
      </c>
      <c r="B76" s="38" t="s">
        <v>147</v>
      </c>
      <c r="C76" s="30">
        <f>SUM(C77+C78+C79+C80+C81)</f>
        <v>490</v>
      </c>
      <c r="D76" s="30">
        <f>SUM(D77+D78+D79+D80+D81)</f>
        <v>550</v>
      </c>
    </row>
    <row r="77" spans="1:256" ht="73.150000000000006" customHeight="1" x14ac:dyDescent="0.2">
      <c r="A77" s="8" t="s">
        <v>148</v>
      </c>
      <c r="B77" s="39" t="s">
        <v>149</v>
      </c>
      <c r="C77" s="31">
        <v>60</v>
      </c>
      <c r="D77" s="31">
        <v>70</v>
      </c>
    </row>
    <row r="78" spans="1:256" ht="91.9" customHeight="1" x14ac:dyDescent="0.2">
      <c r="A78" s="8" t="s">
        <v>150</v>
      </c>
      <c r="B78" s="26" t="s">
        <v>151</v>
      </c>
      <c r="C78" s="22">
        <v>60</v>
      </c>
      <c r="D78" s="22">
        <v>70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73.150000000000006" customHeight="1" x14ac:dyDescent="0.2">
      <c r="A79" s="8" t="s">
        <v>152</v>
      </c>
      <c r="B79" s="26" t="s">
        <v>153</v>
      </c>
      <c r="C79" s="22">
        <v>80</v>
      </c>
      <c r="D79" s="22">
        <v>90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73.900000000000006" customHeight="1" x14ac:dyDescent="0.2">
      <c r="A80" s="8" t="s">
        <v>154</v>
      </c>
      <c r="B80" s="26" t="s">
        <v>155</v>
      </c>
      <c r="C80" s="27">
        <v>40</v>
      </c>
      <c r="D80" s="27">
        <v>50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81.75" customHeight="1" x14ac:dyDescent="0.2">
      <c r="A81" s="8" t="s">
        <v>156</v>
      </c>
      <c r="B81" s="26" t="s">
        <v>157</v>
      </c>
      <c r="C81" s="30">
        <v>250</v>
      </c>
      <c r="D81" s="30">
        <v>270</v>
      </c>
    </row>
    <row r="82" spans="1:256" s="32" customFormat="1" ht="101.25" customHeight="1" x14ac:dyDescent="0.2">
      <c r="A82" s="97" t="s">
        <v>158</v>
      </c>
      <c r="B82" s="40" t="s">
        <v>159</v>
      </c>
      <c r="C82" s="27">
        <v>1510</v>
      </c>
      <c r="D82" s="27">
        <v>1510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</row>
    <row r="83" spans="1:256" s="5" customFormat="1" ht="72" customHeight="1" x14ac:dyDescent="0.2">
      <c r="A83" s="15" t="s">
        <v>160</v>
      </c>
      <c r="B83" s="26" t="s">
        <v>161</v>
      </c>
      <c r="C83" s="30">
        <v>1510</v>
      </c>
      <c r="D83" s="30">
        <v>1510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ht="30.6" customHeight="1" x14ac:dyDescent="0.2">
      <c r="A84" s="8" t="s">
        <v>162</v>
      </c>
      <c r="B84" s="87" t="s">
        <v>163</v>
      </c>
      <c r="C84" s="17">
        <f>SUM(C85)</f>
        <v>160</v>
      </c>
      <c r="D84" s="17">
        <f>SUM(D85)</f>
        <v>160</v>
      </c>
    </row>
    <row r="85" spans="1:256" s="34" customFormat="1" ht="24.75" customHeight="1" x14ac:dyDescent="0.2">
      <c r="A85" s="8" t="s">
        <v>164</v>
      </c>
      <c r="B85" s="38" t="s">
        <v>165</v>
      </c>
      <c r="C85" s="30">
        <f>SUM(C86)</f>
        <v>160</v>
      </c>
      <c r="D85" s="30">
        <f>SUM(D86)</f>
        <v>160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  <c r="IU85" s="85"/>
      <c r="IV85" s="85"/>
    </row>
    <row r="86" spans="1:256" ht="33" customHeight="1" x14ac:dyDescent="0.2">
      <c r="A86" s="8" t="s">
        <v>166</v>
      </c>
      <c r="B86" s="40" t="s">
        <v>167</v>
      </c>
      <c r="C86" s="31">
        <v>160</v>
      </c>
      <c r="D86" s="31">
        <v>160</v>
      </c>
    </row>
    <row r="87" spans="1:256" ht="43.15" customHeight="1" x14ac:dyDescent="0.2">
      <c r="A87" s="92"/>
      <c r="B87" s="93"/>
      <c r="C87" s="94"/>
      <c r="D87" s="94"/>
    </row>
    <row r="88" spans="1:256" ht="18" customHeight="1" x14ac:dyDescent="0.25">
      <c r="A88" s="6"/>
      <c r="B88" s="5"/>
      <c r="C88" s="43"/>
      <c r="D88" s="43"/>
      <c r="E88" s="90"/>
      <c r="F88" s="90"/>
    </row>
    <row r="89" spans="1:256" s="85" customFormat="1" ht="18.600000000000001" customHeight="1" x14ac:dyDescent="0.25">
      <c r="A89" s="6"/>
      <c r="B89" s="5"/>
      <c r="C89" s="43"/>
      <c r="D89" s="5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  <c r="HR89" s="80"/>
      <c r="HS89" s="80"/>
      <c r="HT89" s="80"/>
      <c r="HU89" s="80"/>
      <c r="HV89" s="80"/>
      <c r="HW89" s="80"/>
      <c r="HX89" s="80"/>
      <c r="HY89" s="80"/>
      <c r="HZ89" s="80"/>
      <c r="IA89" s="80"/>
      <c r="IB89" s="80"/>
      <c r="IC89" s="80"/>
      <c r="ID89" s="80"/>
      <c r="IE89" s="80"/>
      <c r="IF89" s="80"/>
      <c r="IG89" s="80"/>
      <c r="IH89" s="80"/>
      <c r="II89" s="80"/>
      <c r="IJ89" s="80"/>
      <c r="IK89" s="80"/>
      <c r="IL89" s="80"/>
      <c r="IM89" s="80"/>
      <c r="IN89" s="80"/>
      <c r="IO89" s="80"/>
      <c r="IP89" s="80"/>
      <c r="IQ89" s="80"/>
      <c r="IR89" s="80"/>
      <c r="IS89" s="80"/>
      <c r="IT89" s="80"/>
      <c r="IU89" s="80"/>
      <c r="IV89" s="80"/>
    </row>
    <row r="90" spans="1:256" ht="27" customHeight="1" x14ac:dyDescent="0.25">
      <c r="A90" s="6"/>
      <c r="B90" s="5"/>
      <c r="C90" s="43"/>
      <c r="D90" s="5"/>
    </row>
    <row r="91" spans="1:256" ht="26.45" customHeight="1" x14ac:dyDescent="0.25">
      <c r="A91" s="6"/>
      <c r="B91" s="5"/>
      <c r="C91" s="41"/>
      <c r="D91" s="5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  <c r="IV91" s="88"/>
    </row>
    <row r="92" spans="1:256" ht="19.899999999999999" customHeight="1" x14ac:dyDescent="0.25">
      <c r="A92" s="6"/>
      <c r="B92" s="5"/>
      <c r="C92" s="41"/>
      <c r="D92" s="5"/>
    </row>
    <row r="93" spans="1:256" ht="22.9" customHeight="1" x14ac:dyDescent="0.25">
      <c r="A93" s="6"/>
      <c r="B93" s="5"/>
      <c r="C93" s="41"/>
      <c r="D93" s="5"/>
    </row>
    <row r="94" spans="1:256" ht="27" customHeight="1" x14ac:dyDescent="0.25">
      <c r="A94" s="6"/>
      <c r="B94" s="5"/>
      <c r="C94" s="41"/>
      <c r="D94" s="5"/>
    </row>
    <row r="95" spans="1:256" s="88" customFormat="1" ht="46.15" customHeight="1" x14ac:dyDescent="0.25">
      <c r="A95" s="6"/>
      <c r="B95" s="5"/>
      <c r="C95" s="41"/>
      <c r="D95" s="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ht="31.15" customHeight="1" x14ac:dyDescent="0.25">
      <c r="A96" s="6"/>
      <c r="B96" s="5"/>
      <c r="C96" s="41"/>
      <c r="D96" s="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ht="31.15" customHeight="1" x14ac:dyDescent="0.25">
      <c r="A97" s="6"/>
      <c r="B97" s="5"/>
      <c r="C97" s="41"/>
      <c r="D97" s="5"/>
    </row>
    <row r="98" spans="1:256" ht="46.15" customHeight="1" x14ac:dyDescent="0.25">
      <c r="A98" s="6"/>
      <c r="B98" s="5"/>
      <c r="C98" s="41"/>
      <c r="D98" s="5"/>
    </row>
    <row r="99" spans="1:256" s="85" customFormat="1" x14ac:dyDescent="0.25">
      <c r="A99" s="6"/>
      <c r="B99" s="5"/>
      <c r="C99" s="41"/>
      <c r="D99" s="5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  <c r="HR99" s="80"/>
      <c r="HS99" s="80"/>
      <c r="HT99" s="80"/>
      <c r="HU99" s="80"/>
      <c r="HV99" s="80"/>
      <c r="HW99" s="80"/>
      <c r="HX99" s="80"/>
      <c r="HY99" s="80"/>
      <c r="HZ99" s="80"/>
      <c r="IA99" s="80"/>
      <c r="IB99" s="80"/>
      <c r="IC99" s="80"/>
      <c r="ID99" s="80"/>
      <c r="IE99" s="80"/>
      <c r="IF99" s="80"/>
      <c r="IG99" s="80"/>
      <c r="IH99" s="80"/>
      <c r="II99" s="80"/>
      <c r="IJ99" s="80"/>
      <c r="IK99" s="80"/>
      <c r="IL99" s="80"/>
      <c r="IM99" s="80"/>
      <c r="IN99" s="80"/>
      <c r="IO99" s="80"/>
      <c r="IP99" s="80"/>
      <c r="IQ99" s="80"/>
      <c r="IR99" s="80"/>
      <c r="IS99" s="80"/>
      <c r="IT99" s="80"/>
      <c r="IU99" s="80"/>
      <c r="IV99" s="80"/>
    </row>
    <row r="100" spans="1:256" s="85" customFormat="1" x14ac:dyDescent="0.25">
      <c r="A100" s="6"/>
      <c r="B100" s="5"/>
      <c r="C100" s="41"/>
      <c r="D100" s="5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  <c r="HM100" s="80"/>
      <c r="HN100" s="80"/>
      <c r="HO100" s="80"/>
      <c r="HP100" s="80"/>
      <c r="HQ100" s="80"/>
      <c r="HR100" s="80"/>
      <c r="HS100" s="80"/>
      <c r="HT100" s="80"/>
      <c r="HU100" s="80"/>
      <c r="HV100" s="80"/>
      <c r="HW100" s="80"/>
      <c r="HX100" s="80"/>
      <c r="HY100" s="80"/>
      <c r="HZ100" s="80"/>
      <c r="IA100" s="80"/>
      <c r="IB100" s="80"/>
      <c r="IC100" s="80"/>
      <c r="ID100" s="80"/>
      <c r="IE100" s="80"/>
      <c r="IF100" s="80"/>
      <c r="IG100" s="80"/>
      <c r="IH100" s="80"/>
      <c r="II100" s="80"/>
      <c r="IJ100" s="80"/>
      <c r="IK100" s="80"/>
      <c r="IL100" s="80"/>
      <c r="IM100" s="80"/>
      <c r="IN100" s="80"/>
      <c r="IO100" s="80"/>
      <c r="IP100" s="80"/>
      <c r="IQ100" s="80"/>
      <c r="IR100" s="80"/>
      <c r="IS100" s="80"/>
      <c r="IT100" s="80"/>
      <c r="IU100" s="80"/>
      <c r="IV100" s="80"/>
    </row>
    <row r="101" spans="1:256" ht="28.9" customHeight="1" x14ac:dyDescent="0.25">
      <c r="A101" s="6"/>
      <c r="B101" s="5"/>
      <c r="C101" s="41"/>
      <c r="D101" s="5"/>
    </row>
    <row r="102" spans="1:256" ht="18" customHeight="1" x14ac:dyDescent="0.25">
      <c r="A102" s="6"/>
      <c r="B102" s="5"/>
      <c r="C102" s="41"/>
      <c r="D102" s="5"/>
    </row>
    <row r="103" spans="1:256" x14ac:dyDescent="0.25">
      <c r="A103" s="6"/>
      <c r="B103" s="5"/>
      <c r="C103" s="41"/>
      <c r="D103" s="5"/>
    </row>
    <row r="104" spans="1:256" x14ac:dyDescent="0.25">
      <c r="A104" s="6"/>
      <c r="B104" s="5"/>
      <c r="C104" s="41"/>
      <c r="D104" s="5"/>
    </row>
    <row r="105" spans="1:256" x14ac:dyDescent="0.25">
      <c r="A105" s="6"/>
      <c r="B105" s="5"/>
      <c r="C105" s="41"/>
      <c r="D105" s="5"/>
    </row>
    <row r="106" spans="1:256" x14ac:dyDescent="0.25">
      <c r="A106" s="6"/>
      <c r="B106" s="5"/>
      <c r="C106" s="41"/>
      <c r="D106" s="5"/>
    </row>
    <row r="107" spans="1:256" x14ac:dyDescent="0.25">
      <c r="A107" s="6"/>
      <c r="B107" s="5"/>
      <c r="C107" s="41"/>
      <c r="D107" s="5"/>
    </row>
    <row r="108" spans="1:256" x14ac:dyDescent="0.25">
      <c r="A108" s="6"/>
      <c r="B108" s="5"/>
      <c r="C108" s="41"/>
      <c r="D108" s="5"/>
    </row>
    <row r="109" spans="1:256" x14ac:dyDescent="0.25">
      <c r="A109" s="6"/>
      <c r="B109" s="5"/>
      <c r="C109" s="41"/>
      <c r="D109" s="5"/>
    </row>
    <row r="110" spans="1:256" x14ac:dyDescent="0.25">
      <c r="A110" s="6"/>
      <c r="B110" s="5"/>
      <c r="C110" s="41"/>
      <c r="D110" s="5"/>
    </row>
    <row r="111" spans="1:256" x14ac:dyDescent="0.25">
      <c r="A111" s="6"/>
      <c r="B111" s="5"/>
      <c r="C111" s="41"/>
      <c r="D111" s="5"/>
    </row>
    <row r="112" spans="1:256" x14ac:dyDescent="0.25">
      <c r="A112" s="6"/>
      <c r="B112" s="5"/>
      <c r="C112" s="41"/>
      <c r="D112" s="5"/>
    </row>
    <row r="113" spans="1:4" x14ac:dyDescent="0.25">
      <c r="A113" s="6"/>
      <c r="B113" s="5"/>
      <c r="C113" s="41"/>
      <c r="D113" s="5"/>
    </row>
    <row r="114" spans="1:4" x14ac:dyDescent="0.25">
      <c r="A114" s="6"/>
      <c r="B114" s="5"/>
      <c r="C114" s="41"/>
      <c r="D114" s="5"/>
    </row>
    <row r="115" spans="1:4" x14ac:dyDescent="0.25">
      <c r="C115" s="96"/>
      <c r="D115" s="96"/>
    </row>
    <row r="116" spans="1:4" x14ac:dyDescent="0.25">
      <c r="C116" s="96"/>
      <c r="D116" s="96"/>
    </row>
    <row r="117" spans="1:4" x14ac:dyDescent="0.25">
      <c r="C117" s="96"/>
      <c r="D117" s="96"/>
    </row>
    <row r="118" spans="1:4" x14ac:dyDescent="0.25">
      <c r="C118" s="96"/>
      <c r="D118" s="96"/>
    </row>
    <row r="119" spans="1:4" x14ac:dyDescent="0.25">
      <c r="C119" s="96"/>
      <c r="D119" s="96"/>
    </row>
    <row r="120" spans="1:4" x14ac:dyDescent="0.25">
      <c r="C120" s="96"/>
      <c r="D120" s="96"/>
    </row>
    <row r="121" spans="1:4" x14ac:dyDescent="0.25">
      <c r="C121" s="96"/>
      <c r="D121" s="96"/>
    </row>
    <row r="122" spans="1:4" x14ac:dyDescent="0.25">
      <c r="A122" s="80"/>
      <c r="C122" s="96"/>
      <c r="D122" s="96"/>
    </row>
    <row r="123" spans="1:4" x14ac:dyDescent="0.25">
      <c r="A123" s="80"/>
      <c r="C123" s="96"/>
      <c r="D123" s="96"/>
    </row>
    <row r="124" spans="1:4" x14ac:dyDescent="0.25">
      <c r="A124" s="80"/>
      <c r="C124" s="96"/>
      <c r="D124" s="96"/>
    </row>
    <row r="125" spans="1:4" x14ac:dyDescent="0.25">
      <c r="A125" s="80"/>
      <c r="C125" s="96"/>
      <c r="D125" s="96"/>
    </row>
    <row r="126" spans="1:4" x14ac:dyDescent="0.25">
      <c r="A126" s="80"/>
      <c r="C126" s="96"/>
      <c r="D126" s="96"/>
    </row>
    <row r="127" spans="1:4" x14ac:dyDescent="0.25">
      <c r="A127" s="80"/>
      <c r="C127" s="96"/>
      <c r="D127" s="96"/>
    </row>
    <row r="128" spans="1:4" x14ac:dyDescent="0.25">
      <c r="A128" s="80"/>
      <c r="C128" s="96"/>
      <c r="D128" s="96"/>
    </row>
    <row r="129" spans="1:4" x14ac:dyDescent="0.25">
      <c r="A129" s="80"/>
      <c r="C129" s="96"/>
      <c r="D129" s="96"/>
    </row>
    <row r="130" spans="1:4" x14ac:dyDescent="0.25">
      <c r="A130" s="80"/>
      <c r="C130" s="96"/>
      <c r="D130" s="96"/>
    </row>
    <row r="131" spans="1:4" x14ac:dyDescent="0.25">
      <c r="A131" s="80"/>
      <c r="C131" s="96"/>
      <c r="D131" s="96"/>
    </row>
    <row r="132" spans="1:4" x14ac:dyDescent="0.25">
      <c r="A132" s="80"/>
      <c r="C132" s="96"/>
      <c r="D132" s="96"/>
    </row>
    <row r="133" spans="1:4" x14ac:dyDescent="0.25">
      <c r="A133" s="80"/>
      <c r="C133" s="96"/>
      <c r="D133" s="96"/>
    </row>
    <row r="134" spans="1:4" x14ac:dyDescent="0.25">
      <c r="A134" s="80"/>
      <c r="C134" s="96"/>
      <c r="D134" s="96"/>
    </row>
    <row r="135" spans="1:4" x14ac:dyDescent="0.25">
      <c r="A135" s="80"/>
      <c r="C135" s="96"/>
      <c r="D135" s="96"/>
    </row>
    <row r="136" spans="1:4" x14ac:dyDescent="0.25">
      <c r="A136" s="80"/>
      <c r="C136" s="96"/>
      <c r="D136" s="96"/>
    </row>
    <row r="137" spans="1:4" x14ac:dyDescent="0.25">
      <c r="A137" s="80"/>
      <c r="C137" s="96"/>
      <c r="D137" s="96"/>
    </row>
    <row r="138" spans="1:4" x14ac:dyDescent="0.25">
      <c r="A138" s="80"/>
      <c r="C138" s="96"/>
      <c r="D138" s="96"/>
    </row>
    <row r="139" spans="1:4" x14ac:dyDescent="0.25">
      <c r="A139" s="80"/>
      <c r="C139" s="96"/>
      <c r="D139" s="96"/>
    </row>
    <row r="140" spans="1:4" x14ac:dyDescent="0.25">
      <c r="A140" s="80"/>
      <c r="C140" s="96"/>
      <c r="D140" s="96"/>
    </row>
    <row r="141" spans="1:4" x14ac:dyDescent="0.25">
      <c r="A141" s="80"/>
      <c r="C141" s="96"/>
      <c r="D141" s="96"/>
    </row>
    <row r="142" spans="1:4" x14ac:dyDescent="0.25">
      <c r="A142" s="80"/>
      <c r="C142" s="96"/>
      <c r="D142" s="96"/>
    </row>
    <row r="143" spans="1:4" x14ac:dyDescent="0.25">
      <c r="A143" s="80"/>
      <c r="C143" s="96"/>
      <c r="D143" s="96"/>
    </row>
    <row r="144" spans="1:4" x14ac:dyDescent="0.25">
      <c r="A144" s="80"/>
      <c r="C144" s="96"/>
      <c r="D144" s="96"/>
    </row>
    <row r="145" spans="1:4" x14ac:dyDescent="0.25">
      <c r="A145" s="80"/>
      <c r="C145" s="96"/>
      <c r="D145" s="96"/>
    </row>
    <row r="146" spans="1:4" x14ac:dyDescent="0.25">
      <c r="A146" s="80"/>
      <c r="C146" s="96"/>
      <c r="D146" s="96"/>
    </row>
    <row r="147" spans="1:4" x14ac:dyDescent="0.25">
      <c r="A147" s="80"/>
      <c r="C147" s="96"/>
      <c r="D147" s="96"/>
    </row>
    <row r="148" spans="1:4" x14ac:dyDescent="0.25">
      <c r="A148" s="80"/>
      <c r="C148" s="96"/>
      <c r="D148" s="96"/>
    </row>
    <row r="149" spans="1:4" x14ac:dyDescent="0.25">
      <c r="A149" s="80"/>
      <c r="C149" s="96"/>
      <c r="D149" s="96"/>
    </row>
    <row r="150" spans="1:4" x14ac:dyDescent="0.25">
      <c r="A150" s="80"/>
      <c r="C150" s="96"/>
      <c r="D150" s="96"/>
    </row>
    <row r="151" spans="1:4" x14ac:dyDescent="0.25">
      <c r="A151" s="80"/>
      <c r="C151" s="96"/>
      <c r="D151" s="96"/>
    </row>
    <row r="152" spans="1:4" x14ac:dyDescent="0.25">
      <c r="A152" s="80"/>
      <c r="C152" s="96"/>
      <c r="D152" s="96"/>
    </row>
    <row r="153" spans="1:4" x14ac:dyDescent="0.25">
      <c r="A153" s="80"/>
      <c r="C153" s="96"/>
      <c r="D153" s="96"/>
    </row>
    <row r="154" spans="1:4" x14ac:dyDescent="0.25">
      <c r="A154" s="80"/>
      <c r="C154" s="96"/>
      <c r="D154" s="96"/>
    </row>
    <row r="155" spans="1:4" x14ac:dyDescent="0.25">
      <c r="A155" s="80"/>
      <c r="C155" s="96"/>
      <c r="D155" s="96"/>
    </row>
    <row r="156" spans="1:4" x14ac:dyDescent="0.25">
      <c r="A156" s="80"/>
      <c r="C156" s="96"/>
      <c r="D156" s="96"/>
    </row>
    <row r="157" spans="1:4" x14ac:dyDescent="0.25">
      <c r="A157" s="80"/>
      <c r="C157" s="96"/>
      <c r="D157" s="96"/>
    </row>
    <row r="158" spans="1:4" x14ac:dyDescent="0.25">
      <c r="A158" s="80"/>
      <c r="C158" s="96"/>
      <c r="D158" s="96"/>
    </row>
    <row r="159" spans="1:4" x14ac:dyDescent="0.25">
      <c r="A159" s="80"/>
      <c r="C159" s="96"/>
      <c r="D159" s="96"/>
    </row>
    <row r="160" spans="1:4" x14ac:dyDescent="0.25">
      <c r="A160" s="80"/>
      <c r="C160" s="96"/>
      <c r="D160" s="96"/>
    </row>
    <row r="161" spans="1:4" x14ac:dyDescent="0.25">
      <c r="A161" s="80"/>
      <c r="C161" s="96"/>
      <c r="D161" s="96"/>
    </row>
    <row r="162" spans="1:4" x14ac:dyDescent="0.25">
      <c r="A162" s="80"/>
      <c r="C162" s="96"/>
      <c r="D162" s="96"/>
    </row>
    <row r="163" spans="1:4" x14ac:dyDescent="0.25">
      <c r="A163" s="80"/>
      <c r="C163" s="96"/>
      <c r="D163" s="96"/>
    </row>
    <row r="164" spans="1:4" x14ac:dyDescent="0.25">
      <c r="A164" s="80"/>
      <c r="C164" s="96"/>
      <c r="D164" s="96"/>
    </row>
    <row r="165" spans="1:4" x14ac:dyDescent="0.25">
      <c r="A165" s="80"/>
      <c r="C165" s="96"/>
      <c r="D165" s="96"/>
    </row>
    <row r="166" spans="1:4" x14ac:dyDescent="0.25">
      <c r="A166" s="80"/>
      <c r="C166" s="96"/>
      <c r="D166" s="96"/>
    </row>
    <row r="167" spans="1:4" x14ac:dyDescent="0.25">
      <c r="A167" s="80"/>
      <c r="C167" s="96"/>
      <c r="D167" s="96"/>
    </row>
    <row r="168" spans="1:4" x14ac:dyDescent="0.25">
      <c r="A168" s="80"/>
      <c r="C168" s="96"/>
      <c r="D168" s="96"/>
    </row>
    <row r="169" spans="1:4" x14ac:dyDescent="0.25">
      <c r="A169" s="80"/>
      <c r="C169" s="96"/>
      <c r="D169" s="96"/>
    </row>
    <row r="170" spans="1:4" x14ac:dyDescent="0.25">
      <c r="A170" s="80"/>
      <c r="C170" s="96"/>
      <c r="D170" s="96"/>
    </row>
    <row r="171" spans="1:4" x14ac:dyDescent="0.25">
      <c r="A171" s="80"/>
      <c r="C171" s="96"/>
      <c r="D171" s="96"/>
    </row>
    <row r="172" spans="1:4" x14ac:dyDescent="0.25">
      <c r="A172" s="80"/>
      <c r="C172" s="96"/>
      <c r="D172" s="96"/>
    </row>
    <row r="173" spans="1:4" x14ac:dyDescent="0.25">
      <c r="A173" s="80"/>
      <c r="C173" s="96"/>
      <c r="D173" s="96"/>
    </row>
    <row r="174" spans="1:4" x14ac:dyDescent="0.25">
      <c r="A174" s="80"/>
      <c r="C174" s="96"/>
      <c r="D174" s="96"/>
    </row>
    <row r="175" spans="1:4" x14ac:dyDescent="0.25">
      <c r="A175" s="80"/>
      <c r="C175" s="96"/>
      <c r="D175" s="96"/>
    </row>
    <row r="176" spans="1:4" x14ac:dyDescent="0.25">
      <c r="A176" s="80"/>
      <c r="C176" s="96"/>
      <c r="D176" s="96"/>
    </row>
    <row r="177" spans="1:4" x14ac:dyDescent="0.25">
      <c r="A177" s="80"/>
      <c r="C177" s="96"/>
      <c r="D177" s="96"/>
    </row>
    <row r="178" spans="1:4" x14ac:dyDescent="0.25">
      <c r="A178" s="80"/>
      <c r="C178" s="96"/>
      <c r="D178" s="96"/>
    </row>
    <row r="179" spans="1:4" x14ac:dyDescent="0.25">
      <c r="A179" s="80"/>
      <c r="C179" s="96"/>
      <c r="D179" s="96"/>
    </row>
    <row r="180" spans="1:4" x14ac:dyDescent="0.25">
      <c r="A180" s="80"/>
      <c r="C180" s="96"/>
      <c r="D180" s="96"/>
    </row>
    <row r="181" spans="1:4" x14ac:dyDescent="0.25">
      <c r="A181" s="80"/>
      <c r="C181" s="96"/>
      <c r="D181" s="96"/>
    </row>
    <row r="182" spans="1:4" x14ac:dyDescent="0.25">
      <c r="A182" s="80"/>
      <c r="C182" s="96"/>
      <c r="D182" s="96"/>
    </row>
    <row r="183" spans="1:4" x14ac:dyDescent="0.25">
      <c r="A183" s="80"/>
      <c r="C183" s="96"/>
      <c r="D183" s="96"/>
    </row>
    <row r="184" spans="1:4" x14ac:dyDescent="0.25">
      <c r="A184" s="80"/>
      <c r="C184" s="96"/>
      <c r="D184" s="96"/>
    </row>
    <row r="185" spans="1:4" x14ac:dyDescent="0.25">
      <c r="A185" s="80"/>
      <c r="C185" s="96"/>
      <c r="D185" s="96"/>
    </row>
    <row r="186" spans="1:4" x14ac:dyDescent="0.25">
      <c r="A186" s="80"/>
      <c r="C186" s="96"/>
      <c r="D186" s="96"/>
    </row>
    <row r="187" spans="1:4" x14ac:dyDescent="0.25">
      <c r="A187" s="80"/>
      <c r="C187" s="96"/>
      <c r="D187" s="96"/>
    </row>
    <row r="188" spans="1:4" x14ac:dyDescent="0.25">
      <c r="A188" s="80"/>
      <c r="C188" s="96"/>
      <c r="D188" s="96"/>
    </row>
    <row r="189" spans="1:4" x14ac:dyDescent="0.25">
      <c r="A189" s="80"/>
      <c r="C189" s="96"/>
      <c r="D189" s="96"/>
    </row>
    <row r="190" spans="1:4" x14ac:dyDescent="0.25">
      <c r="A190" s="80"/>
      <c r="C190" s="96"/>
      <c r="D190" s="96"/>
    </row>
    <row r="191" spans="1:4" x14ac:dyDescent="0.25">
      <c r="A191" s="80"/>
      <c r="C191" s="96"/>
      <c r="D191" s="96"/>
    </row>
    <row r="192" spans="1:4" x14ac:dyDescent="0.25">
      <c r="A192" s="80"/>
      <c r="C192" s="96"/>
      <c r="D192" s="96"/>
    </row>
    <row r="193" spans="1:4" x14ac:dyDescent="0.25">
      <c r="A193" s="80"/>
      <c r="C193" s="96"/>
      <c r="D193" s="96"/>
    </row>
    <row r="194" spans="1:4" x14ac:dyDescent="0.25">
      <c r="A194" s="80"/>
      <c r="C194" s="96"/>
      <c r="D194" s="96"/>
    </row>
    <row r="195" spans="1:4" x14ac:dyDescent="0.25">
      <c r="A195" s="80"/>
      <c r="C195" s="96"/>
      <c r="D195" s="96"/>
    </row>
    <row r="196" spans="1:4" x14ac:dyDescent="0.25">
      <c r="A196" s="80"/>
      <c r="C196" s="96"/>
      <c r="D196" s="96"/>
    </row>
    <row r="197" spans="1:4" x14ac:dyDescent="0.25">
      <c r="A197" s="80"/>
      <c r="C197" s="96"/>
      <c r="D197" s="96"/>
    </row>
    <row r="198" spans="1:4" x14ac:dyDescent="0.25">
      <c r="A198" s="80"/>
      <c r="C198" s="96"/>
      <c r="D198" s="96"/>
    </row>
    <row r="199" spans="1:4" x14ac:dyDescent="0.25">
      <c r="A199" s="80"/>
      <c r="C199" s="96"/>
      <c r="D199" s="96"/>
    </row>
    <row r="200" spans="1:4" x14ac:dyDescent="0.25">
      <c r="A200" s="80"/>
      <c r="C200" s="96"/>
      <c r="D200" s="96"/>
    </row>
    <row r="201" spans="1:4" x14ac:dyDescent="0.25">
      <c r="A201" s="80"/>
      <c r="C201" s="96"/>
      <c r="D201" s="96"/>
    </row>
    <row r="202" spans="1:4" x14ac:dyDescent="0.25">
      <c r="A202" s="80"/>
      <c r="C202" s="96"/>
      <c r="D202" s="96"/>
    </row>
    <row r="203" spans="1:4" x14ac:dyDescent="0.25">
      <c r="A203" s="80"/>
      <c r="C203" s="96"/>
      <c r="D203" s="96"/>
    </row>
    <row r="204" spans="1:4" x14ac:dyDescent="0.25">
      <c r="A204" s="80"/>
      <c r="C204" s="96"/>
      <c r="D204" s="96"/>
    </row>
    <row r="205" spans="1:4" x14ac:dyDescent="0.25">
      <c r="A205" s="80"/>
      <c r="C205" s="96"/>
      <c r="D205" s="96"/>
    </row>
    <row r="206" spans="1:4" x14ac:dyDescent="0.25">
      <c r="A206" s="80"/>
      <c r="C206" s="96"/>
      <c r="D206" s="96"/>
    </row>
    <row r="207" spans="1:4" x14ac:dyDescent="0.25">
      <c r="A207" s="80"/>
      <c r="C207" s="96"/>
      <c r="D207" s="96"/>
    </row>
    <row r="208" spans="1:4" x14ac:dyDescent="0.25">
      <c r="A208" s="80"/>
      <c r="C208" s="96"/>
      <c r="D208" s="96"/>
    </row>
    <row r="209" spans="1:4" x14ac:dyDescent="0.25">
      <c r="A209" s="80"/>
      <c r="C209" s="96"/>
      <c r="D209" s="96"/>
    </row>
    <row r="210" spans="1:4" x14ac:dyDescent="0.25">
      <c r="A210" s="80"/>
      <c r="C210" s="96"/>
      <c r="D210" s="96"/>
    </row>
    <row r="211" spans="1:4" x14ac:dyDescent="0.25">
      <c r="A211" s="80"/>
      <c r="C211" s="96"/>
      <c r="D211" s="96"/>
    </row>
    <row r="212" spans="1:4" x14ac:dyDescent="0.25">
      <c r="A212" s="80"/>
      <c r="C212" s="96"/>
      <c r="D212" s="96"/>
    </row>
    <row r="213" spans="1:4" x14ac:dyDescent="0.25">
      <c r="A213" s="80"/>
      <c r="C213" s="96"/>
      <c r="D213" s="96"/>
    </row>
    <row r="214" spans="1:4" x14ac:dyDescent="0.25">
      <c r="A214" s="80"/>
      <c r="C214" s="96"/>
      <c r="D214" s="96"/>
    </row>
    <row r="215" spans="1:4" x14ac:dyDescent="0.25">
      <c r="A215" s="80"/>
      <c r="C215" s="96"/>
      <c r="D215" s="96"/>
    </row>
    <row r="216" spans="1:4" x14ac:dyDescent="0.25">
      <c r="A216" s="80"/>
      <c r="C216" s="96"/>
      <c r="D216" s="96"/>
    </row>
    <row r="217" spans="1:4" x14ac:dyDescent="0.25">
      <c r="A217" s="80"/>
      <c r="C217" s="96"/>
      <c r="D217" s="96"/>
    </row>
    <row r="218" spans="1:4" x14ac:dyDescent="0.25">
      <c r="A218" s="80"/>
      <c r="C218" s="96"/>
      <c r="D218" s="96"/>
    </row>
    <row r="219" spans="1:4" x14ac:dyDescent="0.25">
      <c r="A219" s="80"/>
      <c r="C219" s="96"/>
      <c r="D219" s="96"/>
    </row>
    <row r="220" spans="1:4" x14ac:dyDescent="0.25">
      <c r="A220" s="80"/>
      <c r="C220" s="96"/>
      <c r="D220" s="96"/>
    </row>
    <row r="221" spans="1:4" x14ac:dyDescent="0.25">
      <c r="A221" s="80"/>
      <c r="C221" s="96"/>
      <c r="D221" s="96"/>
    </row>
    <row r="222" spans="1:4" x14ac:dyDescent="0.25">
      <c r="A222" s="80"/>
      <c r="C222" s="96"/>
      <c r="D222" s="96"/>
    </row>
    <row r="223" spans="1:4" x14ac:dyDescent="0.25">
      <c r="A223" s="80"/>
      <c r="C223" s="96"/>
      <c r="D223" s="96"/>
    </row>
    <row r="224" spans="1:4" x14ac:dyDescent="0.25">
      <c r="A224" s="80"/>
      <c r="C224" s="96"/>
      <c r="D224" s="96"/>
    </row>
    <row r="225" spans="1:4" x14ac:dyDescent="0.25">
      <c r="A225" s="80"/>
      <c r="C225" s="96"/>
      <c r="D225" s="96"/>
    </row>
    <row r="226" spans="1:4" x14ac:dyDescent="0.25">
      <c r="A226" s="80"/>
      <c r="C226" s="96"/>
      <c r="D226" s="96"/>
    </row>
    <row r="227" spans="1:4" x14ac:dyDescent="0.25">
      <c r="A227" s="80"/>
      <c r="C227" s="96"/>
      <c r="D227" s="96"/>
    </row>
    <row r="228" spans="1:4" x14ac:dyDescent="0.25">
      <c r="A228" s="80"/>
      <c r="C228" s="96"/>
      <c r="D228" s="96"/>
    </row>
    <row r="229" spans="1:4" x14ac:dyDescent="0.25">
      <c r="A229" s="80"/>
      <c r="C229" s="96"/>
      <c r="D229" s="96"/>
    </row>
    <row r="230" spans="1:4" x14ac:dyDescent="0.25">
      <c r="A230" s="80"/>
      <c r="C230" s="96"/>
      <c r="D230" s="96"/>
    </row>
    <row r="231" spans="1:4" x14ac:dyDescent="0.25">
      <c r="A231" s="80"/>
      <c r="C231" s="96"/>
      <c r="D231" s="96"/>
    </row>
    <row r="232" spans="1:4" x14ac:dyDescent="0.25">
      <c r="A232" s="80"/>
      <c r="C232" s="96"/>
      <c r="D232" s="96"/>
    </row>
    <row r="233" spans="1:4" x14ac:dyDescent="0.25">
      <c r="A233" s="80"/>
      <c r="C233" s="96"/>
      <c r="D233" s="96"/>
    </row>
    <row r="234" spans="1:4" x14ac:dyDescent="0.25">
      <c r="A234" s="80"/>
      <c r="C234" s="96"/>
      <c r="D234" s="96"/>
    </row>
    <row r="235" spans="1:4" x14ac:dyDescent="0.25">
      <c r="A235" s="80"/>
      <c r="C235" s="96"/>
      <c r="D235" s="96"/>
    </row>
    <row r="236" spans="1:4" x14ac:dyDescent="0.25">
      <c r="A236" s="80"/>
      <c r="C236" s="96"/>
      <c r="D236" s="96"/>
    </row>
    <row r="237" spans="1:4" x14ac:dyDescent="0.25">
      <c r="A237" s="80"/>
      <c r="C237" s="96"/>
      <c r="D237" s="96"/>
    </row>
    <row r="238" spans="1:4" x14ac:dyDescent="0.25">
      <c r="A238" s="80"/>
      <c r="C238" s="96"/>
      <c r="D238" s="96"/>
    </row>
    <row r="239" spans="1:4" x14ac:dyDescent="0.25">
      <c r="A239" s="80"/>
      <c r="C239" s="96"/>
      <c r="D239" s="96"/>
    </row>
    <row r="240" spans="1:4" x14ac:dyDescent="0.25">
      <c r="A240" s="80"/>
      <c r="C240" s="96"/>
      <c r="D240" s="96"/>
    </row>
    <row r="241" spans="1:4" x14ac:dyDescent="0.25">
      <c r="A241" s="80"/>
      <c r="C241" s="96"/>
      <c r="D241" s="96"/>
    </row>
    <row r="242" spans="1:4" x14ac:dyDescent="0.25">
      <c r="A242" s="80"/>
      <c r="C242" s="96"/>
      <c r="D242" s="96"/>
    </row>
    <row r="243" spans="1:4" x14ac:dyDescent="0.25">
      <c r="A243" s="80"/>
      <c r="C243" s="96"/>
      <c r="D243" s="96"/>
    </row>
    <row r="244" spans="1:4" x14ac:dyDescent="0.25">
      <c r="A244" s="80"/>
      <c r="C244" s="96"/>
      <c r="D244" s="96"/>
    </row>
    <row r="245" spans="1:4" x14ac:dyDescent="0.25">
      <c r="A245" s="80"/>
      <c r="C245" s="96"/>
      <c r="D245" s="96"/>
    </row>
    <row r="246" spans="1:4" x14ac:dyDescent="0.25">
      <c r="A246" s="80"/>
      <c r="C246" s="96"/>
      <c r="D246" s="96"/>
    </row>
    <row r="247" spans="1:4" x14ac:dyDescent="0.25">
      <c r="A247" s="80"/>
      <c r="C247" s="96"/>
      <c r="D247" s="96"/>
    </row>
    <row r="248" spans="1:4" x14ac:dyDescent="0.25">
      <c r="A248" s="80"/>
      <c r="C248" s="96"/>
      <c r="D248" s="96"/>
    </row>
    <row r="249" spans="1:4" x14ac:dyDescent="0.25">
      <c r="A249" s="80"/>
      <c r="C249" s="96"/>
      <c r="D249" s="96"/>
    </row>
    <row r="250" spans="1:4" x14ac:dyDescent="0.25">
      <c r="A250" s="80"/>
      <c r="C250" s="96"/>
      <c r="D250" s="96"/>
    </row>
    <row r="251" spans="1:4" x14ac:dyDescent="0.25">
      <c r="A251" s="80"/>
      <c r="C251" s="96"/>
      <c r="D251" s="96"/>
    </row>
    <row r="252" spans="1:4" x14ac:dyDescent="0.25">
      <c r="A252" s="80"/>
      <c r="C252" s="96"/>
      <c r="D252" s="96"/>
    </row>
    <row r="253" spans="1:4" x14ac:dyDescent="0.25">
      <c r="A253" s="80"/>
      <c r="C253" s="96"/>
      <c r="D253" s="96"/>
    </row>
    <row r="254" spans="1:4" x14ac:dyDescent="0.25">
      <c r="A254" s="80"/>
      <c r="C254" s="96"/>
      <c r="D254" s="96"/>
    </row>
    <row r="255" spans="1:4" x14ac:dyDescent="0.25">
      <c r="A255" s="80"/>
      <c r="C255" s="96"/>
      <c r="D255" s="96"/>
    </row>
    <row r="256" spans="1:4" x14ac:dyDescent="0.25">
      <c r="A256" s="80"/>
      <c r="C256" s="96"/>
      <c r="D256" s="96"/>
    </row>
    <row r="257" spans="1:4" x14ac:dyDescent="0.25">
      <c r="A257" s="80"/>
      <c r="C257" s="96"/>
      <c r="D257" s="96"/>
    </row>
    <row r="258" spans="1:4" x14ac:dyDescent="0.25">
      <c r="A258" s="80"/>
      <c r="C258" s="96"/>
      <c r="D258" s="96"/>
    </row>
    <row r="259" spans="1:4" x14ac:dyDescent="0.25">
      <c r="A259" s="80"/>
      <c r="C259" s="96"/>
      <c r="D259" s="96"/>
    </row>
    <row r="260" spans="1:4" x14ac:dyDescent="0.25">
      <c r="A260" s="80"/>
      <c r="C260" s="96"/>
      <c r="D260" s="96"/>
    </row>
    <row r="261" spans="1:4" x14ac:dyDescent="0.25">
      <c r="A261" s="80"/>
      <c r="C261" s="96"/>
      <c r="D261" s="96"/>
    </row>
    <row r="262" spans="1:4" x14ac:dyDescent="0.25">
      <c r="A262" s="80"/>
      <c r="C262" s="96"/>
      <c r="D262" s="96"/>
    </row>
    <row r="263" spans="1:4" x14ac:dyDescent="0.25">
      <c r="A263" s="80"/>
      <c r="C263" s="96"/>
      <c r="D263" s="96"/>
    </row>
    <row r="264" spans="1:4" x14ac:dyDescent="0.25">
      <c r="A264" s="80"/>
      <c r="C264" s="96"/>
      <c r="D264" s="96"/>
    </row>
    <row r="265" spans="1:4" x14ac:dyDescent="0.25">
      <c r="A265" s="80"/>
      <c r="C265" s="96"/>
      <c r="D265" s="96"/>
    </row>
    <row r="266" spans="1:4" x14ac:dyDescent="0.25">
      <c r="A266" s="80"/>
      <c r="C266" s="96"/>
      <c r="D266" s="96"/>
    </row>
    <row r="267" spans="1:4" x14ac:dyDescent="0.25">
      <c r="A267" s="80"/>
      <c r="C267" s="96"/>
      <c r="D267" s="96"/>
    </row>
    <row r="268" spans="1:4" x14ac:dyDescent="0.25">
      <c r="A268" s="80"/>
      <c r="C268" s="96"/>
      <c r="D268" s="96"/>
    </row>
    <row r="269" spans="1:4" x14ac:dyDescent="0.25">
      <c r="A269" s="80"/>
      <c r="C269" s="96"/>
      <c r="D269" s="96"/>
    </row>
    <row r="270" spans="1:4" x14ac:dyDescent="0.25">
      <c r="A270" s="80"/>
      <c r="C270" s="96"/>
      <c r="D270" s="96"/>
    </row>
    <row r="271" spans="1:4" x14ac:dyDescent="0.25">
      <c r="A271" s="80"/>
      <c r="C271" s="96"/>
      <c r="D271" s="96"/>
    </row>
    <row r="272" spans="1:4" x14ac:dyDescent="0.25">
      <c r="A272" s="80"/>
      <c r="C272" s="96"/>
      <c r="D272" s="96"/>
    </row>
    <row r="273" spans="1:4" x14ac:dyDescent="0.25">
      <c r="A273" s="80"/>
      <c r="C273" s="96"/>
      <c r="D273" s="96"/>
    </row>
    <row r="274" spans="1:4" x14ac:dyDescent="0.25">
      <c r="A274" s="80"/>
      <c r="C274" s="96"/>
      <c r="D274" s="96"/>
    </row>
    <row r="275" spans="1:4" x14ac:dyDescent="0.25">
      <c r="A275" s="80"/>
      <c r="C275" s="96"/>
      <c r="D275" s="96"/>
    </row>
    <row r="276" spans="1:4" x14ac:dyDescent="0.25">
      <c r="A276" s="80"/>
      <c r="C276" s="96"/>
      <c r="D276" s="96"/>
    </row>
    <row r="277" spans="1:4" x14ac:dyDescent="0.25">
      <c r="A277" s="80"/>
      <c r="C277" s="96"/>
      <c r="D277" s="96"/>
    </row>
    <row r="278" spans="1:4" x14ac:dyDescent="0.25">
      <c r="A278" s="80"/>
      <c r="C278" s="96"/>
      <c r="D278" s="96"/>
    </row>
    <row r="279" spans="1:4" x14ac:dyDescent="0.25">
      <c r="A279" s="80"/>
      <c r="C279" s="96"/>
      <c r="D279" s="96"/>
    </row>
    <row r="280" spans="1:4" x14ac:dyDescent="0.25">
      <c r="A280" s="80"/>
      <c r="C280" s="96"/>
      <c r="D280" s="96"/>
    </row>
    <row r="281" spans="1:4" x14ac:dyDescent="0.25">
      <c r="A281" s="80"/>
      <c r="C281" s="96"/>
      <c r="D281" s="96"/>
    </row>
    <row r="282" spans="1:4" x14ac:dyDescent="0.25">
      <c r="A282" s="80"/>
      <c r="C282" s="96"/>
      <c r="D282" s="96"/>
    </row>
    <row r="283" spans="1:4" x14ac:dyDescent="0.25">
      <c r="A283" s="80"/>
      <c r="C283" s="96"/>
      <c r="D283" s="96"/>
    </row>
    <row r="284" spans="1:4" x14ac:dyDescent="0.25">
      <c r="A284" s="80"/>
      <c r="C284" s="96"/>
      <c r="D284" s="96"/>
    </row>
    <row r="285" spans="1:4" x14ac:dyDescent="0.25">
      <c r="A285" s="80"/>
      <c r="C285" s="96"/>
      <c r="D285" s="96"/>
    </row>
    <row r="286" spans="1:4" x14ac:dyDescent="0.25">
      <c r="A286" s="80"/>
      <c r="C286" s="96"/>
      <c r="D286" s="96"/>
    </row>
    <row r="287" spans="1:4" x14ac:dyDescent="0.25">
      <c r="A287" s="80"/>
      <c r="C287" s="96"/>
      <c r="D287" s="96"/>
    </row>
    <row r="288" spans="1:4" x14ac:dyDescent="0.25">
      <c r="A288" s="80"/>
      <c r="C288" s="96"/>
      <c r="D288" s="96"/>
    </row>
    <row r="289" spans="1:4" x14ac:dyDescent="0.25">
      <c r="A289" s="80"/>
      <c r="C289" s="96"/>
      <c r="D289" s="96"/>
    </row>
    <row r="290" spans="1:4" x14ac:dyDescent="0.25">
      <c r="A290" s="80"/>
      <c r="C290" s="96"/>
      <c r="D290" s="96"/>
    </row>
    <row r="291" spans="1:4" x14ac:dyDescent="0.25">
      <c r="A291" s="80"/>
      <c r="C291" s="96"/>
      <c r="D291" s="96"/>
    </row>
    <row r="292" spans="1:4" x14ac:dyDescent="0.25">
      <c r="A292" s="80"/>
      <c r="C292" s="96"/>
      <c r="D292" s="96"/>
    </row>
    <row r="293" spans="1:4" x14ac:dyDescent="0.25">
      <c r="A293" s="80"/>
      <c r="C293" s="96"/>
      <c r="D293" s="96"/>
    </row>
    <row r="294" spans="1:4" x14ac:dyDescent="0.25">
      <c r="A294" s="80"/>
      <c r="C294" s="96"/>
      <c r="D294" s="96"/>
    </row>
    <row r="295" spans="1:4" x14ac:dyDescent="0.25">
      <c r="A295" s="80"/>
      <c r="C295" s="96"/>
      <c r="D295" s="96"/>
    </row>
    <row r="296" spans="1:4" x14ac:dyDescent="0.25">
      <c r="A296" s="80"/>
      <c r="C296" s="96"/>
      <c r="D296" s="96"/>
    </row>
    <row r="297" spans="1:4" x14ac:dyDescent="0.25">
      <c r="A297" s="80"/>
      <c r="C297" s="96"/>
      <c r="D297" s="96"/>
    </row>
    <row r="298" spans="1:4" x14ac:dyDescent="0.25">
      <c r="A298" s="80"/>
      <c r="C298" s="96"/>
      <c r="D298" s="96"/>
    </row>
    <row r="299" spans="1:4" x14ac:dyDescent="0.25">
      <c r="A299" s="80"/>
      <c r="C299" s="96"/>
      <c r="D299" s="96"/>
    </row>
    <row r="300" spans="1:4" x14ac:dyDescent="0.25">
      <c r="A300" s="80"/>
      <c r="C300" s="96"/>
      <c r="D300" s="96"/>
    </row>
    <row r="301" spans="1:4" x14ac:dyDescent="0.25">
      <c r="A301" s="80"/>
      <c r="C301" s="96"/>
      <c r="D301" s="96"/>
    </row>
    <row r="302" spans="1:4" x14ac:dyDescent="0.25">
      <c r="A302" s="80"/>
      <c r="C302" s="96"/>
      <c r="D302" s="96"/>
    </row>
    <row r="303" spans="1:4" x14ac:dyDescent="0.25">
      <c r="A303" s="80"/>
      <c r="C303" s="96"/>
      <c r="D303" s="96"/>
    </row>
    <row r="304" spans="1:4" x14ac:dyDescent="0.25">
      <c r="A304" s="80"/>
      <c r="C304" s="96"/>
      <c r="D304" s="96"/>
    </row>
    <row r="305" spans="1:4" x14ac:dyDescent="0.25">
      <c r="A305" s="80"/>
      <c r="C305" s="96"/>
      <c r="D305" s="96"/>
    </row>
    <row r="306" spans="1:4" x14ac:dyDescent="0.25">
      <c r="A306" s="80"/>
      <c r="C306" s="96"/>
      <c r="D306" s="96"/>
    </row>
    <row r="307" spans="1:4" x14ac:dyDescent="0.25">
      <c r="A307" s="80"/>
      <c r="C307" s="96"/>
      <c r="D307" s="96"/>
    </row>
    <row r="308" spans="1:4" x14ac:dyDescent="0.25">
      <c r="A308" s="80"/>
      <c r="C308" s="96"/>
      <c r="D308" s="96"/>
    </row>
    <row r="309" spans="1:4" x14ac:dyDescent="0.25">
      <c r="A309" s="80"/>
      <c r="C309" s="96"/>
      <c r="D309" s="96"/>
    </row>
    <row r="310" spans="1:4" x14ac:dyDescent="0.25">
      <c r="A310" s="80"/>
      <c r="C310" s="96"/>
      <c r="D310" s="96"/>
    </row>
    <row r="311" spans="1:4" x14ac:dyDescent="0.25">
      <c r="A311" s="80"/>
      <c r="C311" s="96"/>
      <c r="D311" s="96"/>
    </row>
    <row r="312" spans="1:4" x14ac:dyDescent="0.25">
      <c r="A312" s="80"/>
      <c r="C312" s="96"/>
      <c r="D312" s="96"/>
    </row>
    <row r="313" spans="1:4" x14ac:dyDescent="0.25">
      <c r="A313" s="80"/>
      <c r="C313" s="96"/>
      <c r="D313" s="96"/>
    </row>
    <row r="314" spans="1:4" x14ac:dyDescent="0.25">
      <c r="A314" s="80"/>
      <c r="C314" s="96"/>
      <c r="D314" s="96"/>
    </row>
    <row r="315" spans="1:4" x14ac:dyDescent="0.25">
      <c r="A315" s="80"/>
      <c r="C315" s="96"/>
      <c r="D315" s="96"/>
    </row>
    <row r="316" spans="1:4" x14ac:dyDescent="0.25">
      <c r="A316" s="80"/>
      <c r="C316" s="96"/>
      <c r="D316" s="96"/>
    </row>
    <row r="317" spans="1:4" x14ac:dyDescent="0.25">
      <c r="A317" s="80"/>
      <c r="C317" s="96"/>
      <c r="D317" s="96"/>
    </row>
    <row r="318" spans="1:4" x14ac:dyDescent="0.25">
      <c r="A318" s="80"/>
      <c r="C318" s="96"/>
      <c r="D318" s="96"/>
    </row>
    <row r="319" spans="1:4" x14ac:dyDescent="0.25">
      <c r="A319" s="80"/>
      <c r="C319" s="96"/>
      <c r="D319" s="96"/>
    </row>
    <row r="320" spans="1:4" x14ac:dyDescent="0.25">
      <c r="A320" s="80"/>
      <c r="C320" s="96"/>
      <c r="D320" s="96"/>
    </row>
    <row r="321" spans="1:4" x14ac:dyDescent="0.25">
      <c r="A321" s="80"/>
      <c r="C321" s="96"/>
      <c r="D321" s="96"/>
    </row>
    <row r="322" spans="1:4" x14ac:dyDescent="0.25">
      <c r="A322" s="80"/>
      <c r="C322" s="96"/>
      <c r="D322" s="96"/>
    </row>
    <row r="323" spans="1:4" x14ac:dyDescent="0.25">
      <c r="A323" s="80"/>
      <c r="C323" s="96"/>
      <c r="D323" s="96"/>
    </row>
    <row r="324" spans="1:4" x14ac:dyDescent="0.25">
      <c r="A324" s="80"/>
      <c r="C324" s="96"/>
      <c r="D324" s="96"/>
    </row>
    <row r="325" spans="1:4" x14ac:dyDescent="0.25">
      <c r="A325" s="80"/>
      <c r="C325" s="96"/>
      <c r="D325" s="96"/>
    </row>
    <row r="326" spans="1:4" x14ac:dyDescent="0.25">
      <c r="A326" s="80"/>
      <c r="C326" s="96"/>
      <c r="D326" s="96"/>
    </row>
    <row r="327" spans="1:4" x14ac:dyDescent="0.25">
      <c r="A327" s="80"/>
      <c r="C327" s="96"/>
      <c r="D327" s="96"/>
    </row>
    <row r="328" spans="1:4" x14ac:dyDescent="0.25">
      <c r="A328" s="80"/>
      <c r="C328" s="96"/>
      <c r="D328" s="96"/>
    </row>
    <row r="329" spans="1:4" x14ac:dyDescent="0.25">
      <c r="A329" s="80"/>
      <c r="C329" s="96"/>
      <c r="D329" s="96"/>
    </row>
    <row r="330" spans="1:4" x14ac:dyDescent="0.25">
      <c r="A330" s="80"/>
      <c r="C330" s="96"/>
      <c r="D330" s="96"/>
    </row>
    <row r="331" spans="1:4" x14ac:dyDescent="0.25">
      <c r="A331" s="80"/>
      <c r="C331" s="96"/>
      <c r="D331" s="96"/>
    </row>
    <row r="332" spans="1:4" x14ac:dyDescent="0.25">
      <c r="A332" s="80"/>
      <c r="C332" s="96"/>
      <c r="D332" s="96"/>
    </row>
    <row r="333" spans="1:4" x14ac:dyDescent="0.25">
      <c r="A333" s="80"/>
      <c r="C333" s="96"/>
      <c r="D333" s="96"/>
    </row>
    <row r="334" spans="1:4" x14ac:dyDescent="0.25">
      <c r="A334" s="80"/>
      <c r="C334" s="96"/>
      <c r="D334" s="96"/>
    </row>
    <row r="335" spans="1:4" x14ac:dyDescent="0.25">
      <c r="A335" s="80"/>
      <c r="C335" s="96"/>
      <c r="D335" s="96"/>
    </row>
    <row r="336" spans="1:4" x14ac:dyDescent="0.25">
      <c r="A336" s="80"/>
      <c r="C336" s="96"/>
      <c r="D336" s="96"/>
    </row>
    <row r="337" spans="1:4" x14ac:dyDescent="0.25">
      <c r="A337" s="80"/>
      <c r="C337" s="96"/>
      <c r="D337" s="96"/>
    </row>
    <row r="338" spans="1:4" x14ac:dyDescent="0.25">
      <c r="A338" s="80"/>
      <c r="C338" s="96"/>
      <c r="D338" s="96"/>
    </row>
    <row r="339" spans="1:4" x14ac:dyDescent="0.25">
      <c r="A339" s="80"/>
      <c r="C339" s="96"/>
      <c r="D339" s="96"/>
    </row>
    <row r="340" spans="1:4" x14ac:dyDescent="0.25">
      <c r="A340" s="80"/>
      <c r="C340" s="96"/>
      <c r="D340" s="96"/>
    </row>
    <row r="341" spans="1:4" x14ac:dyDescent="0.25">
      <c r="A341" s="80"/>
      <c r="C341" s="96"/>
      <c r="D341" s="96"/>
    </row>
    <row r="342" spans="1:4" x14ac:dyDescent="0.25">
      <c r="A342" s="80"/>
      <c r="C342" s="96"/>
      <c r="D342" s="96"/>
    </row>
    <row r="343" spans="1:4" x14ac:dyDescent="0.25">
      <c r="A343" s="80"/>
      <c r="C343" s="96"/>
      <c r="D343" s="96"/>
    </row>
    <row r="344" spans="1:4" x14ac:dyDescent="0.25">
      <c r="A344" s="80"/>
      <c r="C344" s="96"/>
      <c r="D344" s="96"/>
    </row>
    <row r="345" spans="1:4" x14ac:dyDescent="0.25">
      <c r="A345" s="80"/>
      <c r="C345" s="96"/>
      <c r="D345" s="96"/>
    </row>
    <row r="346" spans="1:4" x14ac:dyDescent="0.25">
      <c r="A346" s="80"/>
      <c r="C346" s="96"/>
      <c r="D346" s="96"/>
    </row>
    <row r="347" spans="1:4" x14ac:dyDescent="0.25">
      <c r="A347" s="80"/>
      <c r="C347" s="96"/>
      <c r="D347" s="96"/>
    </row>
    <row r="348" spans="1:4" x14ac:dyDescent="0.25">
      <c r="A348" s="80"/>
      <c r="C348" s="96"/>
      <c r="D348" s="96"/>
    </row>
    <row r="349" spans="1:4" x14ac:dyDescent="0.25">
      <c r="A349" s="80"/>
      <c r="C349" s="96"/>
      <c r="D349" s="96"/>
    </row>
    <row r="350" spans="1:4" x14ac:dyDescent="0.25">
      <c r="A350" s="80"/>
      <c r="C350" s="96"/>
      <c r="D350" s="96"/>
    </row>
    <row r="351" spans="1:4" x14ac:dyDescent="0.25">
      <c r="A351" s="80"/>
      <c r="C351" s="96"/>
      <c r="D351" s="96"/>
    </row>
    <row r="352" spans="1:4" x14ac:dyDescent="0.25">
      <c r="A352" s="80"/>
      <c r="C352" s="96"/>
      <c r="D352" s="96"/>
    </row>
    <row r="353" spans="1:4" x14ac:dyDescent="0.25">
      <c r="A353" s="80"/>
      <c r="C353" s="96"/>
      <c r="D353" s="96"/>
    </row>
    <row r="354" spans="1:4" x14ac:dyDescent="0.25">
      <c r="A354" s="80"/>
      <c r="C354" s="96"/>
      <c r="D354" s="96"/>
    </row>
    <row r="355" spans="1:4" x14ac:dyDescent="0.25">
      <c r="A355" s="80"/>
      <c r="C355" s="96"/>
      <c r="D355" s="96"/>
    </row>
    <row r="356" spans="1:4" x14ac:dyDescent="0.25">
      <c r="A356" s="80"/>
      <c r="C356" s="96"/>
      <c r="D356" s="96"/>
    </row>
    <row r="357" spans="1:4" x14ac:dyDescent="0.25">
      <c r="A357" s="80"/>
      <c r="C357" s="96"/>
      <c r="D357" s="96"/>
    </row>
    <row r="358" spans="1:4" x14ac:dyDescent="0.25">
      <c r="A358" s="80"/>
      <c r="C358" s="96"/>
      <c r="D358" s="96"/>
    </row>
    <row r="359" spans="1:4" x14ac:dyDescent="0.25">
      <c r="A359" s="80"/>
      <c r="C359" s="96"/>
      <c r="D359" s="96"/>
    </row>
    <row r="360" spans="1:4" x14ac:dyDescent="0.25">
      <c r="A360" s="80"/>
      <c r="C360" s="96"/>
      <c r="D360" s="96"/>
    </row>
    <row r="361" spans="1:4" x14ac:dyDescent="0.25">
      <c r="A361" s="80"/>
      <c r="C361" s="96"/>
      <c r="D361" s="96"/>
    </row>
    <row r="362" spans="1:4" x14ac:dyDescent="0.25">
      <c r="A362" s="80"/>
      <c r="C362" s="96"/>
      <c r="D362" s="96"/>
    </row>
    <row r="363" spans="1:4" x14ac:dyDescent="0.25">
      <c r="A363" s="80"/>
      <c r="C363" s="96"/>
      <c r="D363" s="96"/>
    </row>
    <row r="364" spans="1:4" x14ac:dyDescent="0.25">
      <c r="A364" s="80"/>
      <c r="C364" s="96"/>
      <c r="D364" s="96"/>
    </row>
    <row r="365" spans="1:4" x14ac:dyDescent="0.25">
      <c r="A365" s="80"/>
      <c r="C365" s="96"/>
      <c r="D365" s="96"/>
    </row>
    <row r="366" spans="1:4" x14ac:dyDescent="0.25">
      <c r="A366" s="80"/>
      <c r="C366" s="96"/>
      <c r="D366" s="96"/>
    </row>
    <row r="367" spans="1:4" x14ac:dyDescent="0.25">
      <c r="A367" s="80"/>
      <c r="C367" s="96"/>
      <c r="D367" s="96"/>
    </row>
    <row r="368" spans="1:4" x14ac:dyDescent="0.25">
      <c r="A368" s="80"/>
      <c r="C368" s="96"/>
      <c r="D368" s="96"/>
    </row>
    <row r="369" spans="1:4" x14ac:dyDescent="0.25">
      <c r="A369" s="80"/>
      <c r="C369" s="96"/>
      <c r="D369" s="96"/>
    </row>
    <row r="370" spans="1:4" x14ac:dyDescent="0.25">
      <c r="A370" s="80"/>
      <c r="C370" s="96"/>
      <c r="D370" s="96"/>
    </row>
    <row r="371" spans="1:4" x14ac:dyDescent="0.25">
      <c r="A371" s="80"/>
      <c r="C371" s="96"/>
      <c r="D371" s="96"/>
    </row>
    <row r="372" spans="1:4" x14ac:dyDescent="0.25">
      <c r="A372" s="80"/>
      <c r="C372" s="96"/>
      <c r="D372" s="96"/>
    </row>
    <row r="373" spans="1:4" x14ac:dyDescent="0.25">
      <c r="A373" s="80"/>
      <c r="C373" s="96"/>
      <c r="D373" s="96"/>
    </row>
    <row r="374" spans="1:4" x14ac:dyDescent="0.25">
      <c r="A374" s="80"/>
      <c r="C374" s="96"/>
      <c r="D374" s="96"/>
    </row>
    <row r="375" spans="1:4" x14ac:dyDescent="0.25">
      <c r="A375" s="80"/>
      <c r="C375" s="96"/>
      <c r="D375" s="96"/>
    </row>
    <row r="376" spans="1:4" x14ac:dyDescent="0.25">
      <c r="A376" s="80"/>
      <c r="C376" s="96"/>
      <c r="D376" s="96"/>
    </row>
    <row r="377" spans="1:4" x14ac:dyDescent="0.25">
      <c r="A377" s="80"/>
      <c r="C377" s="96"/>
      <c r="D377" s="96"/>
    </row>
    <row r="378" spans="1:4" x14ac:dyDescent="0.25">
      <c r="A378" s="80"/>
      <c r="C378" s="96"/>
      <c r="D378" s="96"/>
    </row>
    <row r="379" spans="1:4" x14ac:dyDescent="0.25">
      <c r="A379" s="80"/>
      <c r="C379" s="96"/>
      <c r="D379" s="96"/>
    </row>
    <row r="380" spans="1:4" x14ac:dyDescent="0.25">
      <c r="A380" s="80"/>
      <c r="C380" s="96"/>
      <c r="D380" s="96"/>
    </row>
    <row r="381" spans="1:4" x14ac:dyDescent="0.25">
      <c r="A381" s="80"/>
      <c r="C381" s="96"/>
      <c r="D381" s="96"/>
    </row>
    <row r="382" spans="1:4" x14ac:dyDescent="0.25">
      <c r="A382" s="80"/>
      <c r="C382" s="96"/>
      <c r="D382" s="96"/>
    </row>
    <row r="383" spans="1:4" x14ac:dyDescent="0.25">
      <c r="A383" s="80"/>
      <c r="C383" s="96"/>
      <c r="D383" s="96"/>
    </row>
    <row r="384" spans="1:4" x14ac:dyDescent="0.25">
      <c r="A384" s="80"/>
      <c r="C384" s="96"/>
      <c r="D384" s="96"/>
    </row>
    <row r="385" spans="1:4" x14ac:dyDescent="0.25">
      <c r="A385" s="80"/>
      <c r="C385" s="96"/>
      <c r="D385" s="96"/>
    </row>
    <row r="386" spans="1:4" x14ac:dyDescent="0.25">
      <c r="A386" s="80"/>
      <c r="C386" s="96"/>
      <c r="D386" s="96"/>
    </row>
    <row r="387" spans="1:4" x14ac:dyDescent="0.25">
      <c r="A387" s="80"/>
      <c r="C387" s="96"/>
      <c r="D387" s="96"/>
    </row>
    <row r="388" spans="1:4" x14ac:dyDescent="0.25">
      <c r="A388" s="80"/>
      <c r="C388" s="96"/>
      <c r="D388" s="96"/>
    </row>
    <row r="389" spans="1:4" x14ac:dyDescent="0.25">
      <c r="A389" s="80"/>
      <c r="C389" s="96"/>
      <c r="D389" s="96"/>
    </row>
    <row r="390" spans="1:4" x14ac:dyDescent="0.25">
      <c r="A390" s="80"/>
      <c r="C390" s="96"/>
      <c r="D390" s="96"/>
    </row>
    <row r="391" spans="1:4" x14ac:dyDescent="0.25">
      <c r="A391" s="80"/>
      <c r="C391" s="96"/>
      <c r="D391" s="96"/>
    </row>
    <row r="392" spans="1:4" x14ac:dyDescent="0.25">
      <c r="A392" s="80"/>
      <c r="C392" s="96"/>
      <c r="D392" s="96"/>
    </row>
    <row r="393" spans="1:4" x14ac:dyDescent="0.25">
      <c r="A393" s="80"/>
      <c r="C393" s="96"/>
      <c r="D393" s="96"/>
    </row>
    <row r="394" spans="1:4" x14ac:dyDescent="0.25">
      <c r="A394" s="80"/>
      <c r="C394" s="96"/>
      <c r="D394" s="96"/>
    </row>
    <row r="395" spans="1:4" x14ac:dyDescent="0.25">
      <c r="A395" s="80"/>
      <c r="C395" s="96"/>
      <c r="D395" s="96"/>
    </row>
    <row r="396" spans="1:4" x14ac:dyDescent="0.25">
      <c r="A396" s="80"/>
      <c r="C396" s="96"/>
      <c r="D396" s="96"/>
    </row>
    <row r="397" spans="1:4" x14ac:dyDescent="0.25">
      <c r="A397" s="80"/>
      <c r="C397" s="96"/>
      <c r="D397" s="96"/>
    </row>
    <row r="398" spans="1:4" x14ac:dyDescent="0.25">
      <c r="A398" s="80"/>
      <c r="C398" s="96"/>
      <c r="D398" s="96"/>
    </row>
    <row r="399" spans="1:4" x14ac:dyDescent="0.25">
      <c r="A399" s="80"/>
      <c r="C399" s="96"/>
      <c r="D399" s="96"/>
    </row>
    <row r="400" spans="1:4" x14ac:dyDescent="0.25">
      <c r="A400" s="80"/>
      <c r="C400" s="96"/>
      <c r="D400" s="96"/>
    </row>
    <row r="401" spans="1:4" x14ac:dyDescent="0.25">
      <c r="A401" s="80"/>
      <c r="C401" s="96"/>
      <c r="D401" s="96"/>
    </row>
    <row r="402" spans="1:4" x14ac:dyDescent="0.25">
      <c r="A402" s="80"/>
      <c r="C402" s="96"/>
      <c r="D402" s="96"/>
    </row>
    <row r="403" spans="1:4" x14ac:dyDescent="0.25">
      <c r="A403" s="80"/>
      <c r="C403" s="96"/>
      <c r="D403" s="96"/>
    </row>
    <row r="404" spans="1:4" x14ac:dyDescent="0.25">
      <c r="A404" s="80"/>
      <c r="C404" s="96"/>
      <c r="D404" s="96"/>
    </row>
    <row r="405" spans="1:4" x14ac:dyDescent="0.25">
      <c r="A405" s="80"/>
      <c r="C405" s="96"/>
      <c r="D405" s="96"/>
    </row>
    <row r="406" spans="1:4" x14ac:dyDescent="0.25">
      <c r="A406" s="80"/>
      <c r="C406" s="96"/>
      <c r="D406" s="96"/>
    </row>
    <row r="407" spans="1:4" x14ac:dyDescent="0.25">
      <c r="A407" s="80"/>
      <c r="C407" s="96"/>
      <c r="D407" s="96"/>
    </row>
    <row r="408" spans="1:4" x14ac:dyDescent="0.25">
      <c r="A408" s="80"/>
      <c r="C408" s="96"/>
      <c r="D408" s="96"/>
    </row>
    <row r="409" spans="1:4" x14ac:dyDescent="0.25">
      <c r="A409" s="80"/>
      <c r="C409" s="96"/>
      <c r="D409" s="96"/>
    </row>
    <row r="410" spans="1:4" x14ac:dyDescent="0.25">
      <c r="A410" s="80"/>
      <c r="C410" s="96"/>
      <c r="D410" s="96"/>
    </row>
    <row r="411" spans="1:4" x14ac:dyDescent="0.25">
      <c r="A411" s="80"/>
      <c r="C411" s="96"/>
      <c r="D411" s="96"/>
    </row>
    <row r="412" spans="1:4" x14ac:dyDescent="0.25">
      <c r="A412" s="80"/>
      <c r="C412" s="96"/>
      <c r="D412" s="96"/>
    </row>
    <row r="413" spans="1:4" x14ac:dyDescent="0.25">
      <c r="A413" s="80"/>
      <c r="C413" s="96"/>
      <c r="D413" s="96"/>
    </row>
    <row r="414" spans="1:4" x14ac:dyDescent="0.25">
      <c r="A414" s="80"/>
      <c r="C414" s="96"/>
      <c r="D414" s="96"/>
    </row>
    <row r="415" spans="1:4" x14ac:dyDescent="0.25">
      <c r="A415" s="80"/>
      <c r="C415" s="96"/>
      <c r="D415" s="96"/>
    </row>
    <row r="416" spans="1:4" x14ac:dyDescent="0.25">
      <c r="A416" s="80"/>
      <c r="C416" s="96"/>
      <c r="D416" s="96"/>
    </row>
    <row r="417" spans="1:4" x14ac:dyDescent="0.25">
      <c r="A417" s="80"/>
      <c r="C417" s="96"/>
      <c r="D417" s="96"/>
    </row>
    <row r="418" spans="1:4" x14ac:dyDescent="0.25">
      <c r="A418" s="80"/>
      <c r="C418" s="96"/>
      <c r="D418" s="96"/>
    </row>
    <row r="419" spans="1:4" x14ac:dyDescent="0.25">
      <c r="A419" s="80"/>
      <c r="C419" s="96"/>
      <c r="D419" s="96"/>
    </row>
    <row r="420" spans="1:4" x14ac:dyDescent="0.25">
      <c r="A420" s="80"/>
      <c r="C420" s="96"/>
      <c r="D420" s="96"/>
    </row>
    <row r="421" spans="1:4" x14ac:dyDescent="0.25">
      <c r="A421" s="80"/>
      <c r="C421" s="96"/>
      <c r="D421" s="96"/>
    </row>
    <row r="422" spans="1:4" x14ac:dyDescent="0.25">
      <c r="A422" s="80"/>
      <c r="C422" s="96"/>
      <c r="D422" s="96"/>
    </row>
    <row r="423" spans="1:4" x14ac:dyDescent="0.25">
      <c r="A423" s="80"/>
      <c r="C423" s="96"/>
      <c r="D423" s="96"/>
    </row>
    <row r="424" spans="1:4" x14ac:dyDescent="0.25">
      <c r="A424" s="80"/>
      <c r="C424" s="96"/>
      <c r="D424" s="96"/>
    </row>
    <row r="425" spans="1:4" x14ac:dyDescent="0.25">
      <c r="A425" s="80"/>
      <c r="C425" s="96"/>
      <c r="D425" s="96"/>
    </row>
    <row r="426" spans="1:4" x14ac:dyDescent="0.25">
      <c r="A426" s="80"/>
      <c r="C426" s="96"/>
      <c r="D426" s="96"/>
    </row>
    <row r="427" spans="1:4" x14ac:dyDescent="0.25">
      <c r="A427" s="80"/>
      <c r="C427" s="96"/>
      <c r="D427" s="96"/>
    </row>
    <row r="428" spans="1:4" x14ac:dyDescent="0.25">
      <c r="A428" s="80"/>
      <c r="C428" s="96"/>
      <c r="D428" s="96"/>
    </row>
    <row r="429" spans="1:4" x14ac:dyDescent="0.25">
      <c r="A429" s="80"/>
      <c r="C429" s="96"/>
      <c r="D429" s="96"/>
    </row>
    <row r="430" spans="1:4" x14ac:dyDescent="0.25">
      <c r="A430" s="80"/>
      <c r="C430" s="96"/>
      <c r="D430" s="96"/>
    </row>
    <row r="431" spans="1:4" x14ac:dyDescent="0.25">
      <c r="A431" s="80"/>
      <c r="C431" s="96"/>
      <c r="D431" s="96"/>
    </row>
    <row r="432" spans="1:4" x14ac:dyDescent="0.25">
      <c r="A432" s="80"/>
      <c r="C432" s="96"/>
      <c r="D432" s="96"/>
    </row>
    <row r="433" spans="1:4" x14ac:dyDescent="0.25">
      <c r="A433" s="80"/>
      <c r="C433" s="96"/>
      <c r="D433" s="96"/>
    </row>
    <row r="434" spans="1:4" x14ac:dyDescent="0.25">
      <c r="A434" s="80"/>
      <c r="C434" s="96"/>
      <c r="D434" s="96"/>
    </row>
    <row r="435" spans="1:4" x14ac:dyDescent="0.25">
      <c r="A435" s="80"/>
      <c r="C435" s="96"/>
      <c r="D435" s="96"/>
    </row>
    <row r="436" spans="1:4" x14ac:dyDescent="0.25">
      <c r="A436" s="80"/>
      <c r="C436" s="96"/>
      <c r="D436" s="96"/>
    </row>
    <row r="437" spans="1:4" x14ac:dyDescent="0.25">
      <c r="A437" s="80"/>
      <c r="C437" s="96"/>
      <c r="D437" s="96"/>
    </row>
    <row r="438" spans="1:4" x14ac:dyDescent="0.25">
      <c r="A438" s="80"/>
      <c r="C438" s="96"/>
      <c r="D438" s="96"/>
    </row>
    <row r="439" spans="1:4" x14ac:dyDescent="0.25">
      <c r="A439" s="80"/>
      <c r="C439" s="96"/>
      <c r="D439" s="96"/>
    </row>
    <row r="440" spans="1:4" x14ac:dyDescent="0.25">
      <c r="A440" s="80"/>
      <c r="C440" s="96"/>
      <c r="D440" s="96"/>
    </row>
    <row r="441" spans="1:4" x14ac:dyDescent="0.25">
      <c r="A441" s="80"/>
      <c r="C441" s="96"/>
      <c r="D441" s="96"/>
    </row>
    <row r="442" spans="1:4" x14ac:dyDescent="0.25">
      <c r="A442" s="80"/>
      <c r="C442" s="96"/>
      <c r="D442" s="96"/>
    </row>
    <row r="443" spans="1:4" x14ac:dyDescent="0.25">
      <c r="A443" s="80"/>
      <c r="C443" s="96"/>
      <c r="D443" s="96"/>
    </row>
    <row r="444" spans="1:4" x14ac:dyDescent="0.25">
      <c r="A444" s="80"/>
      <c r="C444" s="96"/>
      <c r="D444" s="96"/>
    </row>
    <row r="445" spans="1:4" x14ac:dyDescent="0.25">
      <c r="A445" s="80"/>
      <c r="C445" s="96"/>
      <c r="D445" s="96"/>
    </row>
    <row r="446" spans="1:4" x14ac:dyDescent="0.25">
      <c r="A446" s="80"/>
      <c r="C446" s="96"/>
      <c r="D446" s="96"/>
    </row>
    <row r="447" spans="1:4" x14ac:dyDescent="0.25">
      <c r="A447" s="80"/>
      <c r="C447" s="96"/>
      <c r="D447" s="96"/>
    </row>
    <row r="448" spans="1:4" x14ac:dyDescent="0.25">
      <c r="A448" s="80"/>
      <c r="C448" s="96"/>
      <c r="D448" s="96"/>
    </row>
    <row r="449" spans="1:4" x14ac:dyDescent="0.25">
      <c r="A449" s="80"/>
      <c r="C449" s="96"/>
      <c r="D449" s="96"/>
    </row>
    <row r="450" spans="1:4" x14ac:dyDescent="0.25">
      <c r="A450" s="80"/>
      <c r="C450" s="96"/>
      <c r="D450" s="96"/>
    </row>
    <row r="451" spans="1:4" x14ac:dyDescent="0.25">
      <c r="A451" s="80"/>
      <c r="C451" s="96"/>
      <c r="D451" s="96"/>
    </row>
    <row r="452" spans="1:4" x14ac:dyDescent="0.25">
      <c r="A452" s="80"/>
      <c r="C452" s="96"/>
      <c r="D452" s="96"/>
    </row>
    <row r="453" spans="1:4" x14ac:dyDescent="0.25">
      <c r="A453" s="80"/>
      <c r="C453" s="96"/>
      <c r="D453" s="96"/>
    </row>
    <row r="454" spans="1:4" x14ac:dyDescent="0.25">
      <c r="A454" s="80"/>
      <c r="C454" s="96"/>
      <c r="D454" s="96"/>
    </row>
    <row r="455" spans="1:4" x14ac:dyDescent="0.25">
      <c r="A455" s="80"/>
      <c r="C455" s="96"/>
      <c r="D455" s="96"/>
    </row>
    <row r="456" spans="1:4" x14ac:dyDescent="0.25">
      <c r="A456" s="80"/>
      <c r="C456" s="96"/>
      <c r="D456" s="96"/>
    </row>
    <row r="457" spans="1:4" x14ac:dyDescent="0.25">
      <c r="A457" s="80"/>
      <c r="C457" s="96"/>
      <c r="D457" s="96"/>
    </row>
    <row r="458" spans="1:4" x14ac:dyDescent="0.25">
      <c r="A458" s="80"/>
      <c r="C458" s="96"/>
      <c r="D458" s="96"/>
    </row>
    <row r="459" spans="1:4" x14ac:dyDescent="0.25">
      <c r="A459" s="80"/>
      <c r="C459" s="96"/>
      <c r="D459" s="96"/>
    </row>
    <row r="460" spans="1:4" x14ac:dyDescent="0.25">
      <c r="A460" s="80"/>
      <c r="C460" s="96"/>
      <c r="D460" s="96"/>
    </row>
    <row r="461" spans="1:4" x14ac:dyDescent="0.25">
      <c r="A461" s="80"/>
      <c r="C461" s="96"/>
      <c r="D461" s="96"/>
    </row>
    <row r="462" spans="1:4" x14ac:dyDescent="0.25">
      <c r="A462" s="80"/>
      <c r="C462" s="96"/>
      <c r="D462" s="96"/>
    </row>
    <row r="463" spans="1:4" x14ac:dyDescent="0.25">
      <c r="A463" s="80"/>
      <c r="C463" s="96"/>
      <c r="D463" s="96"/>
    </row>
    <row r="464" spans="1:4" x14ac:dyDescent="0.25">
      <c r="A464" s="80"/>
      <c r="C464" s="96"/>
      <c r="D464" s="96"/>
    </row>
    <row r="465" spans="1:4" x14ac:dyDescent="0.25">
      <c r="A465" s="80"/>
      <c r="C465" s="96"/>
      <c r="D465" s="96"/>
    </row>
    <row r="466" spans="1:4" x14ac:dyDescent="0.25">
      <c r="A466" s="80"/>
      <c r="C466" s="96"/>
      <c r="D466" s="96"/>
    </row>
    <row r="467" spans="1:4" x14ac:dyDescent="0.25">
      <c r="A467" s="80"/>
      <c r="C467" s="96"/>
      <c r="D467" s="96"/>
    </row>
    <row r="468" spans="1:4" x14ac:dyDescent="0.25">
      <c r="A468" s="80"/>
      <c r="C468" s="96"/>
      <c r="D468" s="96"/>
    </row>
    <row r="469" spans="1:4" x14ac:dyDescent="0.25">
      <c r="A469" s="80"/>
      <c r="C469" s="96"/>
      <c r="D469" s="96"/>
    </row>
    <row r="470" spans="1:4" x14ac:dyDescent="0.25">
      <c r="A470" s="80"/>
      <c r="C470" s="96"/>
      <c r="D470" s="96"/>
    </row>
    <row r="471" spans="1:4" x14ac:dyDescent="0.25">
      <c r="A471" s="80"/>
      <c r="C471" s="96"/>
      <c r="D471" s="96"/>
    </row>
    <row r="472" spans="1:4" x14ac:dyDescent="0.25">
      <c r="A472" s="80"/>
      <c r="C472" s="96"/>
      <c r="D472" s="96"/>
    </row>
    <row r="473" spans="1:4" x14ac:dyDescent="0.25">
      <c r="A473" s="80"/>
      <c r="C473" s="96"/>
      <c r="D473" s="96"/>
    </row>
    <row r="474" spans="1:4" x14ac:dyDescent="0.25">
      <c r="A474" s="80"/>
      <c r="C474" s="96"/>
      <c r="D474" s="96"/>
    </row>
    <row r="475" spans="1:4" x14ac:dyDescent="0.25">
      <c r="A475" s="80"/>
      <c r="C475" s="96"/>
      <c r="D475" s="96"/>
    </row>
    <row r="476" spans="1:4" x14ac:dyDescent="0.25">
      <c r="A476" s="80"/>
      <c r="C476" s="96"/>
      <c r="D476" s="96"/>
    </row>
    <row r="477" spans="1:4" x14ac:dyDescent="0.25">
      <c r="A477" s="80"/>
      <c r="C477" s="96"/>
      <c r="D477" s="96"/>
    </row>
    <row r="478" spans="1:4" x14ac:dyDescent="0.25">
      <c r="A478" s="80"/>
      <c r="C478" s="96"/>
      <c r="D478" s="96"/>
    </row>
    <row r="479" spans="1:4" x14ac:dyDescent="0.25">
      <c r="A479" s="80"/>
      <c r="C479" s="96"/>
      <c r="D479" s="96"/>
    </row>
    <row r="480" spans="1:4" x14ac:dyDescent="0.25">
      <c r="A480" s="80"/>
      <c r="C480" s="96"/>
      <c r="D480" s="96"/>
    </row>
    <row r="481" spans="1:4" x14ac:dyDescent="0.25">
      <c r="A481" s="80"/>
      <c r="C481" s="96"/>
      <c r="D481" s="96"/>
    </row>
    <row r="482" spans="1:4" x14ac:dyDescent="0.25">
      <c r="A482" s="80"/>
      <c r="C482" s="96"/>
      <c r="D482" s="96"/>
    </row>
    <row r="483" spans="1:4" x14ac:dyDescent="0.25">
      <c r="A483" s="80"/>
      <c r="C483" s="96"/>
      <c r="D483" s="96"/>
    </row>
  </sheetData>
  <mergeCells count="5">
    <mergeCell ref="A1:D1"/>
    <mergeCell ref="A2:D2"/>
    <mergeCell ref="A3:D3"/>
    <mergeCell ref="A5:D5"/>
    <mergeCell ref="A6:D6"/>
  </mergeCells>
  <pageMargins left="0" right="0" top="0" bottom="0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07"/>
  <sheetViews>
    <sheetView workbookViewId="0">
      <selection activeCell="A3" sqref="A3:D3"/>
    </sheetView>
  </sheetViews>
  <sheetFormatPr defaultColWidth="28.42578125" defaultRowHeight="15" x14ac:dyDescent="0.25"/>
  <cols>
    <col min="1" max="1" width="27.5703125" style="45" customWidth="1"/>
    <col min="2" max="2" width="67.85546875" style="44" customWidth="1"/>
    <col min="3" max="3" width="16.7109375" style="114" customWidth="1"/>
    <col min="4" max="4" width="16.85546875" style="114" customWidth="1"/>
    <col min="5" max="5" width="13.85546875" style="44" customWidth="1"/>
    <col min="6" max="6" width="15.85546875" style="44" customWidth="1"/>
    <col min="7" max="256" width="28.42578125" style="44"/>
    <col min="257" max="257" width="27.5703125" style="44" customWidth="1"/>
    <col min="258" max="258" width="57.7109375" style="44" customWidth="1"/>
    <col min="259" max="259" width="15.85546875" style="44" customWidth="1"/>
    <col min="260" max="260" width="16.28515625" style="44" customWidth="1"/>
    <col min="261" max="261" width="13.85546875" style="44" customWidth="1"/>
    <col min="262" max="262" width="15.85546875" style="44" customWidth="1"/>
    <col min="263" max="512" width="28.42578125" style="44"/>
    <col min="513" max="513" width="27.5703125" style="44" customWidth="1"/>
    <col min="514" max="514" width="57.7109375" style="44" customWidth="1"/>
    <col min="515" max="515" width="15.85546875" style="44" customWidth="1"/>
    <col min="516" max="516" width="16.28515625" style="44" customWidth="1"/>
    <col min="517" max="517" width="13.85546875" style="44" customWidth="1"/>
    <col min="518" max="518" width="15.85546875" style="44" customWidth="1"/>
    <col min="519" max="768" width="28.42578125" style="44"/>
    <col min="769" max="769" width="27.5703125" style="44" customWidth="1"/>
    <col min="770" max="770" width="57.7109375" style="44" customWidth="1"/>
    <col min="771" max="771" width="15.85546875" style="44" customWidth="1"/>
    <col min="772" max="772" width="16.28515625" style="44" customWidth="1"/>
    <col min="773" max="773" width="13.85546875" style="44" customWidth="1"/>
    <col min="774" max="774" width="15.85546875" style="44" customWidth="1"/>
    <col min="775" max="1024" width="28.42578125" style="44"/>
    <col min="1025" max="1025" width="27.5703125" style="44" customWidth="1"/>
    <col min="1026" max="1026" width="57.7109375" style="44" customWidth="1"/>
    <col min="1027" max="1027" width="15.85546875" style="44" customWidth="1"/>
    <col min="1028" max="1028" width="16.28515625" style="44" customWidth="1"/>
    <col min="1029" max="1029" width="13.85546875" style="44" customWidth="1"/>
    <col min="1030" max="1030" width="15.85546875" style="44" customWidth="1"/>
    <col min="1031" max="1280" width="28.42578125" style="44"/>
    <col min="1281" max="1281" width="27.5703125" style="44" customWidth="1"/>
    <col min="1282" max="1282" width="57.7109375" style="44" customWidth="1"/>
    <col min="1283" max="1283" width="15.85546875" style="44" customWidth="1"/>
    <col min="1284" max="1284" width="16.28515625" style="44" customWidth="1"/>
    <col min="1285" max="1285" width="13.85546875" style="44" customWidth="1"/>
    <col min="1286" max="1286" width="15.85546875" style="44" customWidth="1"/>
    <col min="1287" max="1536" width="28.42578125" style="44"/>
    <col min="1537" max="1537" width="27.5703125" style="44" customWidth="1"/>
    <col min="1538" max="1538" width="57.7109375" style="44" customWidth="1"/>
    <col min="1539" max="1539" width="15.85546875" style="44" customWidth="1"/>
    <col min="1540" max="1540" width="16.28515625" style="44" customWidth="1"/>
    <col min="1541" max="1541" width="13.85546875" style="44" customWidth="1"/>
    <col min="1542" max="1542" width="15.85546875" style="44" customWidth="1"/>
    <col min="1543" max="1792" width="28.42578125" style="44"/>
    <col min="1793" max="1793" width="27.5703125" style="44" customWidth="1"/>
    <col min="1794" max="1794" width="57.7109375" style="44" customWidth="1"/>
    <col min="1795" max="1795" width="15.85546875" style="44" customWidth="1"/>
    <col min="1796" max="1796" width="16.28515625" style="44" customWidth="1"/>
    <col min="1797" max="1797" width="13.85546875" style="44" customWidth="1"/>
    <col min="1798" max="1798" width="15.85546875" style="44" customWidth="1"/>
    <col min="1799" max="2048" width="28.42578125" style="44"/>
    <col min="2049" max="2049" width="27.5703125" style="44" customWidth="1"/>
    <col min="2050" max="2050" width="57.7109375" style="44" customWidth="1"/>
    <col min="2051" max="2051" width="15.85546875" style="44" customWidth="1"/>
    <col min="2052" max="2052" width="16.28515625" style="44" customWidth="1"/>
    <col min="2053" max="2053" width="13.85546875" style="44" customWidth="1"/>
    <col min="2054" max="2054" width="15.85546875" style="44" customWidth="1"/>
    <col min="2055" max="2304" width="28.42578125" style="44"/>
    <col min="2305" max="2305" width="27.5703125" style="44" customWidth="1"/>
    <col min="2306" max="2306" width="57.7109375" style="44" customWidth="1"/>
    <col min="2307" max="2307" width="15.85546875" style="44" customWidth="1"/>
    <col min="2308" max="2308" width="16.28515625" style="44" customWidth="1"/>
    <col min="2309" max="2309" width="13.85546875" style="44" customWidth="1"/>
    <col min="2310" max="2310" width="15.85546875" style="44" customWidth="1"/>
    <col min="2311" max="2560" width="28.42578125" style="44"/>
    <col min="2561" max="2561" width="27.5703125" style="44" customWidth="1"/>
    <col min="2562" max="2562" width="57.7109375" style="44" customWidth="1"/>
    <col min="2563" max="2563" width="15.85546875" style="44" customWidth="1"/>
    <col min="2564" max="2564" width="16.28515625" style="44" customWidth="1"/>
    <col min="2565" max="2565" width="13.85546875" style="44" customWidth="1"/>
    <col min="2566" max="2566" width="15.85546875" style="44" customWidth="1"/>
    <col min="2567" max="2816" width="28.42578125" style="44"/>
    <col min="2817" max="2817" width="27.5703125" style="44" customWidth="1"/>
    <col min="2818" max="2818" width="57.7109375" style="44" customWidth="1"/>
    <col min="2819" max="2819" width="15.85546875" style="44" customWidth="1"/>
    <col min="2820" max="2820" width="16.28515625" style="44" customWidth="1"/>
    <col min="2821" max="2821" width="13.85546875" style="44" customWidth="1"/>
    <col min="2822" max="2822" width="15.85546875" style="44" customWidth="1"/>
    <col min="2823" max="3072" width="28.42578125" style="44"/>
    <col min="3073" max="3073" width="27.5703125" style="44" customWidth="1"/>
    <col min="3074" max="3074" width="57.7109375" style="44" customWidth="1"/>
    <col min="3075" max="3075" width="15.85546875" style="44" customWidth="1"/>
    <col min="3076" max="3076" width="16.28515625" style="44" customWidth="1"/>
    <col min="3077" max="3077" width="13.85546875" style="44" customWidth="1"/>
    <col min="3078" max="3078" width="15.85546875" style="44" customWidth="1"/>
    <col min="3079" max="3328" width="28.42578125" style="44"/>
    <col min="3329" max="3329" width="27.5703125" style="44" customWidth="1"/>
    <col min="3330" max="3330" width="57.7109375" style="44" customWidth="1"/>
    <col min="3331" max="3331" width="15.85546875" style="44" customWidth="1"/>
    <col min="3332" max="3332" width="16.28515625" style="44" customWidth="1"/>
    <col min="3333" max="3333" width="13.85546875" style="44" customWidth="1"/>
    <col min="3334" max="3334" width="15.85546875" style="44" customWidth="1"/>
    <col min="3335" max="3584" width="28.42578125" style="44"/>
    <col min="3585" max="3585" width="27.5703125" style="44" customWidth="1"/>
    <col min="3586" max="3586" width="57.7109375" style="44" customWidth="1"/>
    <col min="3587" max="3587" width="15.85546875" style="44" customWidth="1"/>
    <col min="3588" max="3588" width="16.28515625" style="44" customWidth="1"/>
    <col min="3589" max="3589" width="13.85546875" style="44" customWidth="1"/>
    <col min="3590" max="3590" width="15.85546875" style="44" customWidth="1"/>
    <col min="3591" max="3840" width="28.42578125" style="44"/>
    <col min="3841" max="3841" width="27.5703125" style="44" customWidth="1"/>
    <col min="3842" max="3842" width="57.7109375" style="44" customWidth="1"/>
    <col min="3843" max="3843" width="15.85546875" style="44" customWidth="1"/>
    <col min="3844" max="3844" width="16.28515625" style="44" customWidth="1"/>
    <col min="3845" max="3845" width="13.85546875" style="44" customWidth="1"/>
    <col min="3846" max="3846" width="15.85546875" style="44" customWidth="1"/>
    <col min="3847" max="4096" width="28.42578125" style="44"/>
    <col min="4097" max="4097" width="27.5703125" style="44" customWidth="1"/>
    <col min="4098" max="4098" width="57.7109375" style="44" customWidth="1"/>
    <col min="4099" max="4099" width="15.85546875" style="44" customWidth="1"/>
    <col min="4100" max="4100" width="16.28515625" style="44" customWidth="1"/>
    <col min="4101" max="4101" width="13.85546875" style="44" customWidth="1"/>
    <col min="4102" max="4102" width="15.85546875" style="44" customWidth="1"/>
    <col min="4103" max="4352" width="28.42578125" style="44"/>
    <col min="4353" max="4353" width="27.5703125" style="44" customWidth="1"/>
    <col min="4354" max="4354" width="57.7109375" style="44" customWidth="1"/>
    <col min="4355" max="4355" width="15.85546875" style="44" customWidth="1"/>
    <col min="4356" max="4356" width="16.28515625" style="44" customWidth="1"/>
    <col min="4357" max="4357" width="13.85546875" style="44" customWidth="1"/>
    <col min="4358" max="4358" width="15.85546875" style="44" customWidth="1"/>
    <col min="4359" max="4608" width="28.42578125" style="44"/>
    <col min="4609" max="4609" width="27.5703125" style="44" customWidth="1"/>
    <col min="4610" max="4610" width="57.7109375" style="44" customWidth="1"/>
    <col min="4611" max="4611" width="15.85546875" style="44" customWidth="1"/>
    <col min="4612" max="4612" width="16.28515625" style="44" customWidth="1"/>
    <col min="4613" max="4613" width="13.85546875" style="44" customWidth="1"/>
    <col min="4614" max="4614" width="15.85546875" style="44" customWidth="1"/>
    <col min="4615" max="4864" width="28.42578125" style="44"/>
    <col min="4865" max="4865" width="27.5703125" style="44" customWidth="1"/>
    <col min="4866" max="4866" width="57.7109375" style="44" customWidth="1"/>
    <col min="4867" max="4867" width="15.85546875" style="44" customWidth="1"/>
    <col min="4868" max="4868" width="16.28515625" style="44" customWidth="1"/>
    <col min="4869" max="4869" width="13.85546875" style="44" customWidth="1"/>
    <col min="4870" max="4870" width="15.85546875" style="44" customWidth="1"/>
    <col min="4871" max="5120" width="28.42578125" style="44"/>
    <col min="5121" max="5121" width="27.5703125" style="44" customWidth="1"/>
    <col min="5122" max="5122" width="57.7109375" style="44" customWidth="1"/>
    <col min="5123" max="5123" width="15.85546875" style="44" customWidth="1"/>
    <col min="5124" max="5124" width="16.28515625" style="44" customWidth="1"/>
    <col min="5125" max="5125" width="13.85546875" style="44" customWidth="1"/>
    <col min="5126" max="5126" width="15.85546875" style="44" customWidth="1"/>
    <col min="5127" max="5376" width="28.42578125" style="44"/>
    <col min="5377" max="5377" width="27.5703125" style="44" customWidth="1"/>
    <col min="5378" max="5378" width="57.7109375" style="44" customWidth="1"/>
    <col min="5379" max="5379" width="15.85546875" style="44" customWidth="1"/>
    <col min="5380" max="5380" width="16.28515625" style="44" customWidth="1"/>
    <col min="5381" max="5381" width="13.85546875" style="44" customWidth="1"/>
    <col min="5382" max="5382" width="15.85546875" style="44" customWidth="1"/>
    <col min="5383" max="5632" width="28.42578125" style="44"/>
    <col min="5633" max="5633" width="27.5703125" style="44" customWidth="1"/>
    <col min="5634" max="5634" width="57.7109375" style="44" customWidth="1"/>
    <col min="5635" max="5635" width="15.85546875" style="44" customWidth="1"/>
    <col min="5636" max="5636" width="16.28515625" style="44" customWidth="1"/>
    <col min="5637" max="5637" width="13.85546875" style="44" customWidth="1"/>
    <col min="5638" max="5638" width="15.85546875" style="44" customWidth="1"/>
    <col min="5639" max="5888" width="28.42578125" style="44"/>
    <col min="5889" max="5889" width="27.5703125" style="44" customWidth="1"/>
    <col min="5890" max="5890" width="57.7109375" style="44" customWidth="1"/>
    <col min="5891" max="5891" width="15.85546875" style="44" customWidth="1"/>
    <col min="5892" max="5892" width="16.28515625" style="44" customWidth="1"/>
    <col min="5893" max="5893" width="13.85546875" style="44" customWidth="1"/>
    <col min="5894" max="5894" width="15.85546875" style="44" customWidth="1"/>
    <col min="5895" max="6144" width="28.42578125" style="44"/>
    <col min="6145" max="6145" width="27.5703125" style="44" customWidth="1"/>
    <col min="6146" max="6146" width="57.7109375" style="44" customWidth="1"/>
    <col min="6147" max="6147" width="15.85546875" style="44" customWidth="1"/>
    <col min="6148" max="6148" width="16.28515625" style="44" customWidth="1"/>
    <col min="6149" max="6149" width="13.85546875" style="44" customWidth="1"/>
    <col min="6150" max="6150" width="15.85546875" style="44" customWidth="1"/>
    <col min="6151" max="6400" width="28.42578125" style="44"/>
    <col min="6401" max="6401" width="27.5703125" style="44" customWidth="1"/>
    <col min="6402" max="6402" width="57.7109375" style="44" customWidth="1"/>
    <col min="6403" max="6403" width="15.85546875" style="44" customWidth="1"/>
    <col min="6404" max="6404" width="16.28515625" style="44" customWidth="1"/>
    <col min="6405" max="6405" width="13.85546875" style="44" customWidth="1"/>
    <col min="6406" max="6406" width="15.85546875" style="44" customWidth="1"/>
    <col min="6407" max="6656" width="28.42578125" style="44"/>
    <col min="6657" max="6657" width="27.5703125" style="44" customWidth="1"/>
    <col min="6658" max="6658" width="57.7109375" style="44" customWidth="1"/>
    <col min="6659" max="6659" width="15.85546875" style="44" customWidth="1"/>
    <col min="6660" max="6660" width="16.28515625" style="44" customWidth="1"/>
    <col min="6661" max="6661" width="13.85546875" style="44" customWidth="1"/>
    <col min="6662" max="6662" width="15.85546875" style="44" customWidth="1"/>
    <col min="6663" max="6912" width="28.42578125" style="44"/>
    <col min="6913" max="6913" width="27.5703125" style="44" customWidth="1"/>
    <col min="6914" max="6914" width="57.7109375" style="44" customWidth="1"/>
    <col min="6915" max="6915" width="15.85546875" style="44" customWidth="1"/>
    <col min="6916" max="6916" width="16.28515625" style="44" customWidth="1"/>
    <col min="6917" max="6917" width="13.85546875" style="44" customWidth="1"/>
    <col min="6918" max="6918" width="15.85546875" style="44" customWidth="1"/>
    <col min="6919" max="7168" width="28.42578125" style="44"/>
    <col min="7169" max="7169" width="27.5703125" style="44" customWidth="1"/>
    <col min="7170" max="7170" width="57.7109375" style="44" customWidth="1"/>
    <col min="7171" max="7171" width="15.85546875" style="44" customWidth="1"/>
    <col min="7172" max="7172" width="16.28515625" style="44" customWidth="1"/>
    <col min="7173" max="7173" width="13.85546875" style="44" customWidth="1"/>
    <col min="7174" max="7174" width="15.85546875" style="44" customWidth="1"/>
    <col min="7175" max="7424" width="28.42578125" style="44"/>
    <col min="7425" max="7425" width="27.5703125" style="44" customWidth="1"/>
    <col min="7426" max="7426" width="57.7109375" style="44" customWidth="1"/>
    <col min="7427" max="7427" width="15.85546875" style="44" customWidth="1"/>
    <col min="7428" max="7428" width="16.28515625" style="44" customWidth="1"/>
    <col min="7429" max="7429" width="13.85546875" style="44" customWidth="1"/>
    <col min="7430" max="7430" width="15.85546875" style="44" customWidth="1"/>
    <col min="7431" max="7680" width="28.42578125" style="44"/>
    <col min="7681" max="7681" width="27.5703125" style="44" customWidth="1"/>
    <col min="7682" max="7682" width="57.7109375" style="44" customWidth="1"/>
    <col min="7683" max="7683" width="15.85546875" style="44" customWidth="1"/>
    <col min="7684" max="7684" width="16.28515625" style="44" customWidth="1"/>
    <col min="7685" max="7685" width="13.85546875" style="44" customWidth="1"/>
    <col min="7686" max="7686" width="15.85546875" style="44" customWidth="1"/>
    <col min="7687" max="7936" width="28.42578125" style="44"/>
    <col min="7937" max="7937" width="27.5703125" style="44" customWidth="1"/>
    <col min="7938" max="7938" width="57.7109375" style="44" customWidth="1"/>
    <col min="7939" max="7939" width="15.85546875" style="44" customWidth="1"/>
    <col min="7940" max="7940" width="16.28515625" style="44" customWidth="1"/>
    <col min="7941" max="7941" width="13.85546875" style="44" customWidth="1"/>
    <col min="7942" max="7942" width="15.85546875" style="44" customWidth="1"/>
    <col min="7943" max="8192" width="28.42578125" style="44"/>
    <col min="8193" max="8193" width="27.5703125" style="44" customWidth="1"/>
    <col min="8194" max="8194" width="57.7109375" style="44" customWidth="1"/>
    <col min="8195" max="8195" width="15.85546875" style="44" customWidth="1"/>
    <col min="8196" max="8196" width="16.28515625" style="44" customWidth="1"/>
    <col min="8197" max="8197" width="13.85546875" style="44" customWidth="1"/>
    <col min="8198" max="8198" width="15.85546875" style="44" customWidth="1"/>
    <col min="8199" max="8448" width="28.42578125" style="44"/>
    <col min="8449" max="8449" width="27.5703125" style="44" customWidth="1"/>
    <col min="8450" max="8450" width="57.7109375" style="44" customWidth="1"/>
    <col min="8451" max="8451" width="15.85546875" style="44" customWidth="1"/>
    <col min="8452" max="8452" width="16.28515625" style="44" customWidth="1"/>
    <col min="8453" max="8453" width="13.85546875" style="44" customWidth="1"/>
    <col min="8454" max="8454" width="15.85546875" style="44" customWidth="1"/>
    <col min="8455" max="8704" width="28.42578125" style="44"/>
    <col min="8705" max="8705" width="27.5703125" style="44" customWidth="1"/>
    <col min="8706" max="8706" width="57.7109375" style="44" customWidth="1"/>
    <col min="8707" max="8707" width="15.85546875" style="44" customWidth="1"/>
    <col min="8708" max="8708" width="16.28515625" style="44" customWidth="1"/>
    <col min="8709" max="8709" width="13.85546875" style="44" customWidth="1"/>
    <col min="8710" max="8710" width="15.85546875" style="44" customWidth="1"/>
    <col min="8711" max="8960" width="28.42578125" style="44"/>
    <col min="8961" max="8961" width="27.5703125" style="44" customWidth="1"/>
    <col min="8962" max="8962" width="57.7109375" style="44" customWidth="1"/>
    <col min="8963" max="8963" width="15.85546875" style="44" customWidth="1"/>
    <col min="8964" max="8964" width="16.28515625" style="44" customWidth="1"/>
    <col min="8965" max="8965" width="13.85546875" style="44" customWidth="1"/>
    <col min="8966" max="8966" width="15.85546875" style="44" customWidth="1"/>
    <col min="8967" max="9216" width="28.42578125" style="44"/>
    <col min="9217" max="9217" width="27.5703125" style="44" customWidth="1"/>
    <col min="9218" max="9218" width="57.7109375" style="44" customWidth="1"/>
    <col min="9219" max="9219" width="15.85546875" style="44" customWidth="1"/>
    <col min="9220" max="9220" width="16.28515625" style="44" customWidth="1"/>
    <col min="9221" max="9221" width="13.85546875" style="44" customWidth="1"/>
    <col min="9222" max="9222" width="15.85546875" style="44" customWidth="1"/>
    <col min="9223" max="9472" width="28.42578125" style="44"/>
    <col min="9473" max="9473" width="27.5703125" style="44" customWidth="1"/>
    <col min="9474" max="9474" width="57.7109375" style="44" customWidth="1"/>
    <col min="9475" max="9475" width="15.85546875" style="44" customWidth="1"/>
    <col min="9476" max="9476" width="16.28515625" style="44" customWidth="1"/>
    <col min="9477" max="9477" width="13.85546875" style="44" customWidth="1"/>
    <col min="9478" max="9478" width="15.85546875" style="44" customWidth="1"/>
    <col min="9479" max="9728" width="28.42578125" style="44"/>
    <col min="9729" max="9729" width="27.5703125" style="44" customWidth="1"/>
    <col min="9730" max="9730" width="57.7109375" style="44" customWidth="1"/>
    <col min="9731" max="9731" width="15.85546875" style="44" customWidth="1"/>
    <col min="9732" max="9732" width="16.28515625" style="44" customWidth="1"/>
    <col min="9733" max="9733" width="13.85546875" style="44" customWidth="1"/>
    <col min="9734" max="9734" width="15.85546875" style="44" customWidth="1"/>
    <col min="9735" max="9984" width="28.42578125" style="44"/>
    <col min="9985" max="9985" width="27.5703125" style="44" customWidth="1"/>
    <col min="9986" max="9986" width="57.7109375" style="44" customWidth="1"/>
    <col min="9987" max="9987" width="15.85546875" style="44" customWidth="1"/>
    <col min="9988" max="9988" width="16.28515625" style="44" customWidth="1"/>
    <col min="9989" max="9989" width="13.85546875" style="44" customWidth="1"/>
    <col min="9990" max="9990" width="15.85546875" style="44" customWidth="1"/>
    <col min="9991" max="10240" width="28.42578125" style="44"/>
    <col min="10241" max="10241" width="27.5703125" style="44" customWidth="1"/>
    <col min="10242" max="10242" width="57.7109375" style="44" customWidth="1"/>
    <col min="10243" max="10243" width="15.85546875" style="44" customWidth="1"/>
    <col min="10244" max="10244" width="16.28515625" style="44" customWidth="1"/>
    <col min="10245" max="10245" width="13.85546875" style="44" customWidth="1"/>
    <col min="10246" max="10246" width="15.85546875" style="44" customWidth="1"/>
    <col min="10247" max="10496" width="28.42578125" style="44"/>
    <col min="10497" max="10497" width="27.5703125" style="44" customWidth="1"/>
    <col min="10498" max="10498" width="57.7109375" style="44" customWidth="1"/>
    <col min="10499" max="10499" width="15.85546875" style="44" customWidth="1"/>
    <col min="10500" max="10500" width="16.28515625" style="44" customWidth="1"/>
    <col min="10501" max="10501" width="13.85546875" style="44" customWidth="1"/>
    <col min="10502" max="10502" width="15.85546875" style="44" customWidth="1"/>
    <col min="10503" max="10752" width="28.42578125" style="44"/>
    <col min="10753" max="10753" width="27.5703125" style="44" customWidth="1"/>
    <col min="10754" max="10754" width="57.7109375" style="44" customWidth="1"/>
    <col min="10755" max="10755" width="15.85546875" style="44" customWidth="1"/>
    <col min="10756" max="10756" width="16.28515625" style="44" customWidth="1"/>
    <col min="10757" max="10757" width="13.85546875" style="44" customWidth="1"/>
    <col min="10758" max="10758" width="15.85546875" style="44" customWidth="1"/>
    <col min="10759" max="11008" width="28.42578125" style="44"/>
    <col min="11009" max="11009" width="27.5703125" style="44" customWidth="1"/>
    <col min="11010" max="11010" width="57.7109375" style="44" customWidth="1"/>
    <col min="11011" max="11011" width="15.85546875" style="44" customWidth="1"/>
    <col min="11012" max="11012" width="16.28515625" style="44" customWidth="1"/>
    <col min="11013" max="11013" width="13.85546875" style="44" customWidth="1"/>
    <col min="11014" max="11014" width="15.85546875" style="44" customWidth="1"/>
    <col min="11015" max="11264" width="28.42578125" style="44"/>
    <col min="11265" max="11265" width="27.5703125" style="44" customWidth="1"/>
    <col min="11266" max="11266" width="57.7109375" style="44" customWidth="1"/>
    <col min="11267" max="11267" width="15.85546875" style="44" customWidth="1"/>
    <col min="11268" max="11268" width="16.28515625" style="44" customWidth="1"/>
    <col min="11269" max="11269" width="13.85546875" style="44" customWidth="1"/>
    <col min="11270" max="11270" width="15.85546875" style="44" customWidth="1"/>
    <col min="11271" max="11520" width="28.42578125" style="44"/>
    <col min="11521" max="11521" width="27.5703125" style="44" customWidth="1"/>
    <col min="11522" max="11522" width="57.7109375" style="44" customWidth="1"/>
    <col min="11523" max="11523" width="15.85546875" style="44" customWidth="1"/>
    <col min="11524" max="11524" width="16.28515625" style="44" customWidth="1"/>
    <col min="11525" max="11525" width="13.85546875" style="44" customWidth="1"/>
    <col min="11526" max="11526" width="15.85546875" style="44" customWidth="1"/>
    <col min="11527" max="11776" width="28.42578125" style="44"/>
    <col min="11777" max="11777" width="27.5703125" style="44" customWidth="1"/>
    <col min="11778" max="11778" width="57.7109375" style="44" customWidth="1"/>
    <col min="11779" max="11779" width="15.85546875" style="44" customWidth="1"/>
    <col min="11780" max="11780" width="16.28515625" style="44" customWidth="1"/>
    <col min="11781" max="11781" width="13.85546875" style="44" customWidth="1"/>
    <col min="11782" max="11782" width="15.85546875" style="44" customWidth="1"/>
    <col min="11783" max="12032" width="28.42578125" style="44"/>
    <col min="12033" max="12033" width="27.5703125" style="44" customWidth="1"/>
    <col min="12034" max="12034" width="57.7109375" style="44" customWidth="1"/>
    <col min="12035" max="12035" width="15.85546875" style="44" customWidth="1"/>
    <col min="12036" max="12036" width="16.28515625" style="44" customWidth="1"/>
    <col min="12037" max="12037" width="13.85546875" style="44" customWidth="1"/>
    <col min="12038" max="12038" width="15.85546875" style="44" customWidth="1"/>
    <col min="12039" max="12288" width="28.42578125" style="44"/>
    <col min="12289" max="12289" width="27.5703125" style="44" customWidth="1"/>
    <col min="12290" max="12290" width="57.7109375" style="44" customWidth="1"/>
    <col min="12291" max="12291" width="15.85546875" style="44" customWidth="1"/>
    <col min="12292" max="12292" width="16.28515625" style="44" customWidth="1"/>
    <col min="12293" max="12293" width="13.85546875" style="44" customWidth="1"/>
    <col min="12294" max="12294" width="15.85546875" style="44" customWidth="1"/>
    <col min="12295" max="12544" width="28.42578125" style="44"/>
    <col min="12545" max="12545" width="27.5703125" style="44" customWidth="1"/>
    <col min="12546" max="12546" width="57.7109375" style="44" customWidth="1"/>
    <col min="12547" max="12547" width="15.85546875" style="44" customWidth="1"/>
    <col min="12548" max="12548" width="16.28515625" style="44" customWidth="1"/>
    <col min="12549" max="12549" width="13.85546875" style="44" customWidth="1"/>
    <col min="12550" max="12550" width="15.85546875" style="44" customWidth="1"/>
    <col min="12551" max="12800" width="28.42578125" style="44"/>
    <col min="12801" max="12801" width="27.5703125" style="44" customWidth="1"/>
    <col min="12802" max="12802" width="57.7109375" style="44" customWidth="1"/>
    <col min="12803" max="12803" width="15.85546875" style="44" customWidth="1"/>
    <col min="12804" max="12804" width="16.28515625" style="44" customWidth="1"/>
    <col min="12805" max="12805" width="13.85546875" style="44" customWidth="1"/>
    <col min="12806" max="12806" width="15.85546875" style="44" customWidth="1"/>
    <col min="12807" max="13056" width="28.42578125" style="44"/>
    <col min="13057" max="13057" width="27.5703125" style="44" customWidth="1"/>
    <col min="13058" max="13058" width="57.7109375" style="44" customWidth="1"/>
    <col min="13059" max="13059" width="15.85546875" style="44" customWidth="1"/>
    <col min="13060" max="13060" width="16.28515625" style="44" customWidth="1"/>
    <col min="13061" max="13061" width="13.85546875" style="44" customWidth="1"/>
    <col min="13062" max="13062" width="15.85546875" style="44" customWidth="1"/>
    <col min="13063" max="13312" width="28.42578125" style="44"/>
    <col min="13313" max="13313" width="27.5703125" style="44" customWidth="1"/>
    <col min="13314" max="13314" width="57.7109375" style="44" customWidth="1"/>
    <col min="13315" max="13315" width="15.85546875" style="44" customWidth="1"/>
    <col min="13316" max="13316" width="16.28515625" style="44" customWidth="1"/>
    <col min="13317" max="13317" width="13.85546875" style="44" customWidth="1"/>
    <col min="13318" max="13318" width="15.85546875" style="44" customWidth="1"/>
    <col min="13319" max="13568" width="28.42578125" style="44"/>
    <col min="13569" max="13569" width="27.5703125" style="44" customWidth="1"/>
    <col min="13570" max="13570" width="57.7109375" style="44" customWidth="1"/>
    <col min="13571" max="13571" width="15.85546875" style="44" customWidth="1"/>
    <col min="13572" max="13572" width="16.28515625" style="44" customWidth="1"/>
    <col min="13573" max="13573" width="13.85546875" style="44" customWidth="1"/>
    <col min="13574" max="13574" width="15.85546875" style="44" customWidth="1"/>
    <col min="13575" max="13824" width="28.42578125" style="44"/>
    <col min="13825" max="13825" width="27.5703125" style="44" customWidth="1"/>
    <col min="13826" max="13826" width="57.7109375" style="44" customWidth="1"/>
    <col min="13827" max="13827" width="15.85546875" style="44" customWidth="1"/>
    <col min="13828" max="13828" width="16.28515625" style="44" customWidth="1"/>
    <col min="13829" max="13829" width="13.85546875" style="44" customWidth="1"/>
    <col min="13830" max="13830" width="15.85546875" style="44" customWidth="1"/>
    <col min="13831" max="14080" width="28.42578125" style="44"/>
    <col min="14081" max="14081" width="27.5703125" style="44" customWidth="1"/>
    <col min="14082" max="14082" width="57.7109375" style="44" customWidth="1"/>
    <col min="14083" max="14083" width="15.85546875" style="44" customWidth="1"/>
    <col min="14084" max="14084" width="16.28515625" style="44" customWidth="1"/>
    <col min="14085" max="14085" width="13.85546875" style="44" customWidth="1"/>
    <col min="14086" max="14086" width="15.85546875" style="44" customWidth="1"/>
    <col min="14087" max="14336" width="28.42578125" style="44"/>
    <col min="14337" max="14337" width="27.5703125" style="44" customWidth="1"/>
    <col min="14338" max="14338" width="57.7109375" style="44" customWidth="1"/>
    <col min="14339" max="14339" width="15.85546875" style="44" customWidth="1"/>
    <col min="14340" max="14340" width="16.28515625" style="44" customWidth="1"/>
    <col min="14341" max="14341" width="13.85546875" style="44" customWidth="1"/>
    <col min="14342" max="14342" width="15.85546875" style="44" customWidth="1"/>
    <col min="14343" max="14592" width="28.42578125" style="44"/>
    <col min="14593" max="14593" width="27.5703125" style="44" customWidth="1"/>
    <col min="14594" max="14594" width="57.7109375" style="44" customWidth="1"/>
    <col min="14595" max="14595" width="15.85546875" style="44" customWidth="1"/>
    <col min="14596" max="14596" width="16.28515625" style="44" customWidth="1"/>
    <col min="14597" max="14597" width="13.85546875" style="44" customWidth="1"/>
    <col min="14598" max="14598" width="15.85546875" style="44" customWidth="1"/>
    <col min="14599" max="14848" width="28.42578125" style="44"/>
    <col min="14849" max="14849" width="27.5703125" style="44" customWidth="1"/>
    <col min="14850" max="14850" width="57.7109375" style="44" customWidth="1"/>
    <col min="14851" max="14851" width="15.85546875" style="44" customWidth="1"/>
    <col min="14852" max="14852" width="16.28515625" style="44" customWidth="1"/>
    <col min="14853" max="14853" width="13.85546875" style="44" customWidth="1"/>
    <col min="14854" max="14854" width="15.85546875" style="44" customWidth="1"/>
    <col min="14855" max="15104" width="28.42578125" style="44"/>
    <col min="15105" max="15105" width="27.5703125" style="44" customWidth="1"/>
    <col min="15106" max="15106" width="57.7109375" style="44" customWidth="1"/>
    <col min="15107" max="15107" width="15.85546875" style="44" customWidth="1"/>
    <col min="15108" max="15108" width="16.28515625" style="44" customWidth="1"/>
    <col min="15109" max="15109" width="13.85546875" style="44" customWidth="1"/>
    <col min="15110" max="15110" width="15.85546875" style="44" customWidth="1"/>
    <col min="15111" max="15360" width="28.42578125" style="44"/>
    <col min="15361" max="15361" width="27.5703125" style="44" customWidth="1"/>
    <col min="15362" max="15362" width="57.7109375" style="44" customWidth="1"/>
    <col min="15363" max="15363" width="15.85546875" style="44" customWidth="1"/>
    <col min="15364" max="15364" width="16.28515625" style="44" customWidth="1"/>
    <col min="15365" max="15365" width="13.85546875" style="44" customWidth="1"/>
    <col min="15366" max="15366" width="15.85546875" style="44" customWidth="1"/>
    <col min="15367" max="15616" width="28.42578125" style="44"/>
    <col min="15617" max="15617" width="27.5703125" style="44" customWidth="1"/>
    <col min="15618" max="15618" width="57.7109375" style="44" customWidth="1"/>
    <col min="15619" max="15619" width="15.85546875" style="44" customWidth="1"/>
    <col min="15620" max="15620" width="16.28515625" style="44" customWidth="1"/>
    <col min="15621" max="15621" width="13.85546875" style="44" customWidth="1"/>
    <col min="15622" max="15622" width="15.85546875" style="44" customWidth="1"/>
    <col min="15623" max="15872" width="28.42578125" style="44"/>
    <col min="15873" max="15873" width="27.5703125" style="44" customWidth="1"/>
    <col min="15874" max="15874" width="57.7109375" style="44" customWidth="1"/>
    <col min="15875" max="15875" width="15.85546875" style="44" customWidth="1"/>
    <col min="15876" max="15876" width="16.28515625" style="44" customWidth="1"/>
    <col min="15877" max="15877" width="13.85546875" style="44" customWidth="1"/>
    <col min="15878" max="15878" width="15.85546875" style="44" customWidth="1"/>
    <col min="15879" max="16128" width="28.42578125" style="44"/>
    <col min="16129" max="16129" width="27.5703125" style="44" customWidth="1"/>
    <col min="16130" max="16130" width="57.7109375" style="44" customWidth="1"/>
    <col min="16131" max="16131" width="15.85546875" style="44" customWidth="1"/>
    <col min="16132" max="16132" width="16.28515625" style="44" customWidth="1"/>
    <col min="16133" max="16133" width="13.85546875" style="44" customWidth="1"/>
    <col min="16134" max="16134" width="15.85546875" style="44" customWidth="1"/>
    <col min="16135" max="16384" width="28.42578125" style="44"/>
  </cols>
  <sheetData>
    <row r="1" spans="1:256" ht="12.75" x14ac:dyDescent="0.2">
      <c r="A1" s="467" t="s">
        <v>232</v>
      </c>
      <c r="B1" s="467"/>
      <c r="C1" s="467"/>
      <c r="D1" s="468"/>
    </row>
    <row r="2" spans="1:256" ht="12.75" x14ac:dyDescent="0.2">
      <c r="A2" s="467" t="s">
        <v>169</v>
      </c>
      <c r="B2" s="467"/>
      <c r="C2" s="467"/>
      <c r="D2" s="468"/>
    </row>
    <row r="3" spans="1:256" ht="12.75" x14ac:dyDescent="0.2">
      <c r="A3" s="467" t="s">
        <v>794</v>
      </c>
      <c r="B3" s="467"/>
      <c r="C3" s="467"/>
      <c r="D3" s="468"/>
    </row>
    <row r="4" spans="1:256" x14ac:dyDescent="0.25">
      <c r="B4" s="98"/>
      <c r="C4" s="46"/>
      <c r="D4" s="46"/>
    </row>
    <row r="5" spans="1:256" ht="18.75" x14ac:dyDescent="0.25">
      <c r="A5" s="469" t="s">
        <v>233</v>
      </c>
      <c r="B5" s="469"/>
      <c r="C5" s="469"/>
      <c r="D5" s="470"/>
    </row>
    <row r="6" spans="1:256" x14ac:dyDescent="0.25">
      <c r="C6" s="45"/>
      <c r="D6" s="99" t="s">
        <v>3</v>
      </c>
    </row>
    <row r="7" spans="1:256" ht="28.5" x14ac:dyDescent="0.2">
      <c r="A7" s="49" t="s">
        <v>4</v>
      </c>
      <c r="B7" s="49" t="s">
        <v>171</v>
      </c>
      <c r="C7" s="100" t="s">
        <v>228</v>
      </c>
      <c r="D7" s="100" t="s">
        <v>229</v>
      </c>
    </row>
    <row r="8" spans="1:256" ht="29.25" x14ac:dyDescent="0.25">
      <c r="A8" s="49" t="s">
        <v>172</v>
      </c>
      <c r="B8" s="51" t="s">
        <v>173</v>
      </c>
      <c r="C8" s="101">
        <f>C12+C9</f>
        <v>685605.3</v>
      </c>
      <c r="D8" s="101">
        <f>D12</f>
        <v>688524.25</v>
      </c>
    </row>
    <row r="9" spans="1:256" ht="29.25" x14ac:dyDescent="0.25">
      <c r="A9" s="49" t="s">
        <v>174</v>
      </c>
      <c r="B9" s="51" t="s">
        <v>175</v>
      </c>
      <c r="C9" s="50">
        <f>SUM(C10)</f>
        <v>9877</v>
      </c>
      <c r="D9" s="50">
        <f>SUM(D10)</f>
        <v>0</v>
      </c>
      <c r="E9" s="52"/>
    </row>
    <row r="10" spans="1:256" ht="31.5" x14ac:dyDescent="0.25">
      <c r="A10" s="53" t="s">
        <v>176</v>
      </c>
      <c r="B10" s="51" t="s">
        <v>177</v>
      </c>
      <c r="C10" s="50">
        <f>SUM(C11)</f>
        <v>9877</v>
      </c>
      <c r="D10" s="50">
        <f>SUM(D11)</f>
        <v>0</v>
      </c>
      <c r="E10" s="52"/>
    </row>
    <row r="11" spans="1:256" ht="30" x14ac:dyDescent="0.25">
      <c r="A11" s="54" t="s">
        <v>178</v>
      </c>
      <c r="B11" s="115" t="s">
        <v>179</v>
      </c>
      <c r="C11" s="102">
        <v>9877</v>
      </c>
      <c r="D11" s="56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31.5" x14ac:dyDescent="0.25">
      <c r="A12" s="49" t="s">
        <v>180</v>
      </c>
      <c r="B12" s="51" t="s">
        <v>181</v>
      </c>
      <c r="C12" s="101">
        <f>SUM(C13+C15+C23)</f>
        <v>675728.3</v>
      </c>
      <c r="D12" s="101">
        <f>SUM(D13+D15+D23)</f>
        <v>688524.25</v>
      </c>
    </row>
    <row r="13" spans="1:256" ht="31.5" x14ac:dyDescent="0.25">
      <c r="A13" s="59" t="s">
        <v>234</v>
      </c>
      <c r="B13" s="60" t="s">
        <v>183</v>
      </c>
      <c r="C13" s="103">
        <f>SUM(C14)</f>
        <v>64452</v>
      </c>
      <c r="D13" s="103">
        <f>SUM(D14)</f>
        <v>62465</v>
      </c>
    </row>
    <row r="14" spans="1:256" ht="30" x14ac:dyDescent="0.25">
      <c r="A14" s="63" t="s">
        <v>235</v>
      </c>
      <c r="B14" s="104" t="s">
        <v>185</v>
      </c>
      <c r="C14" s="73">
        <v>64452</v>
      </c>
      <c r="D14" s="73">
        <v>62465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30.6" customHeight="1" x14ac:dyDescent="0.25">
      <c r="A15" s="66" t="s">
        <v>236</v>
      </c>
      <c r="B15" s="105" t="s">
        <v>187</v>
      </c>
      <c r="C15" s="103">
        <f>SUM(C16:C22)</f>
        <v>248427.90999999997</v>
      </c>
      <c r="D15" s="103">
        <f>SUM(D16:D22)</f>
        <v>250192.63999999998</v>
      </c>
    </row>
    <row r="16" spans="1:256" ht="43.15" customHeight="1" x14ac:dyDescent="0.2">
      <c r="A16" s="70" t="s">
        <v>237</v>
      </c>
      <c r="B16" s="106" t="s">
        <v>189</v>
      </c>
      <c r="C16" s="65">
        <v>236000</v>
      </c>
      <c r="D16" s="65">
        <v>154499.79999999999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 ht="69.75" customHeight="1" x14ac:dyDescent="0.25">
      <c r="A17" s="69" t="s">
        <v>194</v>
      </c>
      <c r="B17" s="107" t="s">
        <v>195</v>
      </c>
      <c r="C17" s="65">
        <v>1249.3</v>
      </c>
      <c r="D17" s="65">
        <v>3130.06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29.45" customHeight="1" x14ac:dyDescent="0.25">
      <c r="A18" s="63" t="s">
        <v>197</v>
      </c>
      <c r="B18" s="108" t="s">
        <v>239</v>
      </c>
      <c r="C18" s="65">
        <v>2300</v>
      </c>
      <c r="D18" s="65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30.6" customHeight="1" x14ac:dyDescent="0.25">
      <c r="A19" s="63" t="s">
        <v>197</v>
      </c>
      <c r="B19" s="108" t="s">
        <v>240</v>
      </c>
      <c r="C19" s="65"/>
      <c r="D19" s="65">
        <v>91439.74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x14ac:dyDescent="0.25">
      <c r="A20" s="63" t="s">
        <v>241</v>
      </c>
      <c r="B20" s="104" t="s">
        <v>242</v>
      </c>
      <c r="C20" s="73">
        <v>271.8</v>
      </c>
      <c r="D20" s="73">
        <v>166.1</v>
      </c>
      <c r="IO20" s="62"/>
      <c r="IP20" s="62"/>
      <c r="IQ20" s="62"/>
      <c r="IR20" s="62"/>
      <c r="IS20" s="62"/>
      <c r="IT20" s="62"/>
      <c r="IU20" s="62"/>
      <c r="IV20" s="62"/>
    </row>
    <row r="21" spans="1:256" ht="65.25" customHeight="1" x14ac:dyDescent="0.25">
      <c r="A21" s="63" t="s">
        <v>241</v>
      </c>
      <c r="B21" s="108" t="s">
        <v>201</v>
      </c>
      <c r="C21" s="73">
        <v>8502.91</v>
      </c>
      <c r="D21" s="73">
        <v>853.04</v>
      </c>
      <c r="IO21" s="62"/>
      <c r="IP21" s="62"/>
      <c r="IQ21" s="62"/>
      <c r="IR21" s="62"/>
      <c r="IS21" s="62"/>
      <c r="IT21" s="62"/>
      <c r="IU21" s="62"/>
      <c r="IV21" s="62"/>
    </row>
    <row r="22" spans="1:256" ht="32.25" customHeight="1" x14ac:dyDescent="0.25">
      <c r="A22" s="63" t="s">
        <v>241</v>
      </c>
      <c r="B22" s="109" t="s">
        <v>243</v>
      </c>
      <c r="C22" s="73">
        <v>103.9</v>
      </c>
      <c r="D22" s="110">
        <v>103.9</v>
      </c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28.5" x14ac:dyDescent="0.2">
      <c r="A23" s="66" t="s">
        <v>203</v>
      </c>
      <c r="B23" s="111" t="s">
        <v>204</v>
      </c>
      <c r="C23" s="103">
        <f>SUM(C24:C38)</f>
        <v>362848.39000000007</v>
      </c>
      <c r="D23" s="103">
        <f>SUM(D24:D38)</f>
        <v>375866.61000000004</v>
      </c>
    </row>
    <row r="24" spans="1:256" ht="30" x14ac:dyDescent="0.25">
      <c r="A24" s="63" t="s">
        <v>205</v>
      </c>
      <c r="B24" s="104" t="s">
        <v>244</v>
      </c>
      <c r="C24" s="73">
        <v>1358.64</v>
      </c>
      <c r="D24" s="73">
        <v>1358.64</v>
      </c>
      <c r="IO24" s="62"/>
      <c r="IP24" s="62"/>
      <c r="IQ24" s="62"/>
      <c r="IR24" s="62"/>
      <c r="IS24" s="62"/>
      <c r="IT24" s="62"/>
      <c r="IU24" s="62"/>
      <c r="IV24" s="62"/>
    </row>
    <row r="25" spans="1:256" ht="30" x14ac:dyDescent="0.25">
      <c r="A25" s="63" t="s">
        <v>205</v>
      </c>
      <c r="B25" s="104" t="s">
        <v>245</v>
      </c>
      <c r="C25" s="73">
        <v>2581.91</v>
      </c>
      <c r="D25" s="73">
        <v>2581.91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30" x14ac:dyDescent="0.25">
      <c r="A26" s="63" t="s">
        <v>205</v>
      </c>
      <c r="B26" s="104" t="s">
        <v>246</v>
      </c>
      <c r="C26" s="73">
        <v>9809.27</v>
      </c>
      <c r="D26" s="73">
        <v>10005.450000000001</v>
      </c>
    </row>
    <row r="27" spans="1:256" ht="30" x14ac:dyDescent="0.25">
      <c r="A27" s="63" t="s">
        <v>205</v>
      </c>
      <c r="B27" s="104" t="s">
        <v>247</v>
      </c>
      <c r="C27" s="73">
        <v>998</v>
      </c>
      <c r="D27" s="73">
        <v>998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ht="45" x14ac:dyDescent="0.25">
      <c r="A28" s="63" t="s">
        <v>205</v>
      </c>
      <c r="B28" s="104" t="s">
        <v>248</v>
      </c>
      <c r="C28" s="73">
        <v>3148.7</v>
      </c>
      <c r="D28" s="113">
        <v>3148.7</v>
      </c>
    </row>
    <row r="29" spans="1:256" ht="135" customHeight="1" x14ac:dyDescent="0.25">
      <c r="A29" s="63" t="s">
        <v>205</v>
      </c>
      <c r="B29" s="104" t="s">
        <v>249</v>
      </c>
      <c r="C29" s="73">
        <v>304750.76</v>
      </c>
      <c r="D29" s="113">
        <v>316733.46999999997</v>
      </c>
    </row>
    <row r="30" spans="1:256" ht="45" x14ac:dyDescent="0.25">
      <c r="A30" s="63" t="s">
        <v>205</v>
      </c>
      <c r="B30" s="108" t="s">
        <v>250</v>
      </c>
      <c r="C30" s="73">
        <v>11</v>
      </c>
      <c r="D30" s="113">
        <v>11</v>
      </c>
    </row>
    <row r="31" spans="1:256" ht="30" x14ac:dyDescent="0.25">
      <c r="A31" s="63" t="s">
        <v>205</v>
      </c>
      <c r="B31" s="104" t="s">
        <v>251</v>
      </c>
      <c r="C31" s="73">
        <v>0.28000000000000003</v>
      </c>
      <c r="D31" s="113">
        <v>0.28000000000000003</v>
      </c>
    </row>
    <row r="32" spans="1:256" ht="105.75" customHeight="1" x14ac:dyDescent="0.25">
      <c r="A32" s="63" t="s">
        <v>205</v>
      </c>
      <c r="B32" s="108" t="s">
        <v>252</v>
      </c>
      <c r="C32" s="73"/>
      <c r="D32" s="113">
        <v>500</v>
      </c>
    </row>
    <row r="33" spans="1:4" ht="34.15" customHeight="1" x14ac:dyDescent="0.25">
      <c r="A33" s="63" t="s">
        <v>205</v>
      </c>
      <c r="B33" s="108" t="s">
        <v>214</v>
      </c>
      <c r="C33" s="73">
        <v>2906.11</v>
      </c>
      <c r="D33" s="113">
        <v>2906.11</v>
      </c>
    </row>
    <row r="34" spans="1:4" ht="85.5" customHeight="1" x14ac:dyDescent="0.25">
      <c r="A34" s="63" t="s">
        <v>205</v>
      </c>
      <c r="B34" s="108" t="s">
        <v>212</v>
      </c>
      <c r="C34" s="73">
        <v>12668.23</v>
      </c>
      <c r="D34" s="113">
        <v>13174.96</v>
      </c>
    </row>
    <row r="35" spans="1:4" ht="60" x14ac:dyDescent="0.25">
      <c r="A35" s="63" t="s">
        <v>216</v>
      </c>
      <c r="B35" s="104" t="s">
        <v>253</v>
      </c>
      <c r="C35" s="73">
        <v>19144</v>
      </c>
      <c r="D35" s="113">
        <v>19144</v>
      </c>
    </row>
    <row r="36" spans="1:4" ht="60" x14ac:dyDescent="0.25">
      <c r="A36" s="63" t="s">
        <v>218</v>
      </c>
      <c r="B36" s="108" t="s">
        <v>219</v>
      </c>
      <c r="C36" s="73">
        <v>181.5</v>
      </c>
      <c r="D36" s="113">
        <v>9.1</v>
      </c>
    </row>
    <row r="37" spans="1:4" ht="30" x14ac:dyDescent="0.25">
      <c r="A37" s="63" t="s">
        <v>222</v>
      </c>
      <c r="B37" s="108" t="s">
        <v>223</v>
      </c>
      <c r="C37" s="73">
        <v>1697.9</v>
      </c>
      <c r="D37" s="113">
        <v>1702.9</v>
      </c>
    </row>
    <row r="38" spans="1:4" ht="45" x14ac:dyDescent="0.25">
      <c r="A38" s="63" t="s">
        <v>224</v>
      </c>
      <c r="B38" s="108" t="s">
        <v>254</v>
      </c>
      <c r="C38" s="73">
        <v>3592.09</v>
      </c>
      <c r="D38" s="113">
        <v>3592.09</v>
      </c>
    </row>
    <row r="39" spans="1:4" x14ac:dyDescent="0.25">
      <c r="C39" s="45"/>
      <c r="D39" s="45"/>
    </row>
    <row r="40" spans="1:4" x14ac:dyDescent="0.25">
      <c r="C40" s="45"/>
      <c r="D40" s="45"/>
    </row>
    <row r="41" spans="1:4" x14ac:dyDescent="0.25">
      <c r="C41" s="45"/>
      <c r="D41" s="45"/>
    </row>
    <row r="42" spans="1:4" x14ac:dyDescent="0.25">
      <c r="C42" s="45"/>
      <c r="D42" s="45"/>
    </row>
    <row r="43" spans="1:4" x14ac:dyDescent="0.25">
      <c r="C43" s="45"/>
      <c r="D43" s="45"/>
    </row>
    <row r="44" spans="1:4" x14ac:dyDescent="0.25">
      <c r="C44" s="45"/>
      <c r="D44" s="45"/>
    </row>
    <row r="45" spans="1:4" x14ac:dyDescent="0.25">
      <c r="C45" s="45"/>
      <c r="D45" s="45"/>
    </row>
    <row r="46" spans="1:4" x14ac:dyDescent="0.25">
      <c r="C46" s="45"/>
      <c r="D46" s="45"/>
    </row>
    <row r="47" spans="1:4" x14ac:dyDescent="0.25">
      <c r="C47" s="45"/>
      <c r="D47" s="45"/>
    </row>
    <row r="48" spans="1:4" x14ac:dyDescent="0.25">
      <c r="C48" s="45"/>
      <c r="D48" s="45"/>
    </row>
    <row r="49" spans="3:4" x14ac:dyDescent="0.25">
      <c r="C49" s="45"/>
      <c r="D49" s="45"/>
    </row>
    <row r="50" spans="3:4" x14ac:dyDescent="0.25">
      <c r="C50" s="45"/>
      <c r="D50" s="45"/>
    </row>
    <row r="51" spans="3:4" x14ac:dyDescent="0.25">
      <c r="C51" s="45"/>
      <c r="D51" s="45"/>
    </row>
    <row r="52" spans="3:4" x14ac:dyDescent="0.25">
      <c r="C52" s="45"/>
      <c r="D52" s="45"/>
    </row>
    <row r="53" spans="3:4" x14ac:dyDescent="0.25">
      <c r="C53" s="45"/>
      <c r="D53" s="45"/>
    </row>
    <row r="54" spans="3:4" x14ac:dyDescent="0.25">
      <c r="C54" s="45"/>
      <c r="D54" s="45"/>
    </row>
    <row r="55" spans="3:4" x14ac:dyDescent="0.25">
      <c r="C55" s="45"/>
      <c r="D55" s="45"/>
    </row>
    <row r="56" spans="3:4" x14ac:dyDescent="0.25">
      <c r="C56" s="45"/>
      <c r="D56" s="45"/>
    </row>
    <row r="57" spans="3:4" x14ac:dyDescent="0.25">
      <c r="C57" s="45"/>
      <c r="D57" s="45"/>
    </row>
    <row r="58" spans="3:4" x14ac:dyDescent="0.25">
      <c r="C58" s="45"/>
      <c r="D58" s="45"/>
    </row>
    <row r="59" spans="3:4" x14ac:dyDescent="0.25">
      <c r="C59" s="45"/>
      <c r="D59" s="45"/>
    </row>
    <row r="60" spans="3:4" x14ac:dyDescent="0.25">
      <c r="C60" s="45"/>
      <c r="D60" s="45"/>
    </row>
    <row r="61" spans="3:4" x14ac:dyDescent="0.25">
      <c r="C61" s="45"/>
      <c r="D61" s="45"/>
    </row>
    <row r="62" spans="3:4" x14ac:dyDescent="0.25">
      <c r="C62" s="45"/>
      <c r="D62" s="45"/>
    </row>
    <row r="63" spans="3:4" x14ac:dyDescent="0.25">
      <c r="C63" s="45"/>
      <c r="D63" s="45"/>
    </row>
    <row r="64" spans="3:4" x14ac:dyDescent="0.25">
      <c r="C64" s="45"/>
      <c r="D64" s="45"/>
    </row>
    <row r="65" spans="3:4" x14ac:dyDescent="0.25">
      <c r="C65" s="45"/>
      <c r="D65" s="45"/>
    </row>
    <row r="66" spans="3:4" x14ac:dyDescent="0.25">
      <c r="C66" s="45"/>
      <c r="D66" s="45"/>
    </row>
    <row r="67" spans="3:4" x14ac:dyDescent="0.25">
      <c r="C67" s="45"/>
      <c r="D67" s="45"/>
    </row>
    <row r="68" spans="3:4" x14ac:dyDescent="0.25">
      <c r="C68" s="45"/>
      <c r="D68" s="45"/>
    </row>
    <row r="69" spans="3:4" x14ac:dyDescent="0.25">
      <c r="C69" s="45"/>
      <c r="D69" s="45"/>
    </row>
    <row r="70" spans="3:4" x14ac:dyDescent="0.25">
      <c r="C70" s="45"/>
      <c r="D70" s="45"/>
    </row>
    <row r="71" spans="3:4" x14ac:dyDescent="0.25">
      <c r="C71" s="45"/>
      <c r="D71" s="45"/>
    </row>
    <row r="72" spans="3:4" x14ac:dyDescent="0.25">
      <c r="C72" s="45"/>
      <c r="D72" s="45"/>
    </row>
    <row r="73" spans="3:4" x14ac:dyDescent="0.25">
      <c r="C73" s="45"/>
      <c r="D73" s="45"/>
    </row>
    <row r="74" spans="3:4" x14ac:dyDescent="0.25">
      <c r="C74" s="45"/>
      <c r="D74" s="45"/>
    </row>
    <row r="75" spans="3:4" x14ac:dyDescent="0.25">
      <c r="C75" s="45"/>
      <c r="D75" s="45"/>
    </row>
    <row r="76" spans="3:4" x14ac:dyDescent="0.25">
      <c r="C76" s="45"/>
      <c r="D76" s="45"/>
    </row>
    <row r="77" spans="3:4" x14ac:dyDescent="0.25">
      <c r="C77" s="45"/>
      <c r="D77" s="45"/>
    </row>
    <row r="78" spans="3:4" x14ac:dyDescent="0.25">
      <c r="C78" s="45"/>
      <c r="D78" s="45"/>
    </row>
    <row r="79" spans="3:4" x14ac:dyDescent="0.25">
      <c r="C79" s="45"/>
      <c r="D79" s="45"/>
    </row>
    <row r="80" spans="3:4" x14ac:dyDescent="0.25">
      <c r="C80" s="45"/>
      <c r="D80" s="45"/>
    </row>
    <row r="81" spans="3:4" x14ac:dyDescent="0.25">
      <c r="C81" s="45"/>
      <c r="D81" s="45"/>
    </row>
    <row r="82" spans="3:4" x14ac:dyDescent="0.25">
      <c r="C82" s="45"/>
      <c r="D82" s="45"/>
    </row>
    <row r="83" spans="3:4" x14ac:dyDescent="0.25">
      <c r="C83" s="45"/>
      <c r="D83" s="45"/>
    </row>
    <row r="84" spans="3:4" x14ac:dyDescent="0.25">
      <c r="C84" s="45"/>
      <c r="D84" s="45"/>
    </row>
    <row r="85" spans="3:4" x14ac:dyDescent="0.25">
      <c r="C85" s="45"/>
      <c r="D85" s="45"/>
    </row>
    <row r="86" spans="3:4" x14ac:dyDescent="0.25">
      <c r="C86" s="45"/>
      <c r="D86" s="45"/>
    </row>
    <row r="87" spans="3:4" x14ac:dyDescent="0.25">
      <c r="C87" s="45"/>
      <c r="D87" s="45"/>
    </row>
    <row r="88" spans="3:4" x14ac:dyDescent="0.25">
      <c r="C88" s="45"/>
      <c r="D88" s="45"/>
    </row>
    <row r="89" spans="3:4" x14ac:dyDescent="0.25">
      <c r="C89" s="45"/>
      <c r="D89" s="45"/>
    </row>
    <row r="90" spans="3:4" x14ac:dyDescent="0.25">
      <c r="C90" s="45"/>
      <c r="D90" s="45"/>
    </row>
    <row r="91" spans="3:4" x14ac:dyDescent="0.25">
      <c r="C91" s="45"/>
      <c r="D91" s="45"/>
    </row>
    <row r="92" spans="3:4" x14ac:dyDescent="0.25">
      <c r="C92" s="45"/>
      <c r="D92" s="45"/>
    </row>
    <row r="93" spans="3:4" x14ac:dyDescent="0.25">
      <c r="C93" s="45"/>
      <c r="D93" s="45"/>
    </row>
    <row r="94" spans="3:4" x14ac:dyDescent="0.25">
      <c r="C94" s="45"/>
      <c r="D94" s="45"/>
    </row>
    <row r="95" spans="3:4" x14ac:dyDescent="0.25">
      <c r="C95" s="45"/>
      <c r="D95" s="45"/>
    </row>
    <row r="96" spans="3:4" x14ac:dyDescent="0.25">
      <c r="C96" s="45"/>
      <c r="D96" s="45"/>
    </row>
    <row r="97" spans="3:4" x14ac:dyDescent="0.25">
      <c r="C97" s="45"/>
      <c r="D97" s="45"/>
    </row>
    <row r="98" spans="3:4" x14ac:dyDescent="0.25">
      <c r="C98" s="45"/>
      <c r="D98" s="45"/>
    </row>
    <row r="99" spans="3:4" x14ac:dyDescent="0.25">
      <c r="C99" s="45"/>
      <c r="D99" s="45"/>
    </row>
    <row r="100" spans="3:4" x14ac:dyDescent="0.25">
      <c r="C100" s="45"/>
      <c r="D100" s="45"/>
    </row>
    <row r="101" spans="3:4" x14ac:dyDescent="0.25">
      <c r="C101" s="45"/>
      <c r="D101" s="45"/>
    </row>
    <row r="102" spans="3:4" x14ac:dyDescent="0.25">
      <c r="C102" s="45"/>
      <c r="D102" s="45"/>
    </row>
    <row r="103" spans="3:4" x14ac:dyDescent="0.25">
      <c r="C103" s="45"/>
      <c r="D103" s="45"/>
    </row>
    <row r="104" spans="3:4" x14ac:dyDescent="0.25">
      <c r="C104" s="45"/>
      <c r="D104" s="45"/>
    </row>
    <row r="105" spans="3:4" x14ac:dyDescent="0.25">
      <c r="C105" s="45"/>
      <c r="D105" s="45"/>
    </row>
    <row r="106" spans="3:4" x14ac:dyDescent="0.25">
      <c r="C106" s="45"/>
      <c r="D106" s="45"/>
    </row>
    <row r="107" spans="3:4" x14ac:dyDescent="0.25">
      <c r="C107" s="45"/>
      <c r="D107" s="45"/>
    </row>
    <row r="108" spans="3:4" x14ac:dyDescent="0.25">
      <c r="C108" s="45"/>
      <c r="D108" s="45"/>
    </row>
    <row r="109" spans="3:4" x14ac:dyDescent="0.25">
      <c r="C109" s="45"/>
      <c r="D109" s="45"/>
    </row>
    <row r="110" spans="3:4" x14ac:dyDescent="0.25">
      <c r="C110" s="45"/>
      <c r="D110" s="45"/>
    </row>
    <row r="111" spans="3:4" x14ac:dyDescent="0.25">
      <c r="C111" s="45"/>
      <c r="D111" s="45"/>
    </row>
    <row r="112" spans="3:4" x14ac:dyDescent="0.25">
      <c r="C112" s="45"/>
      <c r="D112" s="45"/>
    </row>
    <row r="113" spans="3:4" x14ac:dyDescent="0.25">
      <c r="C113" s="45"/>
      <c r="D113" s="45"/>
    </row>
    <row r="114" spans="3:4" x14ac:dyDescent="0.25">
      <c r="C114" s="45"/>
      <c r="D114" s="45"/>
    </row>
    <row r="115" spans="3:4" x14ac:dyDescent="0.25">
      <c r="C115" s="45"/>
      <c r="D115" s="45"/>
    </row>
    <row r="116" spans="3:4" x14ac:dyDescent="0.25">
      <c r="C116" s="45"/>
      <c r="D116" s="45"/>
    </row>
    <row r="117" spans="3:4" x14ac:dyDescent="0.25">
      <c r="C117" s="45"/>
      <c r="D117" s="45"/>
    </row>
    <row r="118" spans="3:4" x14ac:dyDescent="0.25">
      <c r="C118" s="45"/>
      <c r="D118" s="45"/>
    </row>
    <row r="119" spans="3:4" x14ac:dyDescent="0.25">
      <c r="C119" s="45"/>
      <c r="D119" s="45"/>
    </row>
    <row r="120" spans="3:4" x14ac:dyDescent="0.25">
      <c r="C120" s="45"/>
      <c r="D120" s="45"/>
    </row>
    <row r="121" spans="3:4" x14ac:dyDescent="0.25">
      <c r="C121" s="45"/>
      <c r="D121" s="45"/>
    </row>
    <row r="122" spans="3:4" x14ac:dyDescent="0.25">
      <c r="C122" s="45"/>
      <c r="D122" s="45"/>
    </row>
    <row r="123" spans="3:4" x14ac:dyDescent="0.25">
      <c r="C123" s="45"/>
      <c r="D123" s="45"/>
    </row>
    <row r="124" spans="3:4" x14ac:dyDescent="0.25">
      <c r="C124" s="45"/>
      <c r="D124" s="45"/>
    </row>
    <row r="125" spans="3:4" x14ac:dyDescent="0.25">
      <c r="C125" s="45"/>
      <c r="D125" s="45"/>
    </row>
    <row r="126" spans="3:4" x14ac:dyDescent="0.25">
      <c r="C126" s="45"/>
      <c r="D126" s="45"/>
    </row>
    <row r="127" spans="3:4" x14ac:dyDescent="0.25">
      <c r="C127" s="45"/>
      <c r="D127" s="45"/>
    </row>
    <row r="128" spans="3:4" x14ac:dyDescent="0.25">
      <c r="C128" s="45"/>
      <c r="D128" s="45"/>
    </row>
    <row r="129" spans="3:4" x14ac:dyDescent="0.25">
      <c r="C129" s="45"/>
      <c r="D129" s="45"/>
    </row>
    <row r="130" spans="3:4" x14ac:dyDescent="0.25">
      <c r="C130" s="45"/>
      <c r="D130" s="45"/>
    </row>
    <row r="131" spans="3:4" x14ac:dyDescent="0.25">
      <c r="C131" s="45"/>
      <c r="D131" s="45"/>
    </row>
    <row r="132" spans="3:4" x14ac:dyDescent="0.25">
      <c r="C132" s="45"/>
      <c r="D132" s="45"/>
    </row>
    <row r="133" spans="3:4" x14ac:dyDescent="0.25">
      <c r="C133" s="45"/>
      <c r="D133" s="45"/>
    </row>
    <row r="134" spans="3:4" x14ac:dyDescent="0.25">
      <c r="C134" s="45"/>
      <c r="D134" s="45"/>
    </row>
    <row r="135" spans="3:4" x14ac:dyDescent="0.25">
      <c r="C135" s="45"/>
      <c r="D135" s="45"/>
    </row>
    <row r="136" spans="3:4" x14ac:dyDescent="0.25">
      <c r="C136" s="45"/>
      <c r="D136" s="45"/>
    </row>
    <row r="137" spans="3:4" x14ac:dyDescent="0.25">
      <c r="C137" s="45"/>
      <c r="D137" s="45"/>
    </row>
    <row r="138" spans="3:4" x14ac:dyDescent="0.25">
      <c r="C138" s="45"/>
      <c r="D138" s="45"/>
    </row>
    <row r="139" spans="3:4" x14ac:dyDescent="0.25">
      <c r="C139" s="45"/>
      <c r="D139" s="45"/>
    </row>
    <row r="140" spans="3:4" x14ac:dyDescent="0.25">
      <c r="C140" s="45"/>
      <c r="D140" s="45"/>
    </row>
    <row r="141" spans="3:4" x14ac:dyDescent="0.25">
      <c r="C141" s="45"/>
      <c r="D141" s="45"/>
    </row>
    <row r="142" spans="3:4" x14ac:dyDescent="0.25">
      <c r="C142" s="45"/>
      <c r="D142" s="45"/>
    </row>
    <row r="143" spans="3:4" x14ac:dyDescent="0.25">
      <c r="C143" s="45"/>
      <c r="D143" s="45"/>
    </row>
    <row r="144" spans="3:4" x14ac:dyDescent="0.25">
      <c r="C144" s="45"/>
      <c r="D144" s="45"/>
    </row>
    <row r="145" spans="3:4" x14ac:dyDescent="0.25">
      <c r="C145" s="45"/>
      <c r="D145" s="45"/>
    </row>
    <row r="146" spans="3:4" x14ac:dyDescent="0.25">
      <c r="C146" s="45"/>
      <c r="D146" s="45"/>
    </row>
    <row r="147" spans="3:4" x14ac:dyDescent="0.25">
      <c r="C147" s="45"/>
      <c r="D147" s="45"/>
    </row>
    <row r="148" spans="3:4" x14ac:dyDescent="0.25">
      <c r="C148" s="45"/>
      <c r="D148" s="45"/>
    </row>
    <row r="149" spans="3:4" x14ac:dyDescent="0.25">
      <c r="C149" s="45"/>
      <c r="D149" s="45"/>
    </row>
    <row r="150" spans="3:4" x14ac:dyDescent="0.25">
      <c r="C150" s="45"/>
      <c r="D150" s="45"/>
    </row>
    <row r="151" spans="3:4" x14ac:dyDescent="0.25">
      <c r="C151" s="45"/>
      <c r="D151" s="45"/>
    </row>
    <row r="152" spans="3:4" x14ac:dyDescent="0.25">
      <c r="C152" s="45"/>
      <c r="D152" s="45"/>
    </row>
    <row r="153" spans="3:4" x14ac:dyDescent="0.25">
      <c r="C153" s="45"/>
      <c r="D153" s="45"/>
    </row>
    <row r="154" spans="3:4" x14ac:dyDescent="0.25">
      <c r="C154" s="45"/>
      <c r="D154" s="45"/>
    </row>
    <row r="155" spans="3:4" x14ac:dyDescent="0.25">
      <c r="C155" s="45"/>
      <c r="D155" s="45"/>
    </row>
    <row r="156" spans="3:4" x14ac:dyDescent="0.25">
      <c r="C156" s="45"/>
      <c r="D156" s="45"/>
    </row>
    <row r="157" spans="3:4" x14ac:dyDescent="0.25">
      <c r="C157" s="45"/>
      <c r="D157" s="45"/>
    </row>
    <row r="158" spans="3:4" x14ac:dyDescent="0.25">
      <c r="C158" s="45"/>
      <c r="D158" s="45"/>
    </row>
    <row r="159" spans="3:4" x14ac:dyDescent="0.25">
      <c r="C159" s="45"/>
      <c r="D159" s="45"/>
    </row>
    <row r="160" spans="3:4" x14ac:dyDescent="0.25">
      <c r="C160" s="45"/>
      <c r="D160" s="45"/>
    </row>
    <row r="161" spans="3:4" x14ac:dyDescent="0.25">
      <c r="C161" s="45"/>
      <c r="D161" s="45"/>
    </row>
    <row r="162" spans="3:4" x14ac:dyDescent="0.25">
      <c r="C162" s="45"/>
      <c r="D162" s="45"/>
    </row>
    <row r="163" spans="3:4" x14ac:dyDescent="0.25">
      <c r="C163" s="45"/>
      <c r="D163" s="45"/>
    </row>
    <row r="164" spans="3:4" x14ac:dyDescent="0.25">
      <c r="C164" s="45"/>
      <c r="D164" s="45"/>
    </row>
    <row r="165" spans="3:4" x14ac:dyDescent="0.25">
      <c r="C165" s="45"/>
      <c r="D165" s="45"/>
    </row>
    <row r="166" spans="3:4" x14ac:dyDescent="0.25">
      <c r="C166" s="45"/>
      <c r="D166" s="45"/>
    </row>
    <row r="167" spans="3:4" x14ac:dyDescent="0.25">
      <c r="C167" s="45"/>
      <c r="D167" s="45"/>
    </row>
    <row r="168" spans="3:4" x14ac:dyDescent="0.25">
      <c r="C168" s="45"/>
      <c r="D168" s="45"/>
    </row>
    <row r="169" spans="3:4" x14ac:dyDescent="0.25">
      <c r="C169" s="45"/>
      <c r="D169" s="45"/>
    </row>
    <row r="170" spans="3:4" x14ac:dyDescent="0.25">
      <c r="C170" s="45"/>
      <c r="D170" s="45"/>
    </row>
    <row r="171" spans="3:4" x14ac:dyDescent="0.25">
      <c r="C171" s="45"/>
      <c r="D171" s="45"/>
    </row>
    <row r="172" spans="3:4" x14ac:dyDescent="0.25">
      <c r="C172" s="45"/>
      <c r="D172" s="45"/>
    </row>
    <row r="173" spans="3:4" x14ac:dyDescent="0.25">
      <c r="C173" s="45"/>
      <c r="D173" s="45"/>
    </row>
    <row r="174" spans="3:4" x14ac:dyDescent="0.25">
      <c r="C174" s="45"/>
      <c r="D174" s="45"/>
    </row>
    <row r="175" spans="3:4" x14ac:dyDescent="0.25">
      <c r="C175" s="45"/>
      <c r="D175" s="45"/>
    </row>
    <row r="176" spans="3:4" x14ac:dyDescent="0.25">
      <c r="C176" s="45"/>
      <c r="D176" s="45"/>
    </row>
    <row r="177" spans="3:4" x14ac:dyDescent="0.25">
      <c r="C177" s="45"/>
      <c r="D177" s="45"/>
    </row>
    <row r="178" spans="3:4" x14ac:dyDescent="0.25">
      <c r="C178" s="45"/>
      <c r="D178" s="45"/>
    </row>
    <row r="179" spans="3:4" x14ac:dyDescent="0.25">
      <c r="C179" s="45"/>
      <c r="D179" s="45"/>
    </row>
    <row r="180" spans="3:4" x14ac:dyDescent="0.25">
      <c r="C180" s="45"/>
      <c r="D180" s="45"/>
    </row>
    <row r="181" spans="3:4" x14ac:dyDescent="0.25">
      <c r="C181" s="45"/>
      <c r="D181" s="45"/>
    </row>
    <row r="182" spans="3:4" x14ac:dyDescent="0.25">
      <c r="C182" s="45"/>
      <c r="D182" s="45"/>
    </row>
    <row r="183" spans="3:4" x14ac:dyDescent="0.25">
      <c r="C183" s="45"/>
      <c r="D183" s="45"/>
    </row>
    <row r="184" spans="3:4" x14ac:dyDescent="0.25">
      <c r="C184" s="45"/>
      <c r="D184" s="45"/>
    </row>
    <row r="185" spans="3:4" x14ac:dyDescent="0.25">
      <c r="C185" s="45"/>
      <c r="D185" s="45"/>
    </row>
    <row r="186" spans="3:4" x14ac:dyDescent="0.25">
      <c r="C186" s="45"/>
      <c r="D186" s="45"/>
    </row>
    <row r="187" spans="3:4" x14ac:dyDescent="0.25">
      <c r="C187" s="45"/>
      <c r="D187" s="45"/>
    </row>
    <row r="188" spans="3:4" x14ac:dyDescent="0.25">
      <c r="C188" s="45"/>
      <c r="D188" s="45"/>
    </row>
    <row r="189" spans="3:4" x14ac:dyDescent="0.25">
      <c r="C189" s="45"/>
      <c r="D189" s="45"/>
    </row>
    <row r="190" spans="3:4" x14ac:dyDescent="0.25">
      <c r="C190" s="45"/>
      <c r="D190" s="45"/>
    </row>
    <row r="191" spans="3:4" x14ac:dyDescent="0.25">
      <c r="C191" s="45"/>
      <c r="D191" s="45"/>
    </row>
    <row r="192" spans="3:4" x14ac:dyDescent="0.25">
      <c r="C192" s="45"/>
      <c r="D192" s="45"/>
    </row>
    <row r="193" spans="3:4" x14ac:dyDescent="0.25">
      <c r="C193" s="45"/>
      <c r="D193" s="45"/>
    </row>
    <row r="194" spans="3:4" x14ac:dyDescent="0.25">
      <c r="C194" s="45"/>
      <c r="D194" s="45"/>
    </row>
    <row r="195" spans="3:4" x14ac:dyDescent="0.25">
      <c r="C195" s="45"/>
      <c r="D195" s="45"/>
    </row>
    <row r="196" spans="3:4" x14ac:dyDescent="0.25">
      <c r="C196" s="45"/>
      <c r="D196" s="45"/>
    </row>
    <row r="197" spans="3:4" x14ac:dyDescent="0.25">
      <c r="C197" s="45"/>
      <c r="D197" s="45"/>
    </row>
    <row r="198" spans="3:4" x14ac:dyDescent="0.25">
      <c r="C198" s="45"/>
      <c r="D198" s="45"/>
    </row>
    <row r="199" spans="3:4" x14ac:dyDescent="0.25">
      <c r="C199" s="45"/>
      <c r="D199" s="45"/>
    </row>
    <row r="200" spans="3:4" x14ac:dyDescent="0.25">
      <c r="C200" s="45"/>
      <c r="D200" s="45"/>
    </row>
    <row r="201" spans="3:4" x14ac:dyDescent="0.25">
      <c r="C201" s="45"/>
      <c r="D201" s="45"/>
    </row>
    <row r="202" spans="3:4" x14ac:dyDescent="0.25">
      <c r="C202" s="45"/>
      <c r="D202" s="45"/>
    </row>
    <row r="203" spans="3:4" x14ac:dyDescent="0.25">
      <c r="C203" s="45"/>
      <c r="D203" s="45"/>
    </row>
    <row r="204" spans="3:4" x14ac:dyDescent="0.25">
      <c r="C204" s="45"/>
      <c r="D204" s="45"/>
    </row>
    <row r="205" spans="3:4" x14ac:dyDescent="0.25">
      <c r="C205" s="45"/>
      <c r="D205" s="45"/>
    </row>
    <row r="206" spans="3:4" x14ac:dyDescent="0.25">
      <c r="C206" s="45"/>
      <c r="D206" s="45"/>
    </row>
    <row r="207" spans="3:4" x14ac:dyDescent="0.25">
      <c r="C207" s="45"/>
      <c r="D207" s="45"/>
    </row>
    <row r="208" spans="3:4" x14ac:dyDescent="0.25">
      <c r="C208" s="45"/>
      <c r="D208" s="45"/>
    </row>
    <row r="209" spans="3:4" x14ac:dyDescent="0.25">
      <c r="C209" s="45"/>
      <c r="D209" s="45"/>
    </row>
    <row r="210" spans="3:4" x14ac:dyDescent="0.25">
      <c r="C210" s="45"/>
      <c r="D210" s="45"/>
    </row>
    <row r="211" spans="3:4" x14ac:dyDescent="0.25">
      <c r="C211" s="45"/>
      <c r="D211" s="45"/>
    </row>
    <row r="212" spans="3:4" x14ac:dyDescent="0.25">
      <c r="C212" s="45"/>
      <c r="D212" s="45"/>
    </row>
    <row r="213" spans="3:4" x14ac:dyDescent="0.25">
      <c r="C213" s="45"/>
      <c r="D213" s="45"/>
    </row>
    <row r="214" spans="3:4" x14ac:dyDescent="0.25">
      <c r="C214" s="45"/>
      <c r="D214" s="45"/>
    </row>
    <row r="215" spans="3:4" x14ac:dyDescent="0.25">
      <c r="C215" s="45"/>
      <c r="D215" s="45"/>
    </row>
    <row r="216" spans="3:4" x14ac:dyDescent="0.25">
      <c r="C216" s="45"/>
      <c r="D216" s="45"/>
    </row>
    <row r="217" spans="3:4" x14ac:dyDescent="0.25">
      <c r="C217" s="45"/>
      <c r="D217" s="45"/>
    </row>
    <row r="218" spans="3:4" x14ac:dyDescent="0.25">
      <c r="C218" s="45"/>
      <c r="D218" s="45"/>
    </row>
    <row r="219" spans="3:4" x14ac:dyDescent="0.25">
      <c r="C219" s="45"/>
      <c r="D219" s="45"/>
    </row>
    <row r="220" spans="3:4" x14ac:dyDescent="0.25">
      <c r="C220" s="45"/>
      <c r="D220" s="45"/>
    </row>
    <row r="221" spans="3:4" x14ac:dyDescent="0.25">
      <c r="C221" s="45"/>
      <c r="D221" s="45"/>
    </row>
    <row r="222" spans="3:4" x14ac:dyDescent="0.25">
      <c r="C222" s="45"/>
      <c r="D222" s="45"/>
    </row>
    <row r="223" spans="3:4" x14ac:dyDescent="0.25">
      <c r="C223" s="45"/>
      <c r="D223" s="45"/>
    </row>
    <row r="224" spans="3:4" x14ac:dyDescent="0.25">
      <c r="C224" s="45"/>
      <c r="D224" s="45"/>
    </row>
    <row r="225" spans="3:4" x14ac:dyDescent="0.25">
      <c r="C225" s="45"/>
      <c r="D225" s="45"/>
    </row>
    <row r="226" spans="3:4" x14ac:dyDescent="0.25">
      <c r="C226" s="45"/>
      <c r="D226" s="45"/>
    </row>
    <row r="227" spans="3:4" x14ac:dyDescent="0.25">
      <c r="C227" s="45"/>
      <c r="D227" s="45"/>
    </row>
    <row r="228" spans="3:4" x14ac:dyDescent="0.25">
      <c r="C228" s="45"/>
      <c r="D228" s="45"/>
    </row>
    <row r="229" spans="3:4" x14ac:dyDescent="0.25">
      <c r="C229" s="45"/>
      <c r="D229" s="45"/>
    </row>
    <row r="230" spans="3:4" x14ac:dyDescent="0.25">
      <c r="C230" s="45"/>
      <c r="D230" s="45"/>
    </row>
    <row r="231" spans="3:4" x14ac:dyDescent="0.25">
      <c r="C231" s="45"/>
      <c r="D231" s="45"/>
    </row>
    <row r="232" spans="3:4" x14ac:dyDescent="0.25">
      <c r="C232" s="45"/>
      <c r="D232" s="45"/>
    </row>
    <row r="233" spans="3:4" x14ac:dyDescent="0.25">
      <c r="C233" s="45"/>
      <c r="D233" s="45"/>
    </row>
    <row r="234" spans="3:4" x14ac:dyDescent="0.25">
      <c r="C234" s="45"/>
      <c r="D234" s="45"/>
    </row>
    <row r="235" spans="3:4" x14ac:dyDescent="0.25">
      <c r="C235" s="45"/>
      <c r="D235" s="45"/>
    </row>
    <row r="236" spans="3:4" x14ac:dyDescent="0.25">
      <c r="C236" s="45"/>
      <c r="D236" s="45"/>
    </row>
    <row r="237" spans="3:4" x14ac:dyDescent="0.25">
      <c r="C237" s="45"/>
      <c r="D237" s="45"/>
    </row>
    <row r="238" spans="3:4" x14ac:dyDescent="0.25">
      <c r="C238" s="45"/>
      <c r="D238" s="45"/>
    </row>
    <row r="239" spans="3:4" x14ac:dyDescent="0.25">
      <c r="C239" s="45"/>
      <c r="D239" s="45"/>
    </row>
    <row r="240" spans="3:4" x14ac:dyDescent="0.25">
      <c r="C240" s="45"/>
      <c r="D240" s="45"/>
    </row>
    <row r="241" spans="3:4" x14ac:dyDescent="0.25">
      <c r="C241" s="45"/>
      <c r="D241" s="45"/>
    </row>
    <row r="242" spans="3:4" x14ac:dyDescent="0.25">
      <c r="C242" s="45"/>
      <c r="D242" s="45"/>
    </row>
    <row r="243" spans="3:4" x14ac:dyDescent="0.25">
      <c r="C243" s="45"/>
      <c r="D243" s="45"/>
    </row>
    <row r="244" spans="3:4" x14ac:dyDescent="0.25">
      <c r="C244" s="45"/>
      <c r="D244" s="45"/>
    </row>
    <row r="245" spans="3:4" x14ac:dyDescent="0.25">
      <c r="C245" s="45"/>
      <c r="D245" s="45"/>
    </row>
    <row r="246" spans="3:4" x14ac:dyDescent="0.25">
      <c r="C246" s="45"/>
      <c r="D246" s="45"/>
    </row>
    <row r="247" spans="3:4" x14ac:dyDescent="0.25">
      <c r="C247" s="45"/>
      <c r="D247" s="45"/>
    </row>
    <row r="248" spans="3:4" x14ac:dyDescent="0.25">
      <c r="C248" s="45"/>
      <c r="D248" s="45"/>
    </row>
    <row r="249" spans="3:4" x14ac:dyDescent="0.25">
      <c r="C249" s="45"/>
      <c r="D249" s="45"/>
    </row>
    <row r="250" spans="3:4" x14ac:dyDescent="0.25">
      <c r="C250" s="45"/>
      <c r="D250" s="45"/>
    </row>
    <row r="251" spans="3:4" x14ac:dyDescent="0.25">
      <c r="C251" s="45"/>
      <c r="D251" s="45"/>
    </row>
    <row r="252" spans="3:4" x14ac:dyDescent="0.25">
      <c r="C252" s="45"/>
      <c r="D252" s="45"/>
    </row>
    <row r="253" spans="3:4" x14ac:dyDescent="0.25">
      <c r="C253" s="45"/>
      <c r="D253" s="45"/>
    </row>
    <row r="254" spans="3:4" x14ac:dyDescent="0.25">
      <c r="C254" s="45"/>
      <c r="D254" s="45"/>
    </row>
    <row r="255" spans="3:4" x14ac:dyDescent="0.25">
      <c r="C255" s="45"/>
      <c r="D255" s="45"/>
    </row>
    <row r="256" spans="3:4" x14ac:dyDescent="0.25">
      <c r="C256" s="45"/>
      <c r="D256" s="45"/>
    </row>
    <row r="257" spans="3:4" x14ac:dyDescent="0.25">
      <c r="C257" s="45"/>
      <c r="D257" s="45"/>
    </row>
    <row r="258" spans="3:4" x14ac:dyDescent="0.25">
      <c r="C258" s="45"/>
      <c r="D258" s="45"/>
    </row>
    <row r="259" spans="3:4" x14ac:dyDescent="0.25">
      <c r="C259" s="45"/>
      <c r="D259" s="45"/>
    </row>
    <row r="260" spans="3:4" x14ac:dyDescent="0.25">
      <c r="C260" s="45"/>
      <c r="D260" s="45"/>
    </row>
    <row r="261" spans="3:4" x14ac:dyDescent="0.25">
      <c r="C261" s="45"/>
      <c r="D261" s="45"/>
    </row>
    <row r="262" spans="3:4" x14ac:dyDescent="0.25">
      <c r="C262" s="45"/>
      <c r="D262" s="45"/>
    </row>
    <row r="263" spans="3:4" x14ac:dyDescent="0.25">
      <c r="C263" s="45"/>
      <c r="D263" s="45"/>
    </row>
    <row r="264" spans="3:4" x14ac:dyDescent="0.25">
      <c r="C264" s="45"/>
      <c r="D264" s="45"/>
    </row>
    <row r="265" spans="3:4" x14ac:dyDescent="0.25">
      <c r="C265" s="45"/>
      <c r="D265" s="45"/>
    </row>
    <row r="266" spans="3:4" x14ac:dyDescent="0.25">
      <c r="C266" s="45"/>
      <c r="D266" s="45"/>
    </row>
    <row r="267" spans="3:4" x14ac:dyDescent="0.25">
      <c r="C267" s="45"/>
      <c r="D267" s="45"/>
    </row>
    <row r="268" spans="3:4" x14ac:dyDescent="0.25">
      <c r="C268" s="45"/>
      <c r="D268" s="45"/>
    </row>
    <row r="269" spans="3:4" x14ac:dyDescent="0.25">
      <c r="C269" s="45"/>
      <c r="D269" s="45"/>
    </row>
    <row r="270" spans="3:4" x14ac:dyDescent="0.25">
      <c r="C270" s="45"/>
      <c r="D270" s="45"/>
    </row>
    <row r="271" spans="3:4" x14ac:dyDescent="0.25">
      <c r="C271" s="45"/>
      <c r="D271" s="45"/>
    </row>
    <row r="272" spans="3:4" x14ac:dyDescent="0.25">
      <c r="C272" s="45"/>
      <c r="D272" s="45"/>
    </row>
    <row r="273" spans="3:4" x14ac:dyDescent="0.25">
      <c r="C273" s="45"/>
      <c r="D273" s="45"/>
    </row>
    <row r="274" spans="3:4" x14ac:dyDescent="0.25">
      <c r="C274" s="45"/>
      <c r="D274" s="45"/>
    </row>
    <row r="275" spans="3:4" x14ac:dyDescent="0.25">
      <c r="C275" s="45"/>
      <c r="D275" s="45"/>
    </row>
    <row r="276" spans="3:4" x14ac:dyDescent="0.25">
      <c r="C276" s="45"/>
      <c r="D276" s="45"/>
    </row>
    <row r="277" spans="3:4" x14ac:dyDescent="0.25">
      <c r="C277" s="45"/>
      <c r="D277" s="45"/>
    </row>
    <row r="278" spans="3:4" x14ac:dyDescent="0.25">
      <c r="C278" s="45"/>
      <c r="D278" s="45"/>
    </row>
    <row r="279" spans="3:4" x14ac:dyDescent="0.25">
      <c r="C279" s="45"/>
      <c r="D279" s="45"/>
    </row>
    <row r="280" spans="3:4" x14ac:dyDescent="0.25">
      <c r="C280" s="45"/>
      <c r="D280" s="45"/>
    </row>
    <row r="281" spans="3:4" x14ac:dyDescent="0.25">
      <c r="C281" s="45"/>
      <c r="D281" s="45"/>
    </row>
    <row r="282" spans="3:4" x14ac:dyDescent="0.25">
      <c r="C282" s="45"/>
      <c r="D282" s="45"/>
    </row>
    <row r="283" spans="3:4" x14ac:dyDescent="0.25">
      <c r="C283" s="45"/>
      <c r="D283" s="45"/>
    </row>
    <row r="284" spans="3:4" x14ac:dyDescent="0.25">
      <c r="C284" s="45"/>
      <c r="D284" s="45"/>
    </row>
    <row r="285" spans="3:4" x14ac:dyDescent="0.25">
      <c r="C285" s="45"/>
      <c r="D285" s="45"/>
    </row>
    <row r="286" spans="3:4" x14ac:dyDescent="0.25">
      <c r="C286" s="45"/>
      <c r="D286" s="45"/>
    </row>
    <row r="287" spans="3:4" x14ac:dyDescent="0.25">
      <c r="C287" s="45"/>
      <c r="D287" s="45"/>
    </row>
    <row r="288" spans="3:4" x14ac:dyDescent="0.25">
      <c r="C288" s="45"/>
      <c r="D288" s="45"/>
    </row>
    <row r="289" spans="3:4" x14ac:dyDescent="0.25">
      <c r="C289" s="45"/>
      <c r="D289" s="45"/>
    </row>
    <row r="290" spans="3:4" x14ac:dyDescent="0.25">
      <c r="C290" s="45"/>
      <c r="D290" s="45"/>
    </row>
    <row r="291" spans="3:4" x14ac:dyDescent="0.25">
      <c r="C291" s="45"/>
      <c r="D291" s="45"/>
    </row>
    <row r="292" spans="3:4" x14ac:dyDescent="0.25">
      <c r="C292" s="45"/>
      <c r="D292" s="45"/>
    </row>
    <row r="293" spans="3:4" x14ac:dyDescent="0.25">
      <c r="C293" s="45"/>
      <c r="D293" s="45"/>
    </row>
    <row r="294" spans="3:4" x14ac:dyDescent="0.25">
      <c r="C294" s="45"/>
      <c r="D294" s="45"/>
    </row>
    <row r="295" spans="3:4" x14ac:dyDescent="0.25">
      <c r="C295" s="45"/>
      <c r="D295" s="45"/>
    </row>
    <row r="296" spans="3:4" x14ac:dyDescent="0.25">
      <c r="C296" s="45"/>
      <c r="D296" s="45"/>
    </row>
    <row r="297" spans="3:4" x14ac:dyDescent="0.25">
      <c r="C297" s="45"/>
      <c r="D297" s="45"/>
    </row>
    <row r="298" spans="3:4" x14ac:dyDescent="0.25">
      <c r="C298" s="45"/>
      <c r="D298" s="45"/>
    </row>
    <row r="299" spans="3:4" x14ac:dyDescent="0.25">
      <c r="C299" s="45"/>
      <c r="D299" s="45"/>
    </row>
    <row r="300" spans="3:4" x14ac:dyDescent="0.25">
      <c r="C300" s="45"/>
      <c r="D300" s="45"/>
    </row>
    <row r="301" spans="3:4" x14ac:dyDescent="0.25">
      <c r="C301" s="45"/>
      <c r="D301" s="45"/>
    </row>
    <row r="302" spans="3:4" x14ac:dyDescent="0.25">
      <c r="C302" s="45"/>
      <c r="D302" s="45"/>
    </row>
    <row r="303" spans="3:4" x14ac:dyDescent="0.25">
      <c r="C303" s="45"/>
      <c r="D303" s="45"/>
    </row>
    <row r="304" spans="3:4" x14ac:dyDescent="0.25">
      <c r="C304" s="45"/>
      <c r="D304" s="45"/>
    </row>
    <row r="305" spans="3:4" x14ac:dyDescent="0.25">
      <c r="C305" s="45"/>
      <c r="D305" s="45"/>
    </row>
    <row r="306" spans="3:4" x14ac:dyDescent="0.25">
      <c r="C306" s="45"/>
      <c r="D306" s="45"/>
    </row>
    <row r="307" spans="3:4" x14ac:dyDescent="0.25">
      <c r="C307" s="45"/>
      <c r="D307" s="45"/>
    </row>
    <row r="308" spans="3:4" x14ac:dyDescent="0.25">
      <c r="C308" s="45"/>
      <c r="D308" s="45"/>
    </row>
    <row r="309" spans="3:4" x14ac:dyDescent="0.25">
      <c r="C309" s="45"/>
      <c r="D309" s="45"/>
    </row>
    <row r="310" spans="3:4" x14ac:dyDescent="0.25">
      <c r="C310" s="45"/>
      <c r="D310" s="45"/>
    </row>
    <row r="311" spans="3:4" x14ac:dyDescent="0.25">
      <c r="C311" s="45"/>
      <c r="D311" s="45"/>
    </row>
    <row r="312" spans="3:4" x14ac:dyDescent="0.25">
      <c r="C312" s="45"/>
      <c r="D312" s="45"/>
    </row>
    <row r="313" spans="3:4" x14ac:dyDescent="0.25">
      <c r="C313" s="45"/>
      <c r="D313" s="45"/>
    </row>
    <row r="314" spans="3:4" x14ac:dyDescent="0.25">
      <c r="C314" s="45"/>
      <c r="D314" s="45"/>
    </row>
    <row r="315" spans="3:4" x14ac:dyDescent="0.25">
      <c r="C315" s="45"/>
      <c r="D315" s="45"/>
    </row>
    <row r="316" spans="3:4" x14ac:dyDescent="0.25">
      <c r="C316" s="45"/>
      <c r="D316" s="45"/>
    </row>
    <row r="317" spans="3:4" x14ac:dyDescent="0.25">
      <c r="C317" s="45"/>
      <c r="D317" s="45"/>
    </row>
    <row r="318" spans="3:4" x14ac:dyDescent="0.25">
      <c r="C318" s="45"/>
      <c r="D318" s="45"/>
    </row>
    <row r="319" spans="3:4" x14ac:dyDescent="0.25">
      <c r="C319" s="45"/>
      <c r="D319" s="45"/>
    </row>
    <row r="320" spans="3:4" x14ac:dyDescent="0.25">
      <c r="C320" s="45"/>
      <c r="D320" s="45"/>
    </row>
    <row r="321" spans="3:4" x14ac:dyDescent="0.25">
      <c r="C321" s="45"/>
      <c r="D321" s="45"/>
    </row>
    <row r="322" spans="3:4" x14ac:dyDescent="0.25">
      <c r="C322" s="45"/>
      <c r="D322" s="45"/>
    </row>
    <row r="323" spans="3:4" x14ac:dyDescent="0.25">
      <c r="C323" s="45"/>
      <c r="D323" s="45"/>
    </row>
    <row r="324" spans="3:4" x14ac:dyDescent="0.25">
      <c r="C324" s="45"/>
      <c r="D324" s="45"/>
    </row>
    <row r="325" spans="3:4" x14ac:dyDescent="0.25">
      <c r="C325" s="45"/>
      <c r="D325" s="45"/>
    </row>
    <row r="326" spans="3:4" x14ac:dyDescent="0.25">
      <c r="C326" s="45"/>
      <c r="D326" s="45"/>
    </row>
    <row r="327" spans="3:4" x14ac:dyDescent="0.25">
      <c r="C327" s="45"/>
      <c r="D327" s="45"/>
    </row>
    <row r="328" spans="3:4" x14ac:dyDescent="0.25">
      <c r="C328" s="45"/>
      <c r="D328" s="45"/>
    </row>
    <row r="329" spans="3:4" x14ac:dyDescent="0.25">
      <c r="C329" s="45"/>
      <c r="D329" s="45"/>
    </row>
    <row r="330" spans="3:4" x14ac:dyDescent="0.25">
      <c r="C330" s="45"/>
      <c r="D330" s="45"/>
    </row>
    <row r="331" spans="3:4" x14ac:dyDescent="0.25">
      <c r="C331" s="45"/>
      <c r="D331" s="45"/>
    </row>
    <row r="332" spans="3:4" x14ac:dyDescent="0.25">
      <c r="C332" s="45"/>
      <c r="D332" s="45"/>
    </row>
    <row r="333" spans="3:4" x14ac:dyDescent="0.25">
      <c r="C333" s="45"/>
      <c r="D333" s="45"/>
    </row>
    <row r="334" spans="3:4" x14ac:dyDescent="0.25">
      <c r="C334" s="45"/>
      <c r="D334" s="45"/>
    </row>
    <row r="335" spans="3:4" x14ac:dyDescent="0.25">
      <c r="C335" s="45"/>
      <c r="D335" s="45"/>
    </row>
    <row r="336" spans="3:4" x14ac:dyDescent="0.25">
      <c r="C336" s="45"/>
      <c r="D336" s="45"/>
    </row>
    <row r="337" spans="3:4" x14ac:dyDescent="0.25">
      <c r="C337" s="45"/>
      <c r="D337" s="45"/>
    </row>
    <row r="338" spans="3:4" x14ac:dyDescent="0.25">
      <c r="C338" s="45"/>
      <c r="D338" s="45"/>
    </row>
    <row r="339" spans="3:4" x14ac:dyDescent="0.25">
      <c r="C339" s="45"/>
      <c r="D339" s="45"/>
    </row>
    <row r="340" spans="3:4" x14ac:dyDescent="0.25">
      <c r="C340" s="45"/>
      <c r="D340" s="45"/>
    </row>
    <row r="341" spans="3:4" x14ac:dyDescent="0.25">
      <c r="C341" s="45"/>
      <c r="D341" s="45"/>
    </row>
    <row r="342" spans="3:4" x14ac:dyDescent="0.25">
      <c r="C342" s="45"/>
      <c r="D342" s="45"/>
    </row>
    <row r="343" spans="3:4" x14ac:dyDescent="0.25">
      <c r="C343" s="45"/>
      <c r="D343" s="45"/>
    </row>
    <row r="344" spans="3:4" x14ac:dyDescent="0.25">
      <c r="C344" s="45"/>
      <c r="D344" s="45"/>
    </row>
    <row r="345" spans="3:4" x14ac:dyDescent="0.25">
      <c r="C345" s="45"/>
      <c r="D345" s="45"/>
    </row>
    <row r="346" spans="3:4" x14ac:dyDescent="0.25">
      <c r="C346" s="45"/>
      <c r="D346" s="45"/>
    </row>
    <row r="347" spans="3:4" x14ac:dyDescent="0.25">
      <c r="C347" s="45"/>
      <c r="D347" s="45"/>
    </row>
    <row r="348" spans="3:4" x14ac:dyDescent="0.25">
      <c r="C348" s="45"/>
      <c r="D348" s="45"/>
    </row>
    <row r="349" spans="3:4" x14ac:dyDescent="0.25">
      <c r="C349" s="45"/>
      <c r="D349" s="45"/>
    </row>
    <row r="350" spans="3:4" x14ac:dyDescent="0.25">
      <c r="C350" s="45"/>
      <c r="D350" s="45"/>
    </row>
    <row r="351" spans="3:4" x14ac:dyDescent="0.25">
      <c r="C351" s="45"/>
      <c r="D351" s="45"/>
    </row>
    <row r="352" spans="3:4" x14ac:dyDescent="0.25">
      <c r="C352" s="45"/>
      <c r="D352" s="45"/>
    </row>
    <row r="353" spans="3:4" x14ac:dyDescent="0.25">
      <c r="C353" s="45"/>
      <c r="D353" s="45"/>
    </row>
    <row r="354" spans="3:4" x14ac:dyDescent="0.25">
      <c r="C354" s="45"/>
      <c r="D354" s="45"/>
    </row>
    <row r="355" spans="3:4" x14ac:dyDescent="0.25">
      <c r="C355" s="45"/>
      <c r="D355" s="45"/>
    </row>
    <row r="356" spans="3:4" x14ac:dyDescent="0.25">
      <c r="C356" s="45"/>
      <c r="D356" s="45"/>
    </row>
    <row r="357" spans="3:4" x14ac:dyDescent="0.25">
      <c r="C357" s="45"/>
      <c r="D357" s="45"/>
    </row>
    <row r="358" spans="3:4" x14ac:dyDescent="0.25">
      <c r="C358" s="45"/>
      <c r="D358" s="45"/>
    </row>
    <row r="359" spans="3:4" x14ac:dyDescent="0.25">
      <c r="C359" s="45"/>
      <c r="D359" s="45"/>
    </row>
    <row r="360" spans="3:4" x14ac:dyDescent="0.25">
      <c r="C360" s="45"/>
      <c r="D360" s="45"/>
    </row>
    <row r="361" spans="3:4" x14ac:dyDescent="0.25">
      <c r="C361" s="45"/>
      <c r="D361" s="45"/>
    </row>
    <row r="362" spans="3:4" x14ac:dyDescent="0.25">
      <c r="C362" s="45"/>
      <c r="D362" s="45"/>
    </row>
    <row r="363" spans="3:4" x14ac:dyDescent="0.25">
      <c r="C363" s="45"/>
      <c r="D363" s="45"/>
    </row>
    <row r="364" spans="3:4" x14ac:dyDescent="0.25">
      <c r="C364" s="45"/>
      <c r="D364" s="45"/>
    </row>
    <row r="365" spans="3:4" x14ac:dyDescent="0.25">
      <c r="C365" s="45"/>
      <c r="D365" s="45"/>
    </row>
    <row r="366" spans="3:4" x14ac:dyDescent="0.25">
      <c r="C366" s="45"/>
      <c r="D366" s="45"/>
    </row>
    <row r="367" spans="3:4" x14ac:dyDescent="0.25">
      <c r="C367" s="45"/>
      <c r="D367" s="45"/>
    </row>
    <row r="368" spans="3:4" x14ac:dyDescent="0.25">
      <c r="C368" s="45"/>
      <c r="D368" s="45"/>
    </row>
    <row r="369" spans="3:4" x14ac:dyDescent="0.25">
      <c r="C369" s="45"/>
      <c r="D369" s="45"/>
    </row>
    <row r="370" spans="3:4" x14ac:dyDescent="0.25">
      <c r="C370" s="45"/>
      <c r="D370" s="45"/>
    </row>
    <row r="371" spans="3:4" x14ac:dyDescent="0.25">
      <c r="C371" s="45"/>
      <c r="D371" s="45"/>
    </row>
    <row r="372" spans="3:4" x14ac:dyDescent="0.25">
      <c r="C372" s="45"/>
      <c r="D372" s="45"/>
    </row>
    <row r="373" spans="3:4" x14ac:dyDescent="0.25">
      <c r="C373" s="45"/>
      <c r="D373" s="45"/>
    </row>
    <row r="374" spans="3:4" x14ac:dyDescent="0.25">
      <c r="C374" s="45"/>
      <c r="D374" s="45"/>
    </row>
    <row r="375" spans="3:4" x14ac:dyDescent="0.25">
      <c r="C375" s="45"/>
      <c r="D375" s="45"/>
    </row>
    <row r="376" spans="3:4" x14ac:dyDescent="0.25">
      <c r="C376" s="45"/>
      <c r="D376" s="45"/>
    </row>
    <row r="377" spans="3:4" x14ac:dyDescent="0.25">
      <c r="C377" s="45"/>
      <c r="D377" s="45"/>
    </row>
    <row r="378" spans="3:4" x14ac:dyDescent="0.25">
      <c r="C378" s="45"/>
      <c r="D378" s="45"/>
    </row>
    <row r="379" spans="3:4" x14ac:dyDescent="0.25">
      <c r="C379" s="45"/>
      <c r="D379" s="45"/>
    </row>
    <row r="380" spans="3:4" x14ac:dyDescent="0.25">
      <c r="C380" s="45"/>
      <c r="D380" s="45"/>
    </row>
    <row r="381" spans="3:4" x14ac:dyDescent="0.25">
      <c r="C381" s="45"/>
      <c r="D381" s="45"/>
    </row>
    <row r="382" spans="3:4" x14ac:dyDescent="0.25">
      <c r="C382" s="45"/>
      <c r="D382" s="45"/>
    </row>
    <row r="383" spans="3:4" x14ac:dyDescent="0.25">
      <c r="C383" s="45"/>
      <c r="D383" s="45"/>
    </row>
    <row r="384" spans="3:4" x14ac:dyDescent="0.25">
      <c r="C384" s="45"/>
      <c r="D384" s="45"/>
    </row>
    <row r="385" spans="3:4" x14ac:dyDescent="0.25">
      <c r="C385" s="45"/>
      <c r="D385" s="45"/>
    </row>
    <row r="386" spans="3:4" x14ac:dyDescent="0.25">
      <c r="C386" s="45"/>
      <c r="D386" s="45"/>
    </row>
    <row r="387" spans="3:4" x14ac:dyDescent="0.25">
      <c r="C387" s="45"/>
      <c r="D387" s="45"/>
    </row>
    <row r="388" spans="3:4" x14ac:dyDescent="0.25">
      <c r="C388" s="45"/>
      <c r="D388" s="45"/>
    </row>
    <row r="389" spans="3:4" x14ac:dyDescent="0.25">
      <c r="C389" s="45"/>
      <c r="D389" s="45"/>
    </row>
    <row r="390" spans="3:4" x14ac:dyDescent="0.25">
      <c r="C390" s="45"/>
      <c r="D390" s="45"/>
    </row>
    <row r="391" spans="3:4" x14ac:dyDescent="0.25">
      <c r="C391" s="45"/>
      <c r="D391" s="45"/>
    </row>
    <row r="392" spans="3:4" x14ac:dyDescent="0.25">
      <c r="C392" s="45"/>
      <c r="D392" s="45"/>
    </row>
    <row r="393" spans="3:4" x14ac:dyDescent="0.25">
      <c r="C393" s="45"/>
      <c r="D393" s="45"/>
    </row>
    <row r="394" spans="3:4" x14ac:dyDescent="0.25">
      <c r="C394" s="45"/>
      <c r="D394" s="45"/>
    </row>
    <row r="395" spans="3:4" x14ac:dyDescent="0.25">
      <c r="C395" s="45"/>
      <c r="D395" s="45"/>
    </row>
    <row r="396" spans="3:4" x14ac:dyDescent="0.25">
      <c r="C396" s="45"/>
      <c r="D396" s="45"/>
    </row>
    <row r="397" spans="3:4" x14ac:dyDescent="0.25">
      <c r="C397" s="45"/>
      <c r="D397" s="45"/>
    </row>
    <row r="398" spans="3:4" x14ac:dyDescent="0.25">
      <c r="C398" s="45"/>
      <c r="D398" s="45"/>
    </row>
    <row r="399" spans="3:4" x14ac:dyDescent="0.25">
      <c r="C399" s="45"/>
      <c r="D399" s="45"/>
    </row>
    <row r="400" spans="3:4" x14ac:dyDescent="0.25">
      <c r="C400" s="45"/>
      <c r="D400" s="45"/>
    </row>
    <row r="401" spans="3:4" x14ac:dyDescent="0.25">
      <c r="C401" s="45"/>
      <c r="D401" s="45"/>
    </row>
    <row r="402" spans="3:4" x14ac:dyDescent="0.25">
      <c r="C402" s="45"/>
      <c r="D402" s="45"/>
    </row>
    <row r="403" spans="3:4" x14ac:dyDescent="0.25">
      <c r="C403" s="45"/>
      <c r="D403" s="45"/>
    </row>
    <row r="404" spans="3:4" x14ac:dyDescent="0.25">
      <c r="C404" s="45"/>
      <c r="D404" s="45"/>
    </row>
    <row r="405" spans="3:4" x14ac:dyDescent="0.25">
      <c r="C405" s="45"/>
      <c r="D405" s="45"/>
    </row>
    <row r="406" spans="3:4" x14ac:dyDescent="0.25">
      <c r="C406" s="45"/>
      <c r="D406" s="45"/>
    </row>
    <row r="407" spans="3:4" x14ac:dyDescent="0.25">
      <c r="C407" s="45"/>
      <c r="D407" s="45"/>
    </row>
  </sheetData>
  <mergeCells count="4">
    <mergeCell ref="A1:D1"/>
    <mergeCell ref="A2:D2"/>
    <mergeCell ref="A3:D3"/>
    <mergeCell ref="A5:D5"/>
  </mergeCells>
  <pageMargins left="0" right="0" top="0" bottom="0" header="0.31496062992125984" footer="0.31496062992125984"/>
  <pageSetup paperSize="9" scale="7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4"/>
  <sheetViews>
    <sheetView workbookViewId="0">
      <selection activeCell="A3" sqref="A3:C3"/>
    </sheetView>
  </sheetViews>
  <sheetFormatPr defaultRowHeight="12.75" x14ac:dyDescent="0.2"/>
  <cols>
    <col min="1" max="1" width="16.5703125" style="117" customWidth="1"/>
    <col min="2" max="2" width="28" style="117" customWidth="1"/>
    <col min="3" max="3" width="69.42578125" style="117" customWidth="1"/>
    <col min="4" max="4" width="8.85546875" style="118"/>
    <col min="5" max="256" width="8.85546875" style="117"/>
    <col min="257" max="257" width="16.5703125" style="117" customWidth="1"/>
    <col min="258" max="258" width="28" style="117" customWidth="1"/>
    <col min="259" max="259" width="57.28515625" style="117" customWidth="1"/>
    <col min="260" max="512" width="8.85546875" style="117"/>
    <col min="513" max="513" width="16.5703125" style="117" customWidth="1"/>
    <col min="514" max="514" width="28" style="117" customWidth="1"/>
    <col min="515" max="515" width="57.28515625" style="117" customWidth="1"/>
    <col min="516" max="768" width="8.85546875" style="117"/>
    <col min="769" max="769" width="16.5703125" style="117" customWidth="1"/>
    <col min="770" max="770" width="28" style="117" customWidth="1"/>
    <col min="771" max="771" width="57.28515625" style="117" customWidth="1"/>
    <col min="772" max="1024" width="8.85546875" style="117"/>
    <col min="1025" max="1025" width="16.5703125" style="117" customWidth="1"/>
    <col min="1026" max="1026" width="28" style="117" customWidth="1"/>
    <col min="1027" max="1027" width="57.28515625" style="117" customWidth="1"/>
    <col min="1028" max="1280" width="8.85546875" style="117"/>
    <col min="1281" max="1281" width="16.5703125" style="117" customWidth="1"/>
    <col min="1282" max="1282" width="28" style="117" customWidth="1"/>
    <col min="1283" max="1283" width="57.28515625" style="117" customWidth="1"/>
    <col min="1284" max="1536" width="8.85546875" style="117"/>
    <col min="1537" max="1537" width="16.5703125" style="117" customWidth="1"/>
    <col min="1538" max="1538" width="28" style="117" customWidth="1"/>
    <col min="1539" max="1539" width="57.28515625" style="117" customWidth="1"/>
    <col min="1540" max="1792" width="8.85546875" style="117"/>
    <col min="1793" max="1793" width="16.5703125" style="117" customWidth="1"/>
    <col min="1794" max="1794" width="28" style="117" customWidth="1"/>
    <col min="1795" max="1795" width="57.28515625" style="117" customWidth="1"/>
    <col min="1796" max="2048" width="8.85546875" style="117"/>
    <col min="2049" max="2049" width="16.5703125" style="117" customWidth="1"/>
    <col min="2050" max="2050" width="28" style="117" customWidth="1"/>
    <col min="2051" max="2051" width="57.28515625" style="117" customWidth="1"/>
    <col min="2052" max="2304" width="8.85546875" style="117"/>
    <col min="2305" max="2305" width="16.5703125" style="117" customWidth="1"/>
    <col min="2306" max="2306" width="28" style="117" customWidth="1"/>
    <col min="2307" max="2307" width="57.28515625" style="117" customWidth="1"/>
    <col min="2308" max="2560" width="8.85546875" style="117"/>
    <col min="2561" max="2561" width="16.5703125" style="117" customWidth="1"/>
    <col min="2562" max="2562" width="28" style="117" customWidth="1"/>
    <col min="2563" max="2563" width="57.28515625" style="117" customWidth="1"/>
    <col min="2564" max="2816" width="8.85546875" style="117"/>
    <col min="2817" max="2817" width="16.5703125" style="117" customWidth="1"/>
    <col min="2818" max="2818" width="28" style="117" customWidth="1"/>
    <col min="2819" max="2819" width="57.28515625" style="117" customWidth="1"/>
    <col min="2820" max="3072" width="8.85546875" style="117"/>
    <col min="3073" max="3073" width="16.5703125" style="117" customWidth="1"/>
    <col min="3074" max="3074" width="28" style="117" customWidth="1"/>
    <col min="3075" max="3075" width="57.28515625" style="117" customWidth="1"/>
    <col min="3076" max="3328" width="8.85546875" style="117"/>
    <col min="3329" max="3329" width="16.5703125" style="117" customWidth="1"/>
    <col min="3330" max="3330" width="28" style="117" customWidth="1"/>
    <col min="3331" max="3331" width="57.28515625" style="117" customWidth="1"/>
    <col min="3332" max="3584" width="8.85546875" style="117"/>
    <col min="3585" max="3585" width="16.5703125" style="117" customWidth="1"/>
    <col min="3586" max="3586" width="28" style="117" customWidth="1"/>
    <col min="3587" max="3587" width="57.28515625" style="117" customWidth="1"/>
    <col min="3588" max="3840" width="8.85546875" style="117"/>
    <col min="3841" max="3841" width="16.5703125" style="117" customWidth="1"/>
    <col min="3842" max="3842" width="28" style="117" customWidth="1"/>
    <col min="3843" max="3843" width="57.28515625" style="117" customWidth="1"/>
    <col min="3844" max="4096" width="8.85546875" style="117"/>
    <col min="4097" max="4097" width="16.5703125" style="117" customWidth="1"/>
    <col min="4098" max="4098" width="28" style="117" customWidth="1"/>
    <col min="4099" max="4099" width="57.28515625" style="117" customWidth="1"/>
    <col min="4100" max="4352" width="8.85546875" style="117"/>
    <col min="4353" max="4353" width="16.5703125" style="117" customWidth="1"/>
    <col min="4354" max="4354" width="28" style="117" customWidth="1"/>
    <col min="4355" max="4355" width="57.28515625" style="117" customWidth="1"/>
    <col min="4356" max="4608" width="8.85546875" style="117"/>
    <col min="4609" max="4609" width="16.5703125" style="117" customWidth="1"/>
    <col min="4610" max="4610" width="28" style="117" customWidth="1"/>
    <col min="4611" max="4611" width="57.28515625" style="117" customWidth="1"/>
    <col min="4612" max="4864" width="8.85546875" style="117"/>
    <col min="4865" max="4865" width="16.5703125" style="117" customWidth="1"/>
    <col min="4866" max="4866" width="28" style="117" customWidth="1"/>
    <col min="4867" max="4867" width="57.28515625" style="117" customWidth="1"/>
    <col min="4868" max="5120" width="8.85546875" style="117"/>
    <col min="5121" max="5121" width="16.5703125" style="117" customWidth="1"/>
    <col min="5122" max="5122" width="28" style="117" customWidth="1"/>
    <col min="5123" max="5123" width="57.28515625" style="117" customWidth="1"/>
    <col min="5124" max="5376" width="8.85546875" style="117"/>
    <col min="5377" max="5377" width="16.5703125" style="117" customWidth="1"/>
    <col min="5378" max="5378" width="28" style="117" customWidth="1"/>
    <col min="5379" max="5379" width="57.28515625" style="117" customWidth="1"/>
    <col min="5380" max="5632" width="8.85546875" style="117"/>
    <col min="5633" max="5633" width="16.5703125" style="117" customWidth="1"/>
    <col min="5634" max="5634" width="28" style="117" customWidth="1"/>
    <col min="5635" max="5635" width="57.28515625" style="117" customWidth="1"/>
    <col min="5636" max="5888" width="8.85546875" style="117"/>
    <col min="5889" max="5889" width="16.5703125" style="117" customWidth="1"/>
    <col min="5890" max="5890" width="28" style="117" customWidth="1"/>
    <col min="5891" max="5891" width="57.28515625" style="117" customWidth="1"/>
    <col min="5892" max="6144" width="8.85546875" style="117"/>
    <col min="6145" max="6145" width="16.5703125" style="117" customWidth="1"/>
    <col min="6146" max="6146" width="28" style="117" customWidth="1"/>
    <col min="6147" max="6147" width="57.28515625" style="117" customWidth="1"/>
    <col min="6148" max="6400" width="8.85546875" style="117"/>
    <col min="6401" max="6401" width="16.5703125" style="117" customWidth="1"/>
    <col min="6402" max="6402" width="28" style="117" customWidth="1"/>
    <col min="6403" max="6403" width="57.28515625" style="117" customWidth="1"/>
    <col min="6404" max="6656" width="8.85546875" style="117"/>
    <col min="6657" max="6657" width="16.5703125" style="117" customWidth="1"/>
    <col min="6658" max="6658" width="28" style="117" customWidth="1"/>
    <col min="6659" max="6659" width="57.28515625" style="117" customWidth="1"/>
    <col min="6660" max="6912" width="8.85546875" style="117"/>
    <col min="6913" max="6913" width="16.5703125" style="117" customWidth="1"/>
    <col min="6914" max="6914" width="28" style="117" customWidth="1"/>
    <col min="6915" max="6915" width="57.28515625" style="117" customWidth="1"/>
    <col min="6916" max="7168" width="8.85546875" style="117"/>
    <col min="7169" max="7169" width="16.5703125" style="117" customWidth="1"/>
    <col min="7170" max="7170" width="28" style="117" customWidth="1"/>
    <col min="7171" max="7171" width="57.28515625" style="117" customWidth="1"/>
    <col min="7172" max="7424" width="8.85546875" style="117"/>
    <col min="7425" max="7425" width="16.5703125" style="117" customWidth="1"/>
    <col min="7426" max="7426" width="28" style="117" customWidth="1"/>
    <col min="7427" max="7427" width="57.28515625" style="117" customWidth="1"/>
    <col min="7428" max="7680" width="8.85546875" style="117"/>
    <col min="7681" max="7681" width="16.5703125" style="117" customWidth="1"/>
    <col min="7682" max="7682" width="28" style="117" customWidth="1"/>
    <col min="7683" max="7683" width="57.28515625" style="117" customWidth="1"/>
    <col min="7684" max="7936" width="8.85546875" style="117"/>
    <col min="7937" max="7937" width="16.5703125" style="117" customWidth="1"/>
    <col min="7938" max="7938" width="28" style="117" customWidth="1"/>
    <col min="7939" max="7939" width="57.28515625" style="117" customWidth="1"/>
    <col min="7940" max="8192" width="8.85546875" style="117"/>
    <col min="8193" max="8193" width="16.5703125" style="117" customWidth="1"/>
    <col min="8194" max="8194" width="28" style="117" customWidth="1"/>
    <col min="8195" max="8195" width="57.28515625" style="117" customWidth="1"/>
    <col min="8196" max="8448" width="8.85546875" style="117"/>
    <col min="8449" max="8449" width="16.5703125" style="117" customWidth="1"/>
    <col min="8450" max="8450" width="28" style="117" customWidth="1"/>
    <col min="8451" max="8451" width="57.28515625" style="117" customWidth="1"/>
    <col min="8452" max="8704" width="8.85546875" style="117"/>
    <col min="8705" max="8705" width="16.5703125" style="117" customWidth="1"/>
    <col min="8706" max="8706" width="28" style="117" customWidth="1"/>
    <col min="8707" max="8707" width="57.28515625" style="117" customWidth="1"/>
    <col min="8708" max="8960" width="8.85546875" style="117"/>
    <col min="8961" max="8961" width="16.5703125" style="117" customWidth="1"/>
    <col min="8962" max="8962" width="28" style="117" customWidth="1"/>
    <col min="8963" max="8963" width="57.28515625" style="117" customWidth="1"/>
    <col min="8964" max="9216" width="8.85546875" style="117"/>
    <col min="9217" max="9217" width="16.5703125" style="117" customWidth="1"/>
    <col min="9218" max="9218" width="28" style="117" customWidth="1"/>
    <col min="9219" max="9219" width="57.28515625" style="117" customWidth="1"/>
    <col min="9220" max="9472" width="8.85546875" style="117"/>
    <col min="9473" max="9473" width="16.5703125" style="117" customWidth="1"/>
    <col min="9474" max="9474" width="28" style="117" customWidth="1"/>
    <col min="9475" max="9475" width="57.28515625" style="117" customWidth="1"/>
    <col min="9476" max="9728" width="8.85546875" style="117"/>
    <col min="9729" max="9729" width="16.5703125" style="117" customWidth="1"/>
    <col min="9730" max="9730" width="28" style="117" customWidth="1"/>
    <col min="9731" max="9731" width="57.28515625" style="117" customWidth="1"/>
    <col min="9732" max="9984" width="8.85546875" style="117"/>
    <col min="9985" max="9985" width="16.5703125" style="117" customWidth="1"/>
    <col min="9986" max="9986" width="28" style="117" customWidth="1"/>
    <col min="9987" max="9987" width="57.28515625" style="117" customWidth="1"/>
    <col min="9988" max="10240" width="8.85546875" style="117"/>
    <col min="10241" max="10241" width="16.5703125" style="117" customWidth="1"/>
    <col min="10242" max="10242" width="28" style="117" customWidth="1"/>
    <col min="10243" max="10243" width="57.28515625" style="117" customWidth="1"/>
    <col min="10244" max="10496" width="8.85546875" style="117"/>
    <col min="10497" max="10497" width="16.5703125" style="117" customWidth="1"/>
    <col min="10498" max="10498" width="28" style="117" customWidth="1"/>
    <col min="10499" max="10499" width="57.28515625" style="117" customWidth="1"/>
    <col min="10500" max="10752" width="8.85546875" style="117"/>
    <col min="10753" max="10753" width="16.5703125" style="117" customWidth="1"/>
    <col min="10754" max="10754" width="28" style="117" customWidth="1"/>
    <col min="10755" max="10755" width="57.28515625" style="117" customWidth="1"/>
    <col min="10756" max="11008" width="8.85546875" style="117"/>
    <col min="11009" max="11009" width="16.5703125" style="117" customWidth="1"/>
    <col min="11010" max="11010" width="28" style="117" customWidth="1"/>
    <col min="11011" max="11011" width="57.28515625" style="117" customWidth="1"/>
    <col min="11012" max="11264" width="8.85546875" style="117"/>
    <col min="11265" max="11265" width="16.5703125" style="117" customWidth="1"/>
    <col min="11266" max="11266" width="28" style="117" customWidth="1"/>
    <col min="11267" max="11267" width="57.28515625" style="117" customWidth="1"/>
    <col min="11268" max="11520" width="8.85546875" style="117"/>
    <col min="11521" max="11521" width="16.5703125" style="117" customWidth="1"/>
    <col min="11522" max="11522" width="28" style="117" customWidth="1"/>
    <col min="11523" max="11523" width="57.28515625" style="117" customWidth="1"/>
    <col min="11524" max="11776" width="8.85546875" style="117"/>
    <col min="11777" max="11777" width="16.5703125" style="117" customWidth="1"/>
    <col min="11778" max="11778" width="28" style="117" customWidth="1"/>
    <col min="11779" max="11779" width="57.28515625" style="117" customWidth="1"/>
    <col min="11780" max="12032" width="8.85546875" style="117"/>
    <col min="12033" max="12033" width="16.5703125" style="117" customWidth="1"/>
    <col min="12034" max="12034" width="28" style="117" customWidth="1"/>
    <col min="12035" max="12035" width="57.28515625" style="117" customWidth="1"/>
    <col min="12036" max="12288" width="8.85546875" style="117"/>
    <col min="12289" max="12289" width="16.5703125" style="117" customWidth="1"/>
    <col min="12290" max="12290" width="28" style="117" customWidth="1"/>
    <col min="12291" max="12291" width="57.28515625" style="117" customWidth="1"/>
    <col min="12292" max="12544" width="8.85546875" style="117"/>
    <col min="12545" max="12545" width="16.5703125" style="117" customWidth="1"/>
    <col min="12546" max="12546" width="28" style="117" customWidth="1"/>
    <col min="12547" max="12547" width="57.28515625" style="117" customWidth="1"/>
    <col min="12548" max="12800" width="8.85546875" style="117"/>
    <col min="12801" max="12801" width="16.5703125" style="117" customWidth="1"/>
    <col min="12802" max="12802" width="28" style="117" customWidth="1"/>
    <col min="12803" max="12803" width="57.28515625" style="117" customWidth="1"/>
    <col min="12804" max="13056" width="8.85546875" style="117"/>
    <col min="13057" max="13057" width="16.5703125" style="117" customWidth="1"/>
    <col min="13058" max="13058" width="28" style="117" customWidth="1"/>
    <col min="13059" max="13059" width="57.28515625" style="117" customWidth="1"/>
    <col min="13060" max="13312" width="8.85546875" style="117"/>
    <col min="13313" max="13313" width="16.5703125" style="117" customWidth="1"/>
    <col min="13314" max="13314" width="28" style="117" customWidth="1"/>
    <col min="13315" max="13315" width="57.28515625" style="117" customWidth="1"/>
    <col min="13316" max="13568" width="8.85546875" style="117"/>
    <col min="13569" max="13569" width="16.5703125" style="117" customWidth="1"/>
    <col min="13570" max="13570" width="28" style="117" customWidth="1"/>
    <col min="13571" max="13571" width="57.28515625" style="117" customWidth="1"/>
    <col min="13572" max="13824" width="8.85546875" style="117"/>
    <col min="13825" max="13825" width="16.5703125" style="117" customWidth="1"/>
    <col min="13826" max="13826" width="28" style="117" customWidth="1"/>
    <col min="13827" max="13827" width="57.28515625" style="117" customWidth="1"/>
    <col min="13828" max="14080" width="8.85546875" style="117"/>
    <col min="14081" max="14081" width="16.5703125" style="117" customWidth="1"/>
    <col min="14082" max="14082" width="28" style="117" customWidth="1"/>
    <col min="14083" max="14083" width="57.28515625" style="117" customWidth="1"/>
    <col min="14084" max="14336" width="8.85546875" style="117"/>
    <col min="14337" max="14337" width="16.5703125" style="117" customWidth="1"/>
    <col min="14338" max="14338" width="28" style="117" customWidth="1"/>
    <col min="14339" max="14339" width="57.28515625" style="117" customWidth="1"/>
    <col min="14340" max="14592" width="8.85546875" style="117"/>
    <col min="14593" max="14593" width="16.5703125" style="117" customWidth="1"/>
    <col min="14594" max="14594" width="28" style="117" customWidth="1"/>
    <col min="14595" max="14595" width="57.28515625" style="117" customWidth="1"/>
    <col min="14596" max="14848" width="8.85546875" style="117"/>
    <col min="14849" max="14849" width="16.5703125" style="117" customWidth="1"/>
    <col min="14850" max="14850" width="28" style="117" customWidth="1"/>
    <col min="14851" max="14851" width="57.28515625" style="117" customWidth="1"/>
    <col min="14852" max="15104" width="8.85546875" style="117"/>
    <col min="15105" max="15105" width="16.5703125" style="117" customWidth="1"/>
    <col min="15106" max="15106" width="28" style="117" customWidth="1"/>
    <col min="15107" max="15107" width="57.28515625" style="117" customWidth="1"/>
    <col min="15108" max="15360" width="8.85546875" style="117"/>
    <col min="15361" max="15361" width="16.5703125" style="117" customWidth="1"/>
    <col min="15362" max="15362" width="28" style="117" customWidth="1"/>
    <col min="15363" max="15363" width="57.28515625" style="117" customWidth="1"/>
    <col min="15364" max="15616" width="8.85546875" style="117"/>
    <col min="15617" max="15617" width="16.5703125" style="117" customWidth="1"/>
    <col min="15618" max="15618" width="28" style="117" customWidth="1"/>
    <col min="15619" max="15619" width="57.28515625" style="117" customWidth="1"/>
    <col min="15620" max="15872" width="8.85546875" style="117"/>
    <col min="15873" max="15873" width="16.5703125" style="117" customWidth="1"/>
    <col min="15874" max="15874" width="28" style="117" customWidth="1"/>
    <col min="15875" max="15875" width="57.28515625" style="117" customWidth="1"/>
    <col min="15876" max="16128" width="8.85546875" style="117"/>
    <col min="16129" max="16129" width="16.5703125" style="117" customWidth="1"/>
    <col min="16130" max="16130" width="28" style="117" customWidth="1"/>
    <col min="16131" max="16131" width="57.28515625" style="117" customWidth="1"/>
    <col min="16132" max="16384" width="8.85546875" style="117"/>
  </cols>
  <sheetData>
    <row r="1" spans="1:256" ht="15.6" customHeight="1" x14ac:dyDescent="0.2">
      <c r="A1" s="458" t="s">
        <v>256</v>
      </c>
      <c r="B1" s="458"/>
      <c r="C1" s="458"/>
      <c r="D1" s="1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" customHeight="1" x14ac:dyDescent="0.2">
      <c r="A2" s="458" t="s">
        <v>1</v>
      </c>
      <c r="B2" s="458"/>
      <c r="C2" s="458"/>
      <c r="D2" s="1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 x14ac:dyDescent="0.2">
      <c r="A3" s="461" t="s">
        <v>795</v>
      </c>
      <c r="B3" s="461"/>
      <c r="C3" s="46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ht="15.75" x14ac:dyDescent="0.25">
      <c r="B4" s="118"/>
      <c r="C4" s="119"/>
    </row>
    <row r="5" spans="1:256" ht="15.75" x14ac:dyDescent="0.25">
      <c r="A5" s="473" t="s">
        <v>257</v>
      </c>
      <c r="B5" s="473"/>
      <c r="C5" s="473"/>
    </row>
    <row r="6" spans="1:256" ht="15.75" x14ac:dyDescent="0.25">
      <c r="A6" s="473" t="s">
        <v>258</v>
      </c>
      <c r="B6" s="473"/>
      <c r="C6" s="473"/>
    </row>
    <row r="7" spans="1:256" ht="13.9" customHeight="1" x14ac:dyDescent="0.2">
      <c r="A7" s="120"/>
      <c r="B7" s="121"/>
      <c r="C7" s="120"/>
    </row>
    <row r="8" spans="1:256" ht="37.15" customHeight="1" x14ac:dyDescent="0.2">
      <c r="A8" s="122" t="s">
        <v>259</v>
      </c>
      <c r="B8" s="123" t="s">
        <v>4</v>
      </c>
      <c r="C8" s="122" t="s">
        <v>260</v>
      </c>
    </row>
    <row r="9" spans="1:256" ht="27" customHeight="1" x14ac:dyDescent="0.2">
      <c r="A9" s="474" t="s">
        <v>8</v>
      </c>
      <c r="B9" s="475"/>
      <c r="C9" s="476"/>
    </row>
    <row r="10" spans="1:256" ht="23.45" customHeight="1" x14ac:dyDescent="0.2">
      <c r="A10" s="122">
        <v>510</v>
      </c>
      <c r="B10" s="471" t="s">
        <v>261</v>
      </c>
      <c r="C10" s="472"/>
    </row>
    <row r="11" spans="1:256" ht="34.9" customHeight="1" x14ac:dyDescent="0.2">
      <c r="A11" s="124">
        <v>510</v>
      </c>
      <c r="B11" s="15" t="s">
        <v>262</v>
      </c>
      <c r="C11" s="125" t="s">
        <v>79</v>
      </c>
    </row>
    <row r="12" spans="1:256" ht="72.599999999999994" customHeight="1" x14ac:dyDescent="0.2">
      <c r="A12" s="124">
        <v>510</v>
      </c>
      <c r="B12" s="15" t="s">
        <v>263</v>
      </c>
      <c r="C12" s="125" t="s">
        <v>264</v>
      </c>
    </row>
    <row r="13" spans="1:256" ht="72.599999999999994" customHeight="1" x14ac:dyDescent="0.2">
      <c r="A13" s="124">
        <v>510</v>
      </c>
      <c r="B13" s="15" t="s">
        <v>265</v>
      </c>
      <c r="C13" s="125" t="s">
        <v>264</v>
      </c>
    </row>
    <row r="14" spans="1:256" ht="82.15" customHeight="1" x14ac:dyDescent="0.2">
      <c r="A14" s="124">
        <v>510</v>
      </c>
      <c r="B14" s="15" t="s">
        <v>266</v>
      </c>
      <c r="C14" s="125" t="s">
        <v>267</v>
      </c>
    </row>
    <row r="15" spans="1:256" ht="72.599999999999994" customHeight="1" x14ac:dyDescent="0.2">
      <c r="A15" s="124">
        <v>510</v>
      </c>
      <c r="B15" s="15" t="s">
        <v>268</v>
      </c>
      <c r="C15" s="125" t="s">
        <v>267</v>
      </c>
    </row>
    <row r="16" spans="1:256" ht="51.6" customHeight="1" x14ac:dyDescent="0.2">
      <c r="A16" s="124">
        <v>510</v>
      </c>
      <c r="B16" s="15" t="s">
        <v>269</v>
      </c>
      <c r="C16" s="125" t="s">
        <v>270</v>
      </c>
    </row>
    <row r="17" spans="1:3" ht="72.599999999999994" customHeight="1" x14ac:dyDescent="0.2">
      <c r="A17" s="124">
        <v>510</v>
      </c>
      <c r="B17" s="15" t="s">
        <v>271</v>
      </c>
      <c r="C17" s="125" t="s">
        <v>272</v>
      </c>
    </row>
    <row r="18" spans="1:3" ht="75" customHeight="1" x14ac:dyDescent="0.2">
      <c r="A18" s="124">
        <v>510</v>
      </c>
      <c r="B18" s="15" t="s">
        <v>273</v>
      </c>
      <c r="C18" s="125" t="s">
        <v>272</v>
      </c>
    </row>
    <row r="19" spans="1:3" ht="42" customHeight="1" x14ac:dyDescent="0.2">
      <c r="A19" s="124">
        <v>510</v>
      </c>
      <c r="B19" s="15" t="s">
        <v>274</v>
      </c>
      <c r="C19" s="126" t="s">
        <v>275</v>
      </c>
    </row>
    <row r="20" spans="1:3" ht="33.6" customHeight="1" x14ac:dyDescent="0.2">
      <c r="A20" s="124">
        <v>510</v>
      </c>
      <c r="B20" s="15" t="s">
        <v>276</v>
      </c>
      <c r="C20" s="38" t="s">
        <v>277</v>
      </c>
    </row>
    <row r="21" spans="1:3" ht="46.15" customHeight="1" x14ac:dyDescent="0.2">
      <c r="A21" s="124">
        <v>510</v>
      </c>
      <c r="B21" s="15" t="s">
        <v>278</v>
      </c>
      <c r="C21" s="126" t="s">
        <v>279</v>
      </c>
    </row>
    <row r="22" spans="1:3" ht="40.15" customHeight="1" x14ac:dyDescent="0.2">
      <c r="A22" s="124">
        <v>510</v>
      </c>
      <c r="B22" s="15" t="s">
        <v>280</v>
      </c>
      <c r="C22" s="125" t="s">
        <v>281</v>
      </c>
    </row>
    <row r="23" spans="1:3" ht="77.45" customHeight="1" x14ac:dyDescent="0.2">
      <c r="A23" s="124">
        <v>510</v>
      </c>
      <c r="B23" s="15" t="s">
        <v>282</v>
      </c>
      <c r="C23" s="125" t="s">
        <v>283</v>
      </c>
    </row>
    <row r="24" spans="1:3" ht="76.900000000000006" customHeight="1" x14ac:dyDescent="0.2">
      <c r="A24" s="124">
        <v>510</v>
      </c>
      <c r="B24" s="15" t="s">
        <v>284</v>
      </c>
      <c r="C24" s="125" t="s">
        <v>285</v>
      </c>
    </row>
    <row r="25" spans="1:3" ht="90.6" customHeight="1" x14ac:dyDescent="0.2">
      <c r="A25" s="124">
        <v>510</v>
      </c>
      <c r="B25" s="15" t="s">
        <v>286</v>
      </c>
      <c r="C25" s="125" t="s">
        <v>287</v>
      </c>
    </row>
    <row r="26" spans="1:3" ht="44.45" customHeight="1" x14ac:dyDescent="0.2">
      <c r="A26" s="124">
        <v>510</v>
      </c>
      <c r="B26" s="15" t="s">
        <v>288</v>
      </c>
      <c r="C26" s="125" t="s">
        <v>289</v>
      </c>
    </row>
    <row r="27" spans="1:3" ht="61.9" customHeight="1" x14ac:dyDescent="0.2">
      <c r="A27" s="124">
        <v>510</v>
      </c>
      <c r="B27" s="15" t="s">
        <v>290</v>
      </c>
      <c r="C27" s="125" t="s">
        <v>291</v>
      </c>
    </row>
    <row r="28" spans="1:3" ht="81" customHeight="1" x14ac:dyDescent="0.2">
      <c r="A28" s="15">
        <v>510</v>
      </c>
      <c r="B28" s="15" t="s">
        <v>292</v>
      </c>
      <c r="C28" s="126" t="s">
        <v>293</v>
      </c>
    </row>
    <row r="29" spans="1:3" ht="75" customHeight="1" x14ac:dyDescent="0.2">
      <c r="A29" s="15">
        <v>510</v>
      </c>
      <c r="B29" s="15" t="s">
        <v>294</v>
      </c>
      <c r="C29" s="126" t="s">
        <v>161</v>
      </c>
    </row>
    <row r="30" spans="1:3" ht="68.45" customHeight="1" x14ac:dyDescent="0.2">
      <c r="A30" s="15">
        <v>510</v>
      </c>
      <c r="B30" s="15" t="s">
        <v>295</v>
      </c>
      <c r="C30" s="126" t="s">
        <v>296</v>
      </c>
    </row>
    <row r="31" spans="1:3" ht="45.6" customHeight="1" x14ac:dyDescent="0.2">
      <c r="A31" s="124">
        <v>510</v>
      </c>
      <c r="B31" s="15" t="s">
        <v>297</v>
      </c>
      <c r="C31" s="125" t="s">
        <v>298</v>
      </c>
    </row>
    <row r="32" spans="1:3" ht="45.6" customHeight="1" x14ac:dyDescent="0.2">
      <c r="A32" s="124">
        <v>510</v>
      </c>
      <c r="B32" s="15" t="s">
        <v>299</v>
      </c>
      <c r="C32" s="125" t="s">
        <v>300</v>
      </c>
    </row>
    <row r="33" spans="1:256" ht="72.75" hidden="1" customHeight="1" x14ac:dyDescent="0.2">
      <c r="A33" s="124">
        <v>510</v>
      </c>
      <c r="B33" s="15" t="s">
        <v>301</v>
      </c>
      <c r="C33" s="125" t="s">
        <v>167</v>
      </c>
    </row>
    <row r="34" spans="1:256" ht="45.75" hidden="1" customHeight="1" x14ac:dyDescent="0.25">
      <c r="A34" s="124">
        <v>510</v>
      </c>
      <c r="B34" s="127" t="s">
        <v>302</v>
      </c>
      <c r="C34" s="128" t="s">
        <v>179</v>
      </c>
    </row>
    <row r="35" spans="1:256" ht="34.15" customHeight="1" x14ac:dyDescent="0.25">
      <c r="A35" s="124">
        <v>510</v>
      </c>
      <c r="B35" s="74" t="s">
        <v>303</v>
      </c>
      <c r="C35" s="129" t="s">
        <v>185</v>
      </c>
    </row>
    <row r="36" spans="1:256" ht="30" customHeight="1" x14ac:dyDescent="0.25">
      <c r="A36" s="124">
        <v>510</v>
      </c>
      <c r="B36" s="74" t="s">
        <v>304</v>
      </c>
      <c r="C36" s="129" t="s">
        <v>305</v>
      </c>
    </row>
    <row r="37" spans="1:256" ht="21" customHeight="1" x14ac:dyDescent="0.25">
      <c r="A37" s="124">
        <v>510</v>
      </c>
      <c r="B37" s="74" t="s">
        <v>306</v>
      </c>
      <c r="C37" s="129" t="s">
        <v>307</v>
      </c>
    </row>
    <row r="38" spans="1:256" ht="57" customHeight="1" x14ac:dyDescent="0.25">
      <c r="A38" s="124">
        <v>510</v>
      </c>
      <c r="B38" s="74" t="s">
        <v>308</v>
      </c>
      <c r="C38" s="130" t="s">
        <v>309</v>
      </c>
    </row>
    <row r="39" spans="1:256" ht="48" hidden="1" customHeight="1" x14ac:dyDescent="0.25">
      <c r="A39" s="124">
        <v>510</v>
      </c>
      <c r="B39" s="74" t="s">
        <v>310</v>
      </c>
      <c r="C39" s="12" t="s">
        <v>311</v>
      </c>
    </row>
    <row r="40" spans="1:256" ht="39.6" customHeight="1" x14ac:dyDescent="0.25">
      <c r="A40" s="124">
        <v>510</v>
      </c>
      <c r="B40" s="74" t="s">
        <v>312</v>
      </c>
      <c r="C40" s="12" t="s">
        <v>313</v>
      </c>
    </row>
    <row r="41" spans="1:256" s="131" customFormat="1" ht="85.9" customHeight="1" x14ac:dyDescent="0.2">
      <c r="A41" s="124">
        <v>510</v>
      </c>
      <c r="B41" s="74" t="s">
        <v>314</v>
      </c>
      <c r="C41" s="125" t="s">
        <v>193</v>
      </c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spans="1:256" s="131" customFormat="1" ht="44.45" customHeight="1" x14ac:dyDescent="0.2">
      <c r="A42" s="132">
        <v>510</v>
      </c>
      <c r="B42" s="133" t="s">
        <v>315</v>
      </c>
      <c r="C42" s="134" t="s">
        <v>316</v>
      </c>
      <c r="D42" s="135"/>
    </row>
    <row r="43" spans="1:256" ht="57" customHeight="1" x14ac:dyDescent="0.2">
      <c r="A43" s="132">
        <v>510</v>
      </c>
      <c r="B43" s="133" t="s">
        <v>317</v>
      </c>
      <c r="C43" s="134" t="s">
        <v>318</v>
      </c>
      <c r="D43" s="135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</row>
    <row r="44" spans="1:256" s="131" customFormat="1" ht="67.5" customHeight="1" x14ac:dyDescent="0.2">
      <c r="A44" s="132">
        <v>510</v>
      </c>
      <c r="B44" s="133" t="s">
        <v>319</v>
      </c>
      <c r="C44" s="134" t="s">
        <v>195</v>
      </c>
      <c r="D44" s="135"/>
    </row>
    <row r="45" spans="1:256" ht="31.15" customHeight="1" x14ac:dyDescent="0.2">
      <c r="A45" s="132">
        <v>510</v>
      </c>
      <c r="B45" s="133" t="s">
        <v>320</v>
      </c>
      <c r="C45" s="134" t="s">
        <v>196</v>
      </c>
      <c r="D45" s="135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</row>
    <row r="46" spans="1:256" ht="32.450000000000003" customHeight="1" x14ac:dyDescent="0.2">
      <c r="A46" s="124">
        <v>510</v>
      </c>
      <c r="B46" s="136" t="s">
        <v>321</v>
      </c>
      <c r="C46" s="125" t="s">
        <v>322</v>
      </c>
    </row>
    <row r="47" spans="1:256" ht="58.9" customHeight="1" x14ac:dyDescent="0.2">
      <c r="A47" s="132">
        <v>510</v>
      </c>
      <c r="B47" s="133" t="s">
        <v>323</v>
      </c>
      <c r="C47" s="134" t="s">
        <v>324</v>
      </c>
      <c r="D47" s="137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</row>
    <row r="48" spans="1:256" ht="22.9" customHeight="1" x14ac:dyDescent="0.25">
      <c r="A48" s="124">
        <v>510</v>
      </c>
      <c r="B48" s="74" t="s">
        <v>325</v>
      </c>
      <c r="C48" s="129" t="s">
        <v>326</v>
      </c>
    </row>
    <row r="49" spans="1:3" ht="30.6" customHeight="1" x14ac:dyDescent="0.25">
      <c r="A49" s="124">
        <v>510</v>
      </c>
      <c r="B49" s="74" t="s">
        <v>327</v>
      </c>
      <c r="C49" s="129" t="s">
        <v>328</v>
      </c>
    </row>
    <row r="50" spans="1:3" ht="42" customHeight="1" x14ac:dyDescent="0.25">
      <c r="A50" s="124">
        <v>510</v>
      </c>
      <c r="B50" s="74" t="s">
        <v>329</v>
      </c>
      <c r="C50" s="108" t="s">
        <v>217</v>
      </c>
    </row>
    <row r="51" spans="1:3" ht="58.15" customHeight="1" x14ac:dyDescent="0.25">
      <c r="A51" s="124">
        <v>510</v>
      </c>
      <c r="B51" s="74" t="s">
        <v>330</v>
      </c>
      <c r="C51" s="129" t="s">
        <v>219</v>
      </c>
    </row>
    <row r="52" spans="1:3" ht="33" customHeight="1" x14ac:dyDescent="0.2">
      <c r="A52" s="124">
        <v>510</v>
      </c>
      <c r="B52" s="74" t="s">
        <v>331</v>
      </c>
      <c r="C52" s="125" t="s">
        <v>221</v>
      </c>
    </row>
    <row r="53" spans="1:3" ht="36.75" customHeight="1" x14ac:dyDescent="0.25">
      <c r="A53" s="124">
        <v>510</v>
      </c>
      <c r="B53" s="74" t="s">
        <v>332</v>
      </c>
      <c r="C53" s="129" t="s">
        <v>223</v>
      </c>
    </row>
    <row r="54" spans="1:3" ht="22.15" customHeight="1" x14ac:dyDescent="0.25">
      <c r="A54" s="124">
        <v>510</v>
      </c>
      <c r="B54" s="138" t="s">
        <v>333</v>
      </c>
      <c r="C54" s="139" t="s">
        <v>334</v>
      </c>
    </row>
    <row r="55" spans="1:3" ht="46.15" customHeight="1" x14ac:dyDescent="0.25">
      <c r="A55" s="124">
        <v>510</v>
      </c>
      <c r="B55" s="74" t="s">
        <v>335</v>
      </c>
      <c r="C55" s="129" t="s">
        <v>336</v>
      </c>
    </row>
    <row r="56" spans="1:3" ht="63.75" customHeight="1" x14ac:dyDescent="0.25">
      <c r="A56" s="124">
        <v>510</v>
      </c>
      <c r="B56" s="74" t="s">
        <v>337</v>
      </c>
      <c r="C56" s="129" t="s">
        <v>338</v>
      </c>
    </row>
    <row r="57" spans="1:3" ht="30" x14ac:dyDescent="0.25">
      <c r="A57" s="124">
        <v>510</v>
      </c>
      <c r="B57" s="74" t="s">
        <v>339</v>
      </c>
      <c r="C57" s="129" t="s">
        <v>340</v>
      </c>
    </row>
    <row r="58" spans="1:3" ht="30.6" customHeight="1" x14ac:dyDescent="0.25">
      <c r="A58" s="124">
        <v>510</v>
      </c>
      <c r="B58" s="74" t="s">
        <v>341</v>
      </c>
      <c r="C58" s="129" t="s">
        <v>342</v>
      </c>
    </row>
    <row r="59" spans="1:3" ht="15" x14ac:dyDescent="0.25">
      <c r="A59" s="124">
        <v>510</v>
      </c>
      <c r="B59" s="74" t="s">
        <v>343</v>
      </c>
      <c r="C59" s="129" t="s">
        <v>255</v>
      </c>
    </row>
    <row r="60" spans="1:3" ht="75" x14ac:dyDescent="0.25">
      <c r="A60" s="124">
        <v>510</v>
      </c>
      <c r="B60" s="127" t="s">
        <v>344</v>
      </c>
      <c r="C60" s="128" t="s">
        <v>345</v>
      </c>
    </row>
    <row r="61" spans="1:3" ht="30" x14ac:dyDescent="0.25">
      <c r="A61" s="124">
        <v>510</v>
      </c>
      <c r="B61" s="127" t="s">
        <v>346</v>
      </c>
      <c r="C61" s="128" t="s">
        <v>347</v>
      </c>
    </row>
    <row r="62" spans="1:3" ht="30" x14ac:dyDescent="0.25">
      <c r="A62" s="124">
        <v>510</v>
      </c>
      <c r="B62" s="127" t="s">
        <v>348</v>
      </c>
      <c r="C62" s="128" t="s">
        <v>349</v>
      </c>
    </row>
    <row r="63" spans="1:3" ht="57" customHeight="1" x14ac:dyDescent="0.25">
      <c r="A63" s="124">
        <v>510</v>
      </c>
      <c r="B63" s="127" t="s">
        <v>350</v>
      </c>
      <c r="C63" s="128" t="s">
        <v>351</v>
      </c>
    </row>
    <row r="64" spans="1:3" ht="57" customHeight="1" x14ac:dyDescent="0.2"/>
  </sheetData>
  <mergeCells count="7">
    <mergeCell ref="B10:C10"/>
    <mergeCell ref="A1:C1"/>
    <mergeCell ref="A2:C2"/>
    <mergeCell ref="A3:C3"/>
    <mergeCell ref="A5:C5"/>
    <mergeCell ref="A6:C6"/>
    <mergeCell ref="A9:C9"/>
  </mergeCells>
  <pageMargins left="0" right="0" top="0" bottom="0" header="0.31496062992125984" footer="0.31496062992125984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3" workbookViewId="0">
      <selection activeCell="C5" sqref="C5"/>
    </sheetView>
  </sheetViews>
  <sheetFormatPr defaultColWidth="9.140625" defaultRowHeight="15" x14ac:dyDescent="0.25"/>
  <cols>
    <col min="1" max="1" width="17.5703125" style="140" customWidth="1"/>
    <col min="2" max="2" width="27.42578125" style="140" customWidth="1"/>
    <col min="3" max="3" width="61.5703125" style="140" customWidth="1"/>
    <col min="4" max="256" width="9.140625" style="140"/>
    <col min="257" max="257" width="17.5703125" style="140" customWidth="1"/>
    <col min="258" max="258" width="27.42578125" style="140" customWidth="1"/>
    <col min="259" max="259" width="48.5703125" style="140" customWidth="1"/>
    <col min="260" max="512" width="9.140625" style="140"/>
    <col min="513" max="513" width="17.5703125" style="140" customWidth="1"/>
    <col min="514" max="514" width="27.42578125" style="140" customWidth="1"/>
    <col min="515" max="515" width="48.5703125" style="140" customWidth="1"/>
    <col min="516" max="768" width="9.140625" style="140"/>
    <col min="769" max="769" width="17.5703125" style="140" customWidth="1"/>
    <col min="770" max="770" width="27.42578125" style="140" customWidth="1"/>
    <col min="771" max="771" width="48.5703125" style="140" customWidth="1"/>
    <col min="772" max="1024" width="9.140625" style="140"/>
    <col min="1025" max="1025" width="17.5703125" style="140" customWidth="1"/>
    <col min="1026" max="1026" width="27.42578125" style="140" customWidth="1"/>
    <col min="1027" max="1027" width="48.5703125" style="140" customWidth="1"/>
    <col min="1028" max="1280" width="9.140625" style="140"/>
    <col min="1281" max="1281" width="17.5703125" style="140" customWidth="1"/>
    <col min="1282" max="1282" width="27.42578125" style="140" customWidth="1"/>
    <col min="1283" max="1283" width="48.5703125" style="140" customWidth="1"/>
    <col min="1284" max="1536" width="9.140625" style="140"/>
    <col min="1537" max="1537" width="17.5703125" style="140" customWidth="1"/>
    <col min="1538" max="1538" width="27.42578125" style="140" customWidth="1"/>
    <col min="1539" max="1539" width="48.5703125" style="140" customWidth="1"/>
    <col min="1540" max="1792" width="9.140625" style="140"/>
    <col min="1793" max="1793" width="17.5703125" style="140" customWidth="1"/>
    <col min="1794" max="1794" width="27.42578125" style="140" customWidth="1"/>
    <col min="1795" max="1795" width="48.5703125" style="140" customWidth="1"/>
    <col min="1796" max="2048" width="9.140625" style="140"/>
    <col min="2049" max="2049" width="17.5703125" style="140" customWidth="1"/>
    <col min="2050" max="2050" width="27.42578125" style="140" customWidth="1"/>
    <col min="2051" max="2051" width="48.5703125" style="140" customWidth="1"/>
    <col min="2052" max="2304" width="9.140625" style="140"/>
    <col min="2305" max="2305" width="17.5703125" style="140" customWidth="1"/>
    <col min="2306" max="2306" width="27.42578125" style="140" customWidth="1"/>
    <col min="2307" max="2307" width="48.5703125" style="140" customWidth="1"/>
    <col min="2308" max="2560" width="9.140625" style="140"/>
    <col min="2561" max="2561" width="17.5703125" style="140" customWidth="1"/>
    <col min="2562" max="2562" width="27.42578125" style="140" customWidth="1"/>
    <col min="2563" max="2563" width="48.5703125" style="140" customWidth="1"/>
    <col min="2564" max="2816" width="9.140625" style="140"/>
    <col min="2817" max="2817" width="17.5703125" style="140" customWidth="1"/>
    <col min="2818" max="2818" width="27.42578125" style="140" customWidth="1"/>
    <col min="2819" max="2819" width="48.5703125" style="140" customWidth="1"/>
    <col min="2820" max="3072" width="9.140625" style="140"/>
    <col min="3073" max="3073" width="17.5703125" style="140" customWidth="1"/>
    <col min="3074" max="3074" width="27.42578125" style="140" customWidth="1"/>
    <col min="3075" max="3075" width="48.5703125" style="140" customWidth="1"/>
    <col min="3076" max="3328" width="9.140625" style="140"/>
    <col min="3329" max="3329" width="17.5703125" style="140" customWidth="1"/>
    <col min="3330" max="3330" width="27.42578125" style="140" customWidth="1"/>
    <col min="3331" max="3331" width="48.5703125" style="140" customWidth="1"/>
    <col min="3332" max="3584" width="9.140625" style="140"/>
    <col min="3585" max="3585" width="17.5703125" style="140" customWidth="1"/>
    <col min="3586" max="3586" width="27.42578125" style="140" customWidth="1"/>
    <col min="3587" max="3587" width="48.5703125" style="140" customWidth="1"/>
    <col min="3588" max="3840" width="9.140625" style="140"/>
    <col min="3841" max="3841" width="17.5703125" style="140" customWidth="1"/>
    <col min="3842" max="3842" width="27.42578125" style="140" customWidth="1"/>
    <col min="3843" max="3843" width="48.5703125" style="140" customWidth="1"/>
    <col min="3844" max="4096" width="9.140625" style="140"/>
    <col min="4097" max="4097" width="17.5703125" style="140" customWidth="1"/>
    <col min="4098" max="4098" width="27.42578125" style="140" customWidth="1"/>
    <col min="4099" max="4099" width="48.5703125" style="140" customWidth="1"/>
    <col min="4100" max="4352" width="9.140625" style="140"/>
    <col min="4353" max="4353" width="17.5703125" style="140" customWidth="1"/>
    <col min="4354" max="4354" width="27.42578125" style="140" customWidth="1"/>
    <col min="4355" max="4355" width="48.5703125" style="140" customWidth="1"/>
    <col min="4356" max="4608" width="9.140625" style="140"/>
    <col min="4609" max="4609" width="17.5703125" style="140" customWidth="1"/>
    <col min="4610" max="4610" width="27.42578125" style="140" customWidth="1"/>
    <col min="4611" max="4611" width="48.5703125" style="140" customWidth="1"/>
    <col min="4612" max="4864" width="9.140625" style="140"/>
    <col min="4865" max="4865" width="17.5703125" style="140" customWidth="1"/>
    <col min="4866" max="4866" width="27.42578125" style="140" customWidth="1"/>
    <col min="4867" max="4867" width="48.5703125" style="140" customWidth="1"/>
    <col min="4868" max="5120" width="9.140625" style="140"/>
    <col min="5121" max="5121" width="17.5703125" style="140" customWidth="1"/>
    <col min="5122" max="5122" width="27.42578125" style="140" customWidth="1"/>
    <col min="5123" max="5123" width="48.5703125" style="140" customWidth="1"/>
    <col min="5124" max="5376" width="9.140625" style="140"/>
    <col min="5377" max="5377" width="17.5703125" style="140" customWidth="1"/>
    <col min="5378" max="5378" width="27.42578125" style="140" customWidth="1"/>
    <col min="5379" max="5379" width="48.5703125" style="140" customWidth="1"/>
    <col min="5380" max="5632" width="9.140625" style="140"/>
    <col min="5633" max="5633" width="17.5703125" style="140" customWidth="1"/>
    <col min="5634" max="5634" width="27.42578125" style="140" customWidth="1"/>
    <col min="5635" max="5635" width="48.5703125" style="140" customWidth="1"/>
    <col min="5636" max="5888" width="9.140625" style="140"/>
    <col min="5889" max="5889" width="17.5703125" style="140" customWidth="1"/>
    <col min="5890" max="5890" width="27.42578125" style="140" customWidth="1"/>
    <col min="5891" max="5891" width="48.5703125" style="140" customWidth="1"/>
    <col min="5892" max="6144" width="9.140625" style="140"/>
    <col min="6145" max="6145" width="17.5703125" style="140" customWidth="1"/>
    <col min="6146" max="6146" width="27.42578125" style="140" customWidth="1"/>
    <col min="6147" max="6147" width="48.5703125" style="140" customWidth="1"/>
    <col min="6148" max="6400" width="9.140625" style="140"/>
    <col min="6401" max="6401" width="17.5703125" style="140" customWidth="1"/>
    <col min="6402" max="6402" width="27.42578125" style="140" customWidth="1"/>
    <col min="6403" max="6403" width="48.5703125" style="140" customWidth="1"/>
    <col min="6404" max="6656" width="9.140625" style="140"/>
    <col min="6657" max="6657" width="17.5703125" style="140" customWidth="1"/>
    <col min="6658" max="6658" width="27.42578125" style="140" customWidth="1"/>
    <col min="6659" max="6659" width="48.5703125" style="140" customWidth="1"/>
    <col min="6660" max="6912" width="9.140625" style="140"/>
    <col min="6913" max="6913" width="17.5703125" style="140" customWidth="1"/>
    <col min="6914" max="6914" width="27.42578125" style="140" customWidth="1"/>
    <col min="6915" max="6915" width="48.5703125" style="140" customWidth="1"/>
    <col min="6916" max="7168" width="9.140625" style="140"/>
    <col min="7169" max="7169" width="17.5703125" style="140" customWidth="1"/>
    <col min="7170" max="7170" width="27.42578125" style="140" customWidth="1"/>
    <col min="7171" max="7171" width="48.5703125" style="140" customWidth="1"/>
    <col min="7172" max="7424" width="9.140625" style="140"/>
    <col min="7425" max="7425" width="17.5703125" style="140" customWidth="1"/>
    <col min="7426" max="7426" width="27.42578125" style="140" customWidth="1"/>
    <col min="7427" max="7427" width="48.5703125" style="140" customWidth="1"/>
    <col min="7428" max="7680" width="9.140625" style="140"/>
    <col min="7681" max="7681" width="17.5703125" style="140" customWidth="1"/>
    <col min="7682" max="7682" width="27.42578125" style="140" customWidth="1"/>
    <col min="7683" max="7683" width="48.5703125" style="140" customWidth="1"/>
    <col min="7684" max="7936" width="9.140625" style="140"/>
    <col min="7937" max="7937" width="17.5703125" style="140" customWidth="1"/>
    <col min="7938" max="7938" width="27.42578125" style="140" customWidth="1"/>
    <col min="7939" max="7939" width="48.5703125" style="140" customWidth="1"/>
    <col min="7940" max="8192" width="9.140625" style="140"/>
    <col min="8193" max="8193" width="17.5703125" style="140" customWidth="1"/>
    <col min="8194" max="8194" width="27.42578125" style="140" customWidth="1"/>
    <col min="8195" max="8195" width="48.5703125" style="140" customWidth="1"/>
    <col min="8196" max="8448" width="9.140625" style="140"/>
    <col min="8449" max="8449" width="17.5703125" style="140" customWidth="1"/>
    <col min="8450" max="8450" width="27.42578125" style="140" customWidth="1"/>
    <col min="8451" max="8451" width="48.5703125" style="140" customWidth="1"/>
    <col min="8452" max="8704" width="9.140625" style="140"/>
    <col min="8705" max="8705" width="17.5703125" style="140" customWidth="1"/>
    <col min="8706" max="8706" width="27.42578125" style="140" customWidth="1"/>
    <col min="8707" max="8707" width="48.5703125" style="140" customWidth="1"/>
    <col min="8708" max="8960" width="9.140625" style="140"/>
    <col min="8961" max="8961" width="17.5703125" style="140" customWidth="1"/>
    <col min="8962" max="8962" width="27.42578125" style="140" customWidth="1"/>
    <col min="8963" max="8963" width="48.5703125" style="140" customWidth="1"/>
    <col min="8964" max="9216" width="9.140625" style="140"/>
    <col min="9217" max="9217" width="17.5703125" style="140" customWidth="1"/>
    <col min="9218" max="9218" width="27.42578125" style="140" customWidth="1"/>
    <col min="9219" max="9219" width="48.5703125" style="140" customWidth="1"/>
    <col min="9220" max="9472" width="9.140625" style="140"/>
    <col min="9473" max="9473" width="17.5703125" style="140" customWidth="1"/>
    <col min="9474" max="9474" width="27.42578125" style="140" customWidth="1"/>
    <col min="9475" max="9475" width="48.5703125" style="140" customWidth="1"/>
    <col min="9476" max="9728" width="9.140625" style="140"/>
    <col min="9729" max="9729" width="17.5703125" style="140" customWidth="1"/>
    <col min="9730" max="9730" width="27.42578125" style="140" customWidth="1"/>
    <col min="9731" max="9731" width="48.5703125" style="140" customWidth="1"/>
    <col min="9732" max="9984" width="9.140625" style="140"/>
    <col min="9985" max="9985" width="17.5703125" style="140" customWidth="1"/>
    <col min="9986" max="9986" width="27.42578125" style="140" customWidth="1"/>
    <col min="9987" max="9987" width="48.5703125" style="140" customWidth="1"/>
    <col min="9988" max="10240" width="9.140625" style="140"/>
    <col min="10241" max="10241" width="17.5703125" style="140" customWidth="1"/>
    <col min="10242" max="10242" width="27.42578125" style="140" customWidth="1"/>
    <col min="10243" max="10243" width="48.5703125" style="140" customWidth="1"/>
    <col min="10244" max="10496" width="9.140625" style="140"/>
    <col min="10497" max="10497" width="17.5703125" style="140" customWidth="1"/>
    <col min="10498" max="10498" width="27.42578125" style="140" customWidth="1"/>
    <col min="10499" max="10499" width="48.5703125" style="140" customWidth="1"/>
    <col min="10500" max="10752" width="9.140625" style="140"/>
    <col min="10753" max="10753" width="17.5703125" style="140" customWidth="1"/>
    <col min="10754" max="10754" width="27.42578125" style="140" customWidth="1"/>
    <col min="10755" max="10755" width="48.5703125" style="140" customWidth="1"/>
    <col min="10756" max="11008" width="9.140625" style="140"/>
    <col min="11009" max="11009" width="17.5703125" style="140" customWidth="1"/>
    <col min="11010" max="11010" width="27.42578125" style="140" customWidth="1"/>
    <col min="11011" max="11011" width="48.5703125" style="140" customWidth="1"/>
    <col min="11012" max="11264" width="9.140625" style="140"/>
    <col min="11265" max="11265" width="17.5703125" style="140" customWidth="1"/>
    <col min="11266" max="11266" width="27.42578125" style="140" customWidth="1"/>
    <col min="11267" max="11267" width="48.5703125" style="140" customWidth="1"/>
    <col min="11268" max="11520" width="9.140625" style="140"/>
    <col min="11521" max="11521" width="17.5703125" style="140" customWidth="1"/>
    <col min="11522" max="11522" width="27.42578125" style="140" customWidth="1"/>
    <col min="11523" max="11523" width="48.5703125" style="140" customWidth="1"/>
    <col min="11524" max="11776" width="9.140625" style="140"/>
    <col min="11777" max="11777" width="17.5703125" style="140" customWidth="1"/>
    <col min="11778" max="11778" width="27.42578125" style="140" customWidth="1"/>
    <col min="11779" max="11779" width="48.5703125" style="140" customWidth="1"/>
    <col min="11780" max="12032" width="9.140625" style="140"/>
    <col min="12033" max="12033" width="17.5703125" style="140" customWidth="1"/>
    <col min="12034" max="12034" width="27.42578125" style="140" customWidth="1"/>
    <col min="12035" max="12035" width="48.5703125" style="140" customWidth="1"/>
    <col min="12036" max="12288" width="9.140625" style="140"/>
    <col min="12289" max="12289" width="17.5703125" style="140" customWidth="1"/>
    <col min="12290" max="12290" width="27.42578125" style="140" customWidth="1"/>
    <col min="12291" max="12291" width="48.5703125" style="140" customWidth="1"/>
    <col min="12292" max="12544" width="9.140625" style="140"/>
    <col min="12545" max="12545" width="17.5703125" style="140" customWidth="1"/>
    <col min="12546" max="12546" width="27.42578125" style="140" customWidth="1"/>
    <col min="12547" max="12547" width="48.5703125" style="140" customWidth="1"/>
    <col min="12548" max="12800" width="9.140625" style="140"/>
    <col min="12801" max="12801" width="17.5703125" style="140" customWidth="1"/>
    <col min="12802" max="12802" width="27.42578125" style="140" customWidth="1"/>
    <col min="12803" max="12803" width="48.5703125" style="140" customWidth="1"/>
    <col min="12804" max="13056" width="9.140625" style="140"/>
    <col min="13057" max="13057" width="17.5703125" style="140" customWidth="1"/>
    <col min="13058" max="13058" width="27.42578125" style="140" customWidth="1"/>
    <col min="13059" max="13059" width="48.5703125" style="140" customWidth="1"/>
    <col min="13060" max="13312" width="9.140625" style="140"/>
    <col min="13313" max="13313" width="17.5703125" style="140" customWidth="1"/>
    <col min="13314" max="13314" width="27.42578125" style="140" customWidth="1"/>
    <col min="13315" max="13315" width="48.5703125" style="140" customWidth="1"/>
    <col min="13316" max="13568" width="9.140625" style="140"/>
    <col min="13569" max="13569" width="17.5703125" style="140" customWidth="1"/>
    <col min="13570" max="13570" width="27.42578125" style="140" customWidth="1"/>
    <col min="13571" max="13571" width="48.5703125" style="140" customWidth="1"/>
    <col min="13572" max="13824" width="9.140625" style="140"/>
    <col min="13825" max="13825" width="17.5703125" style="140" customWidth="1"/>
    <col min="13826" max="13826" width="27.42578125" style="140" customWidth="1"/>
    <col min="13827" max="13827" width="48.5703125" style="140" customWidth="1"/>
    <col min="13828" max="14080" width="9.140625" style="140"/>
    <col min="14081" max="14081" width="17.5703125" style="140" customWidth="1"/>
    <col min="14082" max="14082" width="27.42578125" style="140" customWidth="1"/>
    <col min="14083" max="14083" width="48.5703125" style="140" customWidth="1"/>
    <col min="14084" max="14336" width="9.140625" style="140"/>
    <col min="14337" max="14337" width="17.5703125" style="140" customWidth="1"/>
    <col min="14338" max="14338" width="27.42578125" style="140" customWidth="1"/>
    <col min="14339" max="14339" width="48.5703125" style="140" customWidth="1"/>
    <col min="14340" max="14592" width="9.140625" style="140"/>
    <col min="14593" max="14593" width="17.5703125" style="140" customWidth="1"/>
    <col min="14594" max="14594" width="27.42578125" style="140" customWidth="1"/>
    <col min="14595" max="14595" width="48.5703125" style="140" customWidth="1"/>
    <col min="14596" max="14848" width="9.140625" style="140"/>
    <col min="14849" max="14849" width="17.5703125" style="140" customWidth="1"/>
    <col min="14850" max="14850" width="27.42578125" style="140" customWidth="1"/>
    <col min="14851" max="14851" width="48.5703125" style="140" customWidth="1"/>
    <col min="14852" max="15104" width="9.140625" style="140"/>
    <col min="15105" max="15105" width="17.5703125" style="140" customWidth="1"/>
    <col min="15106" max="15106" width="27.42578125" style="140" customWidth="1"/>
    <col min="15107" max="15107" width="48.5703125" style="140" customWidth="1"/>
    <col min="15108" max="15360" width="9.140625" style="140"/>
    <col min="15361" max="15361" width="17.5703125" style="140" customWidth="1"/>
    <col min="15362" max="15362" width="27.42578125" style="140" customWidth="1"/>
    <col min="15363" max="15363" width="48.5703125" style="140" customWidth="1"/>
    <col min="15364" max="15616" width="9.140625" style="140"/>
    <col min="15617" max="15617" width="17.5703125" style="140" customWidth="1"/>
    <col min="15618" max="15618" width="27.42578125" style="140" customWidth="1"/>
    <col min="15619" max="15619" width="48.5703125" style="140" customWidth="1"/>
    <col min="15620" max="15872" width="9.140625" style="140"/>
    <col min="15873" max="15873" width="17.5703125" style="140" customWidth="1"/>
    <col min="15874" max="15874" width="27.42578125" style="140" customWidth="1"/>
    <col min="15875" max="15875" width="48.5703125" style="140" customWidth="1"/>
    <col min="15876" max="16128" width="9.140625" style="140"/>
    <col min="16129" max="16129" width="17.5703125" style="140" customWidth="1"/>
    <col min="16130" max="16130" width="27.42578125" style="140" customWidth="1"/>
    <col min="16131" max="16131" width="48.5703125" style="140" customWidth="1"/>
    <col min="16132" max="16384" width="9.140625" style="140"/>
  </cols>
  <sheetData>
    <row r="1" spans="1:3" ht="19.5" hidden="1" customHeight="1" x14ac:dyDescent="0.25">
      <c r="C1" s="141"/>
    </row>
    <row r="2" spans="1:3" ht="15.75" hidden="1" customHeight="1" x14ac:dyDescent="0.25">
      <c r="C2" s="141"/>
    </row>
    <row r="3" spans="1:3" ht="16.5" customHeight="1" x14ac:dyDescent="0.25">
      <c r="C3" s="457" t="s">
        <v>352</v>
      </c>
    </row>
    <row r="4" spans="1:3" ht="12.75" customHeight="1" x14ac:dyDescent="0.25">
      <c r="C4" s="457" t="s">
        <v>353</v>
      </c>
    </row>
    <row r="5" spans="1:3" x14ac:dyDescent="0.25">
      <c r="C5" s="457" t="s">
        <v>796</v>
      </c>
    </row>
    <row r="6" spans="1:3" ht="25.5" customHeight="1" x14ac:dyDescent="0.25">
      <c r="A6" s="477" t="s">
        <v>354</v>
      </c>
      <c r="B6" s="477"/>
      <c r="C6" s="477"/>
    </row>
    <row r="7" spans="1:3" ht="26.25" customHeight="1" x14ac:dyDescent="0.25">
      <c r="A7" s="478" t="s">
        <v>355</v>
      </c>
      <c r="B7" s="478"/>
      <c r="C7" s="478"/>
    </row>
    <row r="8" spans="1:3" ht="38.25" customHeight="1" x14ac:dyDescent="0.25">
      <c r="A8" s="142" t="s">
        <v>259</v>
      </c>
      <c r="B8" s="142" t="s">
        <v>356</v>
      </c>
      <c r="C8" s="143" t="s">
        <v>357</v>
      </c>
    </row>
    <row r="9" spans="1:3" ht="38.25" customHeight="1" x14ac:dyDescent="0.25">
      <c r="A9" s="143">
        <v>510</v>
      </c>
      <c r="B9" s="143"/>
      <c r="C9" s="143" t="s">
        <v>261</v>
      </c>
    </row>
    <row r="10" spans="1:3" ht="53.25" customHeight="1" x14ac:dyDescent="0.25">
      <c r="A10" s="144">
        <v>510</v>
      </c>
      <c r="B10" s="144" t="s">
        <v>358</v>
      </c>
      <c r="C10" s="145" t="s">
        <v>359</v>
      </c>
    </row>
    <row r="11" spans="1:3" ht="44.1" customHeight="1" x14ac:dyDescent="0.25">
      <c r="A11" s="144">
        <v>510</v>
      </c>
      <c r="B11" s="144" t="s">
        <v>360</v>
      </c>
      <c r="C11" s="145" t="s">
        <v>361</v>
      </c>
    </row>
    <row r="12" spans="1:3" ht="45" customHeight="1" x14ac:dyDescent="0.25">
      <c r="A12" s="144">
        <v>510</v>
      </c>
      <c r="B12" s="144" t="s">
        <v>362</v>
      </c>
      <c r="C12" s="145" t="s">
        <v>363</v>
      </c>
    </row>
    <row r="13" spans="1:3" ht="62.25" customHeight="1" x14ac:dyDescent="0.25">
      <c r="A13" s="144">
        <v>510</v>
      </c>
      <c r="B13" s="144" t="s">
        <v>364</v>
      </c>
      <c r="C13" s="145" t="s">
        <v>365</v>
      </c>
    </row>
    <row r="14" spans="1:3" ht="108" customHeight="1" x14ac:dyDescent="0.25">
      <c r="A14" s="144">
        <v>510</v>
      </c>
      <c r="B14" s="144" t="s">
        <v>366</v>
      </c>
      <c r="C14" s="146" t="s">
        <v>367</v>
      </c>
    </row>
    <row r="15" spans="1:3" ht="78.599999999999994" customHeight="1" x14ac:dyDescent="0.25">
      <c r="A15" s="144">
        <v>510</v>
      </c>
      <c r="B15" s="144" t="s">
        <v>368</v>
      </c>
      <c r="C15" s="146" t="s">
        <v>369</v>
      </c>
    </row>
    <row r="16" spans="1:3" x14ac:dyDescent="0.25">
      <c r="B16" s="479"/>
      <c r="C16" s="479"/>
    </row>
    <row r="17" spans="2:3" x14ac:dyDescent="0.25">
      <c r="B17" s="147"/>
      <c r="C17" s="147"/>
    </row>
    <row r="18" spans="2:3" x14ac:dyDescent="0.25">
      <c r="B18" s="147"/>
      <c r="C18" s="147"/>
    </row>
    <row r="19" spans="2:3" x14ac:dyDescent="0.25">
      <c r="B19" s="147"/>
      <c r="C19" s="147"/>
    </row>
    <row r="20" spans="2:3" x14ac:dyDescent="0.25">
      <c r="B20" s="147"/>
      <c r="C20" s="147"/>
    </row>
    <row r="21" spans="2:3" x14ac:dyDescent="0.25">
      <c r="B21" s="147"/>
      <c r="C21" s="147"/>
    </row>
    <row r="22" spans="2:3" x14ac:dyDescent="0.25">
      <c r="B22" s="147"/>
      <c r="C22" s="147"/>
    </row>
    <row r="23" spans="2:3" x14ac:dyDescent="0.25">
      <c r="B23" s="147"/>
      <c r="C23" s="147"/>
    </row>
    <row r="24" spans="2:3" x14ac:dyDescent="0.25">
      <c r="B24" s="147"/>
      <c r="C24" s="147"/>
    </row>
    <row r="25" spans="2:3" x14ac:dyDescent="0.25">
      <c r="B25" s="147"/>
      <c r="C25" s="147"/>
    </row>
    <row r="26" spans="2:3" x14ac:dyDescent="0.25">
      <c r="B26" s="147"/>
      <c r="C26" s="147"/>
    </row>
    <row r="27" spans="2:3" x14ac:dyDescent="0.25">
      <c r="B27" s="147"/>
      <c r="C27" s="147"/>
    </row>
    <row r="28" spans="2:3" x14ac:dyDescent="0.25">
      <c r="B28" s="147"/>
      <c r="C28" s="147"/>
    </row>
    <row r="29" spans="2:3" x14ac:dyDescent="0.25">
      <c r="B29" s="147"/>
      <c r="C29" s="147"/>
    </row>
    <row r="30" spans="2:3" x14ac:dyDescent="0.25">
      <c r="B30" s="147"/>
      <c r="C30" s="147"/>
    </row>
    <row r="31" spans="2:3" x14ac:dyDescent="0.25">
      <c r="B31" s="147"/>
      <c r="C31" s="147"/>
    </row>
    <row r="32" spans="2:3" x14ac:dyDescent="0.25">
      <c r="B32" s="147"/>
      <c r="C32" s="147"/>
    </row>
    <row r="33" spans="2:3" x14ac:dyDescent="0.25">
      <c r="B33" s="147"/>
      <c r="C33" s="147"/>
    </row>
    <row r="34" spans="2:3" x14ac:dyDescent="0.25">
      <c r="B34" s="147"/>
      <c r="C34" s="147"/>
    </row>
    <row r="35" spans="2:3" x14ac:dyDescent="0.25">
      <c r="B35" s="147"/>
      <c r="C35" s="147"/>
    </row>
    <row r="36" spans="2:3" x14ac:dyDescent="0.25">
      <c r="B36" s="147"/>
      <c r="C36" s="147"/>
    </row>
  </sheetData>
  <mergeCells count="3">
    <mergeCell ref="A6:C6"/>
    <mergeCell ref="A7:C7"/>
    <mergeCell ref="B16:C16"/>
  </mergeCells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04"/>
  <sheetViews>
    <sheetView workbookViewId="0">
      <selection activeCell="A3" sqref="A3:F3"/>
    </sheetView>
  </sheetViews>
  <sheetFormatPr defaultColWidth="50.85546875" defaultRowHeight="12.75" x14ac:dyDescent="0.2"/>
  <cols>
    <col min="1" max="1" width="81.7109375" style="148" customWidth="1"/>
    <col min="2" max="3" width="6.7109375" style="246" customWidth="1"/>
    <col min="4" max="4" width="14.85546875" style="246" customWidth="1"/>
    <col min="5" max="5" width="6" style="246" customWidth="1"/>
    <col min="6" max="6" width="16.140625" style="248" customWidth="1"/>
    <col min="7" max="7" width="8.85546875" style="148" customWidth="1"/>
    <col min="8" max="8" width="9.85546875" style="148" customWidth="1"/>
    <col min="9" max="245" width="8.85546875" style="148" customWidth="1"/>
    <col min="246" max="246" width="50.85546875" style="148" customWidth="1"/>
    <col min="247" max="248" width="6.7109375" style="148" customWidth="1"/>
    <col min="249" max="249" width="12.85546875" style="148" customWidth="1"/>
    <col min="250" max="250" width="6" style="148" customWidth="1"/>
    <col min="251" max="252" width="14.140625" style="148" customWidth="1"/>
    <col min="253" max="253" width="8.85546875" style="148" customWidth="1"/>
    <col min="254" max="254" width="50.85546875" style="148"/>
    <col min="255" max="255" width="68.28515625" style="148" customWidth="1"/>
    <col min="256" max="257" width="6.7109375" style="148" customWidth="1"/>
    <col min="258" max="258" width="14.85546875" style="148" customWidth="1"/>
    <col min="259" max="259" width="6" style="148" customWidth="1"/>
    <col min="260" max="260" width="16.140625" style="148" customWidth="1"/>
    <col min="261" max="261" width="14.140625" style="148" customWidth="1"/>
    <col min="262" max="262" width="11.140625" style="148" customWidth="1"/>
    <col min="263" max="501" width="8.85546875" style="148" customWidth="1"/>
    <col min="502" max="502" width="50.85546875" style="148" customWidth="1"/>
    <col min="503" max="504" width="6.7109375" style="148" customWidth="1"/>
    <col min="505" max="505" width="12.85546875" style="148" customWidth="1"/>
    <col min="506" max="506" width="6" style="148" customWidth="1"/>
    <col min="507" max="508" width="14.140625" style="148" customWidth="1"/>
    <col min="509" max="509" width="8.85546875" style="148" customWidth="1"/>
    <col min="510" max="510" width="50.85546875" style="148"/>
    <col min="511" max="511" width="68.28515625" style="148" customWidth="1"/>
    <col min="512" max="513" width="6.7109375" style="148" customWidth="1"/>
    <col min="514" max="514" width="14.85546875" style="148" customWidth="1"/>
    <col min="515" max="515" width="6" style="148" customWidth="1"/>
    <col min="516" max="516" width="16.140625" style="148" customWidth="1"/>
    <col min="517" max="517" width="14.140625" style="148" customWidth="1"/>
    <col min="518" max="518" width="11.140625" style="148" customWidth="1"/>
    <col min="519" max="757" width="8.85546875" style="148" customWidth="1"/>
    <col min="758" max="758" width="50.85546875" style="148" customWidth="1"/>
    <col min="759" max="760" width="6.7109375" style="148" customWidth="1"/>
    <col min="761" max="761" width="12.85546875" style="148" customWidth="1"/>
    <col min="762" max="762" width="6" style="148" customWidth="1"/>
    <col min="763" max="764" width="14.140625" style="148" customWidth="1"/>
    <col min="765" max="765" width="8.85546875" style="148" customWidth="1"/>
    <col min="766" max="766" width="50.85546875" style="148"/>
    <col min="767" max="767" width="68.28515625" style="148" customWidth="1"/>
    <col min="768" max="769" width="6.7109375" style="148" customWidth="1"/>
    <col min="770" max="770" width="14.85546875" style="148" customWidth="1"/>
    <col min="771" max="771" width="6" style="148" customWidth="1"/>
    <col min="772" max="772" width="16.140625" style="148" customWidth="1"/>
    <col min="773" max="773" width="14.140625" style="148" customWidth="1"/>
    <col min="774" max="774" width="11.140625" style="148" customWidth="1"/>
    <col min="775" max="1013" width="8.85546875" style="148" customWidth="1"/>
    <col min="1014" max="1014" width="50.85546875" style="148" customWidth="1"/>
    <col min="1015" max="1016" width="6.7109375" style="148" customWidth="1"/>
    <col min="1017" max="1017" width="12.85546875" style="148" customWidth="1"/>
    <col min="1018" max="1018" width="6" style="148" customWidth="1"/>
    <col min="1019" max="1020" width="14.140625" style="148" customWidth="1"/>
    <col min="1021" max="1021" width="8.85546875" style="148" customWidth="1"/>
    <col min="1022" max="1022" width="50.85546875" style="148"/>
    <col min="1023" max="1023" width="68.28515625" style="148" customWidth="1"/>
    <col min="1024" max="1025" width="6.7109375" style="148" customWidth="1"/>
    <col min="1026" max="1026" width="14.85546875" style="148" customWidth="1"/>
    <col min="1027" max="1027" width="6" style="148" customWidth="1"/>
    <col min="1028" max="1028" width="16.140625" style="148" customWidth="1"/>
    <col min="1029" max="1029" width="14.140625" style="148" customWidth="1"/>
    <col min="1030" max="1030" width="11.140625" style="148" customWidth="1"/>
    <col min="1031" max="1269" width="8.85546875" style="148" customWidth="1"/>
    <col min="1270" max="1270" width="50.85546875" style="148" customWidth="1"/>
    <col min="1271" max="1272" width="6.7109375" style="148" customWidth="1"/>
    <col min="1273" max="1273" width="12.85546875" style="148" customWidth="1"/>
    <col min="1274" max="1274" width="6" style="148" customWidth="1"/>
    <col min="1275" max="1276" width="14.140625" style="148" customWidth="1"/>
    <col min="1277" max="1277" width="8.85546875" style="148" customWidth="1"/>
    <col min="1278" max="1278" width="50.85546875" style="148"/>
    <col min="1279" max="1279" width="68.28515625" style="148" customWidth="1"/>
    <col min="1280" max="1281" width="6.7109375" style="148" customWidth="1"/>
    <col min="1282" max="1282" width="14.85546875" style="148" customWidth="1"/>
    <col min="1283" max="1283" width="6" style="148" customWidth="1"/>
    <col min="1284" max="1284" width="16.140625" style="148" customWidth="1"/>
    <col min="1285" max="1285" width="14.140625" style="148" customWidth="1"/>
    <col min="1286" max="1286" width="11.140625" style="148" customWidth="1"/>
    <col min="1287" max="1525" width="8.85546875" style="148" customWidth="1"/>
    <col min="1526" max="1526" width="50.85546875" style="148" customWidth="1"/>
    <col min="1527" max="1528" width="6.7109375" style="148" customWidth="1"/>
    <col min="1529" max="1529" width="12.85546875" style="148" customWidth="1"/>
    <col min="1530" max="1530" width="6" style="148" customWidth="1"/>
    <col min="1531" max="1532" width="14.140625" style="148" customWidth="1"/>
    <col min="1533" max="1533" width="8.85546875" style="148" customWidth="1"/>
    <col min="1534" max="1534" width="50.85546875" style="148"/>
    <col min="1535" max="1535" width="68.28515625" style="148" customWidth="1"/>
    <col min="1536" max="1537" width="6.7109375" style="148" customWidth="1"/>
    <col min="1538" max="1538" width="14.85546875" style="148" customWidth="1"/>
    <col min="1539" max="1539" width="6" style="148" customWidth="1"/>
    <col min="1540" max="1540" width="16.140625" style="148" customWidth="1"/>
    <col min="1541" max="1541" width="14.140625" style="148" customWidth="1"/>
    <col min="1542" max="1542" width="11.140625" style="148" customWidth="1"/>
    <col min="1543" max="1781" width="8.85546875" style="148" customWidth="1"/>
    <col min="1782" max="1782" width="50.85546875" style="148" customWidth="1"/>
    <col min="1783" max="1784" width="6.7109375" style="148" customWidth="1"/>
    <col min="1785" max="1785" width="12.85546875" style="148" customWidth="1"/>
    <col min="1786" max="1786" width="6" style="148" customWidth="1"/>
    <col min="1787" max="1788" width="14.140625" style="148" customWidth="1"/>
    <col min="1789" max="1789" width="8.85546875" style="148" customWidth="1"/>
    <col min="1790" max="1790" width="50.85546875" style="148"/>
    <col min="1791" max="1791" width="68.28515625" style="148" customWidth="1"/>
    <col min="1792" max="1793" width="6.7109375" style="148" customWidth="1"/>
    <col min="1794" max="1794" width="14.85546875" style="148" customWidth="1"/>
    <col min="1795" max="1795" width="6" style="148" customWidth="1"/>
    <col min="1796" max="1796" width="16.140625" style="148" customWidth="1"/>
    <col min="1797" max="1797" width="14.140625" style="148" customWidth="1"/>
    <col min="1798" max="1798" width="11.140625" style="148" customWidth="1"/>
    <col min="1799" max="2037" width="8.85546875" style="148" customWidth="1"/>
    <col min="2038" max="2038" width="50.85546875" style="148" customWidth="1"/>
    <col min="2039" max="2040" width="6.7109375" style="148" customWidth="1"/>
    <col min="2041" max="2041" width="12.85546875" style="148" customWidth="1"/>
    <col min="2042" max="2042" width="6" style="148" customWidth="1"/>
    <col min="2043" max="2044" width="14.140625" style="148" customWidth="1"/>
    <col min="2045" max="2045" width="8.85546875" style="148" customWidth="1"/>
    <col min="2046" max="2046" width="50.85546875" style="148"/>
    <col min="2047" max="2047" width="68.28515625" style="148" customWidth="1"/>
    <col min="2048" max="2049" width="6.7109375" style="148" customWidth="1"/>
    <col min="2050" max="2050" width="14.85546875" style="148" customWidth="1"/>
    <col min="2051" max="2051" width="6" style="148" customWidth="1"/>
    <col min="2052" max="2052" width="16.140625" style="148" customWidth="1"/>
    <col min="2053" max="2053" width="14.140625" style="148" customWidth="1"/>
    <col min="2054" max="2054" width="11.140625" style="148" customWidth="1"/>
    <col min="2055" max="2293" width="8.85546875" style="148" customWidth="1"/>
    <col min="2294" max="2294" width="50.85546875" style="148" customWidth="1"/>
    <col min="2295" max="2296" width="6.7109375" style="148" customWidth="1"/>
    <col min="2297" max="2297" width="12.85546875" style="148" customWidth="1"/>
    <col min="2298" max="2298" width="6" style="148" customWidth="1"/>
    <col min="2299" max="2300" width="14.140625" style="148" customWidth="1"/>
    <col min="2301" max="2301" width="8.85546875" style="148" customWidth="1"/>
    <col min="2302" max="2302" width="50.85546875" style="148"/>
    <col min="2303" max="2303" width="68.28515625" style="148" customWidth="1"/>
    <col min="2304" max="2305" width="6.7109375" style="148" customWidth="1"/>
    <col min="2306" max="2306" width="14.85546875" style="148" customWidth="1"/>
    <col min="2307" max="2307" width="6" style="148" customWidth="1"/>
    <col min="2308" max="2308" width="16.140625" style="148" customWidth="1"/>
    <col min="2309" max="2309" width="14.140625" style="148" customWidth="1"/>
    <col min="2310" max="2310" width="11.140625" style="148" customWidth="1"/>
    <col min="2311" max="2549" width="8.85546875" style="148" customWidth="1"/>
    <col min="2550" max="2550" width="50.85546875" style="148" customWidth="1"/>
    <col min="2551" max="2552" width="6.7109375" style="148" customWidth="1"/>
    <col min="2553" max="2553" width="12.85546875" style="148" customWidth="1"/>
    <col min="2554" max="2554" width="6" style="148" customWidth="1"/>
    <col min="2555" max="2556" width="14.140625" style="148" customWidth="1"/>
    <col min="2557" max="2557" width="8.85546875" style="148" customWidth="1"/>
    <col min="2558" max="2558" width="50.85546875" style="148"/>
    <col min="2559" max="2559" width="68.28515625" style="148" customWidth="1"/>
    <col min="2560" max="2561" width="6.7109375" style="148" customWidth="1"/>
    <col min="2562" max="2562" width="14.85546875" style="148" customWidth="1"/>
    <col min="2563" max="2563" width="6" style="148" customWidth="1"/>
    <col min="2564" max="2564" width="16.140625" style="148" customWidth="1"/>
    <col min="2565" max="2565" width="14.140625" style="148" customWidth="1"/>
    <col min="2566" max="2566" width="11.140625" style="148" customWidth="1"/>
    <col min="2567" max="2805" width="8.85546875" style="148" customWidth="1"/>
    <col min="2806" max="2806" width="50.85546875" style="148" customWidth="1"/>
    <col min="2807" max="2808" width="6.7109375" style="148" customWidth="1"/>
    <col min="2809" max="2809" width="12.85546875" style="148" customWidth="1"/>
    <col min="2810" max="2810" width="6" style="148" customWidth="1"/>
    <col min="2811" max="2812" width="14.140625" style="148" customWidth="1"/>
    <col min="2813" max="2813" width="8.85546875" style="148" customWidth="1"/>
    <col min="2814" max="2814" width="50.85546875" style="148"/>
    <col min="2815" max="2815" width="68.28515625" style="148" customWidth="1"/>
    <col min="2816" max="2817" width="6.7109375" style="148" customWidth="1"/>
    <col min="2818" max="2818" width="14.85546875" style="148" customWidth="1"/>
    <col min="2819" max="2819" width="6" style="148" customWidth="1"/>
    <col min="2820" max="2820" width="16.140625" style="148" customWidth="1"/>
    <col min="2821" max="2821" width="14.140625" style="148" customWidth="1"/>
    <col min="2822" max="2822" width="11.140625" style="148" customWidth="1"/>
    <col min="2823" max="3061" width="8.85546875" style="148" customWidth="1"/>
    <col min="3062" max="3062" width="50.85546875" style="148" customWidth="1"/>
    <col min="3063" max="3064" width="6.7109375" style="148" customWidth="1"/>
    <col min="3065" max="3065" width="12.85546875" style="148" customWidth="1"/>
    <col min="3066" max="3066" width="6" style="148" customWidth="1"/>
    <col min="3067" max="3068" width="14.140625" style="148" customWidth="1"/>
    <col min="3069" max="3069" width="8.85546875" style="148" customWidth="1"/>
    <col min="3070" max="3070" width="50.85546875" style="148"/>
    <col min="3071" max="3071" width="68.28515625" style="148" customWidth="1"/>
    <col min="3072" max="3073" width="6.7109375" style="148" customWidth="1"/>
    <col min="3074" max="3074" width="14.85546875" style="148" customWidth="1"/>
    <col min="3075" max="3075" width="6" style="148" customWidth="1"/>
    <col min="3076" max="3076" width="16.140625" style="148" customWidth="1"/>
    <col min="3077" max="3077" width="14.140625" style="148" customWidth="1"/>
    <col min="3078" max="3078" width="11.140625" style="148" customWidth="1"/>
    <col min="3079" max="3317" width="8.85546875" style="148" customWidth="1"/>
    <col min="3318" max="3318" width="50.85546875" style="148" customWidth="1"/>
    <col min="3319" max="3320" width="6.7109375" style="148" customWidth="1"/>
    <col min="3321" max="3321" width="12.85546875" style="148" customWidth="1"/>
    <col min="3322" max="3322" width="6" style="148" customWidth="1"/>
    <col min="3323" max="3324" width="14.140625" style="148" customWidth="1"/>
    <col min="3325" max="3325" width="8.85546875" style="148" customWidth="1"/>
    <col min="3326" max="3326" width="50.85546875" style="148"/>
    <col min="3327" max="3327" width="68.28515625" style="148" customWidth="1"/>
    <col min="3328" max="3329" width="6.7109375" style="148" customWidth="1"/>
    <col min="3330" max="3330" width="14.85546875" style="148" customWidth="1"/>
    <col min="3331" max="3331" width="6" style="148" customWidth="1"/>
    <col min="3332" max="3332" width="16.140625" style="148" customWidth="1"/>
    <col min="3333" max="3333" width="14.140625" style="148" customWidth="1"/>
    <col min="3334" max="3334" width="11.140625" style="148" customWidth="1"/>
    <col min="3335" max="3573" width="8.85546875" style="148" customWidth="1"/>
    <col min="3574" max="3574" width="50.85546875" style="148" customWidth="1"/>
    <col min="3575" max="3576" width="6.7109375" style="148" customWidth="1"/>
    <col min="3577" max="3577" width="12.85546875" style="148" customWidth="1"/>
    <col min="3578" max="3578" width="6" style="148" customWidth="1"/>
    <col min="3579" max="3580" width="14.140625" style="148" customWidth="1"/>
    <col min="3581" max="3581" width="8.85546875" style="148" customWidth="1"/>
    <col min="3582" max="3582" width="50.85546875" style="148"/>
    <col min="3583" max="3583" width="68.28515625" style="148" customWidth="1"/>
    <col min="3584" max="3585" width="6.7109375" style="148" customWidth="1"/>
    <col min="3586" max="3586" width="14.85546875" style="148" customWidth="1"/>
    <col min="3587" max="3587" width="6" style="148" customWidth="1"/>
    <col min="3588" max="3588" width="16.140625" style="148" customWidth="1"/>
    <col min="3589" max="3589" width="14.140625" style="148" customWidth="1"/>
    <col min="3590" max="3590" width="11.140625" style="148" customWidth="1"/>
    <col min="3591" max="3829" width="8.85546875" style="148" customWidth="1"/>
    <col min="3830" max="3830" width="50.85546875" style="148" customWidth="1"/>
    <col min="3831" max="3832" width="6.7109375" style="148" customWidth="1"/>
    <col min="3833" max="3833" width="12.85546875" style="148" customWidth="1"/>
    <col min="3834" max="3834" width="6" style="148" customWidth="1"/>
    <col min="3835" max="3836" width="14.140625" style="148" customWidth="1"/>
    <col min="3837" max="3837" width="8.85546875" style="148" customWidth="1"/>
    <col min="3838" max="3838" width="50.85546875" style="148"/>
    <col min="3839" max="3839" width="68.28515625" style="148" customWidth="1"/>
    <col min="3840" max="3841" width="6.7109375" style="148" customWidth="1"/>
    <col min="3842" max="3842" width="14.85546875" style="148" customWidth="1"/>
    <col min="3843" max="3843" width="6" style="148" customWidth="1"/>
    <col min="3844" max="3844" width="16.140625" style="148" customWidth="1"/>
    <col min="3845" max="3845" width="14.140625" style="148" customWidth="1"/>
    <col min="3846" max="3846" width="11.140625" style="148" customWidth="1"/>
    <col min="3847" max="4085" width="8.85546875" style="148" customWidth="1"/>
    <col min="4086" max="4086" width="50.85546875" style="148" customWidth="1"/>
    <col min="4087" max="4088" width="6.7109375" style="148" customWidth="1"/>
    <col min="4089" max="4089" width="12.85546875" style="148" customWidth="1"/>
    <col min="4090" max="4090" width="6" style="148" customWidth="1"/>
    <col min="4091" max="4092" width="14.140625" style="148" customWidth="1"/>
    <col min="4093" max="4093" width="8.85546875" style="148" customWidth="1"/>
    <col min="4094" max="4094" width="50.85546875" style="148"/>
    <col min="4095" max="4095" width="68.28515625" style="148" customWidth="1"/>
    <col min="4096" max="4097" width="6.7109375" style="148" customWidth="1"/>
    <col min="4098" max="4098" width="14.85546875" style="148" customWidth="1"/>
    <col min="4099" max="4099" width="6" style="148" customWidth="1"/>
    <col min="4100" max="4100" width="16.140625" style="148" customWidth="1"/>
    <col min="4101" max="4101" width="14.140625" style="148" customWidth="1"/>
    <col min="4102" max="4102" width="11.140625" style="148" customWidth="1"/>
    <col min="4103" max="4341" width="8.85546875" style="148" customWidth="1"/>
    <col min="4342" max="4342" width="50.85546875" style="148" customWidth="1"/>
    <col min="4343" max="4344" width="6.7109375" style="148" customWidth="1"/>
    <col min="4345" max="4345" width="12.85546875" style="148" customWidth="1"/>
    <col min="4346" max="4346" width="6" style="148" customWidth="1"/>
    <col min="4347" max="4348" width="14.140625" style="148" customWidth="1"/>
    <col min="4349" max="4349" width="8.85546875" style="148" customWidth="1"/>
    <col min="4350" max="4350" width="50.85546875" style="148"/>
    <col min="4351" max="4351" width="68.28515625" style="148" customWidth="1"/>
    <col min="4352" max="4353" width="6.7109375" style="148" customWidth="1"/>
    <col min="4354" max="4354" width="14.85546875" style="148" customWidth="1"/>
    <col min="4355" max="4355" width="6" style="148" customWidth="1"/>
    <col min="4356" max="4356" width="16.140625" style="148" customWidth="1"/>
    <col min="4357" max="4357" width="14.140625" style="148" customWidth="1"/>
    <col min="4358" max="4358" width="11.140625" style="148" customWidth="1"/>
    <col min="4359" max="4597" width="8.85546875" style="148" customWidth="1"/>
    <col min="4598" max="4598" width="50.85546875" style="148" customWidth="1"/>
    <col min="4599" max="4600" width="6.7109375" style="148" customWidth="1"/>
    <col min="4601" max="4601" width="12.85546875" style="148" customWidth="1"/>
    <col min="4602" max="4602" width="6" style="148" customWidth="1"/>
    <col min="4603" max="4604" width="14.140625" style="148" customWidth="1"/>
    <col min="4605" max="4605" width="8.85546875" style="148" customWidth="1"/>
    <col min="4606" max="4606" width="50.85546875" style="148"/>
    <col min="4607" max="4607" width="68.28515625" style="148" customWidth="1"/>
    <col min="4608" max="4609" width="6.7109375" style="148" customWidth="1"/>
    <col min="4610" max="4610" width="14.85546875" style="148" customWidth="1"/>
    <col min="4611" max="4611" width="6" style="148" customWidth="1"/>
    <col min="4612" max="4612" width="16.140625" style="148" customWidth="1"/>
    <col min="4613" max="4613" width="14.140625" style="148" customWidth="1"/>
    <col min="4614" max="4614" width="11.140625" style="148" customWidth="1"/>
    <col min="4615" max="4853" width="8.85546875" style="148" customWidth="1"/>
    <col min="4854" max="4854" width="50.85546875" style="148" customWidth="1"/>
    <col min="4855" max="4856" width="6.7109375" style="148" customWidth="1"/>
    <col min="4857" max="4857" width="12.85546875" style="148" customWidth="1"/>
    <col min="4858" max="4858" width="6" style="148" customWidth="1"/>
    <col min="4859" max="4860" width="14.140625" style="148" customWidth="1"/>
    <col min="4861" max="4861" width="8.85546875" style="148" customWidth="1"/>
    <col min="4862" max="4862" width="50.85546875" style="148"/>
    <col min="4863" max="4863" width="68.28515625" style="148" customWidth="1"/>
    <col min="4864" max="4865" width="6.7109375" style="148" customWidth="1"/>
    <col min="4866" max="4866" width="14.85546875" style="148" customWidth="1"/>
    <col min="4867" max="4867" width="6" style="148" customWidth="1"/>
    <col min="4868" max="4868" width="16.140625" style="148" customWidth="1"/>
    <col min="4869" max="4869" width="14.140625" style="148" customWidth="1"/>
    <col min="4870" max="4870" width="11.140625" style="148" customWidth="1"/>
    <col min="4871" max="5109" width="8.85546875" style="148" customWidth="1"/>
    <col min="5110" max="5110" width="50.85546875" style="148" customWidth="1"/>
    <col min="5111" max="5112" width="6.7109375" style="148" customWidth="1"/>
    <col min="5113" max="5113" width="12.85546875" style="148" customWidth="1"/>
    <col min="5114" max="5114" width="6" style="148" customWidth="1"/>
    <col min="5115" max="5116" width="14.140625" style="148" customWidth="1"/>
    <col min="5117" max="5117" width="8.85546875" style="148" customWidth="1"/>
    <col min="5118" max="5118" width="50.85546875" style="148"/>
    <col min="5119" max="5119" width="68.28515625" style="148" customWidth="1"/>
    <col min="5120" max="5121" width="6.7109375" style="148" customWidth="1"/>
    <col min="5122" max="5122" width="14.85546875" style="148" customWidth="1"/>
    <col min="5123" max="5123" width="6" style="148" customWidth="1"/>
    <col min="5124" max="5124" width="16.140625" style="148" customWidth="1"/>
    <col min="5125" max="5125" width="14.140625" style="148" customWidth="1"/>
    <col min="5126" max="5126" width="11.140625" style="148" customWidth="1"/>
    <col min="5127" max="5365" width="8.85546875" style="148" customWidth="1"/>
    <col min="5366" max="5366" width="50.85546875" style="148" customWidth="1"/>
    <col min="5367" max="5368" width="6.7109375" style="148" customWidth="1"/>
    <col min="5369" max="5369" width="12.85546875" style="148" customWidth="1"/>
    <col min="5370" max="5370" width="6" style="148" customWidth="1"/>
    <col min="5371" max="5372" width="14.140625" style="148" customWidth="1"/>
    <col min="5373" max="5373" width="8.85546875" style="148" customWidth="1"/>
    <col min="5374" max="5374" width="50.85546875" style="148"/>
    <col min="5375" max="5375" width="68.28515625" style="148" customWidth="1"/>
    <col min="5376" max="5377" width="6.7109375" style="148" customWidth="1"/>
    <col min="5378" max="5378" width="14.85546875" style="148" customWidth="1"/>
    <col min="5379" max="5379" width="6" style="148" customWidth="1"/>
    <col min="5380" max="5380" width="16.140625" style="148" customWidth="1"/>
    <col min="5381" max="5381" width="14.140625" style="148" customWidth="1"/>
    <col min="5382" max="5382" width="11.140625" style="148" customWidth="1"/>
    <col min="5383" max="5621" width="8.85546875" style="148" customWidth="1"/>
    <col min="5622" max="5622" width="50.85546875" style="148" customWidth="1"/>
    <col min="5623" max="5624" width="6.7109375" style="148" customWidth="1"/>
    <col min="5625" max="5625" width="12.85546875" style="148" customWidth="1"/>
    <col min="5626" max="5626" width="6" style="148" customWidth="1"/>
    <col min="5627" max="5628" width="14.140625" style="148" customWidth="1"/>
    <col min="5629" max="5629" width="8.85546875" style="148" customWidth="1"/>
    <col min="5630" max="5630" width="50.85546875" style="148"/>
    <col min="5631" max="5631" width="68.28515625" style="148" customWidth="1"/>
    <col min="5632" max="5633" width="6.7109375" style="148" customWidth="1"/>
    <col min="5634" max="5634" width="14.85546875" style="148" customWidth="1"/>
    <col min="5635" max="5635" width="6" style="148" customWidth="1"/>
    <col min="5636" max="5636" width="16.140625" style="148" customWidth="1"/>
    <col min="5637" max="5637" width="14.140625" style="148" customWidth="1"/>
    <col min="5638" max="5638" width="11.140625" style="148" customWidth="1"/>
    <col min="5639" max="5877" width="8.85546875" style="148" customWidth="1"/>
    <col min="5878" max="5878" width="50.85546875" style="148" customWidth="1"/>
    <col min="5879" max="5880" width="6.7109375" style="148" customWidth="1"/>
    <col min="5881" max="5881" width="12.85546875" style="148" customWidth="1"/>
    <col min="5882" max="5882" width="6" style="148" customWidth="1"/>
    <col min="5883" max="5884" width="14.140625" style="148" customWidth="1"/>
    <col min="5885" max="5885" width="8.85546875" style="148" customWidth="1"/>
    <col min="5886" max="5886" width="50.85546875" style="148"/>
    <col min="5887" max="5887" width="68.28515625" style="148" customWidth="1"/>
    <col min="5888" max="5889" width="6.7109375" style="148" customWidth="1"/>
    <col min="5890" max="5890" width="14.85546875" style="148" customWidth="1"/>
    <col min="5891" max="5891" width="6" style="148" customWidth="1"/>
    <col min="5892" max="5892" width="16.140625" style="148" customWidth="1"/>
    <col min="5893" max="5893" width="14.140625" style="148" customWidth="1"/>
    <col min="5894" max="5894" width="11.140625" style="148" customWidth="1"/>
    <col min="5895" max="6133" width="8.85546875" style="148" customWidth="1"/>
    <col min="6134" max="6134" width="50.85546875" style="148" customWidth="1"/>
    <col min="6135" max="6136" width="6.7109375" style="148" customWidth="1"/>
    <col min="6137" max="6137" width="12.85546875" style="148" customWidth="1"/>
    <col min="6138" max="6138" width="6" style="148" customWidth="1"/>
    <col min="6139" max="6140" width="14.140625" style="148" customWidth="1"/>
    <col min="6141" max="6141" width="8.85546875" style="148" customWidth="1"/>
    <col min="6142" max="6142" width="50.85546875" style="148"/>
    <col min="6143" max="6143" width="68.28515625" style="148" customWidth="1"/>
    <col min="6144" max="6145" width="6.7109375" style="148" customWidth="1"/>
    <col min="6146" max="6146" width="14.85546875" style="148" customWidth="1"/>
    <col min="6147" max="6147" width="6" style="148" customWidth="1"/>
    <col min="6148" max="6148" width="16.140625" style="148" customWidth="1"/>
    <col min="6149" max="6149" width="14.140625" style="148" customWidth="1"/>
    <col min="6150" max="6150" width="11.140625" style="148" customWidth="1"/>
    <col min="6151" max="6389" width="8.85546875" style="148" customWidth="1"/>
    <col min="6390" max="6390" width="50.85546875" style="148" customWidth="1"/>
    <col min="6391" max="6392" width="6.7109375" style="148" customWidth="1"/>
    <col min="6393" max="6393" width="12.85546875" style="148" customWidth="1"/>
    <col min="6394" max="6394" width="6" style="148" customWidth="1"/>
    <col min="6395" max="6396" width="14.140625" style="148" customWidth="1"/>
    <col min="6397" max="6397" width="8.85546875" style="148" customWidth="1"/>
    <col min="6398" max="6398" width="50.85546875" style="148"/>
    <col min="6399" max="6399" width="68.28515625" style="148" customWidth="1"/>
    <col min="6400" max="6401" width="6.7109375" style="148" customWidth="1"/>
    <col min="6402" max="6402" width="14.85546875" style="148" customWidth="1"/>
    <col min="6403" max="6403" width="6" style="148" customWidth="1"/>
    <col min="6404" max="6404" width="16.140625" style="148" customWidth="1"/>
    <col min="6405" max="6405" width="14.140625" style="148" customWidth="1"/>
    <col min="6406" max="6406" width="11.140625" style="148" customWidth="1"/>
    <col min="6407" max="6645" width="8.85546875" style="148" customWidth="1"/>
    <col min="6646" max="6646" width="50.85546875" style="148" customWidth="1"/>
    <col min="6647" max="6648" width="6.7109375" style="148" customWidth="1"/>
    <col min="6649" max="6649" width="12.85546875" style="148" customWidth="1"/>
    <col min="6650" max="6650" width="6" style="148" customWidth="1"/>
    <col min="6651" max="6652" width="14.140625" style="148" customWidth="1"/>
    <col min="6653" max="6653" width="8.85546875" style="148" customWidth="1"/>
    <col min="6654" max="6654" width="50.85546875" style="148"/>
    <col min="6655" max="6655" width="68.28515625" style="148" customWidth="1"/>
    <col min="6656" max="6657" width="6.7109375" style="148" customWidth="1"/>
    <col min="6658" max="6658" width="14.85546875" style="148" customWidth="1"/>
    <col min="6659" max="6659" width="6" style="148" customWidth="1"/>
    <col min="6660" max="6660" width="16.140625" style="148" customWidth="1"/>
    <col min="6661" max="6661" width="14.140625" style="148" customWidth="1"/>
    <col min="6662" max="6662" width="11.140625" style="148" customWidth="1"/>
    <col min="6663" max="6901" width="8.85546875" style="148" customWidth="1"/>
    <col min="6902" max="6902" width="50.85546875" style="148" customWidth="1"/>
    <col min="6903" max="6904" width="6.7109375" style="148" customWidth="1"/>
    <col min="6905" max="6905" width="12.85546875" style="148" customWidth="1"/>
    <col min="6906" max="6906" width="6" style="148" customWidth="1"/>
    <col min="6907" max="6908" width="14.140625" style="148" customWidth="1"/>
    <col min="6909" max="6909" width="8.85546875" style="148" customWidth="1"/>
    <col min="6910" max="6910" width="50.85546875" style="148"/>
    <col min="6911" max="6911" width="68.28515625" style="148" customWidth="1"/>
    <col min="6912" max="6913" width="6.7109375" style="148" customWidth="1"/>
    <col min="6914" max="6914" width="14.85546875" style="148" customWidth="1"/>
    <col min="6915" max="6915" width="6" style="148" customWidth="1"/>
    <col min="6916" max="6916" width="16.140625" style="148" customWidth="1"/>
    <col min="6917" max="6917" width="14.140625" style="148" customWidth="1"/>
    <col min="6918" max="6918" width="11.140625" style="148" customWidth="1"/>
    <col min="6919" max="7157" width="8.85546875" style="148" customWidth="1"/>
    <col min="7158" max="7158" width="50.85546875" style="148" customWidth="1"/>
    <col min="7159" max="7160" width="6.7109375" style="148" customWidth="1"/>
    <col min="7161" max="7161" width="12.85546875" style="148" customWidth="1"/>
    <col min="7162" max="7162" width="6" style="148" customWidth="1"/>
    <col min="7163" max="7164" width="14.140625" style="148" customWidth="1"/>
    <col min="7165" max="7165" width="8.85546875" style="148" customWidth="1"/>
    <col min="7166" max="7166" width="50.85546875" style="148"/>
    <col min="7167" max="7167" width="68.28515625" style="148" customWidth="1"/>
    <col min="7168" max="7169" width="6.7109375" style="148" customWidth="1"/>
    <col min="7170" max="7170" width="14.85546875" style="148" customWidth="1"/>
    <col min="7171" max="7171" width="6" style="148" customWidth="1"/>
    <col min="7172" max="7172" width="16.140625" style="148" customWidth="1"/>
    <col min="7173" max="7173" width="14.140625" style="148" customWidth="1"/>
    <col min="7174" max="7174" width="11.140625" style="148" customWidth="1"/>
    <col min="7175" max="7413" width="8.85546875" style="148" customWidth="1"/>
    <col min="7414" max="7414" width="50.85546875" style="148" customWidth="1"/>
    <col min="7415" max="7416" width="6.7109375" style="148" customWidth="1"/>
    <col min="7417" max="7417" width="12.85546875" style="148" customWidth="1"/>
    <col min="7418" max="7418" width="6" style="148" customWidth="1"/>
    <col min="7419" max="7420" width="14.140625" style="148" customWidth="1"/>
    <col min="7421" max="7421" width="8.85546875" style="148" customWidth="1"/>
    <col min="7422" max="7422" width="50.85546875" style="148"/>
    <col min="7423" max="7423" width="68.28515625" style="148" customWidth="1"/>
    <col min="7424" max="7425" width="6.7109375" style="148" customWidth="1"/>
    <col min="7426" max="7426" width="14.85546875" style="148" customWidth="1"/>
    <col min="7427" max="7427" width="6" style="148" customWidth="1"/>
    <col min="7428" max="7428" width="16.140625" style="148" customWidth="1"/>
    <col min="7429" max="7429" width="14.140625" style="148" customWidth="1"/>
    <col min="7430" max="7430" width="11.140625" style="148" customWidth="1"/>
    <col min="7431" max="7669" width="8.85546875" style="148" customWidth="1"/>
    <col min="7670" max="7670" width="50.85546875" style="148" customWidth="1"/>
    <col min="7671" max="7672" width="6.7109375" style="148" customWidth="1"/>
    <col min="7673" max="7673" width="12.85546875" style="148" customWidth="1"/>
    <col min="7674" max="7674" width="6" style="148" customWidth="1"/>
    <col min="7675" max="7676" width="14.140625" style="148" customWidth="1"/>
    <col min="7677" max="7677" width="8.85546875" style="148" customWidth="1"/>
    <col min="7678" max="7678" width="50.85546875" style="148"/>
    <col min="7679" max="7679" width="68.28515625" style="148" customWidth="1"/>
    <col min="7680" max="7681" width="6.7109375" style="148" customWidth="1"/>
    <col min="7682" max="7682" width="14.85546875" style="148" customWidth="1"/>
    <col min="7683" max="7683" width="6" style="148" customWidth="1"/>
    <col min="7684" max="7684" width="16.140625" style="148" customWidth="1"/>
    <col min="7685" max="7685" width="14.140625" style="148" customWidth="1"/>
    <col min="7686" max="7686" width="11.140625" style="148" customWidth="1"/>
    <col min="7687" max="7925" width="8.85546875" style="148" customWidth="1"/>
    <col min="7926" max="7926" width="50.85546875" style="148" customWidth="1"/>
    <col min="7927" max="7928" width="6.7109375" style="148" customWidth="1"/>
    <col min="7929" max="7929" width="12.85546875" style="148" customWidth="1"/>
    <col min="7930" max="7930" width="6" style="148" customWidth="1"/>
    <col min="7931" max="7932" width="14.140625" style="148" customWidth="1"/>
    <col min="7933" max="7933" width="8.85546875" style="148" customWidth="1"/>
    <col min="7934" max="7934" width="50.85546875" style="148"/>
    <col min="7935" max="7935" width="68.28515625" style="148" customWidth="1"/>
    <col min="7936" max="7937" width="6.7109375" style="148" customWidth="1"/>
    <col min="7938" max="7938" width="14.85546875" style="148" customWidth="1"/>
    <col min="7939" max="7939" width="6" style="148" customWidth="1"/>
    <col min="7940" max="7940" width="16.140625" style="148" customWidth="1"/>
    <col min="7941" max="7941" width="14.140625" style="148" customWidth="1"/>
    <col min="7942" max="7942" width="11.140625" style="148" customWidth="1"/>
    <col min="7943" max="8181" width="8.85546875" style="148" customWidth="1"/>
    <col min="8182" max="8182" width="50.85546875" style="148" customWidth="1"/>
    <col min="8183" max="8184" width="6.7109375" style="148" customWidth="1"/>
    <col min="8185" max="8185" width="12.85546875" style="148" customWidth="1"/>
    <col min="8186" max="8186" width="6" style="148" customWidth="1"/>
    <col min="8187" max="8188" width="14.140625" style="148" customWidth="1"/>
    <col min="8189" max="8189" width="8.85546875" style="148" customWidth="1"/>
    <col min="8190" max="8190" width="50.85546875" style="148"/>
    <col min="8191" max="8191" width="68.28515625" style="148" customWidth="1"/>
    <col min="8192" max="8193" width="6.7109375" style="148" customWidth="1"/>
    <col min="8194" max="8194" width="14.85546875" style="148" customWidth="1"/>
    <col min="8195" max="8195" width="6" style="148" customWidth="1"/>
    <col min="8196" max="8196" width="16.140625" style="148" customWidth="1"/>
    <col min="8197" max="8197" width="14.140625" style="148" customWidth="1"/>
    <col min="8198" max="8198" width="11.140625" style="148" customWidth="1"/>
    <col min="8199" max="8437" width="8.85546875" style="148" customWidth="1"/>
    <col min="8438" max="8438" width="50.85546875" style="148" customWidth="1"/>
    <col min="8439" max="8440" width="6.7109375" style="148" customWidth="1"/>
    <col min="8441" max="8441" width="12.85546875" style="148" customWidth="1"/>
    <col min="8442" max="8442" width="6" style="148" customWidth="1"/>
    <col min="8443" max="8444" width="14.140625" style="148" customWidth="1"/>
    <col min="8445" max="8445" width="8.85546875" style="148" customWidth="1"/>
    <col min="8446" max="8446" width="50.85546875" style="148"/>
    <col min="8447" max="8447" width="68.28515625" style="148" customWidth="1"/>
    <col min="8448" max="8449" width="6.7109375" style="148" customWidth="1"/>
    <col min="8450" max="8450" width="14.85546875" style="148" customWidth="1"/>
    <col min="8451" max="8451" width="6" style="148" customWidth="1"/>
    <col min="8452" max="8452" width="16.140625" style="148" customWidth="1"/>
    <col min="8453" max="8453" width="14.140625" style="148" customWidth="1"/>
    <col min="8454" max="8454" width="11.140625" style="148" customWidth="1"/>
    <col min="8455" max="8693" width="8.85546875" style="148" customWidth="1"/>
    <col min="8694" max="8694" width="50.85546875" style="148" customWidth="1"/>
    <col min="8695" max="8696" width="6.7109375" style="148" customWidth="1"/>
    <col min="8697" max="8697" width="12.85546875" style="148" customWidth="1"/>
    <col min="8698" max="8698" width="6" style="148" customWidth="1"/>
    <col min="8699" max="8700" width="14.140625" style="148" customWidth="1"/>
    <col min="8701" max="8701" width="8.85546875" style="148" customWidth="1"/>
    <col min="8702" max="8702" width="50.85546875" style="148"/>
    <col min="8703" max="8703" width="68.28515625" style="148" customWidth="1"/>
    <col min="8704" max="8705" width="6.7109375" style="148" customWidth="1"/>
    <col min="8706" max="8706" width="14.85546875" style="148" customWidth="1"/>
    <col min="8707" max="8707" width="6" style="148" customWidth="1"/>
    <col min="8708" max="8708" width="16.140625" style="148" customWidth="1"/>
    <col min="8709" max="8709" width="14.140625" style="148" customWidth="1"/>
    <col min="8710" max="8710" width="11.140625" style="148" customWidth="1"/>
    <col min="8711" max="8949" width="8.85546875" style="148" customWidth="1"/>
    <col min="8950" max="8950" width="50.85546875" style="148" customWidth="1"/>
    <col min="8951" max="8952" width="6.7109375" style="148" customWidth="1"/>
    <col min="8953" max="8953" width="12.85546875" style="148" customWidth="1"/>
    <col min="8954" max="8954" width="6" style="148" customWidth="1"/>
    <col min="8955" max="8956" width="14.140625" style="148" customWidth="1"/>
    <col min="8957" max="8957" width="8.85546875" style="148" customWidth="1"/>
    <col min="8958" max="8958" width="50.85546875" style="148"/>
    <col min="8959" max="8959" width="68.28515625" style="148" customWidth="1"/>
    <col min="8960" max="8961" width="6.7109375" style="148" customWidth="1"/>
    <col min="8962" max="8962" width="14.85546875" style="148" customWidth="1"/>
    <col min="8963" max="8963" width="6" style="148" customWidth="1"/>
    <col min="8964" max="8964" width="16.140625" style="148" customWidth="1"/>
    <col min="8965" max="8965" width="14.140625" style="148" customWidth="1"/>
    <col min="8966" max="8966" width="11.140625" style="148" customWidth="1"/>
    <col min="8967" max="9205" width="8.85546875" style="148" customWidth="1"/>
    <col min="9206" max="9206" width="50.85546875" style="148" customWidth="1"/>
    <col min="9207" max="9208" width="6.7109375" style="148" customWidth="1"/>
    <col min="9209" max="9209" width="12.85546875" style="148" customWidth="1"/>
    <col min="9210" max="9210" width="6" style="148" customWidth="1"/>
    <col min="9211" max="9212" width="14.140625" style="148" customWidth="1"/>
    <col min="9213" max="9213" width="8.85546875" style="148" customWidth="1"/>
    <col min="9214" max="9214" width="50.85546875" style="148"/>
    <col min="9215" max="9215" width="68.28515625" style="148" customWidth="1"/>
    <col min="9216" max="9217" width="6.7109375" style="148" customWidth="1"/>
    <col min="9218" max="9218" width="14.85546875" style="148" customWidth="1"/>
    <col min="9219" max="9219" width="6" style="148" customWidth="1"/>
    <col min="9220" max="9220" width="16.140625" style="148" customWidth="1"/>
    <col min="9221" max="9221" width="14.140625" style="148" customWidth="1"/>
    <col min="9222" max="9222" width="11.140625" style="148" customWidth="1"/>
    <col min="9223" max="9461" width="8.85546875" style="148" customWidth="1"/>
    <col min="9462" max="9462" width="50.85546875" style="148" customWidth="1"/>
    <col min="9463" max="9464" width="6.7109375" style="148" customWidth="1"/>
    <col min="9465" max="9465" width="12.85546875" style="148" customWidth="1"/>
    <col min="9466" max="9466" width="6" style="148" customWidth="1"/>
    <col min="9467" max="9468" width="14.140625" style="148" customWidth="1"/>
    <col min="9469" max="9469" width="8.85546875" style="148" customWidth="1"/>
    <col min="9470" max="9470" width="50.85546875" style="148"/>
    <col min="9471" max="9471" width="68.28515625" style="148" customWidth="1"/>
    <col min="9472" max="9473" width="6.7109375" style="148" customWidth="1"/>
    <col min="9474" max="9474" width="14.85546875" style="148" customWidth="1"/>
    <col min="9475" max="9475" width="6" style="148" customWidth="1"/>
    <col min="9476" max="9476" width="16.140625" style="148" customWidth="1"/>
    <col min="9477" max="9477" width="14.140625" style="148" customWidth="1"/>
    <col min="9478" max="9478" width="11.140625" style="148" customWidth="1"/>
    <col min="9479" max="9717" width="8.85546875" style="148" customWidth="1"/>
    <col min="9718" max="9718" width="50.85546875" style="148" customWidth="1"/>
    <col min="9719" max="9720" width="6.7109375" style="148" customWidth="1"/>
    <col min="9721" max="9721" width="12.85546875" style="148" customWidth="1"/>
    <col min="9722" max="9722" width="6" style="148" customWidth="1"/>
    <col min="9723" max="9724" width="14.140625" style="148" customWidth="1"/>
    <col min="9725" max="9725" width="8.85546875" style="148" customWidth="1"/>
    <col min="9726" max="9726" width="50.85546875" style="148"/>
    <col min="9727" max="9727" width="68.28515625" style="148" customWidth="1"/>
    <col min="9728" max="9729" width="6.7109375" style="148" customWidth="1"/>
    <col min="9730" max="9730" width="14.85546875" style="148" customWidth="1"/>
    <col min="9731" max="9731" width="6" style="148" customWidth="1"/>
    <col min="9732" max="9732" width="16.140625" style="148" customWidth="1"/>
    <col min="9733" max="9733" width="14.140625" style="148" customWidth="1"/>
    <col min="9734" max="9734" width="11.140625" style="148" customWidth="1"/>
    <col min="9735" max="9973" width="8.85546875" style="148" customWidth="1"/>
    <col min="9974" max="9974" width="50.85546875" style="148" customWidth="1"/>
    <col min="9975" max="9976" width="6.7109375" style="148" customWidth="1"/>
    <col min="9977" max="9977" width="12.85546875" style="148" customWidth="1"/>
    <col min="9978" max="9978" width="6" style="148" customWidth="1"/>
    <col min="9979" max="9980" width="14.140625" style="148" customWidth="1"/>
    <col min="9981" max="9981" width="8.85546875" style="148" customWidth="1"/>
    <col min="9982" max="9982" width="50.85546875" style="148"/>
    <col min="9983" max="9983" width="68.28515625" style="148" customWidth="1"/>
    <col min="9984" max="9985" width="6.7109375" style="148" customWidth="1"/>
    <col min="9986" max="9986" width="14.85546875" style="148" customWidth="1"/>
    <col min="9987" max="9987" width="6" style="148" customWidth="1"/>
    <col min="9988" max="9988" width="16.140625" style="148" customWidth="1"/>
    <col min="9989" max="9989" width="14.140625" style="148" customWidth="1"/>
    <col min="9990" max="9990" width="11.140625" style="148" customWidth="1"/>
    <col min="9991" max="10229" width="8.85546875" style="148" customWidth="1"/>
    <col min="10230" max="10230" width="50.85546875" style="148" customWidth="1"/>
    <col min="10231" max="10232" width="6.7109375" style="148" customWidth="1"/>
    <col min="10233" max="10233" width="12.85546875" style="148" customWidth="1"/>
    <col min="10234" max="10234" width="6" style="148" customWidth="1"/>
    <col min="10235" max="10236" width="14.140625" style="148" customWidth="1"/>
    <col min="10237" max="10237" width="8.85546875" style="148" customWidth="1"/>
    <col min="10238" max="10238" width="50.85546875" style="148"/>
    <col min="10239" max="10239" width="68.28515625" style="148" customWidth="1"/>
    <col min="10240" max="10241" width="6.7109375" style="148" customWidth="1"/>
    <col min="10242" max="10242" width="14.85546875" style="148" customWidth="1"/>
    <col min="10243" max="10243" width="6" style="148" customWidth="1"/>
    <col min="10244" max="10244" width="16.140625" style="148" customWidth="1"/>
    <col min="10245" max="10245" width="14.140625" style="148" customWidth="1"/>
    <col min="10246" max="10246" width="11.140625" style="148" customWidth="1"/>
    <col min="10247" max="10485" width="8.85546875" style="148" customWidth="1"/>
    <col min="10486" max="10486" width="50.85546875" style="148" customWidth="1"/>
    <col min="10487" max="10488" width="6.7109375" style="148" customWidth="1"/>
    <col min="10489" max="10489" width="12.85546875" style="148" customWidth="1"/>
    <col min="10490" max="10490" width="6" style="148" customWidth="1"/>
    <col min="10491" max="10492" width="14.140625" style="148" customWidth="1"/>
    <col min="10493" max="10493" width="8.85546875" style="148" customWidth="1"/>
    <col min="10494" max="10494" width="50.85546875" style="148"/>
    <col min="10495" max="10495" width="68.28515625" style="148" customWidth="1"/>
    <col min="10496" max="10497" width="6.7109375" style="148" customWidth="1"/>
    <col min="10498" max="10498" width="14.85546875" style="148" customWidth="1"/>
    <col min="10499" max="10499" width="6" style="148" customWidth="1"/>
    <col min="10500" max="10500" width="16.140625" style="148" customWidth="1"/>
    <col min="10501" max="10501" width="14.140625" style="148" customWidth="1"/>
    <col min="10502" max="10502" width="11.140625" style="148" customWidth="1"/>
    <col min="10503" max="10741" width="8.85546875" style="148" customWidth="1"/>
    <col min="10742" max="10742" width="50.85546875" style="148" customWidth="1"/>
    <col min="10743" max="10744" width="6.7109375" style="148" customWidth="1"/>
    <col min="10745" max="10745" width="12.85546875" style="148" customWidth="1"/>
    <col min="10746" max="10746" width="6" style="148" customWidth="1"/>
    <col min="10747" max="10748" width="14.140625" style="148" customWidth="1"/>
    <col min="10749" max="10749" width="8.85546875" style="148" customWidth="1"/>
    <col min="10750" max="10750" width="50.85546875" style="148"/>
    <col min="10751" max="10751" width="68.28515625" style="148" customWidth="1"/>
    <col min="10752" max="10753" width="6.7109375" style="148" customWidth="1"/>
    <col min="10754" max="10754" width="14.85546875" style="148" customWidth="1"/>
    <col min="10755" max="10755" width="6" style="148" customWidth="1"/>
    <col min="10756" max="10756" width="16.140625" style="148" customWidth="1"/>
    <col min="10757" max="10757" width="14.140625" style="148" customWidth="1"/>
    <col min="10758" max="10758" width="11.140625" style="148" customWidth="1"/>
    <col min="10759" max="10997" width="8.85546875" style="148" customWidth="1"/>
    <col min="10998" max="10998" width="50.85546875" style="148" customWidth="1"/>
    <col min="10999" max="11000" width="6.7109375" style="148" customWidth="1"/>
    <col min="11001" max="11001" width="12.85546875" style="148" customWidth="1"/>
    <col min="11002" max="11002" width="6" style="148" customWidth="1"/>
    <col min="11003" max="11004" width="14.140625" style="148" customWidth="1"/>
    <col min="11005" max="11005" width="8.85546875" style="148" customWidth="1"/>
    <col min="11006" max="11006" width="50.85546875" style="148"/>
    <col min="11007" max="11007" width="68.28515625" style="148" customWidth="1"/>
    <col min="11008" max="11009" width="6.7109375" style="148" customWidth="1"/>
    <col min="11010" max="11010" width="14.85546875" style="148" customWidth="1"/>
    <col min="11011" max="11011" width="6" style="148" customWidth="1"/>
    <col min="11012" max="11012" width="16.140625" style="148" customWidth="1"/>
    <col min="11013" max="11013" width="14.140625" style="148" customWidth="1"/>
    <col min="11014" max="11014" width="11.140625" style="148" customWidth="1"/>
    <col min="11015" max="11253" width="8.85546875" style="148" customWidth="1"/>
    <col min="11254" max="11254" width="50.85546875" style="148" customWidth="1"/>
    <col min="11255" max="11256" width="6.7109375" style="148" customWidth="1"/>
    <col min="11257" max="11257" width="12.85546875" style="148" customWidth="1"/>
    <col min="11258" max="11258" width="6" style="148" customWidth="1"/>
    <col min="11259" max="11260" width="14.140625" style="148" customWidth="1"/>
    <col min="11261" max="11261" width="8.85546875" style="148" customWidth="1"/>
    <col min="11262" max="11262" width="50.85546875" style="148"/>
    <col min="11263" max="11263" width="68.28515625" style="148" customWidth="1"/>
    <col min="11264" max="11265" width="6.7109375" style="148" customWidth="1"/>
    <col min="11266" max="11266" width="14.85546875" style="148" customWidth="1"/>
    <col min="11267" max="11267" width="6" style="148" customWidth="1"/>
    <col min="11268" max="11268" width="16.140625" style="148" customWidth="1"/>
    <col min="11269" max="11269" width="14.140625" style="148" customWidth="1"/>
    <col min="11270" max="11270" width="11.140625" style="148" customWidth="1"/>
    <col min="11271" max="11509" width="8.85546875" style="148" customWidth="1"/>
    <col min="11510" max="11510" width="50.85546875" style="148" customWidth="1"/>
    <col min="11511" max="11512" width="6.7109375" style="148" customWidth="1"/>
    <col min="11513" max="11513" width="12.85546875" style="148" customWidth="1"/>
    <col min="11514" max="11514" width="6" style="148" customWidth="1"/>
    <col min="11515" max="11516" width="14.140625" style="148" customWidth="1"/>
    <col min="11517" max="11517" width="8.85546875" style="148" customWidth="1"/>
    <col min="11518" max="11518" width="50.85546875" style="148"/>
    <col min="11519" max="11519" width="68.28515625" style="148" customWidth="1"/>
    <col min="11520" max="11521" width="6.7109375" style="148" customWidth="1"/>
    <col min="11522" max="11522" width="14.85546875" style="148" customWidth="1"/>
    <col min="11523" max="11523" width="6" style="148" customWidth="1"/>
    <col min="11524" max="11524" width="16.140625" style="148" customWidth="1"/>
    <col min="11525" max="11525" width="14.140625" style="148" customWidth="1"/>
    <col min="11526" max="11526" width="11.140625" style="148" customWidth="1"/>
    <col min="11527" max="11765" width="8.85546875" style="148" customWidth="1"/>
    <col min="11766" max="11766" width="50.85546875" style="148" customWidth="1"/>
    <col min="11767" max="11768" width="6.7109375" style="148" customWidth="1"/>
    <col min="11769" max="11769" width="12.85546875" style="148" customWidth="1"/>
    <col min="11770" max="11770" width="6" style="148" customWidth="1"/>
    <col min="11771" max="11772" width="14.140625" style="148" customWidth="1"/>
    <col min="11773" max="11773" width="8.85546875" style="148" customWidth="1"/>
    <col min="11774" max="11774" width="50.85546875" style="148"/>
    <col min="11775" max="11775" width="68.28515625" style="148" customWidth="1"/>
    <col min="11776" max="11777" width="6.7109375" style="148" customWidth="1"/>
    <col min="11778" max="11778" width="14.85546875" style="148" customWidth="1"/>
    <col min="11779" max="11779" width="6" style="148" customWidth="1"/>
    <col min="11780" max="11780" width="16.140625" style="148" customWidth="1"/>
    <col min="11781" max="11781" width="14.140625" style="148" customWidth="1"/>
    <col min="11782" max="11782" width="11.140625" style="148" customWidth="1"/>
    <col min="11783" max="12021" width="8.85546875" style="148" customWidth="1"/>
    <col min="12022" max="12022" width="50.85546875" style="148" customWidth="1"/>
    <col min="12023" max="12024" width="6.7109375" style="148" customWidth="1"/>
    <col min="12025" max="12025" width="12.85546875" style="148" customWidth="1"/>
    <col min="12026" max="12026" width="6" style="148" customWidth="1"/>
    <col min="12027" max="12028" width="14.140625" style="148" customWidth="1"/>
    <col min="12029" max="12029" width="8.85546875" style="148" customWidth="1"/>
    <col min="12030" max="12030" width="50.85546875" style="148"/>
    <col min="12031" max="12031" width="68.28515625" style="148" customWidth="1"/>
    <col min="12032" max="12033" width="6.7109375" style="148" customWidth="1"/>
    <col min="12034" max="12034" width="14.85546875" style="148" customWidth="1"/>
    <col min="12035" max="12035" width="6" style="148" customWidth="1"/>
    <col min="12036" max="12036" width="16.140625" style="148" customWidth="1"/>
    <col min="12037" max="12037" width="14.140625" style="148" customWidth="1"/>
    <col min="12038" max="12038" width="11.140625" style="148" customWidth="1"/>
    <col min="12039" max="12277" width="8.85546875" style="148" customWidth="1"/>
    <col min="12278" max="12278" width="50.85546875" style="148" customWidth="1"/>
    <col min="12279" max="12280" width="6.7109375" style="148" customWidth="1"/>
    <col min="12281" max="12281" width="12.85546875" style="148" customWidth="1"/>
    <col min="12282" max="12282" width="6" style="148" customWidth="1"/>
    <col min="12283" max="12284" width="14.140625" style="148" customWidth="1"/>
    <col min="12285" max="12285" width="8.85546875" style="148" customWidth="1"/>
    <col min="12286" max="12286" width="50.85546875" style="148"/>
    <col min="12287" max="12287" width="68.28515625" style="148" customWidth="1"/>
    <col min="12288" max="12289" width="6.7109375" style="148" customWidth="1"/>
    <col min="12290" max="12290" width="14.85546875" style="148" customWidth="1"/>
    <col min="12291" max="12291" width="6" style="148" customWidth="1"/>
    <col min="12292" max="12292" width="16.140625" style="148" customWidth="1"/>
    <col min="12293" max="12293" width="14.140625" style="148" customWidth="1"/>
    <col min="12294" max="12294" width="11.140625" style="148" customWidth="1"/>
    <col min="12295" max="12533" width="8.85546875" style="148" customWidth="1"/>
    <col min="12534" max="12534" width="50.85546875" style="148" customWidth="1"/>
    <col min="12535" max="12536" width="6.7109375" style="148" customWidth="1"/>
    <col min="12537" max="12537" width="12.85546875" style="148" customWidth="1"/>
    <col min="12538" max="12538" width="6" style="148" customWidth="1"/>
    <col min="12539" max="12540" width="14.140625" style="148" customWidth="1"/>
    <col min="12541" max="12541" width="8.85546875" style="148" customWidth="1"/>
    <col min="12542" max="12542" width="50.85546875" style="148"/>
    <col min="12543" max="12543" width="68.28515625" style="148" customWidth="1"/>
    <col min="12544" max="12545" width="6.7109375" style="148" customWidth="1"/>
    <col min="12546" max="12546" width="14.85546875" style="148" customWidth="1"/>
    <col min="12547" max="12547" width="6" style="148" customWidth="1"/>
    <col min="12548" max="12548" width="16.140625" style="148" customWidth="1"/>
    <col min="12549" max="12549" width="14.140625" style="148" customWidth="1"/>
    <col min="12550" max="12550" width="11.140625" style="148" customWidth="1"/>
    <col min="12551" max="12789" width="8.85546875" style="148" customWidth="1"/>
    <col min="12790" max="12790" width="50.85546875" style="148" customWidth="1"/>
    <col min="12791" max="12792" width="6.7109375" style="148" customWidth="1"/>
    <col min="12793" max="12793" width="12.85546875" style="148" customWidth="1"/>
    <col min="12794" max="12794" width="6" style="148" customWidth="1"/>
    <col min="12795" max="12796" width="14.140625" style="148" customWidth="1"/>
    <col min="12797" max="12797" width="8.85546875" style="148" customWidth="1"/>
    <col min="12798" max="12798" width="50.85546875" style="148"/>
    <col min="12799" max="12799" width="68.28515625" style="148" customWidth="1"/>
    <col min="12800" max="12801" width="6.7109375" style="148" customWidth="1"/>
    <col min="12802" max="12802" width="14.85546875" style="148" customWidth="1"/>
    <col min="12803" max="12803" width="6" style="148" customWidth="1"/>
    <col min="12804" max="12804" width="16.140625" style="148" customWidth="1"/>
    <col min="12805" max="12805" width="14.140625" style="148" customWidth="1"/>
    <col min="12806" max="12806" width="11.140625" style="148" customWidth="1"/>
    <col min="12807" max="13045" width="8.85546875" style="148" customWidth="1"/>
    <col min="13046" max="13046" width="50.85546875" style="148" customWidth="1"/>
    <col min="13047" max="13048" width="6.7109375" style="148" customWidth="1"/>
    <col min="13049" max="13049" width="12.85546875" style="148" customWidth="1"/>
    <col min="13050" max="13050" width="6" style="148" customWidth="1"/>
    <col min="13051" max="13052" width="14.140625" style="148" customWidth="1"/>
    <col min="13053" max="13053" width="8.85546875" style="148" customWidth="1"/>
    <col min="13054" max="13054" width="50.85546875" style="148"/>
    <col min="13055" max="13055" width="68.28515625" style="148" customWidth="1"/>
    <col min="13056" max="13057" width="6.7109375" style="148" customWidth="1"/>
    <col min="13058" max="13058" width="14.85546875" style="148" customWidth="1"/>
    <col min="13059" max="13059" width="6" style="148" customWidth="1"/>
    <col min="13060" max="13060" width="16.140625" style="148" customWidth="1"/>
    <col min="13061" max="13061" width="14.140625" style="148" customWidth="1"/>
    <col min="13062" max="13062" width="11.140625" style="148" customWidth="1"/>
    <col min="13063" max="13301" width="8.85546875" style="148" customWidth="1"/>
    <col min="13302" max="13302" width="50.85546875" style="148" customWidth="1"/>
    <col min="13303" max="13304" width="6.7109375" style="148" customWidth="1"/>
    <col min="13305" max="13305" width="12.85546875" style="148" customWidth="1"/>
    <col min="13306" max="13306" width="6" style="148" customWidth="1"/>
    <col min="13307" max="13308" width="14.140625" style="148" customWidth="1"/>
    <col min="13309" max="13309" width="8.85546875" style="148" customWidth="1"/>
    <col min="13310" max="13310" width="50.85546875" style="148"/>
    <col min="13311" max="13311" width="68.28515625" style="148" customWidth="1"/>
    <col min="13312" max="13313" width="6.7109375" style="148" customWidth="1"/>
    <col min="13314" max="13314" width="14.85546875" style="148" customWidth="1"/>
    <col min="13315" max="13315" width="6" style="148" customWidth="1"/>
    <col min="13316" max="13316" width="16.140625" style="148" customWidth="1"/>
    <col min="13317" max="13317" width="14.140625" style="148" customWidth="1"/>
    <col min="13318" max="13318" width="11.140625" style="148" customWidth="1"/>
    <col min="13319" max="13557" width="8.85546875" style="148" customWidth="1"/>
    <col min="13558" max="13558" width="50.85546875" style="148" customWidth="1"/>
    <col min="13559" max="13560" width="6.7109375" style="148" customWidth="1"/>
    <col min="13561" max="13561" width="12.85546875" style="148" customWidth="1"/>
    <col min="13562" max="13562" width="6" style="148" customWidth="1"/>
    <col min="13563" max="13564" width="14.140625" style="148" customWidth="1"/>
    <col min="13565" max="13565" width="8.85546875" style="148" customWidth="1"/>
    <col min="13566" max="13566" width="50.85546875" style="148"/>
    <col min="13567" max="13567" width="68.28515625" style="148" customWidth="1"/>
    <col min="13568" max="13569" width="6.7109375" style="148" customWidth="1"/>
    <col min="13570" max="13570" width="14.85546875" style="148" customWidth="1"/>
    <col min="13571" max="13571" width="6" style="148" customWidth="1"/>
    <col min="13572" max="13572" width="16.140625" style="148" customWidth="1"/>
    <col min="13573" max="13573" width="14.140625" style="148" customWidth="1"/>
    <col min="13574" max="13574" width="11.140625" style="148" customWidth="1"/>
    <col min="13575" max="13813" width="8.85546875" style="148" customWidth="1"/>
    <col min="13814" max="13814" width="50.85546875" style="148" customWidth="1"/>
    <col min="13815" max="13816" width="6.7109375" style="148" customWidth="1"/>
    <col min="13817" max="13817" width="12.85546875" style="148" customWidth="1"/>
    <col min="13818" max="13818" width="6" style="148" customWidth="1"/>
    <col min="13819" max="13820" width="14.140625" style="148" customWidth="1"/>
    <col min="13821" max="13821" width="8.85546875" style="148" customWidth="1"/>
    <col min="13822" max="13822" width="50.85546875" style="148"/>
    <col min="13823" max="13823" width="68.28515625" style="148" customWidth="1"/>
    <col min="13824" max="13825" width="6.7109375" style="148" customWidth="1"/>
    <col min="13826" max="13826" width="14.85546875" style="148" customWidth="1"/>
    <col min="13827" max="13827" width="6" style="148" customWidth="1"/>
    <col min="13828" max="13828" width="16.140625" style="148" customWidth="1"/>
    <col min="13829" max="13829" width="14.140625" style="148" customWidth="1"/>
    <col min="13830" max="13830" width="11.140625" style="148" customWidth="1"/>
    <col min="13831" max="14069" width="8.85546875" style="148" customWidth="1"/>
    <col min="14070" max="14070" width="50.85546875" style="148" customWidth="1"/>
    <col min="14071" max="14072" width="6.7109375" style="148" customWidth="1"/>
    <col min="14073" max="14073" width="12.85546875" style="148" customWidth="1"/>
    <col min="14074" max="14074" width="6" style="148" customWidth="1"/>
    <col min="14075" max="14076" width="14.140625" style="148" customWidth="1"/>
    <col min="14077" max="14077" width="8.85546875" style="148" customWidth="1"/>
    <col min="14078" max="14078" width="50.85546875" style="148"/>
    <col min="14079" max="14079" width="68.28515625" style="148" customWidth="1"/>
    <col min="14080" max="14081" width="6.7109375" style="148" customWidth="1"/>
    <col min="14082" max="14082" width="14.85546875" style="148" customWidth="1"/>
    <col min="14083" max="14083" width="6" style="148" customWidth="1"/>
    <col min="14084" max="14084" width="16.140625" style="148" customWidth="1"/>
    <col min="14085" max="14085" width="14.140625" style="148" customWidth="1"/>
    <col min="14086" max="14086" width="11.140625" style="148" customWidth="1"/>
    <col min="14087" max="14325" width="8.85546875" style="148" customWidth="1"/>
    <col min="14326" max="14326" width="50.85546875" style="148" customWidth="1"/>
    <col min="14327" max="14328" width="6.7109375" style="148" customWidth="1"/>
    <col min="14329" max="14329" width="12.85546875" style="148" customWidth="1"/>
    <col min="14330" max="14330" width="6" style="148" customWidth="1"/>
    <col min="14331" max="14332" width="14.140625" style="148" customWidth="1"/>
    <col min="14333" max="14333" width="8.85546875" style="148" customWidth="1"/>
    <col min="14334" max="14334" width="50.85546875" style="148"/>
    <col min="14335" max="14335" width="68.28515625" style="148" customWidth="1"/>
    <col min="14336" max="14337" width="6.7109375" style="148" customWidth="1"/>
    <col min="14338" max="14338" width="14.85546875" style="148" customWidth="1"/>
    <col min="14339" max="14339" width="6" style="148" customWidth="1"/>
    <col min="14340" max="14340" width="16.140625" style="148" customWidth="1"/>
    <col min="14341" max="14341" width="14.140625" style="148" customWidth="1"/>
    <col min="14342" max="14342" width="11.140625" style="148" customWidth="1"/>
    <col min="14343" max="14581" width="8.85546875" style="148" customWidth="1"/>
    <col min="14582" max="14582" width="50.85546875" style="148" customWidth="1"/>
    <col min="14583" max="14584" width="6.7109375" style="148" customWidth="1"/>
    <col min="14585" max="14585" width="12.85546875" style="148" customWidth="1"/>
    <col min="14586" max="14586" width="6" style="148" customWidth="1"/>
    <col min="14587" max="14588" width="14.140625" style="148" customWidth="1"/>
    <col min="14589" max="14589" width="8.85546875" style="148" customWidth="1"/>
    <col min="14590" max="14590" width="50.85546875" style="148"/>
    <col min="14591" max="14591" width="68.28515625" style="148" customWidth="1"/>
    <col min="14592" max="14593" width="6.7109375" style="148" customWidth="1"/>
    <col min="14594" max="14594" width="14.85546875" style="148" customWidth="1"/>
    <col min="14595" max="14595" width="6" style="148" customWidth="1"/>
    <col min="14596" max="14596" width="16.140625" style="148" customWidth="1"/>
    <col min="14597" max="14597" width="14.140625" style="148" customWidth="1"/>
    <col min="14598" max="14598" width="11.140625" style="148" customWidth="1"/>
    <col min="14599" max="14837" width="8.85546875" style="148" customWidth="1"/>
    <col min="14838" max="14838" width="50.85546875" style="148" customWidth="1"/>
    <col min="14839" max="14840" width="6.7109375" style="148" customWidth="1"/>
    <col min="14841" max="14841" width="12.85546875" style="148" customWidth="1"/>
    <col min="14842" max="14842" width="6" style="148" customWidth="1"/>
    <col min="14843" max="14844" width="14.140625" style="148" customWidth="1"/>
    <col min="14845" max="14845" width="8.85546875" style="148" customWidth="1"/>
    <col min="14846" max="14846" width="50.85546875" style="148"/>
    <col min="14847" max="14847" width="68.28515625" style="148" customWidth="1"/>
    <col min="14848" max="14849" width="6.7109375" style="148" customWidth="1"/>
    <col min="14850" max="14850" width="14.85546875" style="148" customWidth="1"/>
    <col min="14851" max="14851" width="6" style="148" customWidth="1"/>
    <col min="14852" max="14852" width="16.140625" style="148" customWidth="1"/>
    <col min="14853" max="14853" width="14.140625" style="148" customWidth="1"/>
    <col min="14854" max="14854" width="11.140625" style="148" customWidth="1"/>
    <col min="14855" max="15093" width="8.85546875" style="148" customWidth="1"/>
    <col min="15094" max="15094" width="50.85546875" style="148" customWidth="1"/>
    <col min="15095" max="15096" width="6.7109375" style="148" customWidth="1"/>
    <col min="15097" max="15097" width="12.85546875" style="148" customWidth="1"/>
    <col min="15098" max="15098" width="6" style="148" customWidth="1"/>
    <col min="15099" max="15100" width="14.140625" style="148" customWidth="1"/>
    <col min="15101" max="15101" width="8.85546875" style="148" customWidth="1"/>
    <col min="15102" max="15102" width="50.85546875" style="148"/>
    <col min="15103" max="15103" width="68.28515625" style="148" customWidth="1"/>
    <col min="15104" max="15105" width="6.7109375" style="148" customWidth="1"/>
    <col min="15106" max="15106" width="14.85546875" style="148" customWidth="1"/>
    <col min="15107" max="15107" width="6" style="148" customWidth="1"/>
    <col min="15108" max="15108" width="16.140625" style="148" customWidth="1"/>
    <col min="15109" max="15109" width="14.140625" style="148" customWidth="1"/>
    <col min="15110" max="15110" width="11.140625" style="148" customWidth="1"/>
    <col min="15111" max="15349" width="8.85546875" style="148" customWidth="1"/>
    <col min="15350" max="15350" width="50.85546875" style="148" customWidth="1"/>
    <col min="15351" max="15352" width="6.7109375" style="148" customWidth="1"/>
    <col min="15353" max="15353" width="12.85546875" style="148" customWidth="1"/>
    <col min="15354" max="15354" width="6" style="148" customWidth="1"/>
    <col min="15355" max="15356" width="14.140625" style="148" customWidth="1"/>
    <col min="15357" max="15357" width="8.85546875" style="148" customWidth="1"/>
    <col min="15358" max="15358" width="50.85546875" style="148"/>
    <col min="15359" max="15359" width="68.28515625" style="148" customWidth="1"/>
    <col min="15360" max="15361" width="6.7109375" style="148" customWidth="1"/>
    <col min="15362" max="15362" width="14.85546875" style="148" customWidth="1"/>
    <col min="15363" max="15363" width="6" style="148" customWidth="1"/>
    <col min="15364" max="15364" width="16.140625" style="148" customWidth="1"/>
    <col min="15365" max="15365" width="14.140625" style="148" customWidth="1"/>
    <col min="15366" max="15366" width="11.140625" style="148" customWidth="1"/>
    <col min="15367" max="15605" width="8.85546875" style="148" customWidth="1"/>
    <col min="15606" max="15606" width="50.85546875" style="148" customWidth="1"/>
    <col min="15607" max="15608" width="6.7109375" style="148" customWidth="1"/>
    <col min="15609" max="15609" width="12.85546875" style="148" customWidth="1"/>
    <col min="15610" max="15610" width="6" style="148" customWidth="1"/>
    <col min="15611" max="15612" width="14.140625" style="148" customWidth="1"/>
    <col min="15613" max="15613" width="8.85546875" style="148" customWidth="1"/>
    <col min="15614" max="15614" width="50.85546875" style="148"/>
    <col min="15615" max="15615" width="68.28515625" style="148" customWidth="1"/>
    <col min="15616" max="15617" width="6.7109375" style="148" customWidth="1"/>
    <col min="15618" max="15618" width="14.85546875" style="148" customWidth="1"/>
    <col min="15619" max="15619" width="6" style="148" customWidth="1"/>
    <col min="15620" max="15620" width="16.140625" style="148" customWidth="1"/>
    <col min="15621" max="15621" width="14.140625" style="148" customWidth="1"/>
    <col min="15622" max="15622" width="11.140625" style="148" customWidth="1"/>
    <col min="15623" max="15861" width="8.85546875" style="148" customWidth="1"/>
    <col min="15862" max="15862" width="50.85546875" style="148" customWidth="1"/>
    <col min="15863" max="15864" width="6.7109375" style="148" customWidth="1"/>
    <col min="15865" max="15865" width="12.85546875" style="148" customWidth="1"/>
    <col min="15866" max="15866" width="6" style="148" customWidth="1"/>
    <col min="15867" max="15868" width="14.140625" style="148" customWidth="1"/>
    <col min="15869" max="15869" width="8.85546875" style="148" customWidth="1"/>
    <col min="15870" max="15870" width="50.85546875" style="148"/>
    <col min="15871" max="15871" width="68.28515625" style="148" customWidth="1"/>
    <col min="15872" max="15873" width="6.7109375" style="148" customWidth="1"/>
    <col min="15874" max="15874" width="14.85546875" style="148" customWidth="1"/>
    <col min="15875" max="15875" width="6" style="148" customWidth="1"/>
    <col min="15876" max="15876" width="16.140625" style="148" customWidth="1"/>
    <col min="15877" max="15877" width="14.140625" style="148" customWidth="1"/>
    <col min="15878" max="15878" width="11.140625" style="148" customWidth="1"/>
    <col min="15879" max="16117" width="8.85546875" style="148" customWidth="1"/>
    <col min="16118" max="16118" width="50.85546875" style="148" customWidth="1"/>
    <col min="16119" max="16120" width="6.7109375" style="148" customWidth="1"/>
    <col min="16121" max="16121" width="12.85546875" style="148" customWidth="1"/>
    <col min="16122" max="16122" width="6" style="148" customWidth="1"/>
    <col min="16123" max="16124" width="14.140625" style="148" customWidth="1"/>
    <col min="16125" max="16125" width="8.85546875" style="148" customWidth="1"/>
    <col min="16126" max="16126" width="50.85546875" style="148"/>
    <col min="16127" max="16127" width="68.28515625" style="148" customWidth="1"/>
    <col min="16128" max="16129" width="6.7109375" style="148" customWidth="1"/>
    <col min="16130" max="16130" width="14.85546875" style="148" customWidth="1"/>
    <col min="16131" max="16131" width="6" style="148" customWidth="1"/>
    <col min="16132" max="16132" width="16.140625" style="148" customWidth="1"/>
    <col min="16133" max="16133" width="14.140625" style="148" customWidth="1"/>
    <col min="16134" max="16134" width="11.140625" style="148" customWidth="1"/>
    <col min="16135" max="16373" width="8.85546875" style="148" customWidth="1"/>
    <col min="16374" max="16374" width="50.85546875" style="148" customWidth="1"/>
    <col min="16375" max="16376" width="6.7109375" style="148" customWidth="1"/>
    <col min="16377" max="16377" width="12.85546875" style="148" customWidth="1"/>
    <col min="16378" max="16378" width="6" style="148" customWidth="1"/>
    <col min="16379" max="16380" width="14.140625" style="148" customWidth="1"/>
    <col min="16381" max="16381" width="8.85546875" style="148" customWidth="1"/>
    <col min="16382" max="16384" width="50.85546875" style="148"/>
  </cols>
  <sheetData>
    <row r="1" spans="1:254" ht="19.899999999999999" customHeight="1" x14ac:dyDescent="0.2">
      <c r="A1" s="480" t="s">
        <v>370</v>
      </c>
      <c r="B1" s="480"/>
      <c r="C1" s="480"/>
      <c r="D1" s="480"/>
      <c r="E1" s="480"/>
      <c r="F1" s="480"/>
    </row>
    <row r="2" spans="1:254" ht="13.5" customHeight="1" x14ac:dyDescent="0.2">
      <c r="A2" s="480" t="s">
        <v>371</v>
      </c>
      <c r="B2" s="480"/>
      <c r="C2" s="480"/>
      <c r="D2" s="480"/>
      <c r="E2" s="480"/>
      <c r="F2" s="480"/>
    </row>
    <row r="3" spans="1:254" x14ac:dyDescent="0.2">
      <c r="A3" s="480" t="s">
        <v>797</v>
      </c>
      <c r="B3" s="480"/>
      <c r="C3" s="480"/>
      <c r="D3" s="480"/>
      <c r="E3" s="480"/>
      <c r="F3" s="480"/>
    </row>
    <row r="4" spans="1:254" x14ac:dyDescent="0.2">
      <c r="A4" s="150"/>
      <c r="B4" s="150"/>
      <c r="C4" s="150"/>
      <c r="D4" s="150"/>
      <c r="E4" s="150"/>
      <c r="F4" s="151"/>
    </row>
    <row r="5" spans="1:254" ht="42" customHeight="1" x14ac:dyDescent="0.3">
      <c r="A5" s="481" t="s">
        <v>372</v>
      </c>
      <c r="B5" s="481"/>
      <c r="C5" s="481"/>
      <c r="D5" s="481"/>
      <c r="E5" s="481"/>
      <c r="F5" s="481"/>
    </row>
    <row r="6" spans="1:254" ht="18.75" x14ac:dyDescent="0.3">
      <c r="A6" s="152"/>
      <c r="B6" s="152"/>
      <c r="C6" s="152"/>
      <c r="D6" s="152"/>
      <c r="E6" s="152"/>
      <c r="F6" s="153" t="s">
        <v>3</v>
      </c>
    </row>
    <row r="7" spans="1:254" x14ac:dyDescent="0.2">
      <c r="A7" s="482" t="s">
        <v>5</v>
      </c>
      <c r="B7" s="483" t="s">
        <v>373</v>
      </c>
      <c r="C7" s="483" t="s">
        <v>374</v>
      </c>
      <c r="D7" s="483" t="s">
        <v>375</v>
      </c>
      <c r="E7" s="483" t="s">
        <v>376</v>
      </c>
      <c r="F7" s="484" t="s">
        <v>377</v>
      </c>
    </row>
    <row r="8" spans="1:254" x14ac:dyDescent="0.2">
      <c r="A8" s="482"/>
      <c r="B8" s="483"/>
      <c r="C8" s="483"/>
      <c r="D8" s="483"/>
      <c r="E8" s="483"/>
      <c r="F8" s="484"/>
    </row>
    <row r="9" spans="1:254" ht="16.5" customHeight="1" x14ac:dyDescent="0.2">
      <c r="A9" s="154">
        <v>1</v>
      </c>
      <c r="B9" s="155" t="s">
        <v>378</v>
      </c>
      <c r="C9" s="155" t="s">
        <v>379</v>
      </c>
      <c r="D9" s="155" t="s">
        <v>380</v>
      </c>
      <c r="E9" s="155" t="s">
        <v>381</v>
      </c>
      <c r="F9" s="156">
        <v>6</v>
      </c>
    </row>
    <row r="10" spans="1:254" ht="15.75" x14ac:dyDescent="0.25">
      <c r="A10" s="157" t="s">
        <v>382</v>
      </c>
      <c r="B10" s="158" t="s">
        <v>383</v>
      </c>
      <c r="C10" s="158"/>
      <c r="D10" s="158"/>
      <c r="E10" s="158"/>
      <c r="F10" s="159">
        <f>SUM(F11+F15+F22+F35+F38+F32)</f>
        <v>123005.03</v>
      </c>
    </row>
    <row r="11" spans="1:254" ht="26.45" customHeight="1" x14ac:dyDescent="0.2">
      <c r="A11" s="160" t="s">
        <v>384</v>
      </c>
      <c r="B11" s="161" t="s">
        <v>383</v>
      </c>
      <c r="C11" s="161" t="s">
        <v>385</v>
      </c>
      <c r="D11" s="161"/>
      <c r="E11" s="161"/>
      <c r="F11" s="162">
        <f>SUM(F14)</f>
        <v>2015</v>
      </c>
    </row>
    <row r="12" spans="1:254" ht="13.5" x14ac:dyDescent="0.25">
      <c r="A12" s="163" t="s">
        <v>386</v>
      </c>
      <c r="B12" s="164" t="s">
        <v>383</v>
      </c>
      <c r="C12" s="164" t="s">
        <v>385</v>
      </c>
      <c r="D12" s="164" t="s">
        <v>387</v>
      </c>
      <c r="E12" s="164"/>
      <c r="F12" s="165">
        <f>SUM(F14)</f>
        <v>2015</v>
      </c>
    </row>
    <row r="13" spans="1:254" ht="18" customHeight="1" x14ac:dyDescent="0.2">
      <c r="A13" s="166" t="s">
        <v>388</v>
      </c>
      <c r="B13" s="167" t="s">
        <v>383</v>
      </c>
      <c r="C13" s="167" t="s">
        <v>385</v>
      </c>
      <c r="D13" s="167" t="s">
        <v>387</v>
      </c>
      <c r="E13" s="167"/>
      <c r="F13" s="168">
        <f>SUM(F14)</f>
        <v>2015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</row>
    <row r="14" spans="1:254" ht="38.25" x14ac:dyDescent="0.2">
      <c r="A14" s="171" t="s">
        <v>389</v>
      </c>
      <c r="B14" s="172" t="s">
        <v>383</v>
      </c>
      <c r="C14" s="172" t="s">
        <v>385</v>
      </c>
      <c r="D14" s="172" t="s">
        <v>387</v>
      </c>
      <c r="E14" s="172" t="s">
        <v>390</v>
      </c>
      <c r="F14" s="173">
        <v>2015</v>
      </c>
    </row>
    <row r="15" spans="1:254" ht="26.45" customHeight="1" x14ac:dyDescent="0.2">
      <c r="A15" s="160" t="s">
        <v>772</v>
      </c>
      <c r="B15" s="161" t="s">
        <v>383</v>
      </c>
      <c r="C15" s="161" t="s">
        <v>391</v>
      </c>
      <c r="D15" s="161"/>
      <c r="E15" s="161"/>
      <c r="F15" s="162">
        <f>SUM(F16+F18)</f>
        <v>6964.28</v>
      </c>
    </row>
    <row r="16" spans="1:254" ht="27" x14ac:dyDescent="0.25">
      <c r="A16" s="174" t="s">
        <v>392</v>
      </c>
      <c r="B16" s="175" t="s">
        <v>383</v>
      </c>
      <c r="C16" s="175" t="s">
        <v>391</v>
      </c>
      <c r="D16" s="175" t="s">
        <v>393</v>
      </c>
      <c r="E16" s="164"/>
      <c r="F16" s="165">
        <f>SUM(F17)</f>
        <v>1511.5</v>
      </c>
      <c r="G16" s="1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7"/>
    </row>
    <row r="17" spans="1:254" ht="38.25" x14ac:dyDescent="0.2">
      <c r="A17" s="166" t="s">
        <v>389</v>
      </c>
      <c r="B17" s="179" t="s">
        <v>383</v>
      </c>
      <c r="C17" s="179" t="s">
        <v>391</v>
      </c>
      <c r="D17" s="179" t="s">
        <v>393</v>
      </c>
      <c r="E17" s="167" t="s">
        <v>390</v>
      </c>
      <c r="F17" s="168">
        <v>1511.5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</row>
    <row r="18" spans="1:254" ht="19.149999999999999" customHeight="1" x14ac:dyDescent="0.25">
      <c r="A18" s="163" t="s">
        <v>386</v>
      </c>
      <c r="B18" s="164" t="s">
        <v>383</v>
      </c>
      <c r="C18" s="164" t="s">
        <v>391</v>
      </c>
      <c r="D18" s="164" t="s">
        <v>394</v>
      </c>
      <c r="E18" s="164"/>
      <c r="F18" s="165">
        <f>SUM(F19)</f>
        <v>5452.78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</row>
    <row r="19" spans="1:254" ht="18" customHeight="1" x14ac:dyDescent="0.2">
      <c r="A19" s="171" t="s">
        <v>395</v>
      </c>
      <c r="B19" s="172" t="s">
        <v>383</v>
      </c>
      <c r="C19" s="172" t="s">
        <v>391</v>
      </c>
      <c r="D19" s="172" t="s">
        <v>394</v>
      </c>
      <c r="E19" s="172"/>
      <c r="F19" s="173">
        <f>SUM(F20+F21)</f>
        <v>5452.78</v>
      </c>
    </row>
    <row r="20" spans="1:254" ht="42.6" customHeight="1" x14ac:dyDescent="0.2">
      <c r="A20" s="166" t="s">
        <v>389</v>
      </c>
      <c r="B20" s="167" t="s">
        <v>383</v>
      </c>
      <c r="C20" s="167" t="s">
        <v>391</v>
      </c>
      <c r="D20" s="167" t="s">
        <v>394</v>
      </c>
      <c r="E20" s="167" t="s">
        <v>390</v>
      </c>
      <c r="F20" s="168">
        <v>4620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</row>
    <row r="21" spans="1:254" ht="19.5" customHeight="1" x14ac:dyDescent="0.2">
      <c r="A21" s="166" t="s">
        <v>396</v>
      </c>
      <c r="B21" s="167" t="s">
        <v>383</v>
      </c>
      <c r="C21" s="167" t="s">
        <v>391</v>
      </c>
      <c r="D21" s="167" t="s">
        <v>394</v>
      </c>
      <c r="E21" s="167" t="s">
        <v>397</v>
      </c>
      <c r="F21" s="168">
        <v>832.78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</row>
    <row r="22" spans="1:254" ht="22.15" customHeight="1" x14ac:dyDescent="0.2">
      <c r="A22" s="160" t="s">
        <v>398</v>
      </c>
      <c r="B22" s="180" t="s">
        <v>383</v>
      </c>
      <c r="C22" s="180" t="s">
        <v>399</v>
      </c>
      <c r="D22" s="180"/>
      <c r="E22" s="180"/>
      <c r="F22" s="181">
        <f>SUM(F25+F23)</f>
        <v>79974.720000000001</v>
      </c>
    </row>
    <row r="23" spans="1:254" ht="27" x14ac:dyDescent="0.25">
      <c r="A23" s="163" t="s">
        <v>400</v>
      </c>
      <c r="B23" s="182" t="s">
        <v>383</v>
      </c>
      <c r="C23" s="183" t="s">
        <v>399</v>
      </c>
      <c r="D23" s="164" t="s">
        <v>401</v>
      </c>
      <c r="E23" s="183"/>
      <c r="F23" s="165">
        <f>SUM(F24)</f>
        <v>2515.46</v>
      </c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</row>
    <row r="24" spans="1:254" ht="37.15" customHeight="1" x14ac:dyDescent="0.2">
      <c r="A24" s="166" t="s">
        <v>389</v>
      </c>
      <c r="B24" s="167" t="s">
        <v>383</v>
      </c>
      <c r="C24" s="167" t="s">
        <v>399</v>
      </c>
      <c r="D24" s="167" t="s">
        <v>401</v>
      </c>
      <c r="E24" s="167" t="s">
        <v>390</v>
      </c>
      <c r="F24" s="168">
        <v>2515.46</v>
      </c>
    </row>
    <row r="25" spans="1:254" ht="13.5" x14ac:dyDescent="0.25">
      <c r="A25" s="163" t="s">
        <v>386</v>
      </c>
      <c r="B25" s="164" t="s">
        <v>383</v>
      </c>
      <c r="C25" s="164" t="s">
        <v>399</v>
      </c>
      <c r="D25" s="164"/>
      <c r="E25" s="164"/>
      <c r="F25" s="165">
        <f>SUM(F28+F26)</f>
        <v>77459.259999999995</v>
      </c>
    </row>
    <row r="26" spans="1:254" x14ac:dyDescent="0.2">
      <c r="A26" s="166" t="s">
        <v>402</v>
      </c>
      <c r="B26" s="167" t="s">
        <v>383</v>
      </c>
      <c r="C26" s="167" t="s">
        <v>399</v>
      </c>
      <c r="D26" s="167" t="s">
        <v>403</v>
      </c>
      <c r="E26" s="167"/>
      <c r="F26" s="168">
        <f>SUM(F27)</f>
        <v>6294.87</v>
      </c>
    </row>
    <row r="27" spans="1:254" ht="38.25" x14ac:dyDescent="0.2">
      <c r="A27" s="171" t="s">
        <v>389</v>
      </c>
      <c r="B27" s="172" t="s">
        <v>383</v>
      </c>
      <c r="C27" s="172" t="s">
        <v>399</v>
      </c>
      <c r="D27" s="172" t="s">
        <v>403</v>
      </c>
      <c r="E27" s="172" t="s">
        <v>390</v>
      </c>
      <c r="F27" s="173">
        <v>6294.87</v>
      </c>
    </row>
    <row r="28" spans="1:254" x14ac:dyDescent="0.2">
      <c r="A28" s="166" t="s">
        <v>395</v>
      </c>
      <c r="B28" s="167" t="s">
        <v>383</v>
      </c>
      <c r="C28" s="167" t="s">
        <v>399</v>
      </c>
      <c r="D28" s="167" t="s">
        <v>394</v>
      </c>
      <c r="E28" s="167"/>
      <c r="F28" s="168">
        <f>SUM(F29+F30+F31)</f>
        <v>71164.39</v>
      </c>
    </row>
    <row r="29" spans="1:254" ht="38.25" x14ac:dyDescent="0.2">
      <c r="A29" s="171" t="s">
        <v>389</v>
      </c>
      <c r="B29" s="172" t="s">
        <v>383</v>
      </c>
      <c r="C29" s="172" t="s">
        <v>399</v>
      </c>
      <c r="D29" s="172" t="s">
        <v>394</v>
      </c>
      <c r="E29" s="172" t="s">
        <v>390</v>
      </c>
      <c r="F29" s="173">
        <v>62192.32</v>
      </c>
    </row>
    <row r="30" spans="1:254" ht="16.5" customHeight="1" x14ac:dyDescent="0.2">
      <c r="A30" s="171" t="s">
        <v>404</v>
      </c>
      <c r="B30" s="172" t="s">
        <v>383</v>
      </c>
      <c r="C30" s="172" t="s">
        <v>399</v>
      </c>
      <c r="D30" s="172" t="s">
        <v>394</v>
      </c>
      <c r="E30" s="172" t="s">
        <v>397</v>
      </c>
      <c r="F30" s="173">
        <v>8912.07</v>
      </c>
    </row>
    <row r="31" spans="1:254" ht="24.75" customHeight="1" x14ac:dyDescent="0.2">
      <c r="A31" s="171" t="s">
        <v>405</v>
      </c>
      <c r="B31" s="184" t="s">
        <v>383</v>
      </c>
      <c r="C31" s="185" t="s">
        <v>399</v>
      </c>
      <c r="D31" s="172" t="s">
        <v>394</v>
      </c>
      <c r="E31" s="185" t="s">
        <v>406</v>
      </c>
      <c r="F31" s="168">
        <v>60</v>
      </c>
    </row>
    <row r="32" spans="1:254" ht="15" x14ac:dyDescent="0.25">
      <c r="A32" s="160" t="s">
        <v>407</v>
      </c>
      <c r="B32" s="158" t="s">
        <v>383</v>
      </c>
      <c r="C32" s="186" t="s">
        <v>408</v>
      </c>
      <c r="D32" s="186"/>
      <c r="E32" s="186"/>
      <c r="F32" s="159">
        <f>SUM(F33)</f>
        <v>22.9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</row>
    <row r="33" spans="1:254" ht="42.6" customHeight="1" x14ac:dyDescent="0.25">
      <c r="A33" s="163" t="s">
        <v>409</v>
      </c>
      <c r="B33" s="164" t="s">
        <v>383</v>
      </c>
      <c r="C33" s="164" t="s">
        <v>408</v>
      </c>
      <c r="D33" s="164" t="s">
        <v>410</v>
      </c>
      <c r="E33" s="164"/>
      <c r="F33" s="165">
        <f>SUM(F34)</f>
        <v>22.9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</row>
    <row r="34" spans="1:254" ht="13.5" x14ac:dyDescent="0.25">
      <c r="A34" s="166" t="s">
        <v>411</v>
      </c>
      <c r="B34" s="167" t="s">
        <v>383</v>
      </c>
      <c r="C34" s="167" t="s">
        <v>408</v>
      </c>
      <c r="D34" s="167" t="s">
        <v>410</v>
      </c>
      <c r="E34" s="167" t="s">
        <v>397</v>
      </c>
      <c r="F34" s="168">
        <v>22.9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</row>
    <row r="35" spans="1:254" ht="14.25" x14ac:dyDescent="0.2">
      <c r="A35" s="160" t="s">
        <v>413</v>
      </c>
      <c r="B35" s="158" t="s">
        <v>383</v>
      </c>
      <c r="C35" s="158" t="s">
        <v>414</v>
      </c>
      <c r="D35" s="158"/>
      <c r="E35" s="158"/>
      <c r="F35" s="159">
        <f>SUM(F36)</f>
        <v>2000</v>
      </c>
    </row>
    <row r="36" spans="1:254" ht="22.15" customHeight="1" x14ac:dyDescent="0.25">
      <c r="A36" s="163" t="s">
        <v>415</v>
      </c>
      <c r="B36" s="182" t="s">
        <v>383</v>
      </c>
      <c r="C36" s="182" t="s">
        <v>414</v>
      </c>
      <c r="D36" s="182" t="s">
        <v>416</v>
      </c>
      <c r="E36" s="182"/>
      <c r="F36" s="165">
        <f>SUM(F37)</f>
        <v>2000</v>
      </c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7"/>
    </row>
    <row r="37" spans="1:254" ht="18" customHeight="1" x14ac:dyDescent="0.2">
      <c r="A37" s="171" t="s">
        <v>405</v>
      </c>
      <c r="B37" s="184" t="s">
        <v>383</v>
      </c>
      <c r="C37" s="184" t="s">
        <v>414</v>
      </c>
      <c r="D37" s="184" t="s">
        <v>416</v>
      </c>
      <c r="E37" s="184" t="s">
        <v>406</v>
      </c>
      <c r="F37" s="173">
        <v>2000</v>
      </c>
    </row>
    <row r="38" spans="1:254" ht="21.6" customHeight="1" x14ac:dyDescent="0.2">
      <c r="A38" s="160" t="s">
        <v>417</v>
      </c>
      <c r="B38" s="158" t="s">
        <v>383</v>
      </c>
      <c r="C38" s="158" t="s">
        <v>418</v>
      </c>
      <c r="D38" s="158"/>
      <c r="E38" s="158"/>
      <c r="F38" s="159">
        <f>SUM(F39+F49+F54+F43+F47+F69)</f>
        <v>32028.129999999997</v>
      </c>
    </row>
    <row r="39" spans="1:254" ht="13.5" x14ac:dyDescent="0.25">
      <c r="A39" s="163" t="s">
        <v>386</v>
      </c>
      <c r="B39" s="164" t="s">
        <v>383</v>
      </c>
      <c r="C39" s="164" t="s">
        <v>418</v>
      </c>
      <c r="D39" s="164" t="s">
        <v>419</v>
      </c>
      <c r="E39" s="164"/>
      <c r="F39" s="165">
        <f>SUM(F40)</f>
        <v>1647.6</v>
      </c>
    </row>
    <row r="40" spans="1:254" ht="21" customHeight="1" x14ac:dyDescent="0.2">
      <c r="A40" s="171" t="s">
        <v>420</v>
      </c>
      <c r="B40" s="172" t="s">
        <v>421</v>
      </c>
      <c r="C40" s="172" t="s">
        <v>418</v>
      </c>
      <c r="D40" s="172" t="s">
        <v>419</v>
      </c>
      <c r="E40" s="172"/>
      <c r="F40" s="173">
        <f>SUM(F41+F42)</f>
        <v>1647.6</v>
      </c>
    </row>
    <row r="41" spans="1:254" ht="43.5" customHeight="1" x14ac:dyDescent="0.2">
      <c r="A41" s="166" t="s">
        <v>389</v>
      </c>
      <c r="B41" s="167" t="s">
        <v>383</v>
      </c>
      <c r="C41" s="167" t="s">
        <v>418</v>
      </c>
      <c r="D41" s="167" t="s">
        <v>419</v>
      </c>
      <c r="E41" s="167" t="s">
        <v>390</v>
      </c>
      <c r="F41" s="168">
        <v>1188.31</v>
      </c>
    </row>
    <row r="42" spans="1:254" ht="26.45" customHeight="1" x14ac:dyDescent="0.2">
      <c r="A42" s="166" t="s">
        <v>404</v>
      </c>
      <c r="B42" s="167" t="s">
        <v>383</v>
      </c>
      <c r="C42" s="167" t="s">
        <v>418</v>
      </c>
      <c r="D42" s="167" t="s">
        <v>419</v>
      </c>
      <c r="E42" s="167" t="s">
        <v>397</v>
      </c>
      <c r="F42" s="168">
        <v>459.29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</row>
    <row r="43" spans="1:254" ht="31.9" customHeight="1" x14ac:dyDescent="0.25">
      <c r="A43" s="163" t="s">
        <v>422</v>
      </c>
      <c r="B43" s="182" t="s">
        <v>383</v>
      </c>
      <c r="C43" s="182" t="s">
        <v>418</v>
      </c>
      <c r="D43" s="182" t="s">
        <v>423</v>
      </c>
      <c r="E43" s="182"/>
      <c r="F43" s="165">
        <f>SUM(F44)</f>
        <v>998</v>
      </c>
    </row>
    <row r="44" spans="1:254" ht="25.5" x14ac:dyDescent="0.2">
      <c r="A44" s="171" t="s">
        <v>424</v>
      </c>
      <c r="B44" s="184" t="s">
        <v>383</v>
      </c>
      <c r="C44" s="184" t="s">
        <v>418</v>
      </c>
      <c r="D44" s="184" t="s">
        <v>423</v>
      </c>
      <c r="E44" s="184"/>
      <c r="F44" s="173">
        <f>SUM(F45+F46)</f>
        <v>998</v>
      </c>
    </row>
    <row r="45" spans="1:254" ht="48.75" customHeight="1" x14ac:dyDescent="0.2">
      <c r="A45" s="166" t="s">
        <v>389</v>
      </c>
      <c r="B45" s="167" t="s">
        <v>383</v>
      </c>
      <c r="C45" s="167" t="s">
        <v>418</v>
      </c>
      <c r="D45" s="188" t="s">
        <v>423</v>
      </c>
      <c r="E45" s="167" t="s">
        <v>390</v>
      </c>
      <c r="F45" s="168">
        <v>740.58</v>
      </c>
    </row>
    <row r="46" spans="1:254" ht="23.45" customHeight="1" x14ac:dyDescent="0.2">
      <c r="A46" s="166" t="s">
        <v>404</v>
      </c>
      <c r="B46" s="167" t="s">
        <v>383</v>
      </c>
      <c r="C46" s="167" t="s">
        <v>418</v>
      </c>
      <c r="D46" s="188" t="s">
        <v>423</v>
      </c>
      <c r="E46" s="167" t="s">
        <v>397</v>
      </c>
      <c r="F46" s="168">
        <v>257.42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</row>
    <row r="47" spans="1:254" ht="38.25" x14ac:dyDescent="0.2">
      <c r="A47" s="171" t="s">
        <v>425</v>
      </c>
      <c r="B47" s="172" t="s">
        <v>383</v>
      </c>
      <c r="C47" s="172" t="s">
        <v>418</v>
      </c>
      <c r="D47" s="172" t="s">
        <v>426</v>
      </c>
      <c r="E47" s="172"/>
      <c r="F47" s="173">
        <f>SUM(F48)</f>
        <v>0.28000000000000003</v>
      </c>
    </row>
    <row r="48" spans="1:254" ht="18" customHeight="1" x14ac:dyDescent="0.2">
      <c r="A48" s="166" t="s">
        <v>404</v>
      </c>
      <c r="B48" s="167" t="s">
        <v>383</v>
      </c>
      <c r="C48" s="167" t="s">
        <v>418</v>
      </c>
      <c r="D48" s="167" t="s">
        <v>426</v>
      </c>
      <c r="E48" s="167" t="s">
        <v>397</v>
      </c>
      <c r="F48" s="168">
        <v>0.28000000000000003</v>
      </c>
    </row>
    <row r="49" spans="1:253" ht="13.5" x14ac:dyDescent="0.25">
      <c r="A49" s="163" t="s">
        <v>427</v>
      </c>
      <c r="B49" s="164" t="s">
        <v>383</v>
      </c>
      <c r="C49" s="164" t="s">
        <v>418</v>
      </c>
      <c r="D49" s="164" t="s">
        <v>428</v>
      </c>
      <c r="E49" s="164"/>
      <c r="F49" s="165">
        <f>SUM(F50)</f>
        <v>3806.0699999999997</v>
      </c>
    </row>
    <row r="50" spans="1:253" x14ac:dyDescent="0.2">
      <c r="A50" s="166" t="s">
        <v>429</v>
      </c>
      <c r="B50" s="167" t="s">
        <v>383</v>
      </c>
      <c r="C50" s="167" t="s">
        <v>418</v>
      </c>
      <c r="D50" s="167" t="s">
        <v>428</v>
      </c>
      <c r="E50" s="167"/>
      <c r="F50" s="168">
        <f>SUM(F51+F53+F52)</f>
        <v>3806.0699999999997</v>
      </c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</row>
    <row r="51" spans="1:253" ht="24" customHeight="1" x14ac:dyDescent="0.2">
      <c r="A51" s="166" t="s">
        <v>404</v>
      </c>
      <c r="B51" s="167" t="s">
        <v>383</v>
      </c>
      <c r="C51" s="167" t="s">
        <v>418</v>
      </c>
      <c r="D51" s="167" t="s">
        <v>430</v>
      </c>
      <c r="E51" s="167" t="s">
        <v>397</v>
      </c>
      <c r="F51" s="168">
        <v>1900</v>
      </c>
    </row>
    <row r="52" spans="1:253" x14ac:dyDescent="0.2">
      <c r="A52" s="166" t="s">
        <v>405</v>
      </c>
      <c r="B52" s="167" t="s">
        <v>383</v>
      </c>
      <c r="C52" s="167" t="s">
        <v>418</v>
      </c>
      <c r="D52" s="167" t="s">
        <v>430</v>
      </c>
      <c r="E52" s="167" t="s">
        <v>406</v>
      </c>
      <c r="F52" s="168">
        <v>200</v>
      </c>
    </row>
    <row r="53" spans="1:253" x14ac:dyDescent="0.2">
      <c r="A53" s="171" t="s">
        <v>405</v>
      </c>
      <c r="B53" s="172" t="s">
        <v>383</v>
      </c>
      <c r="C53" s="172" t="s">
        <v>418</v>
      </c>
      <c r="D53" s="172" t="s">
        <v>431</v>
      </c>
      <c r="E53" s="172" t="s">
        <v>406</v>
      </c>
      <c r="F53" s="173">
        <v>1706.07</v>
      </c>
    </row>
    <row r="54" spans="1:253" ht="13.5" x14ac:dyDescent="0.25">
      <c r="A54" s="163" t="s">
        <v>432</v>
      </c>
      <c r="B54" s="182" t="s">
        <v>383</v>
      </c>
      <c r="C54" s="182" t="s">
        <v>418</v>
      </c>
      <c r="D54" s="182" t="s">
        <v>433</v>
      </c>
      <c r="E54" s="164"/>
      <c r="F54" s="165">
        <f>SUM(F55+F59+F67)</f>
        <v>25079.4</v>
      </c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</row>
    <row r="55" spans="1:253" ht="26.45" customHeight="1" x14ac:dyDescent="0.2">
      <c r="A55" s="249" t="s">
        <v>620</v>
      </c>
      <c r="B55" s="184" t="s">
        <v>383</v>
      </c>
      <c r="C55" s="184" t="s">
        <v>418</v>
      </c>
      <c r="D55" s="184" t="s">
        <v>434</v>
      </c>
      <c r="E55" s="184"/>
      <c r="F55" s="173">
        <f>SUM(F56+F57+F58)</f>
        <v>4394.7199999999993</v>
      </c>
    </row>
    <row r="56" spans="1:253" ht="22.9" customHeight="1" x14ac:dyDescent="0.2">
      <c r="A56" s="166" t="s">
        <v>404</v>
      </c>
      <c r="B56" s="188" t="s">
        <v>383</v>
      </c>
      <c r="C56" s="188" t="s">
        <v>418</v>
      </c>
      <c r="D56" s="188" t="s">
        <v>434</v>
      </c>
      <c r="E56" s="188" t="s">
        <v>397</v>
      </c>
      <c r="F56" s="168">
        <v>198</v>
      </c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91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</row>
    <row r="57" spans="1:253" ht="42" customHeight="1" x14ac:dyDescent="0.2">
      <c r="A57" s="166" t="s">
        <v>389</v>
      </c>
      <c r="B57" s="188" t="s">
        <v>383</v>
      </c>
      <c r="C57" s="188" t="s">
        <v>418</v>
      </c>
      <c r="D57" s="188" t="s">
        <v>435</v>
      </c>
      <c r="E57" s="188" t="s">
        <v>390</v>
      </c>
      <c r="F57" s="168">
        <v>4046.72</v>
      </c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91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</row>
    <row r="58" spans="1:253" ht="26.45" customHeight="1" x14ac:dyDescent="0.2">
      <c r="A58" s="166" t="s">
        <v>404</v>
      </c>
      <c r="B58" s="188" t="s">
        <v>383</v>
      </c>
      <c r="C58" s="188" t="s">
        <v>418</v>
      </c>
      <c r="D58" s="188" t="s">
        <v>435</v>
      </c>
      <c r="E58" s="188" t="s">
        <v>397</v>
      </c>
      <c r="F58" s="168">
        <v>150</v>
      </c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91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</row>
    <row r="59" spans="1:253" ht="44.45" customHeight="1" x14ac:dyDescent="0.2">
      <c r="A59" s="192" t="s">
        <v>635</v>
      </c>
      <c r="B59" s="184" t="s">
        <v>383</v>
      </c>
      <c r="C59" s="184" t="s">
        <v>436</v>
      </c>
      <c r="D59" s="184" t="s">
        <v>437</v>
      </c>
      <c r="E59" s="184"/>
      <c r="F59" s="173">
        <f>SUM(F60+F62+F63+F64+F65+F66+F61)</f>
        <v>20574.68</v>
      </c>
    </row>
    <row r="60" spans="1:253" ht="22.15" customHeight="1" x14ac:dyDescent="0.2">
      <c r="A60" s="166" t="s">
        <v>404</v>
      </c>
      <c r="B60" s="188" t="s">
        <v>383</v>
      </c>
      <c r="C60" s="188" t="s">
        <v>418</v>
      </c>
      <c r="D60" s="188" t="s">
        <v>437</v>
      </c>
      <c r="E60" s="188" t="s">
        <v>397</v>
      </c>
      <c r="F60" s="168">
        <v>3727.5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</row>
    <row r="61" spans="1:253" ht="25.5" x14ac:dyDescent="0.2">
      <c r="A61" s="171" t="s">
        <v>440</v>
      </c>
      <c r="B61" s="188" t="s">
        <v>383</v>
      </c>
      <c r="C61" s="188" t="s">
        <v>418</v>
      </c>
      <c r="D61" s="188" t="s">
        <v>437</v>
      </c>
      <c r="E61" s="188" t="s">
        <v>441</v>
      </c>
      <c r="F61" s="168">
        <v>15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</row>
    <row r="62" spans="1:253" ht="48.75" customHeight="1" x14ac:dyDescent="0.2">
      <c r="A62" s="166" t="s">
        <v>389</v>
      </c>
      <c r="B62" s="188" t="s">
        <v>383</v>
      </c>
      <c r="C62" s="188" t="s">
        <v>418</v>
      </c>
      <c r="D62" s="188" t="s">
        <v>442</v>
      </c>
      <c r="E62" s="188" t="s">
        <v>390</v>
      </c>
      <c r="F62" s="168">
        <v>4788.82</v>
      </c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</row>
    <row r="63" spans="1:253" ht="25.15" customHeight="1" x14ac:dyDescent="0.2">
      <c r="A63" s="166" t="s">
        <v>404</v>
      </c>
      <c r="B63" s="188" t="s">
        <v>383</v>
      </c>
      <c r="C63" s="188" t="s">
        <v>418</v>
      </c>
      <c r="D63" s="188" t="s">
        <v>442</v>
      </c>
      <c r="E63" s="188" t="s">
        <v>397</v>
      </c>
      <c r="F63" s="168">
        <v>2853</v>
      </c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</row>
    <row r="64" spans="1:253" ht="21" customHeight="1" x14ac:dyDescent="0.2">
      <c r="A64" s="166" t="s">
        <v>404</v>
      </c>
      <c r="B64" s="188" t="s">
        <v>383</v>
      </c>
      <c r="C64" s="188" t="s">
        <v>418</v>
      </c>
      <c r="D64" s="188" t="s">
        <v>443</v>
      </c>
      <c r="E64" s="188" t="s">
        <v>397</v>
      </c>
      <c r="F64" s="168">
        <v>835.49</v>
      </c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</row>
    <row r="65" spans="1:254" ht="45.6" customHeight="1" x14ac:dyDescent="0.2">
      <c r="A65" s="166" t="s">
        <v>389</v>
      </c>
      <c r="B65" s="188" t="s">
        <v>383</v>
      </c>
      <c r="C65" s="188" t="s">
        <v>418</v>
      </c>
      <c r="D65" s="188" t="s">
        <v>444</v>
      </c>
      <c r="E65" s="188" t="s">
        <v>390</v>
      </c>
      <c r="F65" s="168">
        <v>1617.11</v>
      </c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</row>
    <row r="66" spans="1:254" ht="19.149999999999999" customHeight="1" x14ac:dyDescent="0.2">
      <c r="A66" s="166" t="s">
        <v>404</v>
      </c>
      <c r="B66" s="188" t="s">
        <v>383</v>
      </c>
      <c r="C66" s="188" t="s">
        <v>418</v>
      </c>
      <c r="D66" s="188" t="s">
        <v>444</v>
      </c>
      <c r="E66" s="188" t="s">
        <v>397</v>
      </c>
      <c r="F66" s="168">
        <v>6737.76</v>
      </c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</row>
    <row r="67" spans="1:254" ht="34.5" customHeight="1" x14ac:dyDescent="0.2">
      <c r="A67" s="193" t="s">
        <v>634</v>
      </c>
      <c r="B67" s="184" t="s">
        <v>383</v>
      </c>
      <c r="C67" s="184" t="s">
        <v>418</v>
      </c>
      <c r="D67" s="184" t="s">
        <v>445</v>
      </c>
      <c r="E67" s="184"/>
      <c r="F67" s="173">
        <f>SUM(F68)</f>
        <v>110</v>
      </c>
    </row>
    <row r="68" spans="1:254" x14ac:dyDescent="0.2">
      <c r="A68" s="166" t="s">
        <v>404</v>
      </c>
      <c r="B68" s="188" t="s">
        <v>383</v>
      </c>
      <c r="C68" s="188" t="s">
        <v>418</v>
      </c>
      <c r="D68" s="188" t="s">
        <v>445</v>
      </c>
      <c r="E68" s="188" t="s">
        <v>397</v>
      </c>
      <c r="F68" s="168">
        <v>110</v>
      </c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</row>
    <row r="69" spans="1:254" ht="30.75" customHeight="1" x14ac:dyDescent="0.2">
      <c r="A69" s="189" t="s">
        <v>778</v>
      </c>
      <c r="B69" s="190" t="s">
        <v>383</v>
      </c>
      <c r="C69" s="190" t="s">
        <v>418</v>
      </c>
      <c r="D69" s="190" t="s">
        <v>446</v>
      </c>
      <c r="E69" s="190"/>
      <c r="F69" s="162">
        <f>SUM(F70)</f>
        <v>496.78</v>
      </c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7"/>
      <c r="FU69" s="177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  <c r="HJ69" s="177"/>
      <c r="HK69" s="177"/>
      <c r="HL69" s="177"/>
      <c r="HM69" s="177"/>
      <c r="HN69" s="177"/>
      <c r="HO69" s="177"/>
      <c r="HP69" s="177"/>
      <c r="HQ69" s="177"/>
      <c r="HR69" s="177"/>
      <c r="HS69" s="177"/>
      <c r="HT69" s="177"/>
      <c r="HU69" s="177"/>
      <c r="HV69" s="177"/>
      <c r="HW69" s="177"/>
      <c r="HX69" s="177"/>
      <c r="HY69" s="177"/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7"/>
      <c r="IL69" s="177"/>
      <c r="IM69" s="177"/>
      <c r="IN69" s="177"/>
      <c r="IO69" s="177"/>
      <c r="IP69" s="177"/>
      <c r="IQ69" s="177"/>
      <c r="IR69" s="177"/>
      <c r="IS69" s="177"/>
      <c r="IT69" s="177"/>
    </row>
    <row r="70" spans="1:254" ht="25.15" customHeight="1" x14ac:dyDescent="0.2">
      <c r="A70" s="166" t="s">
        <v>404</v>
      </c>
      <c r="B70" s="184" t="s">
        <v>383</v>
      </c>
      <c r="C70" s="184" t="s">
        <v>418</v>
      </c>
      <c r="D70" s="184" t="s">
        <v>446</v>
      </c>
      <c r="E70" s="188" t="s">
        <v>397</v>
      </c>
      <c r="F70" s="168">
        <v>496.78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</row>
    <row r="71" spans="1:254" ht="15.75" x14ac:dyDescent="0.25">
      <c r="A71" s="157" t="s">
        <v>447</v>
      </c>
      <c r="B71" s="194" t="s">
        <v>385</v>
      </c>
      <c r="C71" s="194"/>
      <c r="D71" s="194"/>
      <c r="E71" s="194"/>
      <c r="F71" s="195">
        <f t="shared" ref="F71:F73" si="0">SUM(F72)</f>
        <v>41</v>
      </c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  <c r="GN71" s="196"/>
      <c r="GO71" s="196"/>
      <c r="GP71" s="196"/>
      <c r="GQ71" s="196"/>
      <c r="GR71" s="196"/>
      <c r="GS71" s="196"/>
      <c r="GT71" s="196"/>
      <c r="GU71" s="196"/>
      <c r="GV71" s="196"/>
      <c r="GW71" s="196"/>
      <c r="GX71" s="196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196"/>
      <c r="HK71" s="196"/>
      <c r="HL71" s="196"/>
      <c r="HM71" s="196"/>
      <c r="HN71" s="196"/>
      <c r="HO71" s="196"/>
      <c r="HP71" s="196"/>
      <c r="HQ71" s="196"/>
      <c r="HR71" s="196"/>
      <c r="HS71" s="196"/>
      <c r="HT71" s="196"/>
      <c r="HU71" s="196"/>
      <c r="HV71" s="196"/>
      <c r="HW71" s="196"/>
      <c r="HX71" s="196"/>
      <c r="HY71" s="196"/>
      <c r="HZ71" s="196"/>
      <c r="IA71" s="196"/>
      <c r="IB71" s="196"/>
      <c r="IC71" s="196"/>
      <c r="ID71" s="196"/>
      <c r="IE71" s="196"/>
      <c r="IF71" s="196"/>
      <c r="IG71" s="196"/>
      <c r="IH71" s="196"/>
      <c r="II71" s="196"/>
      <c r="IJ71" s="196"/>
      <c r="IK71" s="196"/>
      <c r="IL71" s="196"/>
      <c r="IM71" s="196"/>
      <c r="IN71" s="196"/>
      <c r="IO71" s="196"/>
      <c r="IP71" s="196"/>
      <c r="IQ71" s="196"/>
      <c r="IR71" s="196"/>
      <c r="IS71" s="196"/>
    </row>
    <row r="72" spans="1:254" ht="13.5" x14ac:dyDescent="0.25">
      <c r="A72" s="163" t="s">
        <v>448</v>
      </c>
      <c r="B72" s="182" t="s">
        <v>385</v>
      </c>
      <c r="C72" s="182" t="s">
        <v>399</v>
      </c>
      <c r="D72" s="182"/>
      <c r="E72" s="182"/>
      <c r="F72" s="165">
        <f t="shared" si="0"/>
        <v>41</v>
      </c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</row>
    <row r="73" spans="1:254" ht="13.5" x14ac:dyDescent="0.25">
      <c r="A73" s="249" t="s">
        <v>620</v>
      </c>
      <c r="B73" s="182" t="s">
        <v>385</v>
      </c>
      <c r="C73" s="182" t="s">
        <v>399</v>
      </c>
      <c r="D73" s="182" t="s">
        <v>434</v>
      </c>
      <c r="E73" s="182"/>
      <c r="F73" s="165">
        <f t="shared" si="0"/>
        <v>41</v>
      </c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</row>
    <row r="74" spans="1:254" x14ac:dyDescent="0.2">
      <c r="A74" s="171" t="s">
        <v>404</v>
      </c>
      <c r="B74" s="188" t="s">
        <v>385</v>
      </c>
      <c r="C74" s="188" t="s">
        <v>399</v>
      </c>
      <c r="D74" s="188" t="s">
        <v>434</v>
      </c>
      <c r="E74" s="188" t="s">
        <v>397</v>
      </c>
      <c r="F74" s="168">
        <v>41</v>
      </c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</row>
    <row r="75" spans="1:254" ht="24" customHeight="1" x14ac:dyDescent="0.25">
      <c r="A75" s="157" t="s">
        <v>449</v>
      </c>
      <c r="B75" s="197" t="s">
        <v>391</v>
      </c>
      <c r="C75" s="197"/>
      <c r="D75" s="197"/>
      <c r="E75" s="197"/>
      <c r="F75" s="195">
        <f t="shared" ref="F75:F77" si="1">SUM(F76)</f>
        <v>550</v>
      </c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</row>
    <row r="76" spans="1:254" ht="27" x14ac:dyDescent="0.25">
      <c r="A76" s="163" t="s">
        <v>450</v>
      </c>
      <c r="B76" s="164" t="s">
        <v>391</v>
      </c>
      <c r="C76" s="164" t="s">
        <v>451</v>
      </c>
      <c r="D76" s="164"/>
      <c r="E76" s="164"/>
      <c r="F76" s="165">
        <f t="shared" si="1"/>
        <v>550</v>
      </c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</row>
    <row r="77" spans="1:254" ht="18.600000000000001" customHeight="1" x14ac:dyDescent="0.25">
      <c r="A77" s="163" t="s">
        <v>432</v>
      </c>
      <c r="B77" s="164" t="s">
        <v>391</v>
      </c>
      <c r="C77" s="164" t="s">
        <v>451</v>
      </c>
      <c r="D77" s="164" t="s">
        <v>433</v>
      </c>
      <c r="E77" s="164"/>
      <c r="F77" s="165">
        <f t="shared" si="1"/>
        <v>550</v>
      </c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</row>
    <row r="78" spans="1:254" x14ac:dyDescent="0.2">
      <c r="A78" s="171" t="s">
        <v>620</v>
      </c>
      <c r="B78" s="161" t="s">
        <v>391</v>
      </c>
      <c r="C78" s="161" t="s">
        <v>451</v>
      </c>
      <c r="D78" s="161" t="s">
        <v>434</v>
      </c>
      <c r="E78" s="161"/>
      <c r="F78" s="162">
        <f>SUM(F83+F80)</f>
        <v>550</v>
      </c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</row>
    <row r="79" spans="1:254" ht="20.25" customHeight="1" x14ac:dyDescent="0.2">
      <c r="A79" s="166" t="s">
        <v>452</v>
      </c>
      <c r="B79" s="167" t="s">
        <v>391</v>
      </c>
      <c r="C79" s="167" t="s">
        <v>451</v>
      </c>
      <c r="D79" s="167" t="s">
        <v>434</v>
      </c>
      <c r="E79" s="167"/>
      <c r="F79" s="168">
        <f>SUM(F80)</f>
        <v>350</v>
      </c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</row>
    <row r="80" spans="1:254" ht="42" customHeight="1" x14ac:dyDescent="0.2">
      <c r="A80" s="166" t="s">
        <v>389</v>
      </c>
      <c r="B80" s="172" t="s">
        <v>391</v>
      </c>
      <c r="C80" s="172" t="s">
        <v>451</v>
      </c>
      <c r="D80" s="172" t="s">
        <v>434</v>
      </c>
      <c r="E80" s="172" t="s">
        <v>390</v>
      </c>
      <c r="F80" s="173">
        <v>350</v>
      </c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</row>
    <row r="81" spans="1:253" ht="25.9" customHeight="1" x14ac:dyDescent="0.2">
      <c r="A81" s="249" t="s">
        <v>620</v>
      </c>
      <c r="B81" s="167" t="s">
        <v>391</v>
      </c>
      <c r="C81" s="167" t="s">
        <v>451</v>
      </c>
      <c r="D81" s="167" t="s">
        <v>434</v>
      </c>
      <c r="E81" s="167"/>
      <c r="F81" s="168">
        <f>SUM(F83)</f>
        <v>200</v>
      </c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</row>
    <row r="82" spans="1:253" ht="28.9" customHeight="1" x14ac:dyDescent="0.2">
      <c r="A82" s="166" t="s">
        <v>453</v>
      </c>
      <c r="B82" s="167" t="s">
        <v>391</v>
      </c>
      <c r="C82" s="167" t="s">
        <v>451</v>
      </c>
      <c r="D82" s="167" t="s">
        <v>434</v>
      </c>
      <c r="E82" s="167"/>
      <c r="F82" s="168">
        <f>SUM(F83)</f>
        <v>200</v>
      </c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</row>
    <row r="83" spans="1:253" ht="36" customHeight="1" x14ac:dyDescent="0.2">
      <c r="A83" s="171" t="s">
        <v>440</v>
      </c>
      <c r="B83" s="172" t="s">
        <v>391</v>
      </c>
      <c r="C83" s="172" t="s">
        <v>451</v>
      </c>
      <c r="D83" s="172" t="s">
        <v>434</v>
      </c>
      <c r="E83" s="172" t="s">
        <v>441</v>
      </c>
      <c r="F83" s="173">
        <v>200</v>
      </c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</row>
    <row r="84" spans="1:253" ht="15.75" x14ac:dyDescent="0.25">
      <c r="A84" s="157" t="s">
        <v>454</v>
      </c>
      <c r="B84" s="194" t="s">
        <v>399</v>
      </c>
      <c r="C84" s="194"/>
      <c r="D84" s="194"/>
      <c r="E84" s="194"/>
      <c r="F84" s="195">
        <f>SUM(F97+F90+F85)</f>
        <v>62312.85</v>
      </c>
    </row>
    <row r="85" spans="1:253" x14ac:dyDescent="0.2">
      <c r="A85" s="189" t="s">
        <v>455</v>
      </c>
      <c r="B85" s="190" t="s">
        <v>399</v>
      </c>
      <c r="C85" s="190" t="s">
        <v>456</v>
      </c>
      <c r="D85" s="190"/>
      <c r="E85" s="190"/>
      <c r="F85" s="162">
        <f>SUM(F88+F86)</f>
        <v>7011</v>
      </c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177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177"/>
      <c r="GL85" s="1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</row>
    <row r="86" spans="1:253" x14ac:dyDescent="0.2">
      <c r="A86" s="171" t="s">
        <v>457</v>
      </c>
      <c r="B86" s="184" t="s">
        <v>399</v>
      </c>
      <c r="C86" s="184" t="s">
        <v>456</v>
      </c>
      <c r="D86" s="172" t="s">
        <v>430</v>
      </c>
      <c r="E86" s="184"/>
      <c r="F86" s="173">
        <f>SUM(F87)</f>
        <v>7000</v>
      </c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177"/>
      <c r="CY86" s="177"/>
      <c r="CZ86" s="177"/>
      <c r="DA86" s="177"/>
      <c r="DB86" s="177"/>
      <c r="DC86" s="177"/>
      <c r="DD86" s="177"/>
      <c r="DE86" s="177"/>
      <c r="DF86" s="177"/>
      <c r="DG86" s="177"/>
      <c r="DH86" s="177"/>
      <c r="DI86" s="177"/>
      <c r="DJ86" s="177"/>
      <c r="DK86" s="177"/>
      <c r="DL86" s="177"/>
      <c r="DM86" s="177"/>
      <c r="DN86" s="177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  <c r="EI86" s="177"/>
      <c r="EJ86" s="177"/>
      <c r="EK86" s="177"/>
      <c r="EL86" s="177"/>
      <c r="EM86" s="177"/>
      <c r="EN86" s="177"/>
      <c r="EO86" s="177"/>
      <c r="EP86" s="177"/>
      <c r="EQ86" s="177"/>
      <c r="ER86" s="177"/>
      <c r="ES86" s="177"/>
      <c r="ET86" s="177"/>
      <c r="EU86" s="177"/>
      <c r="EV86" s="177"/>
      <c r="EW86" s="177"/>
      <c r="EX86" s="177"/>
      <c r="EY86" s="177"/>
      <c r="EZ86" s="177"/>
      <c r="FA86" s="177"/>
      <c r="FB86" s="177"/>
      <c r="FC86" s="177"/>
      <c r="FD86" s="177"/>
      <c r="FE86" s="177"/>
      <c r="FF86" s="177"/>
      <c r="FG86" s="177"/>
      <c r="FH86" s="177"/>
      <c r="FI86" s="177"/>
      <c r="FJ86" s="177"/>
      <c r="FK86" s="177"/>
      <c r="FL86" s="177"/>
      <c r="FM86" s="177"/>
      <c r="FN86" s="177"/>
      <c r="FO86" s="177"/>
      <c r="FP86" s="177"/>
      <c r="FQ86" s="177"/>
      <c r="FR86" s="177"/>
      <c r="FS86" s="177"/>
      <c r="FT86" s="177"/>
      <c r="FU86" s="177"/>
      <c r="FV86" s="177"/>
      <c r="FW86" s="177"/>
      <c r="FX86" s="177"/>
      <c r="FY86" s="177"/>
      <c r="FZ86" s="177"/>
      <c r="GA86" s="177"/>
      <c r="GB86" s="177"/>
      <c r="GC86" s="177"/>
      <c r="GD86" s="177"/>
      <c r="GE86" s="177"/>
      <c r="GF86" s="177"/>
      <c r="GG86" s="177"/>
      <c r="GH86" s="177"/>
      <c r="GI86" s="177"/>
      <c r="GJ86" s="177"/>
      <c r="GK86" s="177"/>
      <c r="GL86" s="177"/>
      <c r="GM86" s="177"/>
      <c r="GN86" s="177"/>
      <c r="GO86" s="177"/>
      <c r="GP86" s="177"/>
      <c r="GQ86" s="177"/>
      <c r="GR86" s="177"/>
      <c r="GS86" s="177"/>
      <c r="GT86" s="177"/>
      <c r="GU86" s="177"/>
      <c r="GV86" s="177"/>
      <c r="GW86" s="177"/>
      <c r="GX86" s="17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  <c r="HJ86" s="177"/>
      <c r="HK86" s="177"/>
      <c r="HL86" s="177"/>
      <c r="HM86" s="177"/>
      <c r="HN86" s="177"/>
      <c r="HO86" s="177"/>
      <c r="HP86" s="177"/>
      <c r="HQ86" s="177"/>
      <c r="HR86" s="177"/>
      <c r="HS86" s="177"/>
      <c r="HT86" s="177"/>
      <c r="HU86" s="177"/>
      <c r="HV86" s="177"/>
      <c r="HW86" s="177"/>
      <c r="HX86" s="177"/>
      <c r="HY86" s="177"/>
      <c r="HZ86" s="177"/>
      <c r="IA86" s="177"/>
      <c r="IB86" s="177"/>
      <c r="IC86" s="177"/>
      <c r="ID86" s="177"/>
      <c r="IE86" s="177"/>
      <c r="IF86" s="177"/>
      <c r="IG86" s="177"/>
      <c r="IH86" s="177"/>
      <c r="II86" s="177"/>
      <c r="IJ86" s="177"/>
      <c r="IK86" s="177"/>
      <c r="IL86" s="177"/>
      <c r="IM86" s="177"/>
      <c r="IN86" s="177"/>
      <c r="IO86" s="177"/>
      <c r="IP86" s="177"/>
      <c r="IQ86" s="177"/>
      <c r="IR86" s="177"/>
      <c r="IS86" s="177"/>
    </row>
    <row r="87" spans="1:253" x14ac:dyDescent="0.2">
      <c r="A87" s="166" t="s">
        <v>405</v>
      </c>
      <c r="B87" s="188" t="s">
        <v>399</v>
      </c>
      <c r="C87" s="188" t="s">
        <v>456</v>
      </c>
      <c r="D87" s="167" t="s">
        <v>430</v>
      </c>
      <c r="E87" s="184" t="s">
        <v>406</v>
      </c>
      <c r="F87" s="173">
        <v>7000</v>
      </c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/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  <c r="FF87" s="177"/>
      <c r="FG87" s="177"/>
      <c r="FH87" s="177"/>
      <c r="FI87" s="177"/>
      <c r="FJ87" s="177"/>
      <c r="FK87" s="177"/>
      <c r="FL87" s="177"/>
      <c r="FM87" s="177"/>
      <c r="FN87" s="177"/>
      <c r="FO87" s="177"/>
      <c r="FP87" s="177"/>
      <c r="FQ87" s="177"/>
      <c r="FR87" s="177"/>
      <c r="FS87" s="177"/>
      <c r="FT87" s="177"/>
      <c r="FU87" s="177"/>
      <c r="FV87" s="177"/>
      <c r="FW87" s="177"/>
      <c r="FX87" s="177"/>
      <c r="FY87" s="177"/>
      <c r="FZ87" s="177"/>
      <c r="GA87" s="177"/>
      <c r="GB87" s="177"/>
      <c r="GC87" s="177"/>
      <c r="GD87" s="177"/>
      <c r="GE87" s="177"/>
      <c r="GF87" s="177"/>
      <c r="GG87" s="177"/>
      <c r="GH87" s="177"/>
      <c r="GI87" s="177"/>
      <c r="GJ87" s="177"/>
      <c r="GK87" s="177"/>
      <c r="GL87" s="177"/>
      <c r="GM87" s="177"/>
      <c r="GN87" s="177"/>
      <c r="GO87" s="177"/>
      <c r="GP87" s="177"/>
      <c r="GQ87" s="177"/>
      <c r="GR87" s="177"/>
      <c r="GS87" s="177"/>
      <c r="GT87" s="177"/>
      <c r="GU87" s="177"/>
      <c r="GV87" s="177"/>
      <c r="GW87" s="177"/>
      <c r="GX87" s="177"/>
      <c r="GY87" s="177"/>
      <c r="GZ87" s="177"/>
      <c r="HA87" s="177"/>
      <c r="HB87" s="177"/>
      <c r="HC87" s="177"/>
      <c r="HD87" s="177"/>
      <c r="HE87" s="177"/>
      <c r="HF87" s="177"/>
      <c r="HG87" s="177"/>
      <c r="HH87" s="177"/>
      <c r="HI87" s="177"/>
      <c r="HJ87" s="177"/>
      <c r="HK87" s="177"/>
      <c r="HL87" s="177"/>
      <c r="HM87" s="177"/>
      <c r="HN87" s="177"/>
      <c r="HO87" s="177"/>
      <c r="HP87" s="177"/>
      <c r="HQ87" s="177"/>
      <c r="HR87" s="177"/>
      <c r="HS87" s="177"/>
      <c r="HT87" s="177"/>
      <c r="HU87" s="177"/>
      <c r="HV87" s="177"/>
      <c r="HW87" s="177"/>
      <c r="HX87" s="177"/>
      <c r="HY87" s="177"/>
      <c r="HZ87" s="177"/>
      <c r="IA87" s="177"/>
      <c r="IB87" s="177"/>
      <c r="IC87" s="177"/>
      <c r="ID87" s="177"/>
      <c r="IE87" s="177"/>
      <c r="IF87" s="177"/>
      <c r="IG87" s="177"/>
      <c r="IH87" s="177"/>
      <c r="II87" s="177"/>
      <c r="IJ87" s="177"/>
      <c r="IK87" s="177"/>
      <c r="IL87" s="177"/>
      <c r="IM87" s="177"/>
      <c r="IN87" s="177"/>
      <c r="IO87" s="177"/>
      <c r="IP87" s="177"/>
      <c r="IQ87" s="177"/>
      <c r="IR87" s="177"/>
      <c r="IS87" s="177"/>
    </row>
    <row r="88" spans="1:253" ht="33.6" customHeight="1" x14ac:dyDescent="0.2">
      <c r="A88" s="171" t="s">
        <v>458</v>
      </c>
      <c r="B88" s="184" t="s">
        <v>399</v>
      </c>
      <c r="C88" s="184" t="s">
        <v>456</v>
      </c>
      <c r="D88" s="184" t="s">
        <v>459</v>
      </c>
      <c r="E88" s="184"/>
      <c r="F88" s="173">
        <f>SUM(F89)</f>
        <v>11</v>
      </c>
    </row>
    <row r="89" spans="1:253" ht="24" customHeight="1" x14ac:dyDescent="0.2">
      <c r="A89" s="166" t="s">
        <v>404</v>
      </c>
      <c r="B89" s="188" t="s">
        <v>399</v>
      </c>
      <c r="C89" s="188" t="s">
        <v>456</v>
      </c>
      <c r="D89" s="188" t="s">
        <v>459</v>
      </c>
      <c r="E89" s="188" t="s">
        <v>397</v>
      </c>
      <c r="F89" s="168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</row>
    <row r="90" spans="1:253" ht="18" customHeight="1" x14ac:dyDescent="0.2">
      <c r="A90" s="189" t="s">
        <v>460</v>
      </c>
      <c r="B90" s="161" t="s">
        <v>399</v>
      </c>
      <c r="C90" s="161" t="s">
        <v>461</v>
      </c>
      <c r="D90" s="161"/>
      <c r="E90" s="161"/>
      <c r="F90" s="162">
        <f>SUM(F93+F91)</f>
        <v>55044.35</v>
      </c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  <c r="GD90" s="177"/>
      <c r="GE90" s="177"/>
      <c r="GF90" s="177"/>
      <c r="GG90" s="177"/>
      <c r="GH90" s="177"/>
      <c r="GI90" s="177"/>
      <c r="GJ90" s="177"/>
      <c r="GK90" s="177"/>
      <c r="GL90" s="177"/>
      <c r="GM90" s="177"/>
      <c r="GN90" s="177"/>
      <c r="GO90" s="177"/>
      <c r="GP90" s="177"/>
      <c r="GQ90" s="177"/>
      <c r="GR90" s="177"/>
      <c r="GS90" s="177"/>
      <c r="GT90" s="177"/>
      <c r="GU90" s="177"/>
      <c r="GV90" s="177"/>
      <c r="GW90" s="177"/>
      <c r="GX90" s="177"/>
      <c r="GY90" s="177"/>
      <c r="GZ90" s="177"/>
      <c r="HA90" s="177"/>
      <c r="HB90" s="177"/>
      <c r="HC90" s="177"/>
      <c r="HD90" s="177"/>
      <c r="HE90" s="177"/>
      <c r="HF90" s="177"/>
      <c r="HG90" s="177"/>
      <c r="HH90" s="177"/>
      <c r="HI90" s="177"/>
      <c r="HJ90" s="177"/>
      <c r="HK90" s="177"/>
      <c r="HL90" s="177"/>
      <c r="HM90" s="177"/>
      <c r="HN90" s="177"/>
      <c r="HO90" s="177"/>
      <c r="HP90" s="177"/>
      <c r="HQ90" s="177"/>
      <c r="HR90" s="177"/>
      <c r="HS90" s="177"/>
      <c r="HT90" s="177"/>
      <c r="HU90" s="177"/>
      <c r="HV90" s="177"/>
      <c r="HW90" s="177"/>
      <c r="HX90" s="177"/>
      <c r="HY90" s="177"/>
      <c r="HZ90" s="177"/>
      <c r="IA90" s="177"/>
      <c r="IB90" s="177"/>
      <c r="IC90" s="177"/>
      <c r="ID90" s="177"/>
      <c r="IE90" s="177"/>
      <c r="IF90" s="177"/>
      <c r="IG90" s="177"/>
      <c r="IH90" s="177"/>
      <c r="II90" s="177"/>
      <c r="IJ90" s="177"/>
      <c r="IK90" s="177"/>
      <c r="IL90" s="177"/>
      <c r="IM90" s="177"/>
      <c r="IN90" s="177"/>
      <c r="IO90" s="177"/>
      <c r="IP90" s="177"/>
      <c r="IQ90" s="177"/>
      <c r="IR90" s="177"/>
      <c r="IS90" s="177"/>
    </row>
    <row r="91" spans="1:253" ht="25.5" x14ac:dyDescent="0.2">
      <c r="A91" s="171" t="s">
        <v>462</v>
      </c>
      <c r="B91" s="184" t="s">
        <v>399</v>
      </c>
      <c r="C91" s="184" t="s">
        <v>461</v>
      </c>
      <c r="D91" s="184" t="s">
        <v>463</v>
      </c>
      <c r="E91" s="184"/>
      <c r="F91" s="173">
        <f>SUM(F92)</f>
        <v>47980.35</v>
      </c>
    </row>
    <row r="92" spans="1:253" ht="25.15" customHeight="1" x14ac:dyDescent="0.2">
      <c r="A92" s="166" t="s">
        <v>438</v>
      </c>
      <c r="B92" s="188" t="s">
        <v>399</v>
      </c>
      <c r="C92" s="188" t="s">
        <v>461</v>
      </c>
      <c r="D92" s="188" t="s">
        <v>463</v>
      </c>
      <c r="E92" s="188" t="s">
        <v>439</v>
      </c>
      <c r="F92" s="168">
        <v>47980.35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</row>
    <row r="93" spans="1:253" ht="13.5" x14ac:dyDescent="0.25">
      <c r="A93" s="163" t="s">
        <v>432</v>
      </c>
      <c r="B93" s="182" t="s">
        <v>399</v>
      </c>
      <c r="C93" s="182" t="s">
        <v>461</v>
      </c>
      <c r="D93" s="164" t="s">
        <v>433</v>
      </c>
      <c r="E93" s="182"/>
      <c r="F93" s="165">
        <f>SUM(F94)</f>
        <v>7064</v>
      </c>
    </row>
    <row r="94" spans="1:253" ht="31.9" customHeight="1" x14ac:dyDescent="0.2">
      <c r="A94" s="198" t="s">
        <v>633</v>
      </c>
      <c r="B94" s="172" t="s">
        <v>399</v>
      </c>
      <c r="C94" s="172" t="s">
        <v>461</v>
      </c>
      <c r="D94" s="172" t="s">
        <v>464</v>
      </c>
      <c r="E94" s="172"/>
      <c r="F94" s="173">
        <f>SUM(F95:F96)</f>
        <v>7064</v>
      </c>
    </row>
    <row r="95" spans="1:253" ht="22.9" customHeight="1" x14ac:dyDescent="0.2">
      <c r="A95" s="166" t="s">
        <v>404</v>
      </c>
      <c r="B95" s="167" t="s">
        <v>399</v>
      </c>
      <c r="C95" s="167" t="s">
        <v>461</v>
      </c>
      <c r="D95" s="167" t="s">
        <v>464</v>
      </c>
      <c r="E95" s="167" t="s">
        <v>397</v>
      </c>
      <c r="F95" s="168">
        <v>6064</v>
      </c>
    </row>
    <row r="96" spans="1:253" ht="27" customHeight="1" x14ac:dyDescent="0.2">
      <c r="A96" s="166" t="s">
        <v>440</v>
      </c>
      <c r="B96" s="167" t="s">
        <v>465</v>
      </c>
      <c r="C96" s="167" t="s">
        <v>461</v>
      </c>
      <c r="D96" s="167" t="s">
        <v>464</v>
      </c>
      <c r="E96" s="167" t="s">
        <v>441</v>
      </c>
      <c r="F96" s="168">
        <v>1000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</row>
    <row r="97" spans="1:254" x14ac:dyDescent="0.2">
      <c r="A97" s="189" t="s">
        <v>466</v>
      </c>
      <c r="B97" s="190" t="s">
        <v>399</v>
      </c>
      <c r="C97" s="190" t="s">
        <v>467</v>
      </c>
      <c r="D97" s="190"/>
      <c r="E97" s="190"/>
      <c r="F97" s="162">
        <f>SUM(F98)</f>
        <v>257.5</v>
      </c>
    </row>
    <row r="98" spans="1:254" ht="19.899999999999999" customHeight="1" x14ac:dyDescent="0.25">
      <c r="A98" s="163" t="s">
        <v>432</v>
      </c>
      <c r="B98" s="190" t="s">
        <v>399</v>
      </c>
      <c r="C98" s="190" t="s">
        <v>467</v>
      </c>
      <c r="D98" s="164" t="s">
        <v>433</v>
      </c>
      <c r="E98" s="190"/>
      <c r="F98" s="162">
        <f>SUM(F101+F99)</f>
        <v>257.5</v>
      </c>
    </row>
    <row r="99" spans="1:254" ht="27.6" customHeight="1" x14ac:dyDescent="0.25">
      <c r="A99" s="192" t="s">
        <v>632</v>
      </c>
      <c r="B99" s="182" t="s">
        <v>399</v>
      </c>
      <c r="C99" s="182" t="s">
        <v>467</v>
      </c>
      <c r="D99" s="164" t="s">
        <v>437</v>
      </c>
      <c r="E99" s="182"/>
      <c r="F99" s="165">
        <f>SUM(F100)</f>
        <v>207.5</v>
      </c>
    </row>
    <row r="100" spans="1:254" ht="19.899999999999999" customHeight="1" x14ac:dyDescent="0.2">
      <c r="A100" s="166" t="s">
        <v>404</v>
      </c>
      <c r="B100" s="167" t="s">
        <v>399</v>
      </c>
      <c r="C100" s="167" t="s">
        <v>467</v>
      </c>
      <c r="D100" s="167" t="s">
        <v>437</v>
      </c>
      <c r="E100" s="167" t="s">
        <v>397</v>
      </c>
      <c r="F100" s="199">
        <v>207.5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</row>
    <row r="101" spans="1:254" ht="31.15" customHeight="1" x14ac:dyDescent="0.2">
      <c r="A101" s="171" t="s">
        <v>631</v>
      </c>
      <c r="B101" s="184" t="s">
        <v>399</v>
      </c>
      <c r="C101" s="184" t="s">
        <v>467</v>
      </c>
      <c r="D101" s="184" t="s">
        <v>468</v>
      </c>
      <c r="E101" s="184"/>
      <c r="F101" s="173">
        <f>SUM(F102:F102)</f>
        <v>50</v>
      </c>
    </row>
    <row r="102" spans="1:254" ht="24" customHeight="1" x14ac:dyDescent="0.2">
      <c r="A102" s="166" t="s">
        <v>405</v>
      </c>
      <c r="B102" s="188" t="s">
        <v>399</v>
      </c>
      <c r="C102" s="188" t="s">
        <v>467</v>
      </c>
      <c r="D102" s="188" t="s">
        <v>468</v>
      </c>
      <c r="E102" s="167" t="s">
        <v>406</v>
      </c>
      <c r="F102" s="168">
        <v>50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</row>
    <row r="103" spans="1:254" ht="15.75" x14ac:dyDescent="0.25">
      <c r="A103" s="157" t="s">
        <v>469</v>
      </c>
      <c r="B103" s="194" t="s">
        <v>408</v>
      </c>
      <c r="C103" s="194"/>
      <c r="D103" s="194"/>
      <c r="E103" s="194"/>
      <c r="F103" s="195">
        <f>SUM(F104+F123+F145+F114)</f>
        <v>189622.49</v>
      </c>
    </row>
    <row r="104" spans="1:254" ht="15" x14ac:dyDescent="0.25">
      <c r="A104" s="200" t="s">
        <v>470</v>
      </c>
      <c r="B104" s="201" t="s">
        <v>408</v>
      </c>
      <c r="C104" s="201" t="s">
        <v>383</v>
      </c>
      <c r="D104" s="201"/>
      <c r="E104" s="201"/>
      <c r="F104" s="202">
        <f>SUM(F105)</f>
        <v>23401.279999999999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</row>
    <row r="105" spans="1:254" ht="13.5" x14ac:dyDescent="0.25">
      <c r="A105" s="163" t="s">
        <v>432</v>
      </c>
      <c r="B105" s="164" t="s">
        <v>408</v>
      </c>
      <c r="C105" s="164" t="s">
        <v>383</v>
      </c>
      <c r="D105" s="164" t="s">
        <v>433</v>
      </c>
      <c r="E105" s="164"/>
      <c r="F105" s="203">
        <f>SUM(F106+F112+F109)</f>
        <v>23401.279999999999</v>
      </c>
    </row>
    <row r="106" spans="1:254" ht="30" customHeight="1" x14ac:dyDescent="0.2">
      <c r="A106" s="171" t="s">
        <v>630</v>
      </c>
      <c r="B106" s="184" t="s">
        <v>408</v>
      </c>
      <c r="C106" s="184" t="s">
        <v>383</v>
      </c>
      <c r="D106" s="184" t="s">
        <v>471</v>
      </c>
      <c r="E106" s="184"/>
      <c r="F106" s="173">
        <f>SUM(F108+F107)</f>
        <v>13500</v>
      </c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204"/>
      <c r="DG106" s="204"/>
      <c r="DH106" s="204"/>
      <c r="DI106" s="204"/>
      <c r="DJ106" s="204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4"/>
      <c r="EL106" s="204"/>
      <c r="EM106" s="204"/>
      <c r="EN106" s="204"/>
      <c r="EO106" s="204"/>
      <c r="EP106" s="204"/>
      <c r="EQ106" s="204"/>
      <c r="ER106" s="204"/>
      <c r="ES106" s="204"/>
      <c r="ET106" s="204"/>
      <c r="EU106" s="204"/>
      <c r="EV106" s="204"/>
      <c r="EW106" s="204"/>
      <c r="EX106" s="204"/>
      <c r="EY106" s="204"/>
      <c r="EZ106" s="204"/>
      <c r="FA106" s="204"/>
      <c r="FB106" s="204"/>
      <c r="FC106" s="204"/>
      <c r="FD106" s="204"/>
      <c r="FE106" s="204"/>
      <c r="FF106" s="204"/>
      <c r="FG106" s="204"/>
      <c r="FH106" s="204"/>
      <c r="FI106" s="204"/>
      <c r="FJ106" s="204"/>
      <c r="FK106" s="204"/>
      <c r="FL106" s="204"/>
      <c r="FM106" s="204"/>
      <c r="FN106" s="204"/>
      <c r="FO106" s="204"/>
      <c r="FP106" s="204"/>
      <c r="FQ106" s="204"/>
      <c r="FR106" s="204"/>
      <c r="FS106" s="204"/>
      <c r="FT106" s="204"/>
      <c r="FU106" s="204"/>
      <c r="FV106" s="204"/>
      <c r="FW106" s="204"/>
      <c r="FX106" s="204"/>
      <c r="FY106" s="204"/>
      <c r="FZ106" s="204"/>
      <c r="GA106" s="204"/>
      <c r="GB106" s="204"/>
      <c r="GC106" s="204"/>
      <c r="GD106" s="204"/>
      <c r="GE106" s="204"/>
      <c r="GF106" s="204"/>
      <c r="GG106" s="204"/>
      <c r="GH106" s="204"/>
      <c r="GI106" s="204"/>
      <c r="GJ106" s="204"/>
      <c r="GK106" s="204"/>
      <c r="GL106" s="204"/>
      <c r="GM106" s="204"/>
      <c r="GN106" s="204"/>
      <c r="GO106" s="204"/>
      <c r="GP106" s="204"/>
      <c r="GQ106" s="204"/>
      <c r="GR106" s="204"/>
      <c r="GS106" s="204"/>
      <c r="GT106" s="204"/>
      <c r="GU106" s="204"/>
      <c r="GV106" s="204"/>
      <c r="GW106" s="204"/>
      <c r="GX106" s="204"/>
      <c r="GY106" s="204"/>
      <c r="GZ106" s="204"/>
      <c r="HA106" s="204"/>
      <c r="HB106" s="204"/>
      <c r="HC106" s="204"/>
      <c r="HD106" s="204"/>
      <c r="HE106" s="204"/>
      <c r="HF106" s="204"/>
      <c r="HG106" s="204"/>
      <c r="HH106" s="204"/>
      <c r="HI106" s="204"/>
      <c r="HJ106" s="204"/>
      <c r="HK106" s="204"/>
      <c r="HL106" s="204"/>
      <c r="HM106" s="204"/>
      <c r="HN106" s="204"/>
      <c r="HO106" s="204"/>
      <c r="HP106" s="204"/>
      <c r="HQ106" s="204"/>
      <c r="HR106" s="204"/>
      <c r="HS106" s="204"/>
      <c r="HT106" s="204"/>
      <c r="HU106" s="204"/>
      <c r="HV106" s="204"/>
      <c r="HW106" s="204"/>
      <c r="HX106" s="204"/>
      <c r="HY106" s="204"/>
      <c r="HZ106" s="204"/>
      <c r="IA106" s="204"/>
      <c r="IB106" s="204"/>
      <c r="IC106" s="204"/>
      <c r="ID106" s="204"/>
      <c r="IE106" s="204"/>
      <c r="IF106" s="204"/>
      <c r="IG106" s="204"/>
      <c r="IH106" s="204"/>
      <c r="II106" s="204"/>
      <c r="IJ106" s="204"/>
      <c r="IK106" s="204"/>
      <c r="IL106" s="204"/>
      <c r="IM106" s="204"/>
      <c r="IN106" s="204"/>
      <c r="IO106" s="204"/>
      <c r="IP106" s="204"/>
      <c r="IQ106" s="204"/>
      <c r="IR106" s="204"/>
      <c r="IS106" s="204"/>
    </row>
    <row r="107" spans="1:254" ht="25.5" x14ac:dyDescent="0.2">
      <c r="A107" s="166" t="s">
        <v>440</v>
      </c>
      <c r="B107" s="188" t="s">
        <v>408</v>
      </c>
      <c r="C107" s="188" t="s">
        <v>383</v>
      </c>
      <c r="D107" s="188" t="s">
        <v>471</v>
      </c>
      <c r="E107" s="188" t="s">
        <v>441</v>
      </c>
      <c r="F107" s="168">
        <v>9000</v>
      </c>
      <c r="G107" s="170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5"/>
      <c r="FM107" s="205"/>
      <c r="FN107" s="205"/>
      <c r="FO107" s="205"/>
      <c r="FP107" s="205"/>
      <c r="FQ107" s="205"/>
      <c r="FR107" s="205"/>
      <c r="FS107" s="205"/>
      <c r="FT107" s="205"/>
      <c r="FU107" s="205"/>
      <c r="FV107" s="205"/>
      <c r="FW107" s="205"/>
      <c r="FX107" s="205"/>
      <c r="FY107" s="205"/>
      <c r="FZ107" s="205"/>
      <c r="GA107" s="205"/>
      <c r="GB107" s="205"/>
      <c r="GC107" s="205"/>
      <c r="GD107" s="205"/>
      <c r="GE107" s="205"/>
      <c r="GF107" s="205"/>
      <c r="GG107" s="205"/>
      <c r="GH107" s="205"/>
      <c r="GI107" s="205"/>
      <c r="GJ107" s="205"/>
      <c r="GK107" s="205"/>
      <c r="GL107" s="205"/>
      <c r="GM107" s="205"/>
      <c r="GN107" s="205"/>
      <c r="GO107" s="205"/>
      <c r="GP107" s="205"/>
      <c r="GQ107" s="205"/>
      <c r="GR107" s="205"/>
      <c r="GS107" s="205"/>
      <c r="GT107" s="205"/>
      <c r="GU107" s="205"/>
      <c r="GV107" s="205"/>
      <c r="GW107" s="205"/>
      <c r="GX107" s="205"/>
      <c r="GY107" s="205"/>
      <c r="GZ107" s="205"/>
      <c r="HA107" s="205"/>
      <c r="HB107" s="205"/>
      <c r="HC107" s="205"/>
      <c r="HD107" s="205"/>
      <c r="HE107" s="205"/>
      <c r="HF107" s="205"/>
      <c r="HG107" s="205"/>
      <c r="HH107" s="205"/>
      <c r="HI107" s="205"/>
      <c r="HJ107" s="205"/>
      <c r="HK107" s="205"/>
      <c r="HL107" s="205"/>
      <c r="HM107" s="205"/>
      <c r="HN107" s="205"/>
      <c r="HO107" s="205"/>
      <c r="HP107" s="205"/>
      <c r="HQ107" s="205"/>
      <c r="HR107" s="205"/>
      <c r="HS107" s="205"/>
      <c r="HT107" s="205"/>
      <c r="HU107" s="205"/>
      <c r="HV107" s="205"/>
      <c r="HW107" s="205"/>
      <c r="HX107" s="205"/>
      <c r="HY107" s="205"/>
      <c r="HZ107" s="205"/>
      <c r="IA107" s="205"/>
      <c r="IB107" s="205"/>
      <c r="IC107" s="205"/>
      <c r="ID107" s="205"/>
      <c r="IE107" s="205"/>
      <c r="IF107" s="205"/>
      <c r="IG107" s="205"/>
      <c r="IH107" s="205"/>
      <c r="II107" s="205"/>
      <c r="IJ107" s="205"/>
      <c r="IK107" s="205"/>
      <c r="IL107" s="205"/>
      <c r="IM107" s="205"/>
      <c r="IN107" s="205"/>
      <c r="IO107" s="205"/>
      <c r="IP107" s="205"/>
      <c r="IQ107" s="205"/>
      <c r="IR107" s="205"/>
      <c r="IS107" s="205"/>
      <c r="IT107" s="170"/>
    </row>
    <row r="108" spans="1:254" ht="21.6" customHeight="1" x14ac:dyDescent="0.2">
      <c r="A108" s="166" t="s">
        <v>404</v>
      </c>
      <c r="B108" s="167" t="s">
        <v>408</v>
      </c>
      <c r="C108" s="167" t="s">
        <v>383</v>
      </c>
      <c r="D108" s="167" t="s">
        <v>472</v>
      </c>
      <c r="E108" s="188" t="s">
        <v>397</v>
      </c>
      <c r="F108" s="168">
        <v>4500</v>
      </c>
      <c r="G108" s="170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5"/>
      <c r="FM108" s="205"/>
      <c r="FN108" s="205"/>
      <c r="FO108" s="205"/>
      <c r="FP108" s="205"/>
      <c r="FQ108" s="205"/>
      <c r="FR108" s="205"/>
      <c r="FS108" s="205"/>
      <c r="FT108" s="205"/>
      <c r="FU108" s="205"/>
      <c r="FV108" s="205"/>
      <c r="FW108" s="205"/>
      <c r="FX108" s="205"/>
      <c r="FY108" s="205"/>
      <c r="FZ108" s="205"/>
      <c r="GA108" s="205"/>
      <c r="GB108" s="205"/>
      <c r="GC108" s="205"/>
      <c r="GD108" s="205"/>
      <c r="GE108" s="205"/>
      <c r="GF108" s="205"/>
      <c r="GG108" s="205"/>
      <c r="GH108" s="205"/>
      <c r="GI108" s="205"/>
      <c r="GJ108" s="205"/>
      <c r="GK108" s="205"/>
      <c r="GL108" s="205"/>
      <c r="GM108" s="205"/>
      <c r="GN108" s="205"/>
      <c r="GO108" s="205"/>
      <c r="GP108" s="205"/>
      <c r="GQ108" s="205"/>
      <c r="GR108" s="205"/>
      <c r="GS108" s="205"/>
      <c r="GT108" s="205"/>
      <c r="GU108" s="205"/>
      <c r="GV108" s="205"/>
      <c r="GW108" s="205"/>
      <c r="GX108" s="205"/>
      <c r="GY108" s="205"/>
      <c r="GZ108" s="205"/>
      <c r="HA108" s="205"/>
      <c r="HB108" s="205"/>
      <c r="HC108" s="205"/>
      <c r="HD108" s="205"/>
      <c r="HE108" s="205"/>
      <c r="HF108" s="205"/>
      <c r="HG108" s="205"/>
      <c r="HH108" s="205"/>
      <c r="HI108" s="205"/>
      <c r="HJ108" s="205"/>
      <c r="HK108" s="205"/>
      <c r="HL108" s="205"/>
      <c r="HM108" s="205"/>
      <c r="HN108" s="205"/>
      <c r="HO108" s="205"/>
      <c r="HP108" s="205"/>
      <c r="HQ108" s="205"/>
      <c r="HR108" s="205"/>
      <c r="HS108" s="205"/>
      <c r="HT108" s="205"/>
      <c r="HU108" s="205"/>
      <c r="HV108" s="205"/>
      <c r="HW108" s="205"/>
      <c r="HX108" s="205"/>
      <c r="HY108" s="205"/>
      <c r="HZ108" s="205"/>
      <c r="IA108" s="205"/>
      <c r="IB108" s="205"/>
      <c r="IC108" s="205"/>
      <c r="ID108" s="205"/>
      <c r="IE108" s="205"/>
      <c r="IF108" s="205"/>
      <c r="IG108" s="205"/>
      <c r="IH108" s="205"/>
      <c r="II108" s="205"/>
      <c r="IJ108" s="205"/>
      <c r="IK108" s="205"/>
      <c r="IL108" s="205"/>
      <c r="IM108" s="205"/>
      <c r="IN108" s="205"/>
      <c r="IO108" s="205"/>
      <c r="IP108" s="205"/>
      <c r="IQ108" s="205"/>
      <c r="IR108" s="205"/>
      <c r="IS108" s="205"/>
      <c r="IT108" s="170"/>
    </row>
    <row r="109" spans="1:254" ht="31.9" customHeight="1" x14ac:dyDescent="0.2">
      <c r="A109" s="171" t="s">
        <v>473</v>
      </c>
      <c r="B109" s="172" t="s">
        <v>408</v>
      </c>
      <c r="C109" s="172" t="s">
        <v>383</v>
      </c>
      <c r="D109" s="172"/>
      <c r="E109" s="184"/>
      <c r="F109" s="173">
        <f>SUM(F110+F111)</f>
        <v>9851.2800000000007</v>
      </c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  <c r="DJ109" s="204"/>
      <c r="DK109" s="204"/>
      <c r="DL109" s="204"/>
      <c r="DM109" s="204"/>
      <c r="DN109" s="204"/>
      <c r="DO109" s="204"/>
      <c r="DP109" s="204"/>
      <c r="DQ109" s="204"/>
      <c r="DR109" s="204"/>
      <c r="DS109" s="204"/>
      <c r="DT109" s="204"/>
      <c r="DU109" s="204"/>
      <c r="DV109" s="204"/>
      <c r="DW109" s="204"/>
      <c r="DX109" s="204"/>
      <c r="DY109" s="204"/>
      <c r="DZ109" s="204"/>
      <c r="EA109" s="204"/>
      <c r="EB109" s="204"/>
      <c r="EC109" s="204"/>
      <c r="ED109" s="204"/>
      <c r="EE109" s="204"/>
      <c r="EF109" s="204"/>
      <c r="EG109" s="204"/>
      <c r="EH109" s="204"/>
      <c r="EI109" s="204"/>
      <c r="EJ109" s="204"/>
      <c r="EK109" s="204"/>
      <c r="EL109" s="204"/>
      <c r="EM109" s="204"/>
      <c r="EN109" s="204"/>
      <c r="EO109" s="204"/>
      <c r="EP109" s="204"/>
      <c r="EQ109" s="204"/>
      <c r="ER109" s="204"/>
      <c r="ES109" s="204"/>
      <c r="ET109" s="204"/>
      <c r="EU109" s="204"/>
      <c r="EV109" s="204"/>
      <c r="EW109" s="204"/>
      <c r="EX109" s="204"/>
      <c r="EY109" s="204"/>
      <c r="EZ109" s="204"/>
      <c r="FA109" s="204"/>
      <c r="FB109" s="204"/>
      <c r="FC109" s="204"/>
      <c r="FD109" s="204"/>
      <c r="FE109" s="204"/>
      <c r="FF109" s="204"/>
      <c r="FG109" s="204"/>
      <c r="FH109" s="204"/>
      <c r="FI109" s="204"/>
      <c r="FJ109" s="204"/>
      <c r="FK109" s="204"/>
      <c r="FL109" s="204"/>
      <c r="FM109" s="204"/>
      <c r="FN109" s="204"/>
      <c r="FO109" s="204"/>
      <c r="FP109" s="204"/>
      <c r="FQ109" s="204"/>
      <c r="FR109" s="204"/>
      <c r="FS109" s="204"/>
      <c r="FT109" s="204"/>
      <c r="FU109" s="204"/>
      <c r="FV109" s="204"/>
      <c r="FW109" s="204"/>
      <c r="FX109" s="204"/>
      <c r="FY109" s="204"/>
      <c r="FZ109" s="204"/>
      <c r="GA109" s="204"/>
      <c r="GB109" s="204"/>
      <c r="GC109" s="204"/>
      <c r="GD109" s="204"/>
      <c r="GE109" s="204"/>
      <c r="GF109" s="204"/>
      <c r="GG109" s="204"/>
      <c r="GH109" s="204"/>
      <c r="GI109" s="204"/>
      <c r="GJ109" s="204"/>
      <c r="GK109" s="204"/>
      <c r="GL109" s="204"/>
      <c r="GM109" s="204"/>
      <c r="GN109" s="204"/>
      <c r="GO109" s="204"/>
      <c r="GP109" s="204"/>
      <c r="GQ109" s="204"/>
      <c r="GR109" s="204"/>
      <c r="GS109" s="204"/>
      <c r="GT109" s="204"/>
      <c r="GU109" s="204"/>
      <c r="GV109" s="204"/>
      <c r="GW109" s="204"/>
      <c r="GX109" s="204"/>
      <c r="GY109" s="204"/>
      <c r="GZ109" s="204"/>
      <c r="HA109" s="204"/>
      <c r="HB109" s="204"/>
      <c r="HC109" s="204"/>
      <c r="HD109" s="204"/>
      <c r="HE109" s="204"/>
      <c r="HF109" s="204"/>
      <c r="HG109" s="204"/>
      <c r="HH109" s="204"/>
      <c r="HI109" s="204"/>
      <c r="HJ109" s="204"/>
      <c r="HK109" s="204"/>
      <c r="HL109" s="204"/>
      <c r="HM109" s="204"/>
      <c r="HN109" s="204"/>
      <c r="HO109" s="204"/>
      <c r="HP109" s="204"/>
      <c r="HQ109" s="204"/>
      <c r="HR109" s="204"/>
      <c r="HS109" s="204"/>
      <c r="HT109" s="204"/>
      <c r="HU109" s="204"/>
      <c r="HV109" s="204"/>
      <c r="HW109" s="204"/>
      <c r="HX109" s="204"/>
      <c r="HY109" s="204"/>
      <c r="HZ109" s="204"/>
      <c r="IA109" s="204"/>
      <c r="IB109" s="204"/>
      <c r="IC109" s="204"/>
      <c r="ID109" s="204"/>
      <c r="IE109" s="204"/>
      <c r="IF109" s="204"/>
      <c r="IG109" s="204"/>
      <c r="IH109" s="204"/>
      <c r="II109" s="204"/>
      <c r="IJ109" s="204"/>
      <c r="IK109" s="204"/>
      <c r="IL109" s="204"/>
      <c r="IM109" s="204"/>
      <c r="IN109" s="204"/>
      <c r="IO109" s="204"/>
      <c r="IP109" s="204"/>
      <c r="IQ109" s="204"/>
      <c r="IR109" s="204"/>
      <c r="IS109" s="204"/>
    </row>
    <row r="110" spans="1:254" ht="26.45" customHeight="1" x14ac:dyDescent="0.2">
      <c r="A110" s="166" t="s">
        <v>438</v>
      </c>
      <c r="B110" s="167" t="s">
        <v>408</v>
      </c>
      <c r="C110" s="167" t="s">
        <v>383</v>
      </c>
      <c r="D110" s="167" t="s">
        <v>474</v>
      </c>
      <c r="E110" s="188" t="s">
        <v>439</v>
      </c>
      <c r="F110" s="168">
        <v>9434.42</v>
      </c>
      <c r="G110" s="170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  <c r="FJ110" s="205"/>
      <c r="FK110" s="205"/>
      <c r="FL110" s="205"/>
      <c r="FM110" s="205"/>
      <c r="FN110" s="205"/>
      <c r="FO110" s="205"/>
      <c r="FP110" s="205"/>
      <c r="FQ110" s="205"/>
      <c r="FR110" s="205"/>
      <c r="FS110" s="205"/>
      <c r="FT110" s="205"/>
      <c r="FU110" s="205"/>
      <c r="FV110" s="205"/>
      <c r="FW110" s="205"/>
      <c r="FX110" s="205"/>
      <c r="FY110" s="205"/>
      <c r="FZ110" s="205"/>
      <c r="GA110" s="205"/>
      <c r="GB110" s="205"/>
      <c r="GC110" s="205"/>
      <c r="GD110" s="205"/>
      <c r="GE110" s="205"/>
      <c r="GF110" s="205"/>
      <c r="GG110" s="205"/>
      <c r="GH110" s="205"/>
      <c r="GI110" s="205"/>
      <c r="GJ110" s="205"/>
      <c r="GK110" s="205"/>
      <c r="GL110" s="205"/>
      <c r="GM110" s="205"/>
      <c r="GN110" s="205"/>
      <c r="GO110" s="205"/>
      <c r="GP110" s="205"/>
      <c r="GQ110" s="205"/>
      <c r="GR110" s="205"/>
      <c r="GS110" s="205"/>
      <c r="GT110" s="205"/>
      <c r="GU110" s="205"/>
      <c r="GV110" s="205"/>
      <c r="GW110" s="205"/>
      <c r="GX110" s="205"/>
      <c r="GY110" s="205"/>
      <c r="GZ110" s="205"/>
      <c r="HA110" s="205"/>
      <c r="HB110" s="205"/>
      <c r="HC110" s="205"/>
      <c r="HD110" s="205"/>
      <c r="HE110" s="205"/>
      <c r="HF110" s="205"/>
      <c r="HG110" s="205"/>
      <c r="HH110" s="205"/>
      <c r="HI110" s="205"/>
      <c r="HJ110" s="205"/>
      <c r="HK110" s="205"/>
      <c r="HL110" s="205"/>
      <c r="HM110" s="205"/>
      <c r="HN110" s="205"/>
      <c r="HO110" s="205"/>
      <c r="HP110" s="205"/>
      <c r="HQ110" s="205"/>
      <c r="HR110" s="205"/>
      <c r="HS110" s="205"/>
      <c r="HT110" s="205"/>
      <c r="HU110" s="205"/>
      <c r="HV110" s="205"/>
      <c r="HW110" s="205"/>
      <c r="HX110" s="205"/>
      <c r="HY110" s="205"/>
      <c r="HZ110" s="205"/>
      <c r="IA110" s="205"/>
      <c r="IB110" s="205"/>
      <c r="IC110" s="205"/>
      <c r="ID110" s="205"/>
      <c r="IE110" s="205"/>
      <c r="IF110" s="205"/>
      <c r="IG110" s="205"/>
      <c r="IH110" s="205"/>
      <c r="II110" s="205"/>
      <c r="IJ110" s="205"/>
      <c r="IK110" s="205"/>
      <c r="IL110" s="205"/>
      <c r="IM110" s="205"/>
      <c r="IN110" s="205"/>
      <c r="IO110" s="205"/>
      <c r="IP110" s="205"/>
      <c r="IQ110" s="205"/>
      <c r="IR110" s="205"/>
      <c r="IS110" s="205"/>
      <c r="IT110" s="170"/>
    </row>
    <row r="111" spans="1:254" ht="26.45" customHeight="1" x14ac:dyDescent="0.2">
      <c r="A111" s="166" t="s">
        <v>438</v>
      </c>
      <c r="B111" s="167" t="s">
        <v>408</v>
      </c>
      <c r="C111" s="167" t="s">
        <v>383</v>
      </c>
      <c r="D111" s="167" t="s">
        <v>475</v>
      </c>
      <c r="E111" s="188" t="s">
        <v>439</v>
      </c>
      <c r="F111" s="168">
        <v>416.86</v>
      </c>
      <c r="G111" s="170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5"/>
      <c r="FM111" s="205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5"/>
      <c r="FX111" s="205"/>
      <c r="FY111" s="205"/>
      <c r="FZ111" s="205"/>
      <c r="GA111" s="205"/>
      <c r="GB111" s="205"/>
      <c r="GC111" s="205"/>
      <c r="GD111" s="205"/>
      <c r="GE111" s="205"/>
      <c r="GF111" s="205"/>
      <c r="GG111" s="205"/>
      <c r="GH111" s="205"/>
      <c r="GI111" s="205"/>
      <c r="GJ111" s="205"/>
      <c r="GK111" s="205"/>
      <c r="GL111" s="205"/>
      <c r="GM111" s="205"/>
      <c r="GN111" s="205"/>
      <c r="GO111" s="205"/>
      <c r="GP111" s="205"/>
      <c r="GQ111" s="205"/>
      <c r="GR111" s="205"/>
      <c r="GS111" s="205"/>
      <c r="GT111" s="205"/>
      <c r="GU111" s="205"/>
      <c r="GV111" s="205"/>
      <c r="GW111" s="205"/>
      <c r="GX111" s="205"/>
      <c r="GY111" s="205"/>
      <c r="GZ111" s="205"/>
      <c r="HA111" s="205"/>
      <c r="HB111" s="205"/>
      <c r="HC111" s="205"/>
      <c r="HD111" s="205"/>
      <c r="HE111" s="205"/>
      <c r="HF111" s="205"/>
      <c r="HG111" s="205"/>
      <c r="HH111" s="205"/>
      <c r="HI111" s="205"/>
      <c r="HJ111" s="205"/>
      <c r="HK111" s="205"/>
      <c r="HL111" s="205"/>
      <c r="HM111" s="205"/>
      <c r="HN111" s="205"/>
      <c r="HO111" s="205"/>
      <c r="HP111" s="205"/>
      <c r="HQ111" s="205"/>
      <c r="HR111" s="205"/>
      <c r="HS111" s="205"/>
      <c r="HT111" s="205"/>
      <c r="HU111" s="205"/>
      <c r="HV111" s="205"/>
      <c r="HW111" s="205"/>
      <c r="HX111" s="205"/>
      <c r="HY111" s="205"/>
      <c r="HZ111" s="205"/>
      <c r="IA111" s="205"/>
      <c r="IB111" s="205"/>
      <c r="IC111" s="205"/>
      <c r="ID111" s="205"/>
      <c r="IE111" s="205"/>
      <c r="IF111" s="205"/>
      <c r="IG111" s="205"/>
      <c r="IH111" s="205"/>
      <c r="II111" s="205"/>
      <c r="IJ111" s="205"/>
      <c r="IK111" s="205"/>
      <c r="IL111" s="205"/>
      <c r="IM111" s="205"/>
      <c r="IN111" s="205"/>
      <c r="IO111" s="205"/>
      <c r="IP111" s="205"/>
      <c r="IQ111" s="205"/>
      <c r="IR111" s="205"/>
      <c r="IS111" s="205"/>
      <c r="IT111" s="170"/>
    </row>
    <row r="112" spans="1:254" ht="26.45" customHeight="1" x14ac:dyDescent="0.2">
      <c r="A112" s="171" t="s">
        <v>629</v>
      </c>
      <c r="B112" s="172" t="s">
        <v>408</v>
      </c>
      <c r="C112" s="172" t="s">
        <v>383</v>
      </c>
      <c r="D112" s="172" t="s">
        <v>476</v>
      </c>
      <c r="E112" s="184"/>
      <c r="F112" s="173">
        <f>SUM(F113)</f>
        <v>50</v>
      </c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204"/>
      <c r="DG112" s="204"/>
      <c r="DH112" s="204"/>
      <c r="DI112" s="204"/>
      <c r="DJ112" s="204"/>
      <c r="DK112" s="204"/>
      <c r="DL112" s="204"/>
      <c r="DM112" s="204"/>
      <c r="DN112" s="204"/>
      <c r="DO112" s="204"/>
      <c r="DP112" s="204"/>
      <c r="DQ112" s="204"/>
      <c r="DR112" s="204"/>
      <c r="DS112" s="204"/>
      <c r="DT112" s="204"/>
      <c r="DU112" s="204"/>
      <c r="DV112" s="204"/>
      <c r="DW112" s="204"/>
      <c r="DX112" s="204"/>
      <c r="DY112" s="204"/>
      <c r="DZ112" s="204"/>
      <c r="EA112" s="204"/>
      <c r="EB112" s="204"/>
      <c r="EC112" s="204"/>
      <c r="ED112" s="204"/>
      <c r="EE112" s="204"/>
      <c r="EF112" s="204"/>
      <c r="EG112" s="204"/>
      <c r="EH112" s="204"/>
      <c r="EI112" s="204"/>
      <c r="EJ112" s="204"/>
      <c r="EK112" s="204"/>
      <c r="EL112" s="204"/>
      <c r="EM112" s="204"/>
      <c r="EN112" s="204"/>
      <c r="EO112" s="204"/>
      <c r="EP112" s="204"/>
      <c r="EQ112" s="204"/>
      <c r="ER112" s="204"/>
      <c r="ES112" s="204"/>
      <c r="ET112" s="204"/>
      <c r="EU112" s="204"/>
      <c r="EV112" s="204"/>
      <c r="EW112" s="204"/>
      <c r="EX112" s="204"/>
      <c r="EY112" s="204"/>
      <c r="EZ112" s="204"/>
      <c r="FA112" s="204"/>
      <c r="FB112" s="204"/>
      <c r="FC112" s="204"/>
      <c r="FD112" s="204"/>
      <c r="FE112" s="204"/>
      <c r="FF112" s="204"/>
      <c r="FG112" s="204"/>
      <c r="FH112" s="204"/>
      <c r="FI112" s="204"/>
      <c r="FJ112" s="204"/>
      <c r="FK112" s="204"/>
      <c r="FL112" s="204"/>
      <c r="FM112" s="204"/>
      <c r="FN112" s="204"/>
      <c r="FO112" s="204"/>
      <c r="FP112" s="204"/>
      <c r="FQ112" s="204"/>
      <c r="FR112" s="204"/>
      <c r="FS112" s="204"/>
      <c r="FT112" s="204"/>
      <c r="FU112" s="204"/>
      <c r="FV112" s="204"/>
      <c r="FW112" s="204"/>
      <c r="FX112" s="204"/>
      <c r="FY112" s="204"/>
      <c r="FZ112" s="204"/>
      <c r="GA112" s="204"/>
      <c r="GB112" s="204"/>
      <c r="GC112" s="204"/>
      <c r="GD112" s="204"/>
      <c r="GE112" s="204"/>
      <c r="GF112" s="204"/>
      <c r="GG112" s="204"/>
      <c r="GH112" s="204"/>
      <c r="GI112" s="204"/>
      <c r="GJ112" s="204"/>
      <c r="GK112" s="204"/>
      <c r="GL112" s="204"/>
      <c r="GM112" s="204"/>
      <c r="GN112" s="204"/>
      <c r="GO112" s="204"/>
      <c r="GP112" s="204"/>
      <c r="GQ112" s="204"/>
      <c r="GR112" s="204"/>
      <c r="GS112" s="204"/>
      <c r="GT112" s="204"/>
      <c r="GU112" s="204"/>
      <c r="GV112" s="204"/>
      <c r="GW112" s="204"/>
      <c r="GX112" s="204"/>
      <c r="GY112" s="204"/>
      <c r="GZ112" s="204"/>
      <c r="HA112" s="204"/>
      <c r="HB112" s="204"/>
      <c r="HC112" s="204"/>
      <c r="HD112" s="204"/>
      <c r="HE112" s="204"/>
      <c r="HF112" s="204"/>
      <c r="HG112" s="204"/>
      <c r="HH112" s="204"/>
      <c r="HI112" s="204"/>
      <c r="HJ112" s="204"/>
      <c r="HK112" s="204"/>
      <c r="HL112" s="204"/>
      <c r="HM112" s="204"/>
      <c r="HN112" s="204"/>
      <c r="HO112" s="204"/>
      <c r="HP112" s="204"/>
      <c r="HQ112" s="204"/>
      <c r="HR112" s="204"/>
      <c r="HS112" s="204"/>
      <c r="HT112" s="204"/>
      <c r="HU112" s="204"/>
      <c r="HV112" s="204"/>
      <c r="HW112" s="204"/>
      <c r="HX112" s="204"/>
      <c r="HY112" s="204"/>
      <c r="HZ112" s="204"/>
      <c r="IA112" s="204"/>
      <c r="IB112" s="204"/>
      <c r="IC112" s="204"/>
      <c r="ID112" s="204"/>
      <c r="IE112" s="204"/>
      <c r="IF112" s="204"/>
      <c r="IG112" s="204"/>
      <c r="IH112" s="204"/>
      <c r="II112" s="204"/>
      <c r="IJ112" s="204"/>
      <c r="IK112" s="204"/>
      <c r="IL112" s="204"/>
      <c r="IM112" s="204"/>
      <c r="IN112" s="204"/>
      <c r="IO112" s="204"/>
      <c r="IP112" s="204"/>
      <c r="IQ112" s="204"/>
      <c r="IR112" s="204"/>
      <c r="IS112" s="204"/>
    </row>
    <row r="113" spans="1:254" ht="23.45" customHeight="1" x14ac:dyDescent="0.2">
      <c r="A113" s="166" t="s">
        <v>404</v>
      </c>
      <c r="B113" s="167" t="s">
        <v>408</v>
      </c>
      <c r="C113" s="167" t="s">
        <v>383</v>
      </c>
      <c r="D113" s="167" t="s">
        <v>476</v>
      </c>
      <c r="E113" s="188" t="s">
        <v>397</v>
      </c>
      <c r="F113" s="168">
        <v>50</v>
      </c>
      <c r="G113" s="170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5"/>
      <c r="DQ113" s="205"/>
      <c r="DR113" s="205"/>
      <c r="DS113" s="205"/>
      <c r="DT113" s="205"/>
      <c r="DU113" s="205"/>
      <c r="DV113" s="205"/>
      <c r="DW113" s="205"/>
      <c r="DX113" s="205"/>
      <c r="DY113" s="205"/>
      <c r="DZ113" s="205"/>
      <c r="EA113" s="205"/>
      <c r="EB113" s="205"/>
      <c r="EC113" s="205"/>
      <c r="ED113" s="205"/>
      <c r="EE113" s="205"/>
      <c r="EF113" s="205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05"/>
      <c r="FB113" s="205"/>
      <c r="FC113" s="205"/>
      <c r="FD113" s="205"/>
      <c r="FE113" s="205"/>
      <c r="FF113" s="205"/>
      <c r="FG113" s="205"/>
      <c r="FH113" s="205"/>
      <c r="FI113" s="205"/>
      <c r="FJ113" s="205"/>
      <c r="FK113" s="205"/>
      <c r="FL113" s="205"/>
      <c r="FM113" s="205"/>
      <c r="FN113" s="205"/>
      <c r="FO113" s="205"/>
      <c r="FP113" s="205"/>
      <c r="FQ113" s="205"/>
      <c r="FR113" s="205"/>
      <c r="FS113" s="205"/>
      <c r="FT113" s="205"/>
      <c r="FU113" s="205"/>
      <c r="FV113" s="205"/>
      <c r="FW113" s="205"/>
      <c r="FX113" s="205"/>
      <c r="FY113" s="205"/>
      <c r="FZ113" s="205"/>
      <c r="GA113" s="205"/>
      <c r="GB113" s="205"/>
      <c r="GC113" s="205"/>
      <c r="GD113" s="205"/>
      <c r="GE113" s="205"/>
      <c r="GF113" s="205"/>
      <c r="GG113" s="205"/>
      <c r="GH113" s="205"/>
      <c r="GI113" s="205"/>
      <c r="GJ113" s="205"/>
      <c r="GK113" s="205"/>
      <c r="GL113" s="205"/>
      <c r="GM113" s="205"/>
      <c r="GN113" s="205"/>
      <c r="GO113" s="205"/>
      <c r="GP113" s="205"/>
      <c r="GQ113" s="205"/>
      <c r="GR113" s="205"/>
      <c r="GS113" s="205"/>
      <c r="GT113" s="205"/>
      <c r="GU113" s="205"/>
      <c r="GV113" s="205"/>
      <c r="GW113" s="205"/>
      <c r="GX113" s="205"/>
      <c r="GY113" s="205"/>
      <c r="GZ113" s="205"/>
      <c r="HA113" s="205"/>
      <c r="HB113" s="205"/>
      <c r="HC113" s="205"/>
      <c r="HD113" s="205"/>
      <c r="HE113" s="205"/>
      <c r="HF113" s="205"/>
      <c r="HG113" s="205"/>
      <c r="HH113" s="205"/>
      <c r="HI113" s="205"/>
      <c r="HJ113" s="205"/>
      <c r="HK113" s="205"/>
      <c r="HL113" s="205"/>
      <c r="HM113" s="205"/>
      <c r="HN113" s="205"/>
      <c r="HO113" s="205"/>
      <c r="HP113" s="205"/>
      <c r="HQ113" s="205"/>
      <c r="HR113" s="205"/>
      <c r="HS113" s="205"/>
      <c r="HT113" s="205"/>
      <c r="HU113" s="205"/>
      <c r="HV113" s="205"/>
      <c r="HW113" s="205"/>
      <c r="HX113" s="205"/>
      <c r="HY113" s="205"/>
      <c r="HZ113" s="205"/>
      <c r="IA113" s="205"/>
      <c r="IB113" s="205"/>
      <c r="IC113" s="205"/>
      <c r="ID113" s="205"/>
      <c r="IE113" s="205"/>
      <c r="IF113" s="205"/>
      <c r="IG113" s="205"/>
      <c r="IH113" s="205"/>
      <c r="II113" s="205"/>
      <c r="IJ113" s="205"/>
      <c r="IK113" s="205"/>
      <c r="IL113" s="205"/>
      <c r="IM113" s="205"/>
      <c r="IN113" s="205"/>
      <c r="IO113" s="205"/>
      <c r="IP113" s="205"/>
      <c r="IQ113" s="205"/>
      <c r="IR113" s="205"/>
      <c r="IS113" s="205"/>
      <c r="IT113" s="170"/>
    </row>
    <row r="114" spans="1:254" ht="15" x14ac:dyDescent="0.25">
      <c r="A114" s="200" t="s">
        <v>477</v>
      </c>
      <c r="B114" s="207" t="s">
        <v>408</v>
      </c>
      <c r="C114" s="207" t="s">
        <v>385</v>
      </c>
      <c r="D114" s="207"/>
      <c r="E114" s="201"/>
      <c r="F114" s="202">
        <f>SUM(F115+F117)</f>
        <v>40176.11</v>
      </c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8"/>
      <c r="CA114" s="208"/>
      <c r="CB114" s="208"/>
      <c r="CC114" s="208"/>
      <c r="CD114" s="208"/>
      <c r="CE114" s="208"/>
      <c r="CF114" s="208"/>
      <c r="CG114" s="208"/>
      <c r="CH114" s="208"/>
      <c r="CI114" s="208"/>
      <c r="CJ114" s="208"/>
      <c r="CK114" s="208"/>
      <c r="CL114" s="208"/>
      <c r="CM114" s="208"/>
      <c r="CN114" s="208"/>
      <c r="CO114" s="208"/>
      <c r="CP114" s="208"/>
      <c r="CQ114" s="208"/>
      <c r="CR114" s="208"/>
      <c r="CS114" s="208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208"/>
      <c r="DK114" s="208"/>
      <c r="DL114" s="208"/>
      <c r="DM114" s="208"/>
      <c r="DN114" s="208"/>
      <c r="DO114" s="208"/>
      <c r="DP114" s="208"/>
      <c r="DQ114" s="208"/>
      <c r="DR114" s="208"/>
      <c r="DS114" s="208"/>
      <c r="DT114" s="208"/>
      <c r="DU114" s="208"/>
      <c r="DV114" s="208"/>
      <c r="DW114" s="208"/>
      <c r="DX114" s="208"/>
      <c r="DY114" s="208"/>
      <c r="DZ114" s="208"/>
      <c r="EA114" s="208"/>
      <c r="EB114" s="208"/>
      <c r="EC114" s="208"/>
      <c r="ED114" s="208"/>
      <c r="EE114" s="208"/>
      <c r="EF114" s="208"/>
      <c r="EG114" s="208"/>
      <c r="EH114" s="208"/>
      <c r="EI114" s="208"/>
      <c r="EJ114" s="208"/>
      <c r="EK114" s="208"/>
      <c r="EL114" s="208"/>
      <c r="EM114" s="208"/>
      <c r="EN114" s="208"/>
      <c r="EO114" s="208"/>
      <c r="EP114" s="208"/>
      <c r="EQ114" s="208"/>
      <c r="ER114" s="208"/>
      <c r="ES114" s="208"/>
      <c r="ET114" s="208"/>
      <c r="EU114" s="208"/>
      <c r="EV114" s="208"/>
      <c r="EW114" s="208"/>
      <c r="EX114" s="208"/>
      <c r="EY114" s="208"/>
      <c r="EZ114" s="208"/>
      <c r="FA114" s="208"/>
      <c r="FB114" s="208"/>
      <c r="FC114" s="208"/>
      <c r="FD114" s="208"/>
      <c r="FE114" s="208"/>
      <c r="FF114" s="208"/>
      <c r="FG114" s="208"/>
      <c r="FH114" s="208"/>
      <c r="FI114" s="208"/>
      <c r="FJ114" s="208"/>
      <c r="FK114" s="208"/>
      <c r="FL114" s="208"/>
      <c r="FM114" s="208"/>
      <c r="FN114" s="208"/>
      <c r="FO114" s="208"/>
      <c r="FP114" s="208"/>
      <c r="FQ114" s="208"/>
      <c r="FR114" s="208"/>
      <c r="FS114" s="208"/>
      <c r="FT114" s="208"/>
      <c r="FU114" s="208"/>
      <c r="FV114" s="208"/>
      <c r="FW114" s="208"/>
      <c r="FX114" s="208"/>
      <c r="FY114" s="208"/>
      <c r="FZ114" s="208"/>
      <c r="GA114" s="208"/>
      <c r="GB114" s="208"/>
      <c r="GC114" s="208"/>
      <c r="GD114" s="208"/>
      <c r="GE114" s="208"/>
      <c r="GF114" s="208"/>
      <c r="GG114" s="208"/>
      <c r="GH114" s="208"/>
      <c r="GI114" s="208"/>
      <c r="GJ114" s="208"/>
      <c r="GK114" s="208"/>
      <c r="GL114" s="208"/>
      <c r="GM114" s="208"/>
      <c r="GN114" s="208"/>
      <c r="GO114" s="208"/>
      <c r="GP114" s="208"/>
      <c r="GQ114" s="208"/>
      <c r="GR114" s="208"/>
      <c r="GS114" s="208"/>
      <c r="GT114" s="208"/>
      <c r="GU114" s="208"/>
      <c r="GV114" s="208"/>
      <c r="GW114" s="208"/>
      <c r="GX114" s="208"/>
      <c r="GY114" s="208"/>
      <c r="GZ114" s="208"/>
      <c r="HA114" s="208"/>
      <c r="HB114" s="208"/>
      <c r="HC114" s="208"/>
      <c r="HD114" s="208"/>
      <c r="HE114" s="208"/>
      <c r="HF114" s="208"/>
      <c r="HG114" s="208"/>
      <c r="HH114" s="208"/>
      <c r="HI114" s="208"/>
      <c r="HJ114" s="208"/>
      <c r="HK114" s="208"/>
      <c r="HL114" s="208"/>
      <c r="HM114" s="208"/>
      <c r="HN114" s="208"/>
      <c r="HO114" s="208"/>
      <c r="HP114" s="208"/>
      <c r="HQ114" s="208"/>
      <c r="HR114" s="208"/>
      <c r="HS114" s="208"/>
      <c r="HT114" s="208"/>
      <c r="HU114" s="208"/>
      <c r="HV114" s="208"/>
      <c r="HW114" s="208"/>
      <c r="HX114" s="208"/>
      <c r="HY114" s="208"/>
      <c r="HZ114" s="208"/>
      <c r="IA114" s="208"/>
      <c r="IB114" s="208"/>
      <c r="IC114" s="208"/>
      <c r="ID114" s="208"/>
      <c r="IE114" s="208"/>
      <c r="IF114" s="208"/>
      <c r="IG114" s="208"/>
      <c r="IH114" s="208"/>
      <c r="II114" s="208"/>
      <c r="IJ114" s="208"/>
      <c r="IK114" s="208"/>
      <c r="IL114" s="208"/>
      <c r="IM114" s="208"/>
      <c r="IN114" s="208"/>
      <c r="IO114" s="208"/>
      <c r="IP114" s="208"/>
      <c r="IQ114" s="208"/>
      <c r="IR114" s="208"/>
      <c r="IS114" s="208"/>
    </row>
    <row r="115" spans="1:254" ht="21" customHeight="1" x14ac:dyDescent="0.2">
      <c r="A115" s="171" t="s">
        <v>429</v>
      </c>
      <c r="B115" s="172" t="s">
        <v>408</v>
      </c>
      <c r="C115" s="172" t="s">
        <v>385</v>
      </c>
      <c r="D115" s="172" t="s">
        <v>430</v>
      </c>
      <c r="E115" s="172"/>
      <c r="F115" s="173">
        <f>SUM(F116)</f>
        <v>500</v>
      </c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09"/>
      <c r="DB115" s="209"/>
      <c r="DC115" s="209"/>
      <c r="DD115" s="209"/>
      <c r="DE115" s="209"/>
      <c r="DF115" s="209"/>
      <c r="DG115" s="209"/>
      <c r="DH115" s="209"/>
      <c r="DI115" s="209"/>
      <c r="DJ115" s="209"/>
      <c r="DK115" s="209"/>
      <c r="DL115" s="209"/>
      <c r="DM115" s="209"/>
      <c r="DN115" s="209"/>
      <c r="DO115" s="209"/>
      <c r="DP115" s="209"/>
      <c r="DQ115" s="209"/>
      <c r="DR115" s="209"/>
      <c r="DS115" s="209"/>
      <c r="DT115" s="209"/>
      <c r="DU115" s="209"/>
      <c r="DV115" s="209"/>
      <c r="DW115" s="209"/>
      <c r="DX115" s="209"/>
      <c r="DY115" s="209"/>
      <c r="DZ115" s="209"/>
      <c r="EA115" s="209"/>
      <c r="EB115" s="209"/>
      <c r="EC115" s="209"/>
      <c r="ED115" s="209"/>
      <c r="EE115" s="209"/>
      <c r="EF115" s="209"/>
      <c r="EG115" s="209"/>
      <c r="EH115" s="209"/>
      <c r="EI115" s="209"/>
      <c r="EJ115" s="209"/>
      <c r="EK115" s="209"/>
      <c r="EL115" s="209"/>
      <c r="EM115" s="209"/>
      <c r="EN115" s="209"/>
      <c r="EO115" s="209"/>
      <c r="EP115" s="209"/>
      <c r="EQ115" s="209"/>
      <c r="ER115" s="209"/>
      <c r="ES115" s="209"/>
      <c r="ET115" s="209"/>
      <c r="EU115" s="209"/>
      <c r="EV115" s="209"/>
      <c r="EW115" s="209"/>
      <c r="EX115" s="209"/>
      <c r="EY115" s="209"/>
      <c r="EZ115" s="209"/>
      <c r="FA115" s="209"/>
      <c r="FB115" s="209"/>
      <c r="FC115" s="209"/>
      <c r="FD115" s="209"/>
      <c r="FE115" s="209"/>
      <c r="FF115" s="209"/>
      <c r="FG115" s="209"/>
      <c r="FH115" s="209"/>
      <c r="FI115" s="209"/>
      <c r="FJ115" s="209"/>
      <c r="FK115" s="209"/>
      <c r="FL115" s="209"/>
      <c r="FM115" s="209"/>
      <c r="FN115" s="209"/>
      <c r="FO115" s="209"/>
      <c r="FP115" s="209"/>
      <c r="FQ115" s="209"/>
      <c r="FR115" s="209"/>
      <c r="FS115" s="209"/>
      <c r="FT115" s="209"/>
      <c r="FU115" s="209"/>
      <c r="FV115" s="209"/>
      <c r="FW115" s="209"/>
      <c r="FX115" s="209"/>
      <c r="FY115" s="209"/>
      <c r="FZ115" s="209"/>
      <c r="GA115" s="209"/>
      <c r="GB115" s="209"/>
      <c r="GC115" s="209"/>
      <c r="GD115" s="209"/>
      <c r="GE115" s="209"/>
      <c r="GF115" s="209"/>
      <c r="GG115" s="209"/>
      <c r="GH115" s="209"/>
      <c r="GI115" s="209"/>
      <c r="GJ115" s="209"/>
      <c r="GK115" s="209"/>
      <c r="GL115" s="209"/>
      <c r="GM115" s="209"/>
      <c r="GN115" s="209"/>
      <c r="GO115" s="209"/>
      <c r="GP115" s="209"/>
      <c r="GQ115" s="209"/>
      <c r="GR115" s="209"/>
      <c r="GS115" s="209"/>
      <c r="GT115" s="209"/>
      <c r="GU115" s="209"/>
      <c r="GV115" s="209"/>
      <c r="GW115" s="209"/>
      <c r="GX115" s="209"/>
      <c r="GY115" s="209"/>
      <c r="GZ115" s="209"/>
      <c r="HA115" s="209"/>
      <c r="HB115" s="209"/>
      <c r="HC115" s="209"/>
      <c r="HD115" s="209"/>
      <c r="HE115" s="209"/>
      <c r="HF115" s="209"/>
      <c r="HG115" s="209"/>
      <c r="HH115" s="209"/>
      <c r="HI115" s="209"/>
      <c r="HJ115" s="209"/>
      <c r="HK115" s="209"/>
      <c r="HL115" s="209"/>
      <c r="HM115" s="209"/>
      <c r="HN115" s="209"/>
      <c r="HO115" s="209"/>
      <c r="HP115" s="209"/>
      <c r="HQ115" s="209"/>
      <c r="HR115" s="209"/>
      <c r="HS115" s="209"/>
      <c r="HT115" s="209"/>
      <c r="HU115" s="209"/>
      <c r="HV115" s="209"/>
      <c r="HW115" s="209"/>
      <c r="HX115" s="209"/>
      <c r="HY115" s="209"/>
      <c r="HZ115" s="209"/>
      <c r="IA115" s="209"/>
      <c r="IB115" s="209"/>
      <c r="IC115" s="209"/>
      <c r="ID115" s="209"/>
      <c r="IE115" s="209"/>
      <c r="IF115" s="209"/>
      <c r="IG115" s="209"/>
      <c r="IH115" s="209"/>
      <c r="II115" s="209"/>
      <c r="IJ115" s="209"/>
      <c r="IK115" s="209"/>
      <c r="IL115" s="209"/>
      <c r="IM115" s="209"/>
      <c r="IN115" s="209"/>
      <c r="IO115" s="209"/>
      <c r="IP115" s="209"/>
      <c r="IQ115" s="209"/>
      <c r="IR115" s="209"/>
      <c r="IS115" s="209"/>
    </row>
    <row r="116" spans="1:254" ht="15" x14ac:dyDescent="0.25">
      <c r="A116" s="166" t="s">
        <v>405</v>
      </c>
      <c r="B116" s="167" t="s">
        <v>408</v>
      </c>
      <c r="C116" s="167" t="s">
        <v>385</v>
      </c>
      <c r="D116" s="167" t="s">
        <v>430</v>
      </c>
      <c r="E116" s="167" t="s">
        <v>406</v>
      </c>
      <c r="F116" s="168">
        <v>500</v>
      </c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208"/>
      <c r="EN116" s="208"/>
      <c r="EO116" s="208"/>
      <c r="EP116" s="208"/>
      <c r="EQ116" s="208"/>
      <c r="ER116" s="208"/>
      <c r="ES116" s="208"/>
      <c r="ET116" s="208"/>
      <c r="EU116" s="208"/>
      <c r="EV116" s="208"/>
      <c r="EW116" s="208"/>
      <c r="EX116" s="208"/>
      <c r="EY116" s="208"/>
      <c r="EZ116" s="208"/>
      <c r="FA116" s="208"/>
      <c r="FB116" s="208"/>
      <c r="FC116" s="208"/>
      <c r="FD116" s="208"/>
      <c r="FE116" s="208"/>
      <c r="FF116" s="208"/>
      <c r="FG116" s="208"/>
      <c r="FH116" s="208"/>
      <c r="FI116" s="208"/>
      <c r="FJ116" s="208"/>
      <c r="FK116" s="208"/>
      <c r="FL116" s="208"/>
      <c r="FM116" s="208"/>
      <c r="FN116" s="208"/>
      <c r="FO116" s="208"/>
      <c r="FP116" s="208"/>
      <c r="FQ116" s="208"/>
      <c r="FR116" s="208"/>
      <c r="FS116" s="208"/>
      <c r="FT116" s="208"/>
      <c r="FU116" s="208"/>
      <c r="FV116" s="208"/>
      <c r="FW116" s="208"/>
      <c r="FX116" s="208"/>
      <c r="FY116" s="208"/>
      <c r="FZ116" s="208"/>
      <c r="GA116" s="208"/>
      <c r="GB116" s="208"/>
      <c r="GC116" s="208"/>
      <c r="GD116" s="208"/>
      <c r="GE116" s="208"/>
      <c r="GF116" s="208"/>
      <c r="GG116" s="208"/>
      <c r="GH116" s="208"/>
      <c r="GI116" s="208"/>
      <c r="GJ116" s="208"/>
      <c r="GK116" s="208"/>
      <c r="GL116" s="208"/>
      <c r="GM116" s="208"/>
      <c r="GN116" s="208"/>
      <c r="GO116" s="208"/>
      <c r="GP116" s="208"/>
      <c r="GQ116" s="208"/>
      <c r="GR116" s="208"/>
      <c r="GS116" s="208"/>
      <c r="GT116" s="208"/>
      <c r="GU116" s="208"/>
      <c r="GV116" s="208"/>
      <c r="GW116" s="208"/>
      <c r="GX116" s="208"/>
      <c r="GY116" s="208"/>
      <c r="GZ116" s="208"/>
      <c r="HA116" s="208"/>
      <c r="HB116" s="208"/>
      <c r="HC116" s="208"/>
      <c r="HD116" s="208"/>
      <c r="HE116" s="208"/>
      <c r="HF116" s="208"/>
      <c r="HG116" s="208"/>
      <c r="HH116" s="208"/>
      <c r="HI116" s="208"/>
      <c r="HJ116" s="208"/>
      <c r="HK116" s="208"/>
      <c r="HL116" s="208"/>
      <c r="HM116" s="208"/>
      <c r="HN116" s="208"/>
      <c r="HO116" s="208"/>
      <c r="HP116" s="208"/>
      <c r="HQ116" s="208"/>
      <c r="HR116" s="208"/>
      <c r="HS116" s="208"/>
      <c r="HT116" s="208"/>
      <c r="HU116" s="208"/>
      <c r="HV116" s="208"/>
      <c r="HW116" s="208"/>
      <c r="HX116" s="208"/>
      <c r="HY116" s="208"/>
      <c r="HZ116" s="208"/>
      <c r="IA116" s="208"/>
      <c r="IB116" s="208"/>
      <c r="IC116" s="208"/>
      <c r="ID116" s="208"/>
      <c r="IE116" s="208"/>
      <c r="IF116" s="208"/>
      <c r="IG116" s="208"/>
      <c r="IH116" s="208"/>
      <c r="II116" s="208"/>
      <c r="IJ116" s="208"/>
      <c r="IK116" s="208"/>
      <c r="IL116" s="208"/>
      <c r="IM116" s="208"/>
      <c r="IN116" s="208"/>
      <c r="IO116" s="208"/>
      <c r="IP116" s="208"/>
      <c r="IQ116" s="208"/>
      <c r="IR116" s="208"/>
      <c r="IS116" s="208"/>
    </row>
    <row r="117" spans="1:254" ht="13.5" x14ac:dyDescent="0.25">
      <c r="A117" s="163" t="s">
        <v>432</v>
      </c>
      <c r="B117" s="182" t="s">
        <v>408</v>
      </c>
      <c r="C117" s="182" t="s">
        <v>385</v>
      </c>
      <c r="D117" s="164" t="s">
        <v>433</v>
      </c>
      <c r="E117" s="190"/>
      <c r="F117" s="162">
        <f>SUM(F118+F121+F122)</f>
        <v>39676.11</v>
      </c>
    </row>
    <row r="118" spans="1:254" ht="23.45" customHeight="1" x14ac:dyDescent="0.2">
      <c r="A118" s="171" t="s">
        <v>628</v>
      </c>
      <c r="B118" s="172" t="s">
        <v>408</v>
      </c>
      <c r="C118" s="172" t="s">
        <v>385</v>
      </c>
      <c r="D118" s="184" t="s">
        <v>478</v>
      </c>
      <c r="E118" s="172"/>
      <c r="F118" s="173">
        <f>SUM(F119)</f>
        <v>4000</v>
      </c>
    </row>
    <row r="119" spans="1:254" ht="19.5" customHeight="1" x14ac:dyDescent="0.2">
      <c r="A119" s="166" t="s">
        <v>404</v>
      </c>
      <c r="B119" s="167" t="s">
        <v>408</v>
      </c>
      <c r="C119" s="167" t="s">
        <v>385</v>
      </c>
      <c r="D119" s="188" t="s">
        <v>478</v>
      </c>
      <c r="E119" s="167" t="s">
        <v>397</v>
      </c>
      <c r="F119" s="173">
        <v>4000</v>
      </c>
    </row>
    <row r="120" spans="1:254" ht="29.45" customHeight="1" x14ac:dyDescent="0.2">
      <c r="A120" s="171" t="s">
        <v>479</v>
      </c>
      <c r="B120" s="167" t="s">
        <v>408</v>
      </c>
      <c r="C120" s="167" t="s">
        <v>385</v>
      </c>
      <c r="D120" s="184" t="s">
        <v>480</v>
      </c>
      <c r="E120" s="167"/>
      <c r="F120" s="173">
        <f>SUM(F121:F122)</f>
        <v>35676.11</v>
      </c>
    </row>
    <row r="121" spans="1:254" ht="28.15" customHeight="1" x14ac:dyDescent="0.2">
      <c r="A121" s="166" t="s">
        <v>438</v>
      </c>
      <c r="B121" s="172" t="s">
        <v>408</v>
      </c>
      <c r="C121" s="172" t="s">
        <v>385</v>
      </c>
      <c r="D121" s="184" t="s">
        <v>481</v>
      </c>
      <c r="E121" s="172" t="s">
        <v>439</v>
      </c>
      <c r="F121" s="173">
        <v>33892.300000000003</v>
      </c>
    </row>
    <row r="122" spans="1:254" ht="30" customHeight="1" x14ac:dyDescent="0.2">
      <c r="A122" s="166" t="s">
        <v>438</v>
      </c>
      <c r="B122" s="167" t="s">
        <v>408</v>
      </c>
      <c r="C122" s="167" t="s">
        <v>385</v>
      </c>
      <c r="D122" s="188" t="s">
        <v>480</v>
      </c>
      <c r="E122" s="167" t="s">
        <v>439</v>
      </c>
      <c r="F122" s="173">
        <v>1783.81</v>
      </c>
    </row>
    <row r="123" spans="1:254" ht="19.149999999999999" customHeight="1" x14ac:dyDescent="0.25">
      <c r="A123" s="163" t="s">
        <v>482</v>
      </c>
      <c r="B123" s="182" t="s">
        <v>408</v>
      </c>
      <c r="C123" s="182" t="s">
        <v>391</v>
      </c>
      <c r="D123" s="182"/>
      <c r="E123" s="182"/>
      <c r="F123" s="165">
        <f>SUM(F124+F140)</f>
        <v>125045.09999999999</v>
      </c>
    </row>
    <row r="124" spans="1:254" ht="13.5" x14ac:dyDescent="0.25">
      <c r="A124" s="163" t="s">
        <v>432</v>
      </c>
      <c r="B124" s="182" t="s">
        <v>408</v>
      </c>
      <c r="C124" s="182" t="s">
        <v>391</v>
      </c>
      <c r="D124" s="182" t="s">
        <v>433</v>
      </c>
      <c r="E124" s="182"/>
      <c r="F124" s="165">
        <f>SUM(F125)</f>
        <v>112713.98</v>
      </c>
    </row>
    <row r="125" spans="1:254" ht="27.6" customHeight="1" x14ac:dyDescent="0.2">
      <c r="A125" s="171" t="s">
        <v>627</v>
      </c>
      <c r="B125" s="172" t="s">
        <v>408</v>
      </c>
      <c r="C125" s="172" t="s">
        <v>391</v>
      </c>
      <c r="D125" s="172" t="s">
        <v>483</v>
      </c>
      <c r="E125" s="172"/>
      <c r="F125" s="210">
        <f>SUM(F126+F127+F134+F135+F136+F138+F139+F137)</f>
        <v>112713.98</v>
      </c>
    </row>
    <row r="126" spans="1:254" ht="27" customHeight="1" x14ac:dyDescent="0.2">
      <c r="A126" s="166" t="s">
        <v>440</v>
      </c>
      <c r="B126" s="167" t="s">
        <v>408</v>
      </c>
      <c r="C126" s="167" t="s">
        <v>391</v>
      </c>
      <c r="D126" s="167" t="s">
        <v>483</v>
      </c>
      <c r="E126" s="167" t="s">
        <v>441</v>
      </c>
      <c r="F126" s="199">
        <v>500</v>
      </c>
    </row>
    <row r="127" spans="1:254" x14ac:dyDescent="0.2">
      <c r="A127" s="171" t="s">
        <v>482</v>
      </c>
      <c r="B127" s="184" t="s">
        <v>408</v>
      </c>
      <c r="C127" s="184" t="s">
        <v>391</v>
      </c>
      <c r="D127" s="184" t="s">
        <v>483</v>
      </c>
      <c r="E127" s="184"/>
      <c r="F127" s="173">
        <f>SUM(F128+F132+F130)</f>
        <v>59000</v>
      </c>
    </row>
    <row r="128" spans="1:254" ht="17.45" customHeight="1" x14ac:dyDescent="0.2">
      <c r="A128" s="192" t="s">
        <v>484</v>
      </c>
      <c r="B128" s="184" t="s">
        <v>408</v>
      </c>
      <c r="C128" s="184" t="s">
        <v>391</v>
      </c>
      <c r="D128" s="184" t="s">
        <v>485</v>
      </c>
      <c r="E128" s="184"/>
      <c r="F128" s="173">
        <f>SUM(F129)</f>
        <v>8500</v>
      </c>
    </row>
    <row r="129" spans="1:253" ht="25.5" x14ac:dyDescent="0.2">
      <c r="A129" s="166" t="s">
        <v>440</v>
      </c>
      <c r="B129" s="188" t="s">
        <v>408</v>
      </c>
      <c r="C129" s="188" t="s">
        <v>391</v>
      </c>
      <c r="D129" s="188" t="s">
        <v>485</v>
      </c>
      <c r="E129" s="188" t="s">
        <v>441</v>
      </c>
      <c r="F129" s="168">
        <v>8500</v>
      </c>
      <c r="H129" s="456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</row>
    <row r="130" spans="1:253" x14ac:dyDescent="0.2">
      <c r="A130" s="171" t="s">
        <v>486</v>
      </c>
      <c r="B130" s="184" t="s">
        <v>408</v>
      </c>
      <c r="C130" s="184" t="s">
        <v>391</v>
      </c>
      <c r="D130" s="184" t="s">
        <v>487</v>
      </c>
      <c r="E130" s="184"/>
      <c r="F130" s="173">
        <f>SUM(F131)</f>
        <v>47000</v>
      </c>
    </row>
    <row r="131" spans="1:253" ht="25.5" x14ac:dyDescent="0.2">
      <c r="A131" s="166" t="s">
        <v>440</v>
      </c>
      <c r="B131" s="188" t="s">
        <v>408</v>
      </c>
      <c r="C131" s="188" t="s">
        <v>391</v>
      </c>
      <c r="D131" s="188" t="s">
        <v>487</v>
      </c>
      <c r="E131" s="188" t="s">
        <v>441</v>
      </c>
      <c r="F131" s="168">
        <v>47000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</row>
    <row r="132" spans="1:253" x14ac:dyDescent="0.2">
      <c r="A132" s="192" t="s">
        <v>488</v>
      </c>
      <c r="B132" s="184" t="s">
        <v>408</v>
      </c>
      <c r="C132" s="184" t="s">
        <v>391</v>
      </c>
      <c r="D132" s="184" t="s">
        <v>489</v>
      </c>
      <c r="E132" s="184"/>
      <c r="F132" s="173">
        <f>SUM(F133)</f>
        <v>3500</v>
      </c>
    </row>
    <row r="133" spans="1:253" ht="29.45" customHeight="1" x14ac:dyDescent="0.2">
      <c r="A133" s="166" t="s">
        <v>440</v>
      </c>
      <c r="B133" s="188" t="s">
        <v>408</v>
      </c>
      <c r="C133" s="188" t="s">
        <v>391</v>
      </c>
      <c r="D133" s="188" t="s">
        <v>489</v>
      </c>
      <c r="E133" s="188" t="s">
        <v>441</v>
      </c>
      <c r="F133" s="168">
        <v>3500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</row>
    <row r="134" spans="1:253" ht="40.9" customHeight="1" x14ac:dyDescent="0.2">
      <c r="A134" s="166" t="s">
        <v>389</v>
      </c>
      <c r="B134" s="188" t="s">
        <v>408</v>
      </c>
      <c r="C134" s="211" t="s">
        <v>391</v>
      </c>
      <c r="D134" s="211" t="s">
        <v>490</v>
      </c>
      <c r="E134" s="211" t="s">
        <v>390</v>
      </c>
      <c r="F134" s="168">
        <v>30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</row>
    <row r="135" spans="1:253" x14ac:dyDescent="0.2">
      <c r="A135" s="166" t="s">
        <v>404</v>
      </c>
      <c r="B135" s="188" t="s">
        <v>408</v>
      </c>
      <c r="C135" s="211" t="s">
        <v>391</v>
      </c>
      <c r="D135" s="211" t="s">
        <v>490</v>
      </c>
      <c r="E135" s="211" t="s">
        <v>397</v>
      </c>
      <c r="F135" s="168">
        <v>1168.19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</row>
    <row r="136" spans="1:253" ht="29.25" customHeight="1" x14ac:dyDescent="0.2">
      <c r="A136" s="166" t="s">
        <v>438</v>
      </c>
      <c r="B136" s="188" t="s">
        <v>408</v>
      </c>
      <c r="C136" s="211" t="s">
        <v>391</v>
      </c>
      <c r="D136" s="211" t="s">
        <v>490</v>
      </c>
      <c r="E136" s="211" t="s">
        <v>439</v>
      </c>
      <c r="F136" s="168">
        <v>3411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</row>
    <row r="137" spans="1:253" ht="43.9" customHeight="1" x14ac:dyDescent="0.2">
      <c r="A137" s="166" t="s">
        <v>389</v>
      </c>
      <c r="B137" s="188" t="s">
        <v>408</v>
      </c>
      <c r="C137" s="211" t="s">
        <v>391</v>
      </c>
      <c r="D137" s="211" t="s">
        <v>491</v>
      </c>
      <c r="E137" s="211" t="s">
        <v>390</v>
      </c>
      <c r="F137" s="168">
        <v>1017.81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</row>
    <row r="138" spans="1:253" ht="23.45" customHeight="1" x14ac:dyDescent="0.2">
      <c r="A138" s="166" t="s">
        <v>404</v>
      </c>
      <c r="B138" s="188" t="s">
        <v>408</v>
      </c>
      <c r="C138" s="211" t="s">
        <v>391</v>
      </c>
      <c r="D138" s="211" t="s">
        <v>491</v>
      </c>
      <c r="E138" s="211" t="s">
        <v>397</v>
      </c>
      <c r="F138" s="168">
        <v>11586.98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</row>
    <row r="139" spans="1:253" ht="26.45" customHeight="1" x14ac:dyDescent="0.2">
      <c r="A139" s="166" t="s">
        <v>438</v>
      </c>
      <c r="B139" s="188" t="s">
        <v>408</v>
      </c>
      <c r="C139" s="211" t="s">
        <v>391</v>
      </c>
      <c r="D139" s="211" t="s">
        <v>491</v>
      </c>
      <c r="E139" s="211" t="s">
        <v>439</v>
      </c>
      <c r="F139" s="168">
        <v>36000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</row>
    <row r="140" spans="1:253" ht="33" customHeight="1" x14ac:dyDescent="0.25">
      <c r="A140" s="249" t="s">
        <v>626</v>
      </c>
      <c r="B140" s="188" t="s">
        <v>408</v>
      </c>
      <c r="C140" s="211" t="s">
        <v>391</v>
      </c>
      <c r="D140" s="185" t="s">
        <v>492</v>
      </c>
      <c r="E140" s="211"/>
      <c r="F140" s="168">
        <f>SUM(F144+F141+F142+F143)</f>
        <v>12331.119999999999</v>
      </c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  <c r="IE140" s="178"/>
      <c r="IF140" s="178"/>
      <c r="IG140" s="178"/>
      <c r="IH140" s="178"/>
      <c r="II140" s="178"/>
      <c r="IJ140" s="178"/>
      <c r="IK140" s="178"/>
      <c r="IL140" s="178"/>
      <c r="IM140" s="178"/>
      <c r="IN140" s="178"/>
      <c r="IO140" s="178"/>
      <c r="IP140" s="178"/>
      <c r="IQ140" s="178"/>
      <c r="IR140" s="178"/>
      <c r="IS140" s="178"/>
    </row>
    <row r="141" spans="1:253" ht="24.75" customHeight="1" x14ac:dyDescent="0.25">
      <c r="A141" s="166" t="s">
        <v>404</v>
      </c>
      <c r="B141" s="188" t="s">
        <v>408</v>
      </c>
      <c r="C141" s="211" t="s">
        <v>391</v>
      </c>
      <c r="D141" s="211" t="s">
        <v>493</v>
      </c>
      <c r="E141" s="211" t="s">
        <v>397</v>
      </c>
      <c r="F141" s="168">
        <v>800</v>
      </c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178"/>
      <c r="GX141" s="178"/>
      <c r="GY141" s="178"/>
      <c r="GZ141" s="178"/>
      <c r="HA141" s="178"/>
      <c r="HB141" s="178"/>
      <c r="HC141" s="178"/>
      <c r="HD141" s="178"/>
      <c r="HE141" s="178"/>
      <c r="HF141" s="178"/>
      <c r="HG141" s="178"/>
      <c r="HH141" s="178"/>
      <c r="HI141" s="178"/>
      <c r="HJ141" s="178"/>
      <c r="HK141" s="178"/>
      <c r="HL141" s="178"/>
      <c r="HM141" s="178"/>
      <c r="HN141" s="178"/>
      <c r="HO141" s="178"/>
      <c r="HP141" s="178"/>
      <c r="HQ141" s="178"/>
      <c r="HR141" s="178"/>
      <c r="HS141" s="178"/>
      <c r="HT141" s="178"/>
      <c r="HU141" s="178"/>
      <c r="HV141" s="178"/>
      <c r="HW141" s="178"/>
      <c r="HX141" s="178"/>
      <c r="HY141" s="178"/>
      <c r="HZ141" s="178"/>
      <c r="IA141" s="178"/>
      <c r="IB141" s="178"/>
      <c r="IC141" s="178"/>
      <c r="ID141" s="178"/>
      <c r="IE141" s="178"/>
      <c r="IF141" s="178"/>
      <c r="IG141" s="178"/>
      <c r="IH141" s="178"/>
      <c r="II141" s="178"/>
      <c r="IJ141" s="178"/>
      <c r="IK141" s="178"/>
      <c r="IL141" s="178"/>
      <c r="IM141" s="178"/>
      <c r="IN141" s="178"/>
      <c r="IO141" s="178"/>
      <c r="IP141" s="178"/>
      <c r="IQ141" s="178"/>
      <c r="IR141" s="178"/>
      <c r="IS141" s="178"/>
    </row>
    <row r="142" spans="1:253" ht="45" customHeight="1" x14ac:dyDescent="0.25">
      <c r="A142" s="166" t="s">
        <v>389</v>
      </c>
      <c r="B142" s="188" t="s">
        <v>408</v>
      </c>
      <c r="C142" s="211" t="s">
        <v>391</v>
      </c>
      <c r="D142" s="211" t="s">
        <v>494</v>
      </c>
      <c r="E142" s="211" t="s">
        <v>390</v>
      </c>
      <c r="F142" s="168">
        <v>146.61000000000001</v>
      </c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  <c r="IK142" s="178"/>
      <c r="IL142" s="178"/>
      <c r="IM142" s="178"/>
      <c r="IN142" s="178"/>
      <c r="IO142" s="178"/>
      <c r="IP142" s="178"/>
      <c r="IQ142" s="178"/>
      <c r="IR142" s="178"/>
      <c r="IS142" s="178"/>
    </row>
    <row r="143" spans="1:253" ht="20.25" customHeight="1" x14ac:dyDescent="0.25">
      <c r="A143" s="166" t="s">
        <v>404</v>
      </c>
      <c r="B143" s="188" t="s">
        <v>408</v>
      </c>
      <c r="C143" s="211" t="s">
        <v>391</v>
      </c>
      <c r="D143" s="211" t="s">
        <v>494</v>
      </c>
      <c r="E143" s="211" t="s">
        <v>397</v>
      </c>
      <c r="F143" s="168">
        <v>6684.51</v>
      </c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8"/>
      <c r="FT143" s="178"/>
      <c r="FU143" s="178"/>
      <c r="FV143" s="178"/>
      <c r="FW143" s="178"/>
      <c r="FX143" s="178"/>
      <c r="FY143" s="178"/>
      <c r="FZ143" s="178"/>
      <c r="GA143" s="178"/>
      <c r="GB143" s="178"/>
      <c r="GC143" s="178"/>
      <c r="GD143" s="178"/>
      <c r="GE143" s="178"/>
      <c r="GF143" s="178"/>
      <c r="GG143" s="178"/>
      <c r="GH143" s="178"/>
      <c r="GI143" s="178"/>
      <c r="GJ143" s="178"/>
      <c r="GK143" s="178"/>
      <c r="GL143" s="178"/>
      <c r="GM143" s="178"/>
      <c r="GN143" s="178"/>
      <c r="GO143" s="178"/>
      <c r="GP143" s="178"/>
      <c r="GQ143" s="178"/>
      <c r="GR143" s="178"/>
      <c r="GS143" s="178"/>
      <c r="GT143" s="178"/>
      <c r="GU143" s="178"/>
      <c r="GV143" s="178"/>
      <c r="GW143" s="178"/>
      <c r="GX143" s="178"/>
      <c r="GY143" s="178"/>
      <c r="GZ143" s="178"/>
      <c r="HA143" s="178"/>
      <c r="HB143" s="178"/>
      <c r="HC143" s="178"/>
      <c r="HD143" s="178"/>
      <c r="HE143" s="178"/>
      <c r="HF143" s="178"/>
      <c r="HG143" s="178"/>
      <c r="HH143" s="178"/>
      <c r="HI143" s="178"/>
      <c r="HJ143" s="178"/>
      <c r="HK143" s="178"/>
      <c r="HL143" s="178"/>
      <c r="HM143" s="178"/>
      <c r="HN143" s="178"/>
      <c r="HO143" s="178"/>
      <c r="HP143" s="178"/>
      <c r="HQ143" s="178"/>
      <c r="HR143" s="178"/>
      <c r="HS143" s="178"/>
      <c r="HT143" s="178"/>
      <c r="HU143" s="178"/>
      <c r="HV143" s="178"/>
      <c r="HW143" s="178"/>
      <c r="HX143" s="178"/>
      <c r="HY143" s="178"/>
      <c r="HZ143" s="178"/>
      <c r="IA143" s="178"/>
      <c r="IB143" s="178"/>
      <c r="IC143" s="178"/>
      <c r="ID143" s="178"/>
      <c r="IE143" s="178"/>
      <c r="IF143" s="178"/>
      <c r="IG143" s="178"/>
      <c r="IH143" s="178"/>
      <c r="II143" s="178"/>
      <c r="IJ143" s="178"/>
      <c r="IK143" s="178"/>
      <c r="IL143" s="178"/>
      <c r="IM143" s="178"/>
      <c r="IN143" s="178"/>
      <c r="IO143" s="178"/>
      <c r="IP143" s="178"/>
      <c r="IQ143" s="178"/>
      <c r="IR143" s="178"/>
      <c r="IS143" s="178"/>
    </row>
    <row r="144" spans="1:253" ht="30.6" customHeight="1" x14ac:dyDescent="0.25">
      <c r="A144" s="212" t="s">
        <v>440</v>
      </c>
      <c r="B144" s="188" t="s">
        <v>408</v>
      </c>
      <c r="C144" s="188" t="s">
        <v>391</v>
      </c>
      <c r="D144" s="188" t="s">
        <v>495</v>
      </c>
      <c r="E144" s="188" t="s">
        <v>441</v>
      </c>
      <c r="F144" s="168">
        <v>4700</v>
      </c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8"/>
      <c r="GJ144" s="178"/>
      <c r="GK144" s="178"/>
      <c r="GL144" s="178"/>
      <c r="GM144" s="178"/>
      <c r="GN144" s="178"/>
      <c r="GO144" s="178"/>
      <c r="GP144" s="178"/>
      <c r="GQ144" s="178"/>
      <c r="GR144" s="178"/>
      <c r="GS144" s="178"/>
      <c r="GT144" s="178"/>
      <c r="GU144" s="178"/>
      <c r="GV144" s="178"/>
      <c r="GW144" s="178"/>
      <c r="GX144" s="178"/>
      <c r="GY144" s="178"/>
      <c r="GZ144" s="178"/>
      <c r="HA144" s="178"/>
      <c r="HB144" s="178"/>
      <c r="HC144" s="178"/>
      <c r="HD144" s="178"/>
      <c r="HE144" s="178"/>
      <c r="HF144" s="178"/>
      <c r="HG144" s="178"/>
      <c r="HH144" s="178"/>
      <c r="HI144" s="178"/>
      <c r="HJ144" s="178"/>
      <c r="HK144" s="178"/>
      <c r="HL144" s="178"/>
      <c r="HM144" s="178"/>
      <c r="HN144" s="178"/>
      <c r="HO144" s="178"/>
      <c r="HP144" s="178"/>
      <c r="HQ144" s="178"/>
      <c r="HR144" s="178"/>
      <c r="HS144" s="178"/>
      <c r="HT144" s="178"/>
      <c r="HU144" s="178"/>
      <c r="HV144" s="178"/>
      <c r="HW144" s="178"/>
      <c r="HX144" s="178"/>
      <c r="HY144" s="178"/>
      <c r="HZ144" s="178"/>
      <c r="IA144" s="178"/>
      <c r="IB144" s="178"/>
      <c r="IC144" s="178"/>
      <c r="ID144" s="178"/>
      <c r="IE144" s="178"/>
      <c r="IF144" s="178"/>
      <c r="IG144" s="178"/>
      <c r="IH144" s="178"/>
      <c r="II144" s="178"/>
      <c r="IJ144" s="178"/>
      <c r="IK144" s="178"/>
      <c r="IL144" s="178"/>
      <c r="IM144" s="178"/>
      <c r="IN144" s="178"/>
      <c r="IO144" s="178"/>
      <c r="IP144" s="178"/>
      <c r="IQ144" s="178"/>
      <c r="IR144" s="178"/>
      <c r="IS144" s="178"/>
    </row>
    <row r="145" spans="1:254" ht="14.25" x14ac:dyDescent="0.2">
      <c r="A145" s="213" t="s">
        <v>496</v>
      </c>
      <c r="B145" s="180" t="s">
        <v>408</v>
      </c>
      <c r="C145" s="214" t="s">
        <v>408</v>
      </c>
      <c r="D145" s="186"/>
      <c r="E145" s="186"/>
      <c r="F145" s="159">
        <f>SUM(F146+F148)</f>
        <v>1000</v>
      </c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</row>
    <row r="146" spans="1:254" x14ac:dyDescent="0.2">
      <c r="A146" s="171" t="s">
        <v>429</v>
      </c>
      <c r="B146" s="172" t="s">
        <v>408</v>
      </c>
      <c r="C146" s="172" t="s">
        <v>408</v>
      </c>
      <c r="D146" s="172" t="s">
        <v>430</v>
      </c>
      <c r="E146" s="172"/>
      <c r="F146" s="210">
        <f>SUM(F147)</f>
        <v>500</v>
      </c>
    </row>
    <row r="147" spans="1:254" x14ac:dyDescent="0.2">
      <c r="A147" s="166" t="s">
        <v>405</v>
      </c>
      <c r="B147" s="167" t="s">
        <v>408</v>
      </c>
      <c r="C147" s="167" t="s">
        <v>408</v>
      </c>
      <c r="D147" s="167" t="s">
        <v>430</v>
      </c>
      <c r="E147" s="167" t="s">
        <v>406</v>
      </c>
      <c r="F147" s="168">
        <v>500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</row>
    <row r="148" spans="1:254" ht="16.899999999999999" customHeight="1" x14ac:dyDescent="0.25">
      <c r="A148" s="163" t="s">
        <v>432</v>
      </c>
      <c r="B148" s="161" t="s">
        <v>408</v>
      </c>
      <c r="C148" s="215" t="s">
        <v>408</v>
      </c>
      <c r="D148" s="216" t="s">
        <v>433</v>
      </c>
      <c r="E148" s="216"/>
      <c r="F148" s="162">
        <f>SUM(F149)</f>
        <v>500</v>
      </c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  <c r="CR148" s="217"/>
      <c r="CS148" s="217"/>
      <c r="CT148" s="217"/>
      <c r="CU148" s="217"/>
      <c r="CV148" s="217"/>
      <c r="CW148" s="217"/>
      <c r="CX148" s="217"/>
      <c r="CY148" s="217"/>
      <c r="CZ148" s="217"/>
      <c r="DA148" s="217"/>
      <c r="DB148" s="217"/>
      <c r="DC148" s="217"/>
      <c r="DD148" s="217"/>
      <c r="DE148" s="217"/>
      <c r="DF148" s="217"/>
      <c r="DG148" s="217"/>
      <c r="DH148" s="217"/>
      <c r="DI148" s="217"/>
      <c r="DJ148" s="217"/>
      <c r="DK148" s="217"/>
      <c r="DL148" s="217"/>
      <c r="DM148" s="217"/>
      <c r="DN148" s="217"/>
      <c r="DO148" s="217"/>
      <c r="DP148" s="217"/>
      <c r="DQ148" s="217"/>
      <c r="DR148" s="217"/>
      <c r="DS148" s="217"/>
      <c r="DT148" s="217"/>
      <c r="DU148" s="217"/>
      <c r="DV148" s="217"/>
      <c r="DW148" s="217"/>
      <c r="DX148" s="217"/>
      <c r="DY148" s="217"/>
      <c r="DZ148" s="217"/>
      <c r="EA148" s="217"/>
      <c r="EB148" s="217"/>
      <c r="EC148" s="217"/>
      <c r="ED148" s="217"/>
      <c r="EE148" s="217"/>
      <c r="EF148" s="217"/>
      <c r="EG148" s="217"/>
      <c r="EH148" s="217"/>
      <c r="EI148" s="217"/>
      <c r="EJ148" s="217"/>
      <c r="EK148" s="217"/>
      <c r="EL148" s="217"/>
      <c r="EM148" s="217"/>
      <c r="EN148" s="217"/>
      <c r="EO148" s="217"/>
      <c r="EP148" s="217"/>
      <c r="EQ148" s="217"/>
      <c r="ER148" s="217"/>
      <c r="ES148" s="217"/>
      <c r="ET148" s="217"/>
      <c r="EU148" s="217"/>
      <c r="EV148" s="217"/>
      <c r="EW148" s="217"/>
      <c r="EX148" s="217"/>
      <c r="EY148" s="217"/>
      <c r="EZ148" s="217"/>
      <c r="FA148" s="217"/>
      <c r="FB148" s="217"/>
      <c r="FC148" s="217"/>
      <c r="FD148" s="217"/>
      <c r="FE148" s="217"/>
      <c r="FF148" s="217"/>
      <c r="FG148" s="217"/>
      <c r="FH148" s="217"/>
      <c r="FI148" s="217"/>
      <c r="FJ148" s="217"/>
      <c r="FK148" s="217"/>
      <c r="FL148" s="217"/>
      <c r="FM148" s="217"/>
      <c r="FN148" s="217"/>
      <c r="FO148" s="217"/>
      <c r="FP148" s="217"/>
      <c r="FQ148" s="217"/>
      <c r="FR148" s="217"/>
      <c r="FS148" s="217"/>
      <c r="FT148" s="217"/>
      <c r="FU148" s="217"/>
      <c r="FV148" s="217"/>
      <c r="FW148" s="217"/>
      <c r="FX148" s="217"/>
      <c r="FY148" s="217"/>
      <c r="FZ148" s="217"/>
      <c r="GA148" s="217"/>
      <c r="GB148" s="217"/>
      <c r="GC148" s="217"/>
      <c r="GD148" s="217"/>
      <c r="GE148" s="217"/>
      <c r="GF148" s="217"/>
      <c r="GG148" s="217"/>
      <c r="GH148" s="217"/>
      <c r="GI148" s="217"/>
      <c r="GJ148" s="217"/>
      <c r="GK148" s="217"/>
      <c r="GL148" s="217"/>
      <c r="GM148" s="217"/>
      <c r="GN148" s="217"/>
      <c r="GO148" s="217"/>
      <c r="GP148" s="217"/>
      <c r="GQ148" s="217"/>
      <c r="GR148" s="217"/>
      <c r="GS148" s="217"/>
      <c r="GT148" s="217"/>
      <c r="GU148" s="217"/>
      <c r="GV148" s="217"/>
      <c r="GW148" s="217"/>
      <c r="GX148" s="217"/>
      <c r="GY148" s="217"/>
      <c r="GZ148" s="217"/>
      <c r="HA148" s="217"/>
      <c r="HB148" s="217"/>
      <c r="HC148" s="217"/>
      <c r="HD148" s="217"/>
      <c r="HE148" s="217"/>
      <c r="HF148" s="217"/>
      <c r="HG148" s="217"/>
      <c r="HH148" s="217"/>
      <c r="HI148" s="217"/>
      <c r="HJ148" s="217"/>
      <c r="HK148" s="217"/>
      <c r="HL148" s="217"/>
      <c r="HM148" s="217"/>
      <c r="HN148" s="217"/>
      <c r="HO148" s="217"/>
      <c r="HP148" s="217"/>
      <c r="HQ148" s="217"/>
      <c r="HR148" s="217"/>
      <c r="HS148" s="217"/>
      <c r="HT148" s="217"/>
      <c r="HU148" s="217"/>
      <c r="HV148" s="217"/>
      <c r="HW148" s="217"/>
      <c r="HX148" s="217"/>
      <c r="HY148" s="217"/>
      <c r="HZ148" s="217"/>
      <c r="IA148" s="217"/>
      <c r="IB148" s="217"/>
      <c r="IC148" s="217"/>
      <c r="ID148" s="217"/>
      <c r="IE148" s="217"/>
      <c r="IF148" s="217"/>
      <c r="IG148" s="217"/>
      <c r="IH148" s="217"/>
      <c r="II148" s="217"/>
      <c r="IJ148" s="217"/>
      <c r="IK148" s="217"/>
      <c r="IL148" s="217"/>
      <c r="IM148" s="217"/>
      <c r="IN148" s="217"/>
      <c r="IO148" s="217"/>
      <c r="IP148" s="217"/>
      <c r="IQ148" s="217"/>
      <c r="IR148" s="217"/>
      <c r="IS148" s="217"/>
    </row>
    <row r="149" spans="1:254" ht="27" customHeight="1" x14ac:dyDescent="0.25">
      <c r="A149" s="218" t="s">
        <v>625</v>
      </c>
      <c r="B149" s="172" t="s">
        <v>408</v>
      </c>
      <c r="C149" s="219" t="s">
        <v>408</v>
      </c>
      <c r="D149" s="185" t="s">
        <v>498</v>
      </c>
      <c r="E149" s="185"/>
      <c r="F149" s="173">
        <f>SUM(F150+F151)</f>
        <v>500</v>
      </c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0"/>
      <c r="CB149" s="220"/>
      <c r="CC149" s="220"/>
      <c r="CD149" s="220"/>
      <c r="CE149" s="220"/>
      <c r="CF149" s="220"/>
      <c r="CG149" s="220"/>
      <c r="CH149" s="220"/>
      <c r="CI149" s="220"/>
      <c r="CJ149" s="220"/>
      <c r="CK149" s="220"/>
      <c r="CL149" s="220"/>
      <c r="CM149" s="220"/>
      <c r="CN149" s="220"/>
      <c r="CO149" s="220"/>
      <c r="CP149" s="220"/>
      <c r="CQ149" s="220"/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0"/>
      <c r="DK149" s="220"/>
      <c r="DL149" s="220"/>
      <c r="DM149" s="220"/>
      <c r="DN149" s="220"/>
      <c r="DO149" s="220"/>
      <c r="DP149" s="220"/>
      <c r="DQ149" s="220"/>
      <c r="DR149" s="220"/>
      <c r="DS149" s="220"/>
      <c r="DT149" s="220"/>
      <c r="DU149" s="220"/>
      <c r="DV149" s="220"/>
      <c r="DW149" s="220"/>
      <c r="DX149" s="220"/>
      <c r="DY149" s="220"/>
      <c r="DZ149" s="220"/>
      <c r="EA149" s="220"/>
      <c r="EB149" s="220"/>
      <c r="EC149" s="220"/>
      <c r="ED149" s="220"/>
      <c r="EE149" s="220"/>
      <c r="EF149" s="220"/>
      <c r="EG149" s="220"/>
      <c r="EH149" s="220"/>
      <c r="EI149" s="220"/>
      <c r="EJ149" s="220"/>
      <c r="EK149" s="220"/>
      <c r="EL149" s="220"/>
      <c r="EM149" s="220"/>
      <c r="EN149" s="220"/>
      <c r="EO149" s="220"/>
      <c r="EP149" s="220"/>
      <c r="EQ149" s="220"/>
      <c r="ER149" s="220"/>
      <c r="ES149" s="220"/>
      <c r="ET149" s="220"/>
      <c r="EU149" s="220"/>
      <c r="EV149" s="220"/>
      <c r="EW149" s="220"/>
      <c r="EX149" s="220"/>
      <c r="EY149" s="220"/>
      <c r="EZ149" s="220"/>
      <c r="FA149" s="220"/>
      <c r="FB149" s="220"/>
      <c r="FC149" s="220"/>
      <c r="FD149" s="220"/>
      <c r="FE149" s="220"/>
      <c r="FF149" s="220"/>
      <c r="FG149" s="220"/>
      <c r="FH149" s="220"/>
      <c r="FI149" s="220"/>
      <c r="FJ149" s="220"/>
      <c r="FK149" s="220"/>
      <c r="FL149" s="220"/>
      <c r="FM149" s="220"/>
      <c r="FN149" s="220"/>
      <c r="FO149" s="220"/>
      <c r="FP149" s="220"/>
      <c r="FQ149" s="220"/>
      <c r="FR149" s="220"/>
      <c r="FS149" s="220"/>
      <c r="FT149" s="220"/>
      <c r="FU149" s="220"/>
      <c r="FV149" s="220"/>
      <c r="FW149" s="220"/>
      <c r="FX149" s="220"/>
      <c r="FY149" s="220"/>
      <c r="FZ149" s="220"/>
      <c r="GA149" s="220"/>
      <c r="GB149" s="220"/>
      <c r="GC149" s="220"/>
      <c r="GD149" s="220"/>
      <c r="GE149" s="220"/>
      <c r="GF149" s="220"/>
      <c r="GG149" s="220"/>
      <c r="GH149" s="220"/>
      <c r="GI149" s="220"/>
      <c r="GJ149" s="220"/>
      <c r="GK149" s="220"/>
      <c r="GL149" s="220"/>
      <c r="GM149" s="220"/>
      <c r="GN149" s="220"/>
      <c r="GO149" s="220"/>
      <c r="GP149" s="220"/>
      <c r="GQ149" s="220"/>
      <c r="GR149" s="220"/>
      <c r="GS149" s="220"/>
      <c r="GT149" s="220"/>
      <c r="GU149" s="220"/>
      <c r="GV149" s="220"/>
      <c r="GW149" s="220"/>
      <c r="GX149" s="220"/>
      <c r="GY149" s="220"/>
      <c r="GZ149" s="220"/>
      <c r="HA149" s="220"/>
      <c r="HB149" s="220"/>
      <c r="HC149" s="220"/>
      <c r="HD149" s="220"/>
      <c r="HE149" s="220"/>
      <c r="HF149" s="220"/>
      <c r="HG149" s="220"/>
      <c r="HH149" s="220"/>
      <c r="HI149" s="220"/>
      <c r="HJ149" s="220"/>
      <c r="HK149" s="220"/>
      <c r="HL149" s="220"/>
      <c r="HM149" s="220"/>
      <c r="HN149" s="220"/>
      <c r="HO149" s="220"/>
      <c r="HP149" s="220"/>
      <c r="HQ149" s="220"/>
      <c r="HR149" s="220"/>
      <c r="HS149" s="220"/>
      <c r="HT149" s="220"/>
      <c r="HU149" s="220"/>
      <c r="HV149" s="220"/>
      <c r="HW149" s="220"/>
      <c r="HX149" s="220"/>
      <c r="HY149" s="220"/>
      <c r="HZ149" s="220"/>
      <c r="IA149" s="220"/>
      <c r="IB149" s="220"/>
      <c r="IC149" s="220"/>
      <c r="ID149" s="220"/>
      <c r="IE149" s="220"/>
      <c r="IF149" s="220"/>
      <c r="IG149" s="220"/>
      <c r="IH149" s="220"/>
      <c r="II149" s="220"/>
      <c r="IJ149" s="220"/>
      <c r="IK149" s="220"/>
      <c r="IL149" s="220"/>
      <c r="IM149" s="220"/>
      <c r="IN149" s="220"/>
      <c r="IO149" s="220"/>
      <c r="IP149" s="220"/>
      <c r="IQ149" s="220"/>
      <c r="IR149" s="220"/>
      <c r="IS149" s="220"/>
    </row>
    <row r="150" spans="1:254" ht="18" customHeight="1" x14ac:dyDescent="0.25">
      <c r="A150" s="166" t="s">
        <v>404</v>
      </c>
      <c r="B150" s="167" t="s">
        <v>408</v>
      </c>
      <c r="C150" s="221" t="s">
        <v>408</v>
      </c>
      <c r="D150" s="211" t="s">
        <v>498</v>
      </c>
      <c r="E150" s="211" t="s">
        <v>397</v>
      </c>
      <c r="F150" s="168">
        <v>300</v>
      </c>
      <c r="G150" s="170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  <c r="IR150" s="222"/>
      <c r="IS150" s="222"/>
      <c r="IT150" s="170"/>
    </row>
    <row r="151" spans="1:254" ht="26.25" x14ac:dyDescent="0.25">
      <c r="A151" s="166" t="s">
        <v>440</v>
      </c>
      <c r="B151" s="167" t="s">
        <v>408</v>
      </c>
      <c r="C151" s="221" t="s">
        <v>408</v>
      </c>
      <c r="D151" s="211" t="s">
        <v>498</v>
      </c>
      <c r="E151" s="211" t="s">
        <v>441</v>
      </c>
      <c r="F151" s="168">
        <v>200</v>
      </c>
      <c r="G151" s="170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170"/>
    </row>
    <row r="152" spans="1:254" ht="15.75" x14ac:dyDescent="0.25">
      <c r="A152" s="226" t="s">
        <v>499</v>
      </c>
      <c r="B152" s="227" t="s">
        <v>500</v>
      </c>
      <c r="C152" s="227"/>
      <c r="D152" s="227"/>
      <c r="E152" s="228"/>
      <c r="F152" s="229">
        <f>SUM(F153)</f>
        <v>500</v>
      </c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0"/>
      <c r="AY152" s="230"/>
      <c r="AZ152" s="230"/>
      <c r="BA152" s="230"/>
      <c r="BB152" s="230"/>
      <c r="BC152" s="230"/>
      <c r="BD152" s="230"/>
      <c r="BE152" s="230"/>
      <c r="BF152" s="230"/>
      <c r="BG152" s="230"/>
      <c r="BH152" s="230"/>
      <c r="BI152" s="230"/>
      <c r="BJ152" s="230"/>
      <c r="BK152" s="230"/>
      <c r="BL152" s="230"/>
      <c r="BM152" s="230"/>
      <c r="BN152" s="230"/>
      <c r="BO152" s="230"/>
      <c r="BP152" s="230"/>
      <c r="BQ152" s="230"/>
      <c r="BR152" s="230"/>
      <c r="BS152" s="230"/>
      <c r="BT152" s="230"/>
      <c r="BU152" s="230"/>
      <c r="BV152" s="230"/>
      <c r="BW152" s="230"/>
      <c r="BX152" s="230"/>
      <c r="BY152" s="230"/>
      <c r="BZ152" s="230"/>
      <c r="CA152" s="230"/>
      <c r="CB152" s="230"/>
      <c r="CC152" s="230"/>
      <c r="CD152" s="230"/>
      <c r="CE152" s="230"/>
      <c r="CF152" s="230"/>
      <c r="CG152" s="230"/>
      <c r="CH152" s="230"/>
      <c r="CI152" s="230"/>
      <c r="CJ152" s="230"/>
      <c r="CK152" s="230"/>
      <c r="CL152" s="230"/>
      <c r="CM152" s="230"/>
      <c r="CN152" s="230"/>
      <c r="CO152" s="230"/>
      <c r="CP152" s="230"/>
      <c r="CQ152" s="230"/>
      <c r="CR152" s="230"/>
      <c r="CS152" s="230"/>
      <c r="CT152" s="230"/>
      <c r="CU152" s="230"/>
      <c r="CV152" s="230"/>
      <c r="CW152" s="230"/>
      <c r="CX152" s="230"/>
      <c r="CY152" s="230"/>
      <c r="CZ152" s="230"/>
      <c r="DA152" s="230"/>
      <c r="DB152" s="230"/>
      <c r="DC152" s="230"/>
      <c r="DD152" s="230"/>
      <c r="DE152" s="230"/>
      <c r="DF152" s="230"/>
      <c r="DG152" s="230"/>
      <c r="DH152" s="230"/>
      <c r="DI152" s="230"/>
      <c r="DJ152" s="230"/>
      <c r="DK152" s="230"/>
      <c r="DL152" s="230"/>
      <c r="DM152" s="230"/>
      <c r="DN152" s="230"/>
      <c r="DO152" s="230"/>
      <c r="DP152" s="230"/>
      <c r="DQ152" s="230"/>
      <c r="DR152" s="230"/>
      <c r="DS152" s="230"/>
      <c r="DT152" s="230"/>
      <c r="DU152" s="230"/>
      <c r="DV152" s="230"/>
      <c r="DW152" s="230"/>
      <c r="DX152" s="230"/>
      <c r="DY152" s="230"/>
      <c r="DZ152" s="230"/>
      <c r="EA152" s="230"/>
      <c r="EB152" s="230"/>
      <c r="EC152" s="230"/>
      <c r="ED152" s="230"/>
      <c r="EE152" s="230"/>
      <c r="EF152" s="230"/>
      <c r="EG152" s="230"/>
      <c r="EH152" s="230"/>
      <c r="EI152" s="230"/>
      <c r="EJ152" s="230"/>
      <c r="EK152" s="230"/>
      <c r="EL152" s="230"/>
      <c r="EM152" s="230"/>
      <c r="EN152" s="230"/>
      <c r="EO152" s="230"/>
      <c r="EP152" s="230"/>
      <c r="EQ152" s="230"/>
      <c r="ER152" s="230"/>
      <c r="ES152" s="230"/>
      <c r="ET152" s="230"/>
      <c r="EU152" s="230"/>
      <c r="EV152" s="230"/>
      <c r="EW152" s="230"/>
      <c r="EX152" s="230"/>
      <c r="EY152" s="230"/>
      <c r="EZ152" s="230"/>
      <c r="FA152" s="230"/>
      <c r="FB152" s="230"/>
      <c r="FC152" s="230"/>
      <c r="FD152" s="230"/>
      <c r="FE152" s="230"/>
      <c r="FF152" s="230"/>
      <c r="FG152" s="230"/>
      <c r="FH152" s="230"/>
      <c r="FI152" s="230"/>
      <c r="FJ152" s="230"/>
      <c r="FK152" s="230"/>
      <c r="FL152" s="230"/>
      <c r="FM152" s="230"/>
      <c r="FN152" s="230"/>
      <c r="FO152" s="230"/>
      <c r="FP152" s="230"/>
      <c r="FQ152" s="230"/>
      <c r="FR152" s="230"/>
      <c r="FS152" s="230"/>
      <c r="FT152" s="230"/>
      <c r="FU152" s="230"/>
      <c r="FV152" s="230"/>
      <c r="FW152" s="230"/>
      <c r="FX152" s="230"/>
      <c r="FY152" s="230"/>
      <c r="FZ152" s="230"/>
      <c r="GA152" s="230"/>
      <c r="GB152" s="230"/>
      <c r="GC152" s="230"/>
      <c r="GD152" s="230"/>
      <c r="GE152" s="230"/>
      <c r="GF152" s="230"/>
      <c r="GG152" s="230"/>
      <c r="GH152" s="230"/>
      <c r="GI152" s="230"/>
      <c r="GJ152" s="230"/>
      <c r="GK152" s="230"/>
      <c r="GL152" s="230"/>
      <c r="GM152" s="230"/>
      <c r="GN152" s="230"/>
      <c r="GO152" s="230"/>
      <c r="GP152" s="230"/>
      <c r="GQ152" s="230"/>
      <c r="GR152" s="230"/>
      <c r="GS152" s="230"/>
      <c r="GT152" s="230"/>
      <c r="GU152" s="230"/>
      <c r="GV152" s="230"/>
      <c r="GW152" s="230"/>
      <c r="GX152" s="230"/>
      <c r="GY152" s="230"/>
      <c r="GZ152" s="230"/>
      <c r="HA152" s="230"/>
      <c r="HB152" s="230"/>
      <c r="HC152" s="230"/>
      <c r="HD152" s="230"/>
      <c r="HE152" s="230"/>
      <c r="HF152" s="230"/>
      <c r="HG152" s="230"/>
      <c r="HH152" s="230"/>
      <c r="HI152" s="230"/>
      <c r="HJ152" s="230"/>
      <c r="HK152" s="230"/>
      <c r="HL152" s="230"/>
      <c r="HM152" s="230"/>
      <c r="HN152" s="230"/>
      <c r="HO152" s="230"/>
      <c r="HP152" s="230"/>
      <c r="HQ152" s="230"/>
      <c r="HR152" s="230"/>
      <c r="HS152" s="230"/>
      <c r="HT152" s="230"/>
      <c r="HU152" s="230"/>
      <c r="HV152" s="230"/>
      <c r="HW152" s="230"/>
      <c r="HX152" s="230"/>
      <c r="HY152" s="230"/>
      <c r="HZ152" s="230"/>
      <c r="IA152" s="230"/>
      <c r="IB152" s="230"/>
      <c r="IC152" s="230"/>
      <c r="ID152" s="230"/>
      <c r="IE152" s="230"/>
      <c r="IF152" s="230"/>
      <c r="IG152" s="230"/>
      <c r="IH152" s="230"/>
      <c r="II152" s="230"/>
      <c r="IJ152" s="230"/>
      <c r="IK152" s="230"/>
      <c r="IL152" s="230"/>
      <c r="IM152" s="230"/>
      <c r="IN152" s="230"/>
      <c r="IO152" s="230"/>
      <c r="IP152" s="230"/>
      <c r="IQ152" s="230"/>
      <c r="IR152" s="230"/>
      <c r="IS152" s="230"/>
    </row>
    <row r="153" spans="1:254" s="170" customFormat="1" ht="21.6" customHeight="1" x14ac:dyDescent="0.25">
      <c r="A153" s="163" t="s">
        <v>501</v>
      </c>
      <c r="B153" s="225" t="s">
        <v>500</v>
      </c>
      <c r="C153" s="225" t="s">
        <v>408</v>
      </c>
      <c r="D153" s="225"/>
      <c r="E153" s="164"/>
      <c r="F153" s="203">
        <f>SUM(F154)</f>
        <v>500</v>
      </c>
      <c r="G153" s="148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  <c r="CR153" s="217"/>
      <c r="CS153" s="217"/>
      <c r="CT153" s="217"/>
      <c r="CU153" s="217"/>
      <c r="CV153" s="217"/>
      <c r="CW153" s="217"/>
      <c r="CX153" s="217"/>
      <c r="CY153" s="217"/>
      <c r="CZ153" s="217"/>
      <c r="DA153" s="217"/>
      <c r="DB153" s="217"/>
      <c r="DC153" s="217"/>
      <c r="DD153" s="217"/>
      <c r="DE153" s="217"/>
      <c r="DF153" s="217"/>
      <c r="DG153" s="217"/>
      <c r="DH153" s="217"/>
      <c r="DI153" s="217"/>
      <c r="DJ153" s="217"/>
      <c r="DK153" s="217"/>
      <c r="DL153" s="217"/>
      <c r="DM153" s="217"/>
      <c r="DN153" s="217"/>
      <c r="DO153" s="217"/>
      <c r="DP153" s="217"/>
      <c r="DQ153" s="217"/>
      <c r="DR153" s="217"/>
      <c r="DS153" s="217"/>
      <c r="DT153" s="217"/>
      <c r="DU153" s="217"/>
      <c r="DV153" s="217"/>
      <c r="DW153" s="217"/>
      <c r="DX153" s="217"/>
      <c r="DY153" s="217"/>
      <c r="DZ153" s="217"/>
      <c r="EA153" s="217"/>
      <c r="EB153" s="217"/>
      <c r="EC153" s="217"/>
      <c r="ED153" s="217"/>
      <c r="EE153" s="217"/>
      <c r="EF153" s="217"/>
      <c r="EG153" s="217"/>
      <c r="EH153" s="217"/>
      <c r="EI153" s="217"/>
      <c r="EJ153" s="217"/>
      <c r="EK153" s="217"/>
      <c r="EL153" s="217"/>
      <c r="EM153" s="217"/>
      <c r="EN153" s="217"/>
      <c r="EO153" s="217"/>
      <c r="EP153" s="217"/>
      <c r="EQ153" s="217"/>
      <c r="ER153" s="217"/>
      <c r="ES153" s="217"/>
      <c r="ET153" s="217"/>
      <c r="EU153" s="217"/>
      <c r="EV153" s="217"/>
      <c r="EW153" s="217"/>
      <c r="EX153" s="217"/>
      <c r="EY153" s="217"/>
      <c r="EZ153" s="217"/>
      <c r="FA153" s="217"/>
      <c r="FB153" s="217"/>
      <c r="FC153" s="217"/>
      <c r="FD153" s="217"/>
      <c r="FE153" s="217"/>
      <c r="FF153" s="217"/>
      <c r="FG153" s="217"/>
      <c r="FH153" s="217"/>
      <c r="FI153" s="217"/>
      <c r="FJ153" s="217"/>
      <c r="FK153" s="217"/>
      <c r="FL153" s="217"/>
      <c r="FM153" s="217"/>
      <c r="FN153" s="217"/>
      <c r="FO153" s="217"/>
      <c r="FP153" s="217"/>
      <c r="FQ153" s="217"/>
      <c r="FR153" s="217"/>
      <c r="FS153" s="217"/>
      <c r="FT153" s="217"/>
      <c r="FU153" s="217"/>
      <c r="FV153" s="217"/>
      <c r="FW153" s="217"/>
      <c r="FX153" s="217"/>
      <c r="FY153" s="217"/>
      <c r="FZ153" s="217"/>
      <c r="GA153" s="217"/>
      <c r="GB153" s="217"/>
      <c r="GC153" s="217"/>
      <c r="GD153" s="217"/>
      <c r="GE153" s="217"/>
      <c r="GF153" s="217"/>
      <c r="GG153" s="217"/>
      <c r="GH153" s="217"/>
      <c r="GI153" s="217"/>
      <c r="GJ153" s="217"/>
      <c r="GK153" s="217"/>
      <c r="GL153" s="217"/>
      <c r="GM153" s="217"/>
      <c r="GN153" s="217"/>
      <c r="GO153" s="217"/>
      <c r="GP153" s="217"/>
      <c r="GQ153" s="217"/>
      <c r="GR153" s="217"/>
      <c r="GS153" s="217"/>
      <c r="GT153" s="217"/>
      <c r="GU153" s="217"/>
      <c r="GV153" s="217"/>
      <c r="GW153" s="217"/>
      <c r="GX153" s="217"/>
      <c r="GY153" s="217"/>
      <c r="GZ153" s="217"/>
      <c r="HA153" s="217"/>
      <c r="HB153" s="217"/>
      <c r="HC153" s="217"/>
      <c r="HD153" s="217"/>
      <c r="HE153" s="217"/>
      <c r="HF153" s="217"/>
      <c r="HG153" s="217"/>
      <c r="HH153" s="217"/>
      <c r="HI153" s="217"/>
      <c r="HJ153" s="217"/>
      <c r="HK153" s="217"/>
      <c r="HL153" s="217"/>
      <c r="HM153" s="217"/>
      <c r="HN153" s="217"/>
      <c r="HO153" s="217"/>
      <c r="HP153" s="217"/>
      <c r="HQ153" s="217"/>
      <c r="HR153" s="217"/>
      <c r="HS153" s="217"/>
      <c r="HT153" s="217"/>
      <c r="HU153" s="217"/>
      <c r="HV153" s="217"/>
      <c r="HW153" s="217"/>
      <c r="HX153" s="217"/>
      <c r="HY153" s="217"/>
      <c r="HZ153" s="217"/>
      <c r="IA153" s="217"/>
      <c r="IB153" s="217"/>
      <c r="IC153" s="217"/>
      <c r="ID153" s="217"/>
      <c r="IE153" s="217"/>
      <c r="IF153" s="217"/>
      <c r="IG153" s="217"/>
      <c r="IH153" s="217"/>
      <c r="II153" s="217"/>
      <c r="IJ153" s="217"/>
      <c r="IK153" s="217"/>
      <c r="IL153" s="217"/>
      <c r="IM153" s="217"/>
      <c r="IN153" s="217"/>
      <c r="IO153" s="217"/>
      <c r="IP153" s="217"/>
      <c r="IQ153" s="217"/>
      <c r="IR153" s="217"/>
      <c r="IS153" s="217"/>
      <c r="IT153" s="148"/>
    </row>
    <row r="154" spans="1:254" ht="26.45" customHeight="1" x14ac:dyDescent="0.2">
      <c r="A154" s="171" t="s">
        <v>624</v>
      </c>
      <c r="B154" s="223" t="s">
        <v>500</v>
      </c>
      <c r="C154" s="223" t="s">
        <v>408</v>
      </c>
      <c r="D154" s="223" t="s">
        <v>502</v>
      </c>
      <c r="E154" s="172"/>
      <c r="F154" s="210">
        <f>SUM(F155)</f>
        <v>500</v>
      </c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217"/>
      <c r="EQ154" s="217"/>
      <c r="ER154" s="217"/>
      <c r="ES154" s="217"/>
      <c r="ET154" s="217"/>
      <c r="EU154" s="217"/>
      <c r="EV154" s="217"/>
      <c r="EW154" s="217"/>
      <c r="EX154" s="217"/>
      <c r="EY154" s="217"/>
      <c r="EZ154" s="217"/>
      <c r="FA154" s="217"/>
      <c r="FB154" s="217"/>
      <c r="FC154" s="217"/>
      <c r="FD154" s="217"/>
      <c r="FE154" s="217"/>
      <c r="FF154" s="217"/>
      <c r="FG154" s="217"/>
      <c r="FH154" s="217"/>
      <c r="FI154" s="217"/>
      <c r="FJ154" s="217"/>
      <c r="FK154" s="217"/>
      <c r="FL154" s="217"/>
      <c r="FM154" s="217"/>
      <c r="FN154" s="217"/>
      <c r="FO154" s="217"/>
      <c r="FP154" s="217"/>
      <c r="FQ154" s="217"/>
      <c r="FR154" s="217"/>
      <c r="FS154" s="217"/>
      <c r="FT154" s="217"/>
      <c r="FU154" s="217"/>
      <c r="FV154" s="217"/>
      <c r="FW154" s="217"/>
      <c r="FX154" s="217"/>
      <c r="FY154" s="217"/>
      <c r="FZ154" s="217"/>
      <c r="GA154" s="217"/>
      <c r="GB154" s="217"/>
      <c r="GC154" s="217"/>
      <c r="GD154" s="217"/>
      <c r="GE154" s="217"/>
      <c r="GF154" s="217"/>
      <c r="GG154" s="217"/>
      <c r="GH154" s="217"/>
      <c r="GI154" s="217"/>
      <c r="GJ154" s="217"/>
      <c r="GK154" s="217"/>
      <c r="GL154" s="217"/>
      <c r="GM154" s="217"/>
      <c r="GN154" s="217"/>
      <c r="GO154" s="217"/>
      <c r="GP154" s="217"/>
      <c r="GQ154" s="217"/>
      <c r="GR154" s="217"/>
      <c r="GS154" s="217"/>
      <c r="GT154" s="217"/>
      <c r="GU154" s="217"/>
      <c r="GV154" s="217"/>
      <c r="GW154" s="217"/>
      <c r="GX154" s="217"/>
      <c r="GY154" s="217"/>
      <c r="GZ154" s="217"/>
      <c r="HA154" s="217"/>
      <c r="HB154" s="217"/>
      <c r="HC154" s="217"/>
      <c r="HD154" s="217"/>
      <c r="HE154" s="217"/>
      <c r="HF154" s="217"/>
      <c r="HG154" s="217"/>
      <c r="HH154" s="217"/>
      <c r="HI154" s="217"/>
      <c r="HJ154" s="217"/>
      <c r="HK154" s="217"/>
      <c r="HL154" s="217"/>
      <c r="HM154" s="217"/>
      <c r="HN154" s="217"/>
      <c r="HO154" s="217"/>
      <c r="HP154" s="217"/>
      <c r="HQ154" s="217"/>
      <c r="HR154" s="217"/>
      <c r="HS154" s="217"/>
      <c r="HT154" s="217"/>
      <c r="HU154" s="217"/>
      <c r="HV154" s="217"/>
      <c r="HW154" s="217"/>
      <c r="HX154" s="217"/>
      <c r="HY154" s="217"/>
      <c r="HZ154" s="217"/>
      <c r="IA154" s="217"/>
      <c r="IB154" s="217"/>
      <c r="IC154" s="217"/>
      <c r="ID154" s="217"/>
      <c r="IE154" s="217"/>
      <c r="IF154" s="217"/>
      <c r="IG154" s="217"/>
      <c r="IH154" s="217"/>
      <c r="II154" s="217"/>
      <c r="IJ154" s="217"/>
      <c r="IK154" s="217"/>
      <c r="IL154" s="217"/>
      <c r="IM154" s="217"/>
      <c r="IN154" s="217"/>
      <c r="IO154" s="217"/>
      <c r="IP154" s="217"/>
      <c r="IQ154" s="217"/>
      <c r="IR154" s="217"/>
      <c r="IS154" s="217"/>
    </row>
    <row r="155" spans="1:254" x14ac:dyDescent="0.2">
      <c r="A155" s="166" t="s">
        <v>438</v>
      </c>
      <c r="B155" s="223" t="s">
        <v>500</v>
      </c>
      <c r="C155" s="223" t="s">
        <v>408</v>
      </c>
      <c r="D155" s="223" t="s">
        <v>502</v>
      </c>
      <c r="E155" s="167" t="s">
        <v>439</v>
      </c>
      <c r="F155" s="199">
        <v>500</v>
      </c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217"/>
      <c r="EQ155" s="217"/>
      <c r="ER155" s="217"/>
      <c r="ES155" s="217"/>
      <c r="ET155" s="217"/>
      <c r="EU155" s="217"/>
      <c r="EV155" s="217"/>
      <c r="EW155" s="217"/>
      <c r="EX155" s="217"/>
      <c r="EY155" s="217"/>
      <c r="EZ155" s="217"/>
      <c r="FA155" s="217"/>
      <c r="FB155" s="217"/>
      <c r="FC155" s="217"/>
      <c r="FD155" s="217"/>
      <c r="FE155" s="217"/>
      <c r="FF155" s="217"/>
      <c r="FG155" s="217"/>
      <c r="FH155" s="217"/>
      <c r="FI155" s="217"/>
      <c r="FJ155" s="217"/>
      <c r="FK155" s="217"/>
      <c r="FL155" s="217"/>
      <c r="FM155" s="217"/>
      <c r="FN155" s="217"/>
      <c r="FO155" s="217"/>
      <c r="FP155" s="217"/>
      <c r="FQ155" s="217"/>
      <c r="FR155" s="217"/>
      <c r="FS155" s="217"/>
      <c r="FT155" s="217"/>
      <c r="FU155" s="217"/>
      <c r="FV155" s="217"/>
      <c r="FW155" s="217"/>
      <c r="FX155" s="217"/>
      <c r="FY155" s="217"/>
      <c r="FZ155" s="217"/>
      <c r="GA155" s="217"/>
      <c r="GB155" s="217"/>
      <c r="GC155" s="217"/>
      <c r="GD155" s="217"/>
      <c r="GE155" s="217"/>
      <c r="GF155" s="217"/>
      <c r="GG155" s="217"/>
      <c r="GH155" s="217"/>
      <c r="GI155" s="217"/>
      <c r="GJ155" s="217"/>
      <c r="GK155" s="217"/>
      <c r="GL155" s="217"/>
      <c r="GM155" s="217"/>
      <c r="GN155" s="217"/>
      <c r="GO155" s="217"/>
      <c r="GP155" s="217"/>
      <c r="GQ155" s="217"/>
      <c r="GR155" s="217"/>
      <c r="GS155" s="217"/>
      <c r="GT155" s="217"/>
      <c r="GU155" s="217"/>
      <c r="GV155" s="217"/>
      <c r="GW155" s="217"/>
      <c r="GX155" s="217"/>
      <c r="GY155" s="217"/>
      <c r="GZ155" s="217"/>
      <c r="HA155" s="217"/>
      <c r="HB155" s="217"/>
      <c r="HC155" s="217"/>
      <c r="HD155" s="217"/>
      <c r="HE155" s="217"/>
      <c r="HF155" s="217"/>
      <c r="HG155" s="217"/>
      <c r="HH155" s="217"/>
      <c r="HI155" s="217"/>
      <c r="HJ155" s="217"/>
      <c r="HK155" s="217"/>
      <c r="HL155" s="217"/>
      <c r="HM155" s="217"/>
      <c r="HN155" s="217"/>
      <c r="HO155" s="217"/>
      <c r="HP155" s="217"/>
      <c r="HQ155" s="217"/>
      <c r="HR155" s="217"/>
      <c r="HS155" s="217"/>
      <c r="HT155" s="217"/>
      <c r="HU155" s="217"/>
      <c r="HV155" s="217"/>
      <c r="HW155" s="217"/>
      <c r="HX155" s="217"/>
      <c r="HY155" s="217"/>
      <c r="HZ155" s="217"/>
      <c r="IA155" s="217"/>
      <c r="IB155" s="217"/>
      <c r="IC155" s="217"/>
      <c r="ID155" s="217"/>
      <c r="IE155" s="217"/>
      <c r="IF155" s="217"/>
      <c r="IG155" s="217"/>
      <c r="IH155" s="217"/>
      <c r="II155" s="217"/>
      <c r="IJ155" s="217"/>
      <c r="IK155" s="217"/>
      <c r="IL155" s="217"/>
      <c r="IM155" s="217"/>
      <c r="IN155" s="217"/>
      <c r="IO155" s="217"/>
      <c r="IP155" s="217"/>
      <c r="IQ155" s="217"/>
      <c r="IR155" s="217"/>
      <c r="IS155" s="217"/>
    </row>
    <row r="156" spans="1:254" ht="15.75" x14ac:dyDescent="0.25">
      <c r="A156" s="157" t="s">
        <v>503</v>
      </c>
      <c r="B156" s="194" t="s">
        <v>412</v>
      </c>
      <c r="C156" s="194"/>
      <c r="D156" s="194"/>
      <c r="E156" s="194"/>
      <c r="F156" s="195">
        <f>SUM(F157+F191+F186+F167+F201)</f>
        <v>491538.35</v>
      </c>
    </row>
    <row r="157" spans="1:254" ht="21.75" customHeight="1" x14ac:dyDescent="0.2">
      <c r="A157" s="189" t="s">
        <v>504</v>
      </c>
      <c r="B157" s="190" t="s">
        <v>412</v>
      </c>
      <c r="C157" s="190" t="s">
        <v>383</v>
      </c>
      <c r="D157" s="190"/>
      <c r="E157" s="190"/>
      <c r="F157" s="162">
        <f>SUM(F158+F160+F162+F164)</f>
        <v>161936.94</v>
      </c>
    </row>
    <row r="158" spans="1:254" x14ac:dyDescent="0.2">
      <c r="A158" s="171" t="s">
        <v>623</v>
      </c>
      <c r="B158" s="184" t="s">
        <v>412</v>
      </c>
      <c r="C158" s="184" t="s">
        <v>383</v>
      </c>
      <c r="D158" s="184" t="s">
        <v>505</v>
      </c>
      <c r="E158" s="184"/>
      <c r="F158" s="173">
        <f>SUM(F159)</f>
        <v>41952.75</v>
      </c>
    </row>
    <row r="159" spans="1:254" ht="30" customHeight="1" x14ac:dyDescent="0.2">
      <c r="A159" s="166" t="s">
        <v>440</v>
      </c>
      <c r="B159" s="188" t="s">
        <v>412</v>
      </c>
      <c r="C159" s="188" t="s">
        <v>383</v>
      </c>
      <c r="D159" s="188" t="s">
        <v>505</v>
      </c>
      <c r="E159" s="188" t="s">
        <v>441</v>
      </c>
      <c r="F159" s="168">
        <v>41952.75</v>
      </c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</row>
    <row r="160" spans="1:254" ht="81" customHeight="1" x14ac:dyDescent="0.2">
      <c r="A160" s="171" t="s">
        <v>506</v>
      </c>
      <c r="B160" s="184" t="s">
        <v>412</v>
      </c>
      <c r="C160" s="184" t="s">
        <v>383</v>
      </c>
      <c r="D160" s="184" t="s">
        <v>507</v>
      </c>
      <c r="E160" s="184"/>
      <c r="F160" s="173">
        <f>SUM(F161)</f>
        <v>119262.07</v>
      </c>
    </row>
    <row r="161" spans="1:254" ht="25.5" x14ac:dyDescent="0.2">
      <c r="A161" s="166" t="s">
        <v>440</v>
      </c>
      <c r="B161" s="188" t="s">
        <v>412</v>
      </c>
      <c r="C161" s="188" t="s">
        <v>383</v>
      </c>
      <c r="D161" s="188" t="s">
        <v>507</v>
      </c>
      <c r="E161" s="188" t="s">
        <v>441</v>
      </c>
      <c r="F161" s="168">
        <v>119262.07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</row>
    <row r="162" spans="1:254" ht="25.5" x14ac:dyDescent="0.2">
      <c r="A162" s="171" t="s">
        <v>508</v>
      </c>
      <c r="B162" s="184" t="s">
        <v>412</v>
      </c>
      <c r="C162" s="184" t="s">
        <v>383</v>
      </c>
      <c r="D162" s="184" t="s">
        <v>509</v>
      </c>
      <c r="E162" s="184"/>
      <c r="F162" s="173">
        <f>SUM(F163)</f>
        <v>249.12</v>
      </c>
    </row>
    <row r="163" spans="1:254" ht="25.5" x14ac:dyDescent="0.2">
      <c r="A163" s="166" t="s">
        <v>440</v>
      </c>
      <c r="B163" s="188" t="s">
        <v>412</v>
      </c>
      <c r="C163" s="188" t="s">
        <v>383</v>
      </c>
      <c r="D163" s="188" t="s">
        <v>509</v>
      </c>
      <c r="E163" s="188" t="s">
        <v>441</v>
      </c>
      <c r="F163" s="168">
        <v>249.12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</row>
    <row r="164" spans="1:254" ht="21" customHeight="1" x14ac:dyDescent="0.25">
      <c r="A164" s="163" t="s">
        <v>432</v>
      </c>
      <c r="B164" s="182" t="s">
        <v>412</v>
      </c>
      <c r="C164" s="182" t="s">
        <v>383</v>
      </c>
      <c r="D164" s="182" t="s">
        <v>433</v>
      </c>
      <c r="E164" s="182"/>
      <c r="F164" s="165">
        <f>SUM(F165)</f>
        <v>473</v>
      </c>
    </row>
    <row r="165" spans="1:254" x14ac:dyDescent="0.2">
      <c r="A165" s="171" t="s">
        <v>620</v>
      </c>
      <c r="B165" s="184" t="s">
        <v>412</v>
      </c>
      <c r="C165" s="184" t="s">
        <v>383</v>
      </c>
      <c r="D165" s="188" t="s">
        <v>434</v>
      </c>
      <c r="E165" s="184"/>
      <c r="F165" s="173">
        <f>SUM(F166)</f>
        <v>473</v>
      </c>
    </row>
    <row r="166" spans="1:254" ht="25.5" x14ac:dyDescent="0.2">
      <c r="A166" s="166" t="s">
        <v>440</v>
      </c>
      <c r="B166" s="188" t="s">
        <v>412</v>
      </c>
      <c r="C166" s="188" t="s">
        <v>383</v>
      </c>
      <c r="D166" s="188" t="s">
        <v>434</v>
      </c>
      <c r="E166" s="188" t="s">
        <v>441</v>
      </c>
      <c r="F166" s="168">
        <v>473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</row>
    <row r="167" spans="1:254" x14ac:dyDescent="0.2">
      <c r="A167" s="189" t="s">
        <v>510</v>
      </c>
      <c r="B167" s="190" t="s">
        <v>412</v>
      </c>
      <c r="C167" s="190" t="s">
        <v>385</v>
      </c>
      <c r="D167" s="190"/>
      <c r="E167" s="190"/>
      <c r="F167" s="162">
        <f>SUM(F174+F176+F180+F182+F184+F178+F168+F170+F172)</f>
        <v>280938.36</v>
      </c>
    </row>
    <row r="168" spans="1:254" ht="25.5" x14ac:dyDescent="0.2">
      <c r="A168" s="171" t="s">
        <v>508</v>
      </c>
      <c r="B168" s="188" t="s">
        <v>412</v>
      </c>
      <c r="C168" s="188" t="s">
        <v>385</v>
      </c>
      <c r="D168" s="188" t="s">
        <v>511</v>
      </c>
      <c r="E168" s="188"/>
      <c r="F168" s="168">
        <f>SUM(F169)</f>
        <v>550.24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</row>
    <row r="169" spans="1:254" ht="25.5" x14ac:dyDescent="0.2">
      <c r="A169" s="166" t="s">
        <v>440</v>
      </c>
      <c r="B169" s="188" t="s">
        <v>412</v>
      </c>
      <c r="C169" s="188" t="s">
        <v>385</v>
      </c>
      <c r="D169" s="188" t="s">
        <v>511</v>
      </c>
      <c r="E169" s="188" t="s">
        <v>441</v>
      </c>
      <c r="F169" s="168">
        <v>550.24</v>
      </c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</row>
    <row r="170" spans="1:254" ht="25.5" x14ac:dyDescent="0.2">
      <c r="A170" s="171" t="s">
        <v>512</v>
      </c>
      <c r="B170" s="184" t="s">
        <v>412</v>
      </c>
      <c r="C170" s="184" t="s">
        <v>385</v>
      </c>
      <c r="D170" s="184" t="s">
        <v>513</v>
      </c>
      <c r="E170" s="184"/>
      <c r="F170" s="173">
        <f>SUM(F171)</f>
        <v>16359.45</v>
      </c>
    </row>
    <row r="171" spans="1:254" ht="25.5" x14ac:dyDescent="0.2">
      <c r="A171" s="166" t="s">
        <v>440</v>
      </c>
      <c r="B171" s="188" t="s">
        <v>412</v>
      </c>
      <c r="C171" s="188" t="s">
        <v>385</v>
      </c>
      <c r="D171" s="188" t="s">
        <v>513</v>
      </c>
      <c r="E171" s="188" t="s">
        <v>441</v>
      </c>
      <c r="F171" s="168">
        <v>16359.45</v>
      </c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</row>
    <row r="172" spans="1:254" ht="25.5" x14ac:dyDescent="0.2">
      <c r="A172" s="171" t="s">
        <v>512</v>
      </c>
      <c r="B172" s="184" t="s">
        <v>412</v>
      </c>
      <c r="C172" s="184" t="s">
        <v>385</v>
      </c>
      <c r="D172" s="184" t="s">
        <v>514</v>
      </c>
      <c r="E172" s="184"/>
      <c r="F172" s="173">
        <f>SUM(F173)</f>
        <v>1201.24</v>
      </c>
    </row>
    <row r="173" spans="1:254" ht="25.5" x14ac:dyDescent="0.2">
      <c r="A173" s="166" t="s">
        <v>440</v>
      </c>
      <c r="B173" s="188" t="s">
        <v>412</v>
      </c>
      <c r="C173" s="188" t="s">
        <v>385</v>
      </c>
      <c r="D173" s="188" t="s">
        <v>514</v>
      </c>
      <c r="E173" s="188" t="s">
        <v>441</v>
      </c>
      <c r="F173" s="168">
        <v>1201.24</v>
      </c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</row>
    <row r="174" spans="1:254" s="170" customFormat="1" x14ac:dyDescent="0.2">
      <c r="A174" s="249" t="s">
        <v>620</v>
      </c>
      <c r="B174" s="231" t="s">
        <v>412</v>
      </c>
      <c r="C174" s="231" t="s">
        <v>385</v>
      </c>
      <c r="D174" s="184" t="s">
        <v>434</v>
      </c>
      <c r="E174" s="231"/>
      <c r="F174" s="232">
        <f>SUM(F175)</f>
        <v>948</v>
      </c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  <c r="HN174" s="148"/>
      <c r="HO174" s="148"/>
      <c r="HP174" s="148"/>
      <c r="HQ174" s="148"/>
      <c r="HR174" s="148"/>
      <c r="HS174" s="148"/>
      <c r="HT174" s="148"/>
      <c r="HU174" s="148"/>
      <c r="HV174" s="148"/>
      <c r="HW174" s="148"/>
      <c r="HX174" s="148"/>
      <c r="HY174" s="148"/>
      <c r="HZ174" s="148"/>
      <c r="IA174" s="148"/>
      <c r="IB174" s="148"/>
      <c r="IC174" s="148"/>
      <c r="ID174" s="148"/>
      <c r="IE174" s="148"/>
      <c r="IF174" s="148"/>
      <c r="IG174" s="148"/>
      <c r="IH174" s="148"/>
      <c r="II174" s="148"/>
      <c r="IJ174" s="148"/>
      <c r="IK174" s="148"/>
      <c r="IL174" s="148"/>
      <c r="IM174" s="148"/>
      <c r="IN174" s="148"/>
      <c r="IO174" s="148"/>
      <c r="IP174" s="148"/>
      <c r="IQ174" s="148"/>
      <c r="IR174" s="148"/>
      <c r="IS174" s="148"/>
      <c r="IT174" s="148"/>
    </row>
    <row r="175" spans="1:254" ht="25.5" x14ac:dyDescent="0.2">
      <c r="A175" s="166" t="s">
        <v>440</v>
      </c>
      <c r="B175" s="188" t="s">
        <v>412</v>
      </c>
      <c r="C175" s="188" t="s">
        <v>385</v>
      </c>
      <c r="D175" s="188" t="s">
        <v>434</v>
      </c>
      <c r="E175" s="188" t="s">
        <v>441</v>
      </c>
      <c r="F175" s="168">
        <v>948</v>
      </c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</row>
    <row r="176" spans="1:254" x14ac:dyDescent="0.2">
      <c r="A176" s="249" t="s">
        <v>623</v>
      </c>
      <c r="B176" s="184" t="s">
        <v>412</v>
      </c>
      <c r="C176" s="184" t="s">
        <v>385</v>
      </c>
      <c r="D176" s="184" t="s">
        <v>515</v>
      </c>
      <c r="E176" s="184"/>
      <c r="F176" s="173">
        <f>SUM(F177)</f>
        <v>44874.37</v>
      </c>
    </row>
    <row r="177" spans="1:254" ht="25.5" x14ac:dyDescent="0.2">
      <c r="A177" s="166" t="s">
        <v>440</v>
      </c>
      <c r="B177" s="188" t="s">
        <v>412</v>
      </c>
      <c r="C177" s="188" t="s">
        <v>385</v>
      </c>
      <c r="D177" s="188" t="s">
        <v>515</v>
      </c>
      <c r="E177" s="188" t="s">
        <v>441</v>
      </c>
      <c r="F177" s="168">
        <v>44874.37</v>
      </c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</row>
    <row r="178" spans="1:254" ht="25.5" x14ac:dyDescent="0.2">
      <c r="A178" s="171" t="s">
        <v>516</v>
      </c>
      <c r="B178" s="184" t="s">
        <v>412</v>
      </c>
      <c r="C178" s="184" t="s">
        <v>385</v>
      </c>
      <c r="D178" s="184" t="s">
        <v>517</v>
      </c>
      <c r="E178" s="184"/>
      <c r="F178" s="173">
        <f>SUM(F179)</f>
        <v>12220.27</v>
      </c>
    </row>
    <row r="179" spans="1:254" ht="26.45" customHeight="1" x14ac:dyDescent="0.2">
      <c r="A179" s="166" t="s">
        <v>440</v>
      </c>
      <c r="B179" s="188" t="s">
        <v>412</v>
      </c>
      <c r="C179" s="188" t="s">
        <v>385</v>
      </c>
      <c r="D179" s="188" t="s">
        <v>517</v>
      </c>
      <c r="E179" s="188" t="s">
        <v>441</v>
      </c>
      <c r="F179" s="168">
        <v>12220.27</v>
      </c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</row>
    <row r="180" spans="1:254" ht="79.150000000000006" customHeight="1" x14ac:dyDescent="0.2">
      <c r="A180" s="171" t="s">
        <v>506</v>
      </c>
      <c r="B180" s="184" t="s">
        <v>412</v>
      </c>
      <c r="C180" s="184" t="s">
        <v>385</v>
      </c>
      <c r="D180" s="184" t="s">
        <v>518</v>
      </c>
      <c r="E180" s="184"/>
      <c r="F180" s="173">
        <f>SUM(F181)</f>
        <v>119168.78</v>
      </c>
    </row>
    <row r="181" spans="1:254" ht="25.15" customHeight="1" x14ac:dyDescent="0.2">
      <c r="A181" s="166" t="s">
        <v>440</v>
      </c>
      <c r="B181" s="188" t="s">
        <v>412</v>
      </c>
      <c r="C181" s="188" t="s">
        <v>385</v>
      </c>
      <c r="D181" s="188" t="s">
        <v>518</v>
      </c>
      <c r="E181" s="188" t="s">
        <v>441</v>
      </c>
      <c r="F181" s="168">
        <v>119168.78</v>
      </c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</row>
    <row r="182" spans="1:254" x14ac:dyDescent="0.2">
      <c r="A182" s="249" t="s">
        <v>622</v>
      </c>
      <c r="B182" s="184" t="s">
        <v>412</v>
      </c>
      <c r="C182" s="184" t="s">
        <v>519</v>
      </c>
      <c r="D182" s="172" t="s">
        <v>520</v>
      </c>
      <c r="E182" s="184"/>
      <c r="F182" s="173">
        <f>SUM(F183)</f>
        <v>23949.96</v>
      </c>
    </row>
    <row r="183" spans="1:254" ht="26.45" customHeight="1" x14ac:dyDescent="0.2">
      <c r="A183" s="166" t="s">
        <v>440</v>
      </c>
      <c r="B183" s="167" t="s">
        <v>412</v>
      </c>
      <c r="C183" s="167" t="s">
        <v>385</v>
      </c>
      <c r="D183" s="167" t="s">
        <v>520</v>
      </c>
      <c r="E183" s="167" t="s">
        <v>441</v>
      </c>
      <c r="F183" s="168">
        <v>23949.96</v>
      </c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</row>
    <row r="184" spans="1:254" ht="81" customHeight="1" x14ac:dyDescent="0.2">
      <c r="A184" s="171" t="s">
        <v>506</v>
      </c>
      <c r="B184" s="172" t="s">
        <v>412</v>
      </c>
      <c r="C184" s="172" t="s">
        <v>385</v>
      </c>
      <c r="D184" s="184" t="s">
        <v>521</v>
      </c>
      <c r="E184" s="172"/>
      <c r="F184" s="210">
        <f>SUM(F185)</f>
        <v>61666.05</v>
      </c>
    </row>
    <row r="185" spans="1:254" ht="25.5" x14ac:dyDescent="0.2">
      <c r="A185" s="166" t="s">
        <v>440</v>
      </c>
      <c r="B185" s="167" t="s">
        <v>412</v>
      </c>
      <c r="C185" s="167" t="s">
        <v>385</v>
      </c>
      <c r="D185" s="188" t="s">
        <v>521</v>
      </c>
      <c r="E185" s="167" t="s">
        <v>441</v>
      </c>
      <c r="F185" s="199">
        <v>61666.05</v>
      </c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70"/>
      <c r="GG185" s="170"/>
      <c r="GH185" s="170"/>
      <c r="GI185" s="170"/>
      <c r="GJ185" s="170"/>
      <c r="GK185" s="170"/>
      <c r="GL185" s="170"/>
      <c r="GM185" s="170"/>
      <c r="GN185" s="170"/>
      <c r="GO185" s="170"/>
      <c r="GP185" s="170"/>
      <c r="GQ185" s="170"/>
      <c r="GR185" s="170"/>
      <c r="GS185" s="170"/>
      <c r="GT185" s="170"/>
      <c r="GU185" s="170"/>
      <c r="GV185" s="170"/>
      <c r="GW185" s="170"/>
      <c r="GX185" s="170"/>
      <c r="GY185" s="170"/>
      <c r="GZ185" s="170"/>
      <c r="HA185" s="170"/>
      <c r="HB185" s="170"/>
      <c r="HC185" s="170"/>
      <c r="HD185" s="170"/>
      <c r="HE185" s="170"/>
      <c r="HF185" s="170"/>
      <c r="HG185" s="170"/>
      <c r="HH185" s="170"/>
      <c r="HI185" s="170"/>
      <c r="HJ185" s="170"/>
      <c r="HK185" s="170"/>
      <c r="HL185" s="170"/>
      <c r="HM185" s="170"/>
      <c r="HN185" s="170"/>
      <c r="HO185" s="170"/>
      <c r="HP185" s="170"/>
      <c r="HQ185" s="170"/>
      <c r="HR185" s="170"/>
      <c r="HS185" s="170"/>
      <c r="HT185" s="170"/>
      <c r="HU185" s="170"/>
      <c r="HV185" s="170"/>
      <c r="HW185" s="170"/>
      <c r="HX185" s="170"/>
      <c r="HY185" s="170"/>
      <c r="HZ185" s="170"/>
      <c r="IA185" s="170"/>
      <c r="IB185" s="170"/>
      <c r="IC185" s="170"/>
      <c r="ID185" s="170"/>
      <c r="IE185" s="170"/>
      <c r="IF185" s="170"/>
      <c r="IG185" s="170"/>
      <c r="IH185" s="170"/>
      <c r="II185" s="170"/>
      <c r="IJ185" s="170"/>
      <c r="IK185" s="170"/>
      <c r="IL185" s="170"/>
      <c r="IM185" s="170"/>
      <c r="IN185" s="170"/>
      <c r="IO185" s="170"/>
      <c r="IP185" s="170"/>
      <c r="IQ185" s="170"/>
      <c r="IR185" s="170"/>
      <c r="IS185" s="170"/>
      <c r="IT185" s="170"/>
    </row>
    <row r="186" spans="1:254" x14ac:dyDescent="0.2">
      <c r="A186" s="189" t="s">
        <v>522</v>
      </c>
      <c r="B186" s="161" t="s">
        <v>412</v>
      </c>
      <c r="C186" s="161" t="s">
        <v>391</v>
      </c>
      <c r="D186" s="190"/>
      <c r="E186" s="161"/>
      <c r="F186" s="233">
        <f>SUM(F187+F189)</f>
        <v>40414.85</v>
      </c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7"/>
      <c r="BW186" s="177"/>
      <c r="BX186" s="177"/>
      <c r="BY186" s="177"/>
      <c r="BZ186" s="177"/>
      <c r="CA186" s="177"/>
      <c r="CB186" s="177"/>
      <c r="CC186" s="177"/>
      <c r="CD186" s="177"/>
      <c r="CE186" s="177"/>
      <c r="CF186" s="177"/>
      <c r="CG186" s="177"/>
      <c r="CH186" s="177"/>
      <c r="CI186" s="177"/>
      <c r="CJ186" s="177"/>
      <c r="CK186" s="177"/>
      <c r="CL186" s="177"/>
      <c r="CM186" s="177"/>
      <c r="CN186" s="177"/>
      <c r="CO186" s="177"/>
      <c r="CP186" s="177"/>
      <c r="CQ186" s="177"/>
      <c r="CR186" s="177"/>
      <c r="CS186" s="177"/>
      <c r="CT186" s="177"/>
      <c r="CU186" s="177"/>
      <c r="CV186" s="177"/>
      <c r="CW186" s="177"/>
      <c r="CX186" s="177"/>
      <c r="CY186" s="177"/>
      <c r="CZ186" s="177"/>
      <c r="DA186" s="177"/>
      <c r="DB186" s="177"/>
      <c r="DC186" s="177"/>
      <c r="DD186" s="177"/>
      <c r="DE186" s="177"/>
      <c r="DF186" s="177"/>
      <c r="DG186" s="177"/>
      <c r="DH186" s="177"/>
      <c r="DI186" s="177"/>
      <c r="DJ186" s="177"/>
      <c r="DK186" s="177"/>
      <c r="DL186" s="177"/>
      <c r="DM186" s="177"/>
      <c r="DN186" s="177"/>
      <c r="DO186" s="177"/>
      <c r="DP186" s="177"/>
      <c r="DQ186" s="177"/>
      <c r="DR186" s="177"/>
      <c r="DS186" s="177"/>
      <c r="DT186" s="177"/>
      <c r="DU186" s="177"/>
      <c r="DV186" s="177"/>
      <c r="DW186" s="177"/>
      <c r="DX186" s="177"/>
      <c r="DY186" s="177"/>
      <c r="DZ186" s="177"/>
      <c r="EA186" s="177"/>
      <c r="EB186" s="177"/>
      <c r="EC186" s="177"/>
      <c r="ED186" s="177"/>
      <c r="EE186" s="177"/>
      <c r="EF186" s="177"/>
      <c r="EG186" s="177"/>
      <c r="EH186" s="177"/>
      <c r="EI186" s="177"/>
      <c r="EJ186" s="177"/>
      <c r="EK186" s="177"/>
      <c r="EL186" s="177"/>
      <c r="EM186" s="177"/>
      <c r="EN186" s="177"/>
      <c r="EO186" s="177"/>
      <c r="EP186" s="177"/>
      <c r="EQ186" s="177"/>
      <c r="ER186" s="177"/>
      <c r="ES186" s="177"/>
      <c r="ET186" s="177"/>
      <c r="EU186" s="177"/>
      <c r="EV186" s="177"/>
      <c r="EW186" s="177"/>
      <c r="EX186" s="177"/>
      <c r="EY186" s="177"/>
      <c r="EZ186" s="177"/>
      <c r="FA186" s="177"/>
      <c r="FB186" s="177"/>
      <c r="FC186" s="177"/>
      <c r="FD186" s="177"/>
      <c r="FE186" s="177"/>
      <c r="FF186" s="177"/>
      <c r="FG186" s="177"/>
      <c r="FH186" s="177"/>
      <c r="FI186" s="177"/>
      <c r="FJ186" s="177"/>
      <c r="FK186" s="177"/>
      <c r="FL186" s="177"/>
      <c r="FM186" s="177"/>
      <c r="FN186" s="177"/>
      <c r="FO186" s="177"/>
      <c r="FP186" s="177"/>
      <c r="FQ186" s="177"/>
      <c r="FR186" s="177"/>
      <c r="FS186" s="177"/>
      <c r="FT186" s="177"/>
      <c r="FU186" s="177"/>
      <c r="FV186" s="177"/>
      <c r="FW186" s="177"/>
      <c r="FX186" s="177"/>
      <c r="FY186" s="177"/>
      <c r="FZ186" s="177"/>
      <c r="GA186" s="177"/>
      <c r="GB186" s="177"/>
      <c r="GC186" s="177"/>
      <c r="GD186" s="177"/>
      <c r="GE186" s="177"/>
      <c r="GF186" s="177"/>
      <c r="GG186" s="177"/>
      <c r="GH186" s="177"/>
      <c r="GI186" s="177"/>
      <c r="GJ186" s="177"/>
      <c r="GK186" s="177"/>
      <c r="GL186" s="177"/>
      <c r="GM186" s="177"/>
      <c r="GN186" s="177"/>
      <c r="GO186" s="177"/>
      <c r="GP186" s="177"/>
      <c r="GQ186" s="177"/>
      <c r="GR186" s="177"/>
      <c r="GS186" s="177"/>
      <c r="GT186" s="177"/>
      <c r="GU186" s="177"/>
      <c r="GV186" s="177"/>
      <c r="GW186" s="177"/>
      <c r="GX186" s="177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  <c r="HJ186" s="177"/>
      <c r="HK186" s="177"/>
      <c r="HL186" s="177"/>
      <c r="HM186" s="177"/>
      <c r="HN186" s="177"/>
      <c r="HO186" s="177"/>
      <c r="HP186" s="177"/>
      <c r="HQ186" s="177"/>
      <c r="HR186" s="177"/>
      <c r="HS186" s="177"/>
      <c r="HT186" s="177"/>
      <c r="HU186" s="177"/>
      <c r="HV186" s="177"/>
      <c r="HW186" s="177"/>
      <c r="HX186" s="177"/>
      <c r="HY186" s="177"/>
      <c r="HZ186" s="177"/>
      <c r="IA186" s="177"/>
      <c r="IB186" s="177"/>
      <c r="IC186" s="177"/>
      <c r="ID186" s="177"/>
      <c r="IE186" s="177"/>
      <c r="IF186" s="177"/>
      <c r="IG186" s="177"/>
      <c r="IH186" s="177"/>
      <c r="II186" s="177"/>
      <c r="IJ186" s="177"/>
      <c r="IK186" s="177"/>
      <c r="IL186" s="177"/>
      <c r="IM186" s="177"/>
      <c r="IN186" s="177"/>
      <c r="IO186" s="177"/>
      <c r="IP186" s="177"/>
      <c r="IQ186" s="177"/>
      <c r="IR186" s="177"/>
      <c r="IS186" s="177"/>
    </row>
    <row r="187" spans="1:254" x14ac:dyDescent="0.2">
      <c r="A187" s="251" t="s">
        <v>623</v>
      </c>
      <c r="B187" s="167" t="s">
        <v>412</v>
      </c>
      <c r="C187" s="167" t="s">
        <v>391</v>
      </c>
      <c r="D187" s="167" t="s">
        <v>523</v>
      </c>
      <c r="E187" s="188"/>
      <c r="F187" s="168">
        <f>SUM(F188)</f>
        <v>40239.85</v>
      </c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70"/>
      <c r="GG187" s="170"/>
      <c r="GH187" s="170"/>
      <c r="GI187" s="170"/>
      <c r="GJ187" s="170"/>
      <c r="GK187" s="170"/>
      <c r="GL187" s="170"/>
      <c r="GM187" s="170"/>
      <c r="GN187" s="170"/>
      <c r="GO187" s="170"/>
      <c r="GP187" s="170"/>
      <c r="GQ187" s="170"/>
      <c r="GR187" s="170"/>
      <c r="GS187" s="170"/>
      <c r="GT187" s="170"/>
      <c r="GU187" s="170"/>
      <c r="GV187" s="170"/>
      <c r="GW187" s="170"/>
      <c r="GX187" s="170"/>
      <c r="GY187" s="170"/>
      <c r="GZ187" s="170"/>
      <c r="HA187" s="170"/>
      <c r="HB187" s="170"/>
      <c r="HC187" s="170"/>
      <c r="HD187" s="170"/>
      <c r="HE187" s="170"/>
      <c r="HF187" s="170"/>
      <c r="HG187" s="170"/>
      <c r="HH187" s="170"/>
      <c r="HI187" s="170"/>
      <c r="HJ187" s="170"/>
      <c r="HK187" s="170"/>
      <c r="HL187" s="170"/>
      <c r="HM187" s="170"/>
      <c r="HN187" s="170"/>
      <c r="HO187" s="170"/>
      <c r="HP187" s="170"/>
      <c r="HQ187" s="170"/>
      <c r="HR187" s="170"/>
      <c r="HS187" s="170"/>
      <c r="HT187" s="170"/>
      <c r="HU187" s="170"/>
      <c r="HV187" s="170"/>
      <c r="HW187" s="170"/>
      <c r="HX187" s="170"/>
      <c r="HY187" s="170"/>
      <c r="HZ187" s="170"/>
      <c r="IA187" s="170"/>
      <c r="IB187" s="170"/>
      <c r="IC187" s="170"/>
      <c r="ID187" s="170"/>
      <c r="IE187" s="170"/>
      <c r="IF187" s="170"/>
      <c r="IG187" s="170"/>
      <c r="IH187" s="170"/>
      <c r="II187" s="170"/>
      <c r="IJ187" s="170"/>
      <c r="IK187" s="170"/>
      <c r="IL187" s="170"/>
      <c r="IM187" s="170"/>
      <c r="IN187" s="170"/>
      <c r="IO187" s="170"/>
      <c r="IP187" s="170"/>
      <c r="IQ187" s="170"/>
      <c r="IR187" s="170"/>
      <c r="IS187" s="170"/>
    </row>
    <row r="188" spans="1:254" ht="25.5" x14ac:dyDescent="0.2">
      <c r="A188" s="171" t="s">
        <v>440</v>
      </c>
      <c r="B188" s="172" t="s">
        <v>412</v>
      </c>
      <c r="C188" s="172" t="s">
        <v>391</v>
      </c>
      <c r="D188" s="172" t="s">
        <v>523</v>
      </c>
      <c r="E188" s="172" t="s">
        <v>441</v>
      </c>
      <c r="F188" s="173">
        <v>40239.85</v>
      </c>
    </row>
    <row r="189" spans="1:254" ht="24.75" customHeight="1" x14ac:dyDescent="0.2">
      <c r="A189" s="251" t="s">
        <v>620</v>
      </c>
      <c r="B189" s="234" t="s">
        <v>412</v>
      </c>
      <c r="C189" s="234" t="s">
        <v>391</v>
      </c>
      <c r="D189" s="188" t="s">
        <v>434</v>
      </c>
      <c r="E189" s="234"/>
      <c r="F189" s="235">
        <f>SUM(F190)</f>
        <v>175</v>
      </c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70"/>
      <c r="GG189" s="170"/>
      <c r="GH189" s="170"/>
      <c r="GI189" s="170"/>
      <c r="GJ189" s="170"/>
      <c r="GK189" s="170"/>
      <c r="GL189" s="170"/>
      <c r="GM189" s="170"/>
      <c r="GN189" s="170"/>
      <c r="GO189" s="170"/>
      <c r="GP189" s="170"/>
      <c r="GQ189" s="170"/>
      <c r="GR189" s="170"/>
      <c r="GS189" s="170"/>
      <c r="GT189" s="170"/>
      <c r="GU189" s="170"/>
      <c r="GV189" s="170"/>
      <c r="GW189" s="170"/>
      <c r="GX189" s="170"/>
      <c r="GY189" s="170"/>
      <c r="GZ189" s="170"/>
      <c r="HA189" s="170"/>
      <c r="HB189" s="170"/>
      <c r="HC189" s="170"/>
      <c r="HD189" s="170"/>
      <c r="HE189" s="170"/>
      <c r="HF189" s="170"/>
      <c r="HG189" s="170"/>
      <c r="HH189" s="170"/>
      <c r="HI189" s="170"/>
      <c r="HJ189" s="170"/>
      <c r="HK189" s="170"/>
      <c r="HL189" s="170"/>
      <c r="HM189" s="170"/>
      <c r="HN189" s="170"/>
      <c r="HO189" s="170"/>
      <c r="HP189" s="170"/>
      <c r="HQ189" s="170"/>
      <c r="HR189" s="170"/>
      <c r="HS189" s="170"/>
      <c r="HT189" s="170"/>
      <c r="HU189" s="170"/>
      <c r="HV189" s="170"/>
      <c r="HW189" s="170"/>
      <c r="HX189" s="170"/>
      <c r="HY189" s="170"/>
      <c r="HZ189" s="170"/>
      <c r="IA189" s="170"/>
      <c r="IB189" s="170"/>
      <c r="IC189" s="170"/>
      <c r="ID189" s="170"/>
      <c r="IE189" s="170"/>
      <c r="IF189" s="170"/>
      <c r="IG189" s="170"/>
      <c r="IH189" s="170"/>
      <c r="II189" s="170"/>
      <c r="IJ189" s="170"/>
      <c r="IK189" s="170"/>
      <c r="IL189" s="170"/>
      <c r="IM189" s="170"/>
      <c r="IN189" s="170"/>
      <c r="IO189" s="170"/>
      <c r="IP189" s="170"/>
      <c r="IQ189" s="170"/>
      <c r="IR189" s="170"/>
      <c r="IS189" s="170"/>
    </row>
    <row r="190" spans="1:254" ht="25.5" x14ac:dyDescent="0.2">
      <c r="A190" s="171" t="s">
        <v>440</v>
      </c>
      <c r="B190" s="184" t="s">
        <v>412</v>
      </c>
      <c r="C190" s="184" t="s">
        <v>391</v>
      </c>
      <c r="D190" s="184" t="s">
        <v>434</v>
      </c>
      <c r="E190" s="184" t="s">
        <v>441</v>
      </c>
      <c r="F190" s="173">
        <v>175</v>
      </c>
    </row>
    <row r="191" spans="1:254" x14ac:dyDescent="0.2">
      <c r="A191" s="189" t="s">
        <v>524</v>
      </c>
      <c r="B191" s="190" t="s">
        <v>412</v>
      </c>
      <c r="C191" s="190" t="s">
        <v>412</v>
      </c>
      <c r="D191" s="190"/>
      <c r="E191" s="190"/>
      <c r="F191" s="162">
        <f>SUM(F192)</f>
        <v>7798.2000000000007</v>
      </c>
    </row>
    <row r="192" spans="1:254" ht="13.5" x14ac:dyDescent="0.25">
      <c r="A192" s="163" t="s">
        <v>525</v>
      </c>
      <c r="B192" s="182" t="s">
        <v>412</v>
      </c>
      <c r="C192" s="182" t="s">
        <v>412</v>
      </c>
      <c r="D192" s="182"/>
      <c r="E192" s="182"/>
      <c r="F192" s="165">
        <f>SUM(F195+F197+F199+F193)</f>
        <v>7798.2000000000007</v>
      </c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  <c r="DH192" s="206"/>
      <c r="DI192" s="206"/>
      <c r="DJ192" s="206"/>
      <c r="DK192" s="206"/>
      <c r="DL192" s="206"/>
      <c r="DM192" s="206"/>
      <c r="DN192" s="206"/>
      <c r="DO192" s="206"/>
      <c r="DP192" s="206"/>
      <c r="DQ192" s="206"/>
      <c r="DR192" s="206"/>
      <c r="DS192" s="206"/>
      <c r="DT192" s="206"/>
      <c r="DU192" s="206"/>
      <c r="DV192" s="206"/>
      <c r="DW192" s="206"/>
      <c r="DX192" s="206"/>
      <c r="DY192" s="206"/>
      <c r="DZ192" s="206"/>
      <c r="EA192" s="206"/>
      <c r="EB192" s="206"/>
      <c r="EC192" s="206"/>
      <c r="ED192" s="206"/>
      <c r="EE192" s="206"/>
      <c r="EF192" s="206"/>
      <c r="EG192" s="206"/>
      <c r="EH192" s="206"/>
      <c r="EI192" s="206"/>
      <c r="EJ192" s="206"/>
      <c r="EK192" s="206"/>
      <c r="EL192" s="206"/>
      <c r="EM192" s="206"/>
      <c r="EN192" s="206"/>
      <c r="EO192" s="206"/>
      <c r="EP192" s="206"/>
      <c r="EQ192" s="206"/>
      <c r="ER192" s="206"/>
      <c r="ES192" s="206"/>
      <c r="ET192" s="206"/>
      <c r="EU192" s="206"/>
      <c r="EV192" s="206"/>
      <c r="EW192" s="206"/>
      <c r="EX192" s="206"/>
      <c r="EY192" s="206"/>
      <c r="EZ192" s="206"/>
      <c r="FA192" s="206"/>
      <c r="FB192" s="206"/>
      <c r="FC192" s="206"/>
      <c r="FD192" s="206"/>
      <c r="FE192" s="206"/>
      <c r="FF192" s="206"/>
      <c r="FG192" s="206"/>
      <c r="FH192" s="206"/>
      <c r="FI192" s="206"/>
      <c r="FJ192" s="206"/>
      <c r="FK192" s="206"/>
      <c r="FL192" s="206"/>
      <c r="FM192" s="206"/>
      <c r="FN192" s="206"/>
      <c r="FO192" s="206"/>
      <c r="FP192" s="206"/>
      <c r="FQ192" s="206"/>
      <c r="FR192" s="206"/>
      <c r="FS192" s="206"/>
      <c r="FT192" s="206"/>
      <c r="FU192" s="206"/>
      <c r="FV192" s="206"/>
      <c r="FW192" s="206"/>
      <c r="FX192" s="206"/>
      <c r="FY192" s="206"/>
      <c r="FZ192" s="206"/>
      <c r="GA192" s="206"/>
      <c r="GB192" s="206"/>
      <c r="GC192" s="206"/>
      <c r="GD192" s="206"/>
      <c r="GE192" s="206"/>
      <c r="GF192" s="206"/>
      <c r="GG192" s="206"/>
      <c r="GH192" s="206"/>
      <c r="GI192" s="206"/>
      <c r="GJ192" s="206"/>
      <c r="GK192" s="206"/>
      <c r="GL192" s="206"/>
      <c r="GM192" s="206"/>
      <c r="GN192" s="206"/>
      <c r="GO192" s="206"/>
      <c r="GP192" s="206"/>
      <c r="GQ192" s="206"/>
      <c r="GR192" s="206"/>
      <c r="GS192" s="206"/>
      <c r="GT192" s="206"/>
      <c r="GU192" s="206"/>
      <c r="GV192" s="206"/>
      <c r="GW192" s="206"/>
      <c r="GX192" s="206"/>
      <c r="GY192" s="206"/>
      <c r="GZ192" s="206"/>
      <c r="HA192" s="206"/>
      <c r="HB192" s="206"/>
      <c r="HC192" s="206"/>
      <c r="HD192" s="206"/>
      <c r="HE192" s="206"/>
      <c r="HF192" s="206"/>
      <c r="HG192" s="206"/>
      <c r="HH192" s="206"/>
      <c r="HI192" s="206"/>
      <c r="HJ192" s="206"/>
      <c r="HK192" s="206"/>
      <c r="HL192" s="206"/>
      <c r="HM192" s="206"/>
      <c r="HN192" s="206"/>
      <c r="HO192" s="206"/>
      <c r="HP192" s="206"/>
      <c r="HQ192" s="206"/>
      <c r="HR192" s="206"/>
      <c r="HS192" s="206"/>
      <c r="HT192" s="206"/>
      <c r="HU192" s="206"/>
      <c r="HV192" s="206"/>
      <c r="HW192" s="206"/>
      <c r="HX192" s="206"/>
      <c r="HY192" s="206"/>
      <c r="HZ192" s="206"/>
      <c r="IA192" s="206"/>
      <c r="IB192" s="206"/>
      <c r="IC192" s="206"/>
      <c r="ID192" s="206"/>
      <c r="IE192" s="206"/>
      <c r="IF192" s="206"/>
      <c r="IG192" s="206"/>
      <c r="IH192" s="206"/>
      <c r="II192" s="206"/>
      <c r="IJ192" s="206"/>
      <c r="IK192" s="206"/>
      <c r="IL192" s="206"/>
      <c r="IM192" s="206"/>
      <c r="IN192" s="206"/>
      <c r="IO192" s="206"/>
      <c r="IP192" s="206"/>
      <c r="IQ192" s="206"/>
      <c r="IR192" s="206"/>
      <c r="IS192" s="206"/>
    </row>
    <row r="193" spans="1:254" ht="26.45" customHeight="1" x14ac:dyDescent="0.2">
      <c r="A193" s="171" t="s">
        <v>526</v>
      </c>
      <c r="B193" s="184" t="s">
        <v>412</v>
      </c>
      <c r="C193" s="184" t="s">
        <v>412</v>
      </c>
      <c r="D193" s="184" t="s">
        <v>527</v>
      </c>
      <c r="E193" s="184"/>
      <c r="F193" s="173">
        <f>SUM(F194)</f>
        <v>2906.11</v>
      </c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04"/>
      <c r="DD193" s="204"/>
      <c r="DE193" s="204"/>
      <c r="DF193" s="204"/>
      <c r="DG193" s="204"/>
      <c r="DH193" s="204"/>
      <c r="DI193" s="204"/>
      <c r="DJ193" s="204"/>
      <c r="DK193" s="204"/>
      <c r="DL193" s="204"/>
      <c r="DM193" s="204"/>
      <c r="DN193" s="204"/>
      <c r="DO193" s="204"/>
      <c r="DP193" s="204"/>
      <c r="DQ193" s="204"/>
      <c r="DR193" s="204"/>
      <c r="DS193" s="204"/>
      <c r="DT193" s="204"/>
      <c r="DU193" s="204"/>
      <c r="DV193" s="204"/>
      <c r="DW193" s="204"/>
      <c r="DX193" s="204"/>
      <c r="DY193" s="204"/>
      <c r="DZ193" s="204"/>
      <c r="EA193" s="204"/>
      <c r="EB193" s="204"/>
      <c r="EC193" s="204"/>
      <c r="ED193" s="204"/>
      <c r="EE193" s="204"/>
      <c r="EF193" s="204"/>
      <c r="EG193" s="204"/>
      <c r="EH193" s="204"/>
      <c r="EI193" s="204"/>
      <c r="EJ193" s="204"/>
      <c r="EK193" s="204"/>
      <c r="EL193" s="204"/>
      <c r="EM193" s="204"/>
      <c r="EN193" s="204"/>
      <c r="EO193" s="204"/>
      <c r="EP193" s="204"/>
      <c r="EQ193" s="204"/>
      <c r="ER193" s="204"/>
      <c r="ES193" s="204"/>
      <c r="ET193" s="204"/>
      <c r="EU193" s="204"/>
      <c r="EV193" s="204"/>
      <c r="EW193" s="204"/>
      <c r="EX193" s="204"/>
      <c r="EY193" s="204"/>
      <c r="EZ193" s="204"/>
      <c r="FA193" s="204"/>
      <c r="FB193" s="204"/>
      <c r="FC193" s="204"/>
      <c r="FD193" s="204"/>
      <c r="FE193" s="204"/>
      <c r="FF193" s="204"/>
      <c r="FG193" s="204"/>
      <c r="FH193" s="204"/>
      <c r="FI193" s="204"/>
      <c r="FJ193" s="204"/>
      <c r="FK193" s="204"/>
      <c r="FL193" s="204"/>
      <c r="FM193" s="204"/>
      <c r="FN193" s="204"/>
      <c r="FO193" s="204"/>
      <c r="FP193" s="204"/>
      <c r="FQ193" s="204"/>
      <c r="FR193" s="204"/>
      <c r="FS193" s="204"/>
      <c r="FT193" s="204"/>
      <c r="FU193" s="204"/>
      <c r="FV193" s="204"/>
      <c r="FW193" s="204"/>
      <c r="FX193" s="204"/>
      <c r="FY193" s="204"/>
      <c r="FZ193" s="204"/>
      <c r="GA193" s="204"/>
      <c r="GB193" s="204"/>
      <c r="GC193" s="204"/>
      <c r="GD193" s="204"/>
      <c r="GE193" s="204"/>
      <c r="GF193" s="204"/>
      <c r="GG193" s="204"/>
      <c r="GH193" s="204"/>
      <c r="GI193" s="204"/>
      <c r="GJ193" s="204"/>
      <c r="GK193" s="204"/>
      <c r="GL193" s="204"/>
      <c r="GM193" s="204"/>
      <c r="GN193" s="204"/>
      <c r="GO193" s="204"/>
      <c r="GP193" s="204"/>
      <c r="GQ193" s="204"/>
      <c r="GR193" s="204"/>
      <c r="GS193" s="204"/>
      <c r="GT193" s="204"/>
      <c r="GU193" s="204"/>
      <c r="GV193" s="204"/>
      <c r="GW193" s="204"/>
      <c r="GX193" s="204"/>
      <c r="GY193" s="204"/>
      <c r="GZ193" s="204"/>
      <c r="HA193" s="204"/>
      <c r="HB193" s="204"/>
      <c r="HC193" s="204"/>
      <c r="HD193" s="204"/>
      <c r="HE193" s="204"/>
      <c r="HF193" s="204"/>
      <c r="HG193" s="204"/>
      <c r="HH193" s="204"/>
      <c r="HI193" s="204"/>
      <c r="HJ193" s="204"/>
      <c r="HK193" s="204"/>
      <c r="HL193" s="204"/>
      <c r="HM193" s="204"/>
      <c r="HN193" s="204"/>
      <c r="HO193" s="204"/>
      <c r="HP193" s="204"/>
      <c r="HQ193" s="204"/>
      <c r="HR193" s="204"/>
      <c r="HS193" s="204"/>
      <c r="HT193" s="204"/>
      <c r="HU193" s="204"/>
      <c r="HV193" s="204"/>
      <c r="HW193" s="204"/>
      <c r="HX193" s="204"/>
      <c r="HY193" s="204"/>
      <c r="HZ193" s="204"/>
      <c r="IA193" s="204"/>
      <c r="IB193" s="204"/>
      <c r="IC193" s="204"/>
      <c r="ID193" s="204"/>
      <c r="IE193" s="204"/>
      <c r="IF193" s="204"/>
      <c r="IG193" s="204"/>
      <c r="IH193" s="204"/>
      <c r="II193" s="204"/>
      <c r="IJ193" s="204"/>
      <c r="IK193" s="204"/>
      <c r="IL193" s="204"/>
      <c r="IM193" s="204"/>
      <c r="IN193" s="204"/>
      <c r="IO193" s="204"/>
      <c r="IP193" s="204"/>
      <c r="IQ193" s="204"/>
      <c r="IR193" s="204"/>
      <c r="IS193" s="204"/>
    </row>
    <row r="194" spans="1:254" x14ac:dyDescent="0.2">
      <c r="A194" s="166" t="s">
        <v>528</v>
      </c>
      <c r="B194" s="188" t="s">
        <v>412</v>
      </c>
      <c r="C194" s="188" t="s">
        <v>412</v>
      </c>
      <c r="D194" s="184" t="s">
        <v>527</v>
      </c>
      <c r="E194" s="188" t="s">
        <v>529</v>
      </c>
      <c r="F194" s="168">
        <v>2906.11</v>
      </c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205"/>
      <c r="CN194" s="205"/>
      <c r="CO194" s="205"/>
      <c r="CP194" s="205"/>
      <c r="CQ194" s="205"/>
      <c r="CR194" s="205"/>
      <c r="CS194" s="205"/>
      <c r="CT194" s="205"/>
      <c r="CU194" s="205"/>
      <c r="CV194" s="205"/>
      <c r="CW194" s="205"/>
      <c r="CX194" s="205"/>
      <c r="CY194" s="205"/>
      <c r="CZ194" s="205"/>
      <c r="DA194" s="205"/>
      <c r="DB194" s="205"/>
      <c r="DC194" s="205"/>
      <c r="DD194" s="205"/>
      <c r="DE194" s="205"/>
      <c r="DF194" s="205"/>
      <c r="DG194" s="205"/>
      <c r="DH194" s="205"/>
      <c r="DI194" s="205"/>
      <c r="DJ194" s="205"/>
      <c r="DK194" s="205"/>
      <c r="DL194" s="205"/>
      <c r="DM194" s="205"/>
      <c r="DN194" s="205"/>
      <c r="DO194" s="205"/>
      <c r="DP194" s="205"/>
      <c r="DQ194" s="205"/>
      <c r="DR194" s="205"/>
      <c r="DS194" s="205"/>
      <c r="DT194" s="205"/>
      <c r="DU194" s="205"/>
      <c r="DV194" s="205"/>
      <c r="DW194" s="205"/>
      <c r="DX194" s="205"/>
      <c r="DY194" s="205"/>
      <c r="DZ194" s="205"/>
      <c r="EA194" s="205"/>
      <c r="EB194" s="205"/>
      <c r="EC194" s="205"/>
      <c r="ED194" s="205"/>
      <c r="EE194" s="205"/>
      <c r="EF194" s="205"/>
      <c r="EG194" s="205"/>
      <c r="EH194" s="205"/>
      <c r="EI194" s="205"/>
      <c r="EJ194" s="205"/>
      <c r="EK194" s="205"/>
      <c r="EL194" s="205"/>
      <c r="EM194" s="205"/>
      <c r="EN194" s="205"/>
      <c r="EO194" s="205"/>
      <c r="EP194" s="205"/>
      <c r="EQ194" s="205"/>
      <c r="ER194" s="205"/>
      <c r="ES194" s="205"/>
      <c r="ET194" s="205"/>
      <c r="EU194" s="205"/>
      <c r="EV194" s="205"/>
      <c r="EW194" s="205"/>
      <c r="EX194" s="205"/>
      <c r="EY194" s="205"/>
      <c r="EZ194" s="205"/>
      <c r="FA194" s="205"/>
      <c r="FB194" s="205"/>
      <c r="FC194" s="205"/>
      <c r="FD194" s="205"/>
      <c r="FE194" s="205"/>
      <c r="FF194" s="205"/>
      <c r="FG194" s="205"/>
      <c r="FH194" s="205"/>
      <c r="FI194" s="205"/>
      <c r="FJ194" s="205"/>
      <c r="FK194" s="205"/>
      <c r="FL194" s="205"/>
      <c r="FM194" s="205"/>
      <c r="FN194" s="205"/>
      <c r="FO194" s="205"/>
      <c r="FP194" s="205"/>
      <c r="FQ194" s="205"/>
      <c r="FR194" s="205"/>
      <c r="FS194" s="205"/>
      <c r="FT194" s="205"/>
      <c r="FU194" s="205"/>
      <c r="FV194" s="205"/>
      <c r="FW194" s="205"/>
      <c r="FX194" s="205"/>
      <c r="FY194" s="205"/>
      <c r="FZ194" s="205"/>
      <c r="GA194" s="205"/>
      <c r="GB194" s="205"/>
      <c r="GC194" s="205"/>
      <c r="GD194" s="205"/>
      <c r="GE194" s="205"/>
      <c r="GF194" s="205"/>
      <c r="GG194" s="205"/>
      <c r="GH194" s="205"/>
      <c r="GI194" s="205"/>
      <c r="GJ194" s="205"/>
      <c r="GK194" s="205"/>
      <c r="GL194" s="205"/>
      <c r="GM194" s="205"/>
      <c r="GN194" s="205"/>
      <c r="GO194" s="205"/>
      <c r="GP194" s="205"/>
      <c r="GQ194" s="205"/>
      <c r="GR194" s="205"/>
      <c r="GS194" s="205"/>
      <c r="GT194" s="205"/>
      <c r="GU194" s="205"/>
      <c r="GV194" s="205"/>
      <c r="GW194" s="205"/>
      <c r="GX194" s="205"/>
      <c r="GY194" s="205"/>
      <c r="GZ194" s="205"/>
      <c r="HA194" s="205"/>
      <c r="HB194" s="205"/>
      <c r="HC194" s="205"/>
      <c r="HD194" s="205"/>
      <c r="HE194" s="205"/>
      <c r="HF194" s="205"/>
      <c r="HG194" s="205"/>
      <c r="HH194" s="205"/>
      <c r="HI194" s="205"/>
      <c r="HJ194" s="205"/>
      <c r="HK194" s="205"/>
      <c r="HL194" s="205"/>
      <c r="HM194" s="205"/>
      <c r="HN194" s="205"/>
      <c r="HO194" s="205"/>
      <c r="HP194" s="205"/>
      <c r="HQ194" s="205"/>
      <c r="HR194" s="205"/>
      <c r="HS194" s="205"/>
      <c r="HT194" s="205"/>
      <c r="HU194" s="205"/>
      <c r="HV194" s="205"/>
      <c r="HW194" s="205"/>
      <c r="HX194" s="205"/>
      <c r="HY194" s="205"/>
      <c r="HZ194" s="205"/>
      <c r="IA194" s="205"/>
      <c r="IB194" s="205"/>
      <c r="IC194" s="205"/>
      <c r="ID194" s="205"/>
      <c r="IE194" s="205"/>
      <c r="IF194" s="205"/>
      <c r="IG194" s="205"/>
      <c r="IH194" s="205"/>
      <c r="II194" s="205"/>
      <c r="IJ194" s="205"/>
      <c r="IK194" s="205"/>
      <c r="IL194" s="205"/>
      <c r="IM194" s="205"/>
      <c r="IN194" s="205"/>
      <c r="IO194" s="205"/>
      <c r="IP194" s="205"/>
      <c r="IQ194" s="205"/>
      <c r="IR194" s="205"/>
      <c r="IS194" s="205"/>
    </row>
    <row r="195" spans="1:254" x14ac:dyDescent="0.2">
      <c r="A195" s="171" t="s">
        <v>530</v>
      </c>
      <c r="B195" s="184" t="s">
        <v>412</v>
      </c>
      <c r="C195" s="184" t="s">
        <v>412</v>
      </c>
      <c r="D195" s="188" t="s">
        <v>531</v>
      </c>
      <c r="E195" s="184"/>
      <c r="F195" s="173">
        <f>SUM(F196)</f>
        <v>3592.09</v>
      </c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/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  <c r="DB195" s="204"/>
      <c r="DC195" s="204"/>
      <c r="DD195" s="204"/>
      <c r="DE195" s="204"/>
      <c r="DF195" s="204"/>
      <c r="DG195" s="204"/>
      <c r="DH195" s="204"/>
      <c r="DI195" s="204"/>
      <c r="DJ195" s="204"/>
      <c r="DK195" s="204"/>
      <c r="DL195" s="204"/>
      <c r="DM195" s="204"/>
      <c r="DN195" s="204"/>
      <c r="DO195" s="204"/>
      <c r="DP195" s="204"/>
      <c r="DQ195" s="204"/>
      <c r="DR195" s="204"/>
      <c r="DS195" s="204"/>
      <c r="DT195" s="204"/>
      <c r="DU195" s="204"/>
      <c r="DV195" s="204"/>
      <c r="DW195" s="204"/>
      <c r="DX195" s="204"/>
      <c r="DY195" s="204"/>
      <c r="DZ195" s="204"/>
      <c r="EA195" s="204"/>
      <c r="EB195" s="204"/>
      <c r="EC195" s="204"/>
      <c r="ED195" s="204"/>
      <c r="EE195" s="204"/>
      <c r="EF195" s="204"/>
      <c r="EG195" s="204"/>
      <c r="EH195" s="204"/>
      <c r="EI195" s="204"/>
      <c r="EJ195" s="204"/>
      <c r="EK195" s="204"/>
      <c r="EL195" s="204"/>
      <c r="EM195" s="204"/>
      <c r="EN195" s="204"/>
      <c r="EO195" s="204"/>
      <c r="EP195" s="204"/>
      <c r="EQ195" s="204"/>
      <c r="ER195" s="204"/>
      <c r="ES195" s="204"/>
      <c r="ET195" s="204"/>
      <c r="EU195" s="204"/>
      <c r="EV195" s="204"/>
      <c r="EW195" s="204"/>
      <c r="EX195" s="204"/>
      <c r="EY195" s="204"/>
      <c r="EZ195" s="204"/>
      <c r="FA195" s="204"/>
      <c r="FB195" s="204"/>
      <c r="FC195" s="204"/>
      <c r="FD195" s="204"/>
      <c r="FE195" s="204"/>
      <c r="FF195" s="204"/>
      <c r="FG195" s="204"/>
      <c r="FH195" s="204"/>
      <c r="FI195" s="204"/>
      <c r="FJ195" s="204"/>
      <c r="FK195" s="204"/>
      <c r="FL195" s="204"/>
      <c r="FM195" s="204"/>
      <c r="FN195" s="204"/>
      <c r="FO195" s="204"/>
      <c r="FP195" s="204"/>
      <c r="FQ195" s="204"/>
      <c r="FR195" s="204"/>
      <c r="FS195" s="204"/>
      <c r="FT195" s="204"/>
      <c r="FU195" s="204"/>
      <c r="FV195" s="204"/>
      <c r="FW195" s="204"/>
      <c r="FX195" s="204"/>
      <c r="FY195" s="204"/>
      <c r="FZ195" s="204"/>
      <c r="GA195" s="204"/>
      <c r="GB195" s="204"/>
      <c r="GC195" s="204"/>
      <c r="GD195" s="204"/>
      <c r="GE195" s="204"/>
      <c r="GF195" s="204"/>
      <c r="GG195" s="204"/>
      <c r="GH195" s="204"/>
      <c r="GI195" s="204"/>
      <c r="GJ195" s="204"/>
      <c r="GK195" s="204"/>
      <c r="GL195" s="204"/>
      <c r="GM195" s="204"/>
      <c r="GN195" s="204"/>
      <c r="GO195" s="204"/>
      <c r="GP195" s="204"/>
      <c r="GQ195" s="204"/>
      <c r="GR195" s="204"/>
      <c r="GS195" s="204"/>
      <c r="GT195" s="204"/>
      <c r="GU195" s="204"/>
      <c r="GV195" s="204"/>
      <c r="GW195" s="204"/>
      <c r="GX195" s="204"/>
      <c r="GY195" s="204"/>
      <c r="GZ195" s="204"/>
      <c r="HA195" s="204"/>
      <c r="HB195" s="204"/>
      <c r="HC195" s="204"/>
      <c r="HD195" s="204"/>
      <c r="HE195" s="204"/>
      <c r="HF195" s="204"/>
      <c r="HG195" s="204"/>
      <c r="HH195" s="204"/>
      <c r="HI195" s="204"/>
      <c r="HJ195" s="204"/>
      <c r="HK195" s="204"/>
      <c r="HL195" s="204"/>
      <c r="HM195" s="204"/>
      <c r="HN195" s="204"/>
      <c r="HO195" s="204"/>
      <c r="HP195" s="204"/>
      <c r="HQ195" s="204"/>
      <c r="HR195" s="204"/>
      <c r="HS195" s="204"/>
      <c r="HT195" s="204"/>
      <c r="HU195" s="204"/>
      <c r="HV195" s="204"/>
      <c r="HW195" s="204"/>
      <c r="HX195" s="204"/>
      <c r="HY195" s="204"/>
      <c r="HZ195" s="204"/>
      <c r="IA195" s="204"/>
      <c r="IB195" s="204"/>
      <c r="IC195" s="204"/>
      <c r="ID195" s="204"/>
      <c r="IE195" s="204"/>
      <c r="IF195" s="204"/>
      <c r="IG195" s="204"/>
      <c r="IH195" s="204"/>
      <c r="II195" s="204"/>
      <c r="IJ195" s="204"/>
      <c r="IK195" s="204"/>
      <c r="IL195" s="204"/>
      <c r="IM195" s="204"/>
      <c r="IN195" s="204"/>
      <c r="IO195" s="204"/>
      <c r="IP195" s="204"/>
      <c r="IQ195" s="204"/>
      <c r="IR195" s="204"/>
      <c r="IS195" s="204"/>
    </row>
    <row r="196" spans="1:254" ht="25.5" x14ac:dyDescent="0.2">
      <c r="A196" s="166" t="s">
        <v>440</v>
      </c>
      <c r="B196" s="188" t="s">
        <v>412</v>
      </c>
      <c r="C196" s="188" t="s">
        <v>412</v>
      </c>
      <c r="D196" s="188" t="s">
        <v>531</v>
      </c>
      <c r="E196" s="188" t="s">
        <v>441</v>
      </c>
      <c r="F196" s="168">
        <v>3592.09</v>
      </c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5"/>
      <c r="BQ196" s="205"/>
      <c r="BR196" s="205"/>
      <c r="BS196" s="205"/>
      <c r="BT196" s="205"/>
      <c r="BU196" s="205"/>
      <c r="BV196" s="205"/>
      <c r="BW196" s="205"/>
      <c r="BX196" s="205"/>
      <c r="BY196" s="205"/>
      <c r="BZ196" s="205"/>
      <c r="CA196" s="205"/>
      <c r="CB196" s="205"/>
      <c r="CC196" s="205"/>
      <c r="CD196" s="205"/>
      <c r="CE196" s="205"/>
      <c r="CF196" s="205"/>
      <c r="CG196" s="205"/>
      <c r="CH196" s="205"/>
      <c r="CI196" s="205"/>
      <c r="CJ196" s="205"/>
      <c r="CK196" s="205"/>
      <c r="CL196" s="205"/>
      <c r="CM196" s="205"/>
      <c r="CN196" s="205"/>
      <c r="CO196" s="205"/>
      <c r="CP196" s="205"/>
      <c r="CQ196" s="205"/>
      <c r="CR196" s="205"/>
      <c r="CS196" s="205"/>
      <c r="CT196" s="205"/>
      <c r="CU196" s="205"/>
      <c r="CV196" s="205"/>
      <c r="CW196" s="205"/>
      <c r="CX196" s="205"/>
      <c r="CY196" s="205"/>
      <c r="CZ196" s="205"/>
      <c r="DA196" s="205"/>
      <c r="DB196" s="205"/>
      <c r="DC196" s="205"/>
      <c r="DD196" s="205"/>
      <c r="DE196" s="205"/>
      <c r="DF196" s="205"/>
      <c r="DG196" s="205"/>
      <c r="DH196" s="205"/>
      <c r="DI196" s="205"/>
      <c r="DJ196" s="205"/>
      <c r="DK196" s="205"/>
      <c r="DL196" s="205"/>
      <c r="DM196" s="205"/>
      <c r="DN196" s="205"/>
      <c r="DO196" s="205"/>
      <c r="DP196" s="205"/>
      <c r="DQ196" s="205"/>
      <c r="DR196" s="205"/>
      <c r="DS196" s="205"/>
      <c r="DT196" s="205"/>
      <c r="DU196" s="205"/>
      <c r="DV196" s="205"/>
      <c r="DW196" s="205"/>
      <c r="DX196" s="205"/>
      <c r="DY196" s="205"/>
      <c r="DZ196" s="205"/>
      <c r="EA196" s="205"/>
      <c r="EB196" s="205"/>
      <c r="EC196" s="205"/>
      <c r="ED196" s="205"/>
      <c r="EE196" s="205"/>
      <c r="EF196" s="205"/>
      <c r="EG196" s="205"/>
      <c r="EH196" s="205"/>
      <c r="EI196" s="205"/>
      <c r="EJ196" s="205"/>
      <c r="EK196" s="205"/>
      <c r="EL196" s="205"/>
      <c r="EM196" s="205"/>
      <c r="EN196" s="205"/>
      <c r="EO196" s="205"/>
      <c r="EP196" s="205"/>
      <c r="EQ196" s="205"/>
      <c r="ER196" s="205"/>
      <c r="ES196" s="205"/>
      <c r="ET196" s="205"/>
      <c r="EU196" s="205"/>
      <c r="EV196" s="205"/>
      <c r="EW196" s="205"/>
      <c r="EX196" s="205"/>
      <c r="EY196" s="205"/>
      <c r="EZ196" s="205"/>
      <c r="FA196" s="205"/>
      <c r="FB196" s="205"/>
      <c r="FC196" s="205"/>
      <c r="FD196" s="205"/>
      <c r="FE196" s="205"/>
      <c r="FF196" s="205"/>
      <c r="FG196" s="205"/>
      <c r="FH196" s="205"/>
      <c r="FI196" s="205"/>
      <c r="FJ196" s="205"/>
      <c r="FK196" s="205"/>
      <c r="FL196" s="205"/>
      <c r="FM196" s="205"/>
      <c r="FN196" s="205"/>
      <c r="FO196" s="205"/>
      <c r="FP196" s="205"/>
      <c r="FQ196" s="205"/>
      <c r="FR196" s="205"/>
      <c r="FS196" s="205"/>
      <c r="FT196" s="205"/>
      <c r="FU196" s="205"/>
      <c r="FV196" s="205"/>
      <c r="FW196" s="205"/>
      <c r="FX196" s="205"/>
      <c r="FY196" s="205"/>
      <c r="FZ196" s="205"/>
      <c r="GA196" s="205"/>
      <c r="GB196" s="205"/>
      <c r="GC196" s="205"/>
      <c r="GD196" s="205"/>
      <c r="GE196" s="205"/>
      <c r="GF196" s="205"/>
      <c r="GG196" s="205"/>
      <c r="GH196" s="205"/>
      <c r="GI196" s="205"/>
      <c r="GJ196" s="205"/>
      <c r="GK196" s="205"/>
      <c r="GL196" s="205"/>
      <c r="GM196" s="205"/>
      <c r="GN196" s="205"/>
      <c r="GO196" s="205"/>
      <c r="GP196" s="205"/>
      <c r="GQ196" s="205"/>
      <c r="GR196" s="205"/>
      <c r="GS196" s="205"/>
      <c r="GT196" s="205"/>
      <c r="GU196" s="205"/>
      <c r="GV196" s="205"/>
      <c r="GW196" s="205"/>
      <c r="GX196" s="205"/>
      <c r="GY196" s="205"/>
      <c r="GZ196" s="205"/>
      <c r="HA196" s="205"/>
      <c r="HB196" s="205"/>
      <c r="HC196" s="205"/>
      <c r="HD196" s="205"/>
      <c r="HE196" s="205"/>
      <c r="HF196" s="205"/>
      <c r="HG196" s="205"/>
      <c r="HH196" s="205"/>
      <c r="HI196" s="205"/>
      <c r="HJ196" s="205"/>
      <c r="HK196" s="205"/>
      <c r="HL196" s="205"/>
      <c r="HM196" s="205"/>
      <c r="HN196" s="205"/>
      <c r="HO196" s="205"/>
      <c r="HP196" s="205"/>
      <c r="HQ196" s="205"/>
      <c r="HR196" s="205"/>
      <c r="HS196" s="205"/>
      <c r="HT196" s="205"/>
      <c r="HU196" s="205"/>
      <c r="HV196" s="205"/>
      <c r="HW196" s="205"/>
      <c r="HX196" s="205"/>
      <c r="HY196" s="205"/>
      <c r="HZ196" s="205"/>
      <c r="IA196" s="205"/>
      <c r="IB196" s="205"/>
      <c r="IC196" s="205"/>
      <c r="ID196" s="205"/>
      <c r="IE196" s="205"/>
      <c r="IF196" s="205"/>
      <c r="IG196" s="205"/>
      <c r="IH196" s="205"/>
      <c r="II196" s="205"/>
      <c r="IJ196" s="205"/>
      <c r="IK196" s="205"/>
      <c r="IL196" s="205"/>
      <c r="IM196" s="205"/>
      <c r="IN196" s="205"/>
      <c r="IO196" s="205"/>
      <c r="IP196" s="205"/>
      <c r="IQ196" s="205"/>
      <c r="IR196" s="205"/>
      <c r="IS196" s="205"/>
    </row>
    <row r="197" spans="1:254" ht="26.45" customHeight="1" x14ac:dyDescent="0.2">
      <c r="A197" s="236" t="s">
        <v>622</v>
      </c>
      <c r="B197" s="188" t="s">
        <v>412</v>
      </c>
      <c r="C197" s="188" t="s">
        <v>412</v>
      </c>
      <c r="D197" s="167" t="s">
        <v>532</v>
      </c>
      <c r="E197" s="188"/>
      <c r="F197" s="168">
        <f>SUM(F198)</f>
        <v>1000</v>
      </c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05"/>
      <c r="BO197" s="205"/>
      <c r="BP197" s="205"/>
      <c r="BQ197" s="205"/>
      <c r="BR197" s="205"/>
      <c r="BS197" s="205"/>
      <c r="BT197" s="205"/>
      <c r="BU197" s="205"/>
      <c r="BV197" s="205"/>
      <c r="BW197" s="205"/>
      <c r="BX197" s="205"/>
      <c r="BY197" s="205"/>
      <c r="BZ197" s="205"/>
      <c r="CA197" s="205"/>
      <c r="CB197" s="205"/>
      <c r="CC197" s="205"/>
      <c r="CD197" s="205"/>
      <c r="CE197" s="205"/>
      <c r="CF197" s="205"/>
      <c r="CG197" s="205"/>
      <c r="CH197" s="205"/>
      <c r="CI197" s="205"/>
      <c r="CJ197" s="205"/>
      <c r="CK197" s="205"/>
      <c r="CL197" s="205"/>
      <c r="CM197" s="205"/>
      <c r="CN197" s="205"/>
      <c r="CO197" s="205"/>
      <c r="CP197" s="205"/>
      <c r="CQ197" s="205"/>
      <c r="CR197" s="205"/>
      <c r="CS197" s="205"/>
      <c r="CT197" s="205"/>
      <c r="CU197" s="205"/>
      <c r="CV197" s="205"/>
      <c r="CW197" s="205"/>
      <c r="CX197" s="205"/>
      <c r="CY197" s="205"/>
      <c r="CZ197" s="205"/>
      <c r="DA197" s="205"/>
      <c r="DB197" s="205"/>
      <c r="DC197" s="205"/>
      <c r="DD197" s="205"/>
      <c r="DE197" s="205"/>
      <c r="DF197" s="205"/>
      <c r="DG197" s="205"/>
      <c r="DH197" s="205"/>
      <c r="DI197" s="205"/>
      <c r="DJ197" s="205"/>
      <c r="DK197" s="205"/>
      <c r="DL197" s="205"/>
      <c r="DM197" s="205"/>
      <c r="DN197" s="205"/>
      <c r="DO197" s="205"/>
      <c r="DP197" s="205"/>
      <c r="DQ197" s="205"/>
      <c r="DR197" s="205"/>
      <c r="DS197" s="205"/>
      <c r="DT197" s="205"/>
      <c r="DU197" s="205"/>
      <c r="DV197" s="205"/>
      <c r="DW197" s="205"/>
      <c r="DX197" s="205"/>
      <c r="DY197" s="205"/>
      <c r="DZ197" s="205"/>
      <c r="EA197" s="205"/>
      <c r="EB197" s="205"/>
      <c r="EC197" s="205"/>
      <c r="ED197" s="205"/>
      <c r="EE197" s="205"/>
      <c r="EF197" s="205"/>
      <c r="EG197" s="205"/>
      <c r="EH197" s="205"/>
      <c r="EI197" s="205"/>
      <c r="EJ197" s="205"/>
      <c r="EK197" s="205"/>
      <c r="EL197" s="205"/>
      <c r="EM197" s="205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5"/>
      <c r="FA197" s="205"/>
      <c r="FB197" s="205"/>
      <c r="FC197" s="205"/>
      <c r="FD197" s="205"/>
      <c r="FE197" s="205"/>
      <c r="FF197" s="205"/>
      <c r="FG197" s="205"/>
      <c r="FH197" s="205"/>
      <c r="FI197" s="205"/>
      <c r="FJ197" s="205"/>
      <c r="FK197" s="205"/>
      <c r="FL197" s="205"/>
      <c r="FM197" s="205"/>
      <c r="FN197" s="205"/>
      <c r="FO197" s="205"/>
      <c r="FP197" s="205"/>
      <c r="FQ197" s="205"/>
      <c r="FR197" s="205"/>
      <c r="FS197" s="205"/>
      <c r="FT197" s="205"/>
      <c r="FU197" s="205"/>
      <c r="FV197" s="205"/>
      <c r="FW197" s="205"/>
      <c r="FX197" s="205"/>
      <c r="FY197" s="205"/>
      <c r="FZ197" s="205"/>
      <c r="GA197" s="205"/>
      <c r="GB197" s="205"/>
      <c r="GC197" s="205"/>
      <c r="GD197" s="205"/>
      <c r="GE197" s="205"/>
      <c r="GF197" s="205"/>
      <c r="GG197" s="205"/>
      <c r="GH197" s="205"/>
      <c r="GI197" s="205"/>
      <c r="GJ197" s="205"/>
      <c r="GK197" s="205"/>
      <c r="GL197" s="205"/>
      <c r="GM197" s="205"/>
      <c r="GN197" s="205"/>
      <c r="GO197" s="205"/>
      <c r="GP197" s="205"/>
      <c r="GQ197" s="205"/>
      <c r="GR197" s="205"/>
      <c r="GS197" s="205"/>
      <c r="GT197" s="205"/>
      <c r="GU197" s="205"/>
      <c r="GV197" s="205"/>
      <c r="GW197" s="205"/>
      <c r="GX197" s="205"/>
      <c r="GY197" s="205"/>
      <c r="GZ197" s="205"/>
      <c r="HA197" s="205"/>
      <c r="HB197" s="205"/>
      <c r="HC197" s="205"/>
      <c r="HD197" s="205"/>
      <c r="HE197" s="205"/>
      <c r="HF197" s="205"/>
      <c r="HG197" s="205"/>
      <c r="HH197" s="205"/>
      <c r="HI197" s="205"/>
      <c r="HJ197" s="205"/>
      <c r="HK197" s="205"/>
      <c r="HL197" s="205"/>
      <c r="HM197" s="205"/>
      <c r="HN197" s="205"/>
      <c r="HO197" s="205"/>
      <c r="HP197" s="205"/>
      <c r="HQ197" s="205"/>
      <c r="HR197" s="205"/>
      <c r="HS197" s="205"/>
      <c r="HT197" s="205"/>
      <c r="HU197" s="205"/>
      <c r="HV197" s="205"/>
      <c r="HW197" s="205"/>
      <c r="HX197" s="205"/>
      <c r="HY197" s="205"/>
      <c r="HZ197" s="205"/>
      <c r="IA197" s="205"/>
      <c r="IB197" s="205"/>
      <c r="IC197" s="205"/>
      <c r="ID197" s="205"/>
      <c r="IE197" s="205"/>
      <c r="IF197" s="205"/>
      <c r="IG197" s="205"/>
      <c r="IH197" s="205"/>
      <c r="II197" s="205"/>
      <c r="IJ197" s="205"/>
      <c r="IK197" s="205"/>
      <c r="IL197" s="205"/>
      <c r="IM197" s="205"/>
      <c r="IN197" s="205"/>
      <c r="IO197" s="205"/>
      <c r="IP197" s="205"/>
      <c r="IQ197" s="205"/>
      <c r="IR197" s="205"/>
      <c r="IS197" s="205"/>
    </row>
    <row r="198" spans="1:254" ht="25.5" x14ac:dyDescent="0.2">
      <c r="A198" s="171" t="s">
        <v>440</v>
      </c>
      <c r="B198" s="184" t="s">
        <v>412</v>
      </c>
      <c r="C198" s="184" t="s">
        <v>412</v>
      </c>
      <c r="D198" s="172" t="s">
        <v>532</v>
      </c>
      <c r="E198" s="184" t="s">
        <v>441</v>
      </c>
      <c r="F198" s="173">
        <v>1000</v>
      </c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05"/>
      <c r="BO198" s="205"/>
      <c r="BP198" s="205"/>
      <c r="BQ198" s="205"/>
      <c r="BR198" s="205"/>
      <c r="BS198" s="205"/>
      <c r="BT198" s="205"/>
      <c r="BU198" s="205"/>
      <c r="BV198" s="205"/>
      <c r="BW198" s="205"/>
      <c r="BX198" s="205"/>
      <c r="BY198" s="205"/>
      <c r="BZ198" s="205"/>
      <c r="CA198" s="205"/>
      <c r="CB198" s="205"/>
      <c r="CC198" s="205"/>
      <c r="CD198" s="205"/>
      <c r="CE198" s="205"/>
      <c r="CF198" s="205"/>
      <c r="CG198" s="205"/>
      <c r="CH198" s="205"/>
      <c r="CI198" s="205"/>
      <c r="CJ198" s="205"/>
      <c r="CK198" s="205"/>
      <c r="CL198" s="205"/>
      <c r="CM198" s="205"/>
      <c r="CN198" s="205"/>
      <c r="CO198" s="205"/>
      <c r="CP198" s="205"/>
      <c r="CQ198" s="205"/>
      <c r="CR198" s="205"/>
      <c r="CS198" s="205"/>
      <c r="CT198" s="205"/>
      <c r="CU198" s="205"/>
      <c r="CV198" s="205"/>
      <c r="CW198" s="205"/>
      <c r="CX198" s="205"/>
      <c r="CY198" s="205"/>
      <c r="CZ198" s="205"/>
      <c r="DA198" s="205"/>
      <c r="DB198" s="205"/>
      <c r="DC198" s="205"/>
      <c r="DD198" s="205"/>
      <c r="DE198" s="205"/>
      <c r="DF198" s="205"/>
      <c r="DG198" s="205"/>
      <c r="DH198" s="205"/>
      <c r="DI198" s="205"/>
      <c r="DJ198" s="205"/>
      <c r="DK198" s="205"/>
      <c r="DL198" s="205"/>
      <c r="DM198" s="205"/>
      <c r="DN198" s="205"/>
      <c r="DO198" s="205"/>
      <c r="DP198" s="205"/>
      <c r="DQ198" s="205"/>
      <c r="DR198" s="205"/>
      <c r="DS198" s="205"/>
      <c r="DT198" s="205"/>
      <c r="DU198" s="205"/>
      <c r="DV198" s="205"/>
      <c r="DW198" s="205"/>
      <c r="DX198" s="205"/>
      <c r="DY198" s="205"/>
      <c r="DZ198" s="205"/>
      <c r="EA198" s="205"/>
      <c r="EB198" s="205"/>
      <c r="EC198" s="205"/>
      <c r="ED198" s="205"/>
      <c r="EE198" s="205"/>
      <c r="EF198" s="205"/>
      <c r="EG198" s="205"/>
      <c r="EH198" s="205"/>
      <c r="EI198" s="205"/>
      <c r="EJ198" s="205"/>
      <c r="EK198" s="205"/>
      <c r="EL198" s="205"/>
      <c r="EM198" s="205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5"/>
      <c r="FA198" s="205"/>
      <c r="FB198" s="205"/>
      <c r="FC198" s="205"/>
      <c r="FD198" s="205"/>
      <c r="FE198" s="205"/>
      <c r="FF198" s="205"/>
      <c r="FG198" s="205"/>
      <c r="FH198" s="205"/>
      <c r="FI198" s="205"/>
      <c r="FJ198" s="205"/>
      <c r="FK198" s="205"/>
      <c r="FL198" s="205"/>
      <c r="FM198" s="205"/>
      <c r="FN198" s="205"/>
      <c r="FO198" s="205"/>
      <c r="FP198" s="205"/>
      <c r="FQ198" s="205"/>
      <c r="FR198" s="205"/>
      <c r="FS198" s="205"/>
      <c r="FT198" s="205"/>
      <c r="FU198" s="205"/>
      <c r="FV198" s="205"/>
      <c r="FW198" s="205"/>
      <c r="FX198" s="205"/>
      <c r="FY198" s="205"/>
      <c r="FZ198" s="205"/>
      <c r="GA198" s="205"/>
      <c r="GB198" s="205"/>
      <c r="GC198" s="205"/>
      <c r="GD198" s="205"/>
      <c r="GE198" s="205"/>
      <c r="GF198" s="205"/>
      <c r="GG198" s="205"/>
      <c r="GH198" s="205"/>
      <c r="GI198" s="205"/>
      <c r="GJ198" s="205"/>
      <c r="GK198" s="205"/>
      <c r="GL198" s="205"/>
      <c r="GM198" s="205"/>
      <c r="GN198" s="205"/>
      <c r="GO198" s="205"/>
      <c r="GP198" s="205"/>
      <c r="GQ198" s="205"/>
      <c r="GR198" s="205"/>
      <c r="GS198" s="205"/>
      <c r="GT198" s="205"/>
      <c r="GU198" s="205"/>
      <c r="GV198" s="205"/>
      <c r="GW198" s="205"/>
      <c r="GX198" s="205"/>
      <c r="GY198" s="205"/>
      <c r="GZ198" s="205"/>
      <c r="HA198" s="205"/>
      <c r="HB198" s="205"/>
      <c r="HC198" s="205"/>
      <c r="HD198" s="205"/>
      <c r="HE198" s="205"/>
      <c r="HF198" s="205"/>
      <c r="HG198" s="205"/>
      <c r="HH198" s="205"/>
      <c r="HI198" s="205"/>
      <c r="HJ198" s="205"/>
      <c r="HK198" s="205"/>
      <c r="HL198" s="205"/>
      <c r="HM198" s="205"/>
      <c r="HN198" s="205"/>
      <c r="HO198" s="205"/>
      <c r="HP198" s="205"/>
      <c r="HQ198" s="205"/>
      <c r="HR198" s="205"/>
      <c r="HS198" s="205"/>
      <c r="HT198" s="205"/>
      <c r="HU198" s="205"/>
      <c r="HV198" s="205"/>
      <c r="HW198" s="205"/>
      <c r="HX198" s="205"/>
      <c r="HY198" s="205"/>
      <c r="HZ198" s="205"/>
      <c r="IA198" s="205"/>
      <c r="IB198" s="205"/>
      <c r="IC198" s="205"/>
      <c r="ID198" s="205"/>
      <c r="IE198" s="205"/>
      <c r="IF198" s="205"/>
      <c r="IG198" s="205"/>
      <c r="IH198" s="205"/>
      <c r="II198" s="205"/>
      <c r="IJ198" s="205"/>
      <c r="IK198" s="205"/>
      <c r="IL198" s="205"/>
      <c r="IM198" s="205"/>
      <c r="IN198" s="205"/>
      <c r="IO198" s="205"/>
      <c r="IP198" s="205"/>
      <c r="IQ198" s="205"/>
      <c r="IR198" s="205"/>
      <c r="IS198" s="205"/>
    </row>
    <row r="199" spans="1:254" x14ac:dyDescent="0.2">
      <c r="A199" s="192" t="s">
        <v>621</v>
      </c>
      <c r="B199" s="184" t="s">
        <v>412</v>
      </c>
      <c r="C199" s="184" t="s">
        <v>412</v>
      </c>
      <c r="D199" s="172" t="s">
        <v>533</v>
      </c>
      <c r="E199" s="172"/>
      <c r="F199" s="210">
        <f>SUM(F200)</f>
        <v>300</v>
      </c>
    </row>
    <row r="200" spans="1:254" ht="21.6" customHeight="1" x14ac:dyDescent="0.2">
      <c r="A200" s="166" t="s">
        <v>404</v>
      </c>
      <c r="B200" s="188" t="s">
        <v>412</v>
      </c>
      <c r="C200" s="188" t="s">
        <v>412</v>
      </c>
      <c r="D200" s="167" t="s">
        <v>533</v>
      </c>
      <c r="E200" s="188" t="s">
        <v>397</v>
      </c>
      <c r="F200" s="168">
        <v>300</v>
      </c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0"/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0"/>
      <c r="CQ200" s="170"/>
      <c r="CR200" s="170"/>
      <c r="CS200" s="170"/>
      <c r="CT200" s="170"/>
      <c r="CU200" s="170"/>
      <c r="CV200" s="170"/>
      <c r="CW200" s="170"/>
      <c r="CX200" s="170"/>
      <c r="CY200" s="170"/>
      <c r="CZ200" s="170"/>
      <c r="DA200" s="170"/>
      <c r="DB200" s="170"/>
      <c r="DC200" s="170"/>
      <c r="DD200" s="170"/>
      <c r="DE200" s="170"/>
      <c r="DF200" s="170"/>
      <c r="DG200" s="170"/>
      <c r="DH200" s="170"/>
      <c r="DI200" s="170"/>
      <c r="DJ200" s="170"/>
      <c r="DK200" s="170"/>
      <c r="DL200" s="170"/>
      <c r="DM200" s="170"/>
      <c r="DN200" s="170"/>
      <c r="DO200" s="170"/>
      <c r="DP200" s="170"/>
      <c r="DQ200" s="170"/>
      <c r="DR200" s="170"/>
      <c r="DS200" s="170"/>
      <c r="DT200" s="170"/>
      <c r="DU200" s="170"/>
      <c r="DV200" s="170"/>
      <c r="DW200" s="170"/>
      <c r="DX200" s="170"/>
      <c r="DY200" s="170"/>
      <c r="DZ200" s="170"/>
      <c r="EA200" s="170"/>
      <c r="EB200" s="170"/>
      <c r="EC200" s="170"/>
      <c r="ED200" s="170"/>
      <c r="EE200" s="170"/>
      <c r="EF200" s="170"/>
      <c r="EG200" s="170"/>
      <c r="EH200" s="170"/>
      <c r="EI200" s="170"/>
      <c r="EJ200" s="170"/>
      <c r="EK200" s="170"/>
      <c r="EL200" s="170"/>
      <c r="EM200" s="170"/>
      <c r="EN200" s="170"/>
      <c r="EO200" s="170"/>
      <c r="EP200" s="170"/>
      <c r="EQ200" s="170"/>
      <c r="ER200" s="170"/>
      <c r="ES200" s="170"/>
      <c r="ET200" s="170"/>
      <c r="EU200" s="170"/>
      <c r="EV200" s="170"/>
      <c r="EW200" s="170"/>
      <c r="EX200" s="170"/>
      <c r="EY200" s="170"/>
      <c r="EZ200" s="170"/>
      <c r="FA200" s="170"/>
      <c r="FB200" s="170"/>
      <c r="FC200" s="170"/>
      <c r="FD200" s="170"/>
      <c r="FE200" s="170"/>
      <c r="FF200" s="170"/>
      <c r="FG200" s="170"/>
      <c r="FH200" s="170"/>
      <c r="FI200" s="170"/>
      <c r="FJ200" s="170"/>
      <c r="FK200" s="170"/>
      <c r="FL200" s="170"/>
      <c r="FM200" s="170"/>
      <c r="FN200" s="170"/>
      <c r="FO200" s="170"/>
      <c r="FP200" s="170"/>
      <c r="FQ200" s="170"/>
      <c r="FR200" s="170"/>
      <c r="FS200" s="170"/>
      <c r="FT200" s="170"/>
      <c r="FU200" s="170"/>
      <c r="FV200" s="170"/>
      <c r="FW200" s="170"/>
      <c r="FX200" s="170"/>
      <c r="FY200" s="170"/>
      <c r="FZ200" s="170"/>
      <c r="GA200" s="170"/>
      <c r="GB200" s="170"/>
      <c r="GC200" s="170"/>
      <c r="GD200" s="170"/>
      <c r="GE200" s="170"/>
      <c r="GF200" s="170"/>
      <c r="GG200" s="170"/>
      <c r="GH200" s="170"/>
      <c r="GI200" s="170"/>
      <c r="GJ200" s="170"/>
      <c r="GK200" s="170"/>
      <c r="GL200" s="170"/>
      <c r="GM200" s="170"/>
      <c r="GN200" s="170"/>
      <c r="GO200" s="170"/>
      <c r="GP200" s="170"/>
      <c r="GQ200" s="170"/>
      <c r="GR200" s="170"/>
      <c r="GS200" s="170"/>
      <c r="GT200" s="170"/>
      <c r="GU200" s="170"/>
      <c r="GV200" s="170"/>
      <c r="GW200" s="170"/>
      <c r="GX200" s="170"/>
      <c r="GY200" s="170"/>
      <c r="GZ200" s="170"/>
      <c r="HA200" s="170"/>
      <c r="HB200" s="170"/>
      <c r="HC200" s="170"/>
      <c r="HD200" s="170"/>
      <c r="HE200" s="170"/>
      <c r="HF200" s="170"/>
      <c r="HG200" s="170"/>
      <c r="HH200" s="170"/>
      <c r="HI200" s="170"/>
      <c r="HJ200" s="170"/>
      <c r="HK200" s="170"/>
      <c r="HL200" s="170"/>
      <c r="HM200" s="170"/>
      <c r="HN200" s="170"/>
      <c r="HO200" s="170"/>
      <c r="HP200" s="170"/>
      <c r="HQ200" s="170"/>
      <c r="HR200" s="170"/>
      <c r="HS200" s="170"/>
      <c r="HT200" s="170"/>
      <c r="HU200" s="170"/>
      <c r="HV200" s="170"/>
      <c r="HW200" s="170"/>
      <c r="HX200" s="170"/>
      <c r="HY200" s="170"/>
      <c r="HZ200" s="170"/>
      <c r="IA200" s="170"/>
      <c r="IB200" s="170"/>
      <c r="IC200" s="170"/>
      <c r="ID200" s="170"/>
      <c r="IE200" s="170"/>
      <c r="IF200" s="170"/>
      <c r="IG200" s="170"/>
      <c r="IH200" s="170"/>
      <c r="II200" s="170"/>
      <c r="IJ200" s="170"/>
      <c r="IK200" s="170"/>
      <c r="IL200" s="170"/>
      <c r="IM200" s="170"/>
      <c r="IN200" s="170"/>
      <c r="IO200" s="170"/>
      <c r="IP200" s="170"/>
      <c r="IQ200" s="170"/>
      <c r="IR200" s="170"/>
      <c r="IS200" s="170"/>
    </row>
    <row r="201" spans="1:254" x14ac:dyDescent="0.2">
      <c r="A201" s="189" t="s">
        <v>534</v>
      </c>
      <c r="B201" s="190" t="s">
        <v>412</v>
      </c>
      <c r="C201" s="190" t="s">
        <v>461</v>
      </c>
      <c r="D201" s="190"/>
      <c r="E201" s="190"/>
      <c r="F201" s="162">
        <f>SUM(F202)</f>
        <v>450</v>
      </c>
    </row>
    <row r="202" spans="1:254" ht="13.5" x14ac:dyDescent="0.25">
      <c r="A202" s="163" t="s">
        <v>432</v>
      </c>
      <c r="B202" s="182" t="s">
        <v>412</v>
      </c>
      <c r="C202" s="182" t="s">
        <v>461</v>
      </c>
      <c r="D202" s="164" t="s">
        <v>433</v>
      </c>
      <c r="E202" s="164"/>
      <c r="F202" s="165">
        <f>SUM(F203)</f>
        <v>450</v>
      </c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178"/>
      <c r="DJ202" s="178"/>
      <c r="DK202" s="178"/>
      <c r="DL202" s="178"/>
      <c r="DM202" s="178"/>
      <c r="DN202" s="178"/>
      <c r="DO202" s="178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178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8"/>
      <c r="ER202" s="178"/>
      <c r="ES202" s="178"/>
      <c r="ET202" s="178"/>
      <c r="EU202" s="178"/>
      <c r="EV202" s="178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  <c r="FP202" s="178"/>
      <c r="FQ202" s="178"/>
      <c r="FR202" s="178"/>
      <c r="FS202" s="178"/>
      <c r="FT202" s="178"/>
      <c r="FU202" s="178"/>
      <c r="FV202" s="178"/>
      <c r="FW202" s="178"/>
      <c r="FX202" s="178"/>
      <c r="FY202" s="178"/>
      <c r="FZ202" s="178"/>
      <c r="GA202" s="178"/>
      <c r="GB202" s="178"/>
      <c r="GC202" s="178"/>
      <c r="GD202" s="178"/>
      <c r="GE202" s="178"/>
      <c r="GF202" s="178"/>
      <c r="GG202" s="178"/>
      <c r="GH202" s="178"/>
      <c r="GI202" s="178"/>
      <c r="GJ202" s="178"/>
      <c r="GK202" s="178"/>
      <c r="GL202" s="178"/>
      <c r="GM202" s="178"/>
      <c r="GN202" s="178"/>
      <c r="GO202" s="178"/>
      <c r="GP202" s="178"/>
      <c r="GQ202" s="178"/>
      <c r="GR202" s="178"/>
      <c r="GS202" s="178"/>
      <c r="GT202" s="178"/>
      <c r="GU202" s="178"/>
      <c r="GV202" s="178"/>
      <c r="GW202" s="178"/>
      <c r="GX202" s="178"/>
      <c r="GY202" s="178"/>
      <c r="GZ202" s="178"/>
      <c r="HA202" s="178"/>
      <c r="HB202" s="178"/>
      <c r="HC202" s="178"/>
      <c r="HD202" s="178"/>
      <c r="HE202" s="178"/>
      <c r="HF202" s="178"/>
      <c r="HG202" s="178"/>
      <c r="HH202" s="178"/>
      <c r="HI202" s="178"/>
      <c r="HJ202" s="178"/>
      <c r="HK202" s="178"/>
      <c r="HL202" s="178"/>
      <c r="HM202" s="178"/>
      <c r="HN202" s="178"/>
      <c r="HO202" s="178"/>
      <c r="HP202" s="178"/>
      <c r="HQ202" s="178"/>
      <c r="HR202" s="178"/>
      <c r="HS202" s="178"/>
      <c r="HT202" s="178"/>
      <c r="HU202" s="178"/>
      <c r="HV202" s="178"/>
      <c r="HW202" s="178"/>
      <c r="HX202" s="178"/>
      <c r="HY202" s="178"/>
      <c r="HZ202" s="178"/>
      <c r="IA202" s="178"/>
      <c r="IB202" s="178"/>
      <c r="IC202" s="178"/>
      <c r="ID202" s="178"/>
      <c r="IE202" s="178"/>
      <c r="IF202" s="178"/>
      <c r="IG202" s="178"/>
      <c r="IH202" s="178"/>
      <c r="II202" s="178"/>
      <c r="IJ202" s="178"/>
      <c r="IK202" s="178"/>
      <c r="IL202" s="178"/>
      <c r="IM202" s="178"/>
      <c r="IN202" s="178"/>
      <c r="IO202" s="178"/>
      <c r="IP202" s="178"/>
      <c r="IQ202" s="178"/>
      <c r="IR202" s="178"/>
      <c r="IS202" s="178"/>
    </row>
    <row r="203" spans="1:254" ht="24.6" customHeight="1" x14ac:dyDescent="0.2">
      <c r="A203" s="192" t="s">
        <v>623</v>
      </c>
      <c r="B203" s="184" t="s">
        <v>412</v>
      </c>
      <c r="C203" s="184" t="s">
        <v>461</v>
      </c>
      <c r="D203" s="184" t="s">
        <v>532</v>
      </c>
      <c r="E203" s="184"/>
      <c r="F203" s="173">
        <f>SUM(F204)</f>
        <v>450</v>
      </c>
    </row>
    <row r="204" spans="1:254" ht="25.5" x14ac:dyDescent="0.2">
      <c r="A204" s="166" t="s">
        <v>440</v>
      </c>
      <c r="B204" s="188" t="s">
        <v>412</v>
      </c>
      <c r="C204" s="188" t="s">
        <v>461</v>
      </c>
      <c r="D204" s="188" t="s">
        <v>532</v>
      </c>
      <c r="E204" s="188" t="s">
        <v>441</v>
      </c>
      <c r="F204" s="168">
        <v>450</v>
      </c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0"/>
      <c r="CU204" s="170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70"/>
      <c r="EM204" s="170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70"/>
      <c r="FG204" s="170"/>
      <c r="FH204" s="170"/>
      <c r="FI204" s="170"/>
      <c r="FJ204" s="170"/>
      <c r="FK204" s="170"/>
      <c r="FL204" s="170"/>
      <c r="FM204" s="170"/>
      <c r="FN204" s="170"/>
      <c r="FO204" s="170"/>
      <c r="FP204" s="170"/>
      <c r="FQ204" s="170"/>
      <c r="FR204" s="170"/>
      <c r="FS204" s="170"/>
      <c r="FT204" s="170"/>
      <c r="FU204" s="170"/>
      <c r="FV204" s="170"/>
      <c r="FW204" s="170"/>
      <c r="FX204" s="170"/>
      <c r="FY204" s="170"/>
      <c r="FZ204" s="170"/>
      <c r="GA204" s="170"/>
      <c r="GB204" s="170"/>
      <c r="GC204" s="170"/>
      <c r="GD204" s="170"/>
      <c r="GE204" s="170"/>
      <c r="GF204" s="170"/>
      <c r="GG204" s="170"/>
      <c r="GH204" s="170"/>
      <c r="GI204" s="170"/>
      <c r="GJ204" s="170"/>
      <c r="GK204" s="170"/>
      <c r="GL204" s="170"/>
      <c r="GM204" s="170"/>
      <c r="GN204" s="170"/>
      <c r="GO204" s="170"/>
      <c r="GP204" s="170"/>
      <c r="GQ204" s="170"/>
      <c r="GR204" s="170"/>
      <c r="GS204" s="170"/>
      <c r="GT204" s="170"/>
      <c r="GU204" s="170"/>
      <c r="GV204" s="170"/>
      <c r="GW204" s="170"/>
      <c r="GX204" s="170"/>
      <c r="GY204" s="170"/>
      <c r="GZ204" s="170"/>
      <c r="HA204" s="170"/>
      <c r="HB204" s="170"/>
      <c r="HC204" s="170"/>
      <c r="HD204" s="170"/>
      <c r="HE204" s="170"/>
      <c r="HF204" s="170"/>
      <c r="HG204" s="170"/>
      <c r="HH204" s="170"/>
      <c r="HI204" s="170"/>
      <c r="HJ204" s="170"/>
      <c r="HK204" s="170"/>
      <c r="HL204" s="170"/>
      <c r="HM204" s="170"/>
      <c r="HN204" s="170"/>
      <c r="HO204" s="170"/>
      <c r="HP204" s="170"/>
      <c r="HQ204" s="170"/>
      <c r="HR204" s="170"/>
      <c r="HS204" s="170"/>
      <c r="HT204" s="170"/>
      <c r="HU204" s="170"/>
      <c r="HV204" s="170"/>
      <c r="HW204" s="170"/>
      <c r="HX204" s="170"/>
      <c r="HY204" s="170"/>
      <c r="HZ204" s="170"/>
      <c r="IA204" s="170"/>
      <c r="IB204" s="170"/>
      <c r="IC204" s="170"/>
      <c r="ID204" s="170"/>
      <c r="IE204" s="170"/>
      <c r="IF204" s="170"/>
      <c r="IG204" s="170"/>
      <c r="IH204" s="170"/>
      <c r="II204" s="170"/>
      <c r="IJ204" s="170"/>
      <c r="IK204" s="170"/>
      <c r="IL204" s="170"/>
      <c r="IM204" s="170"/>
      <c r="IN204" s="170"/>
      <c r="IO204" s="170"/>
      <c r="IP204" s="170"/>
      <c r="IQ204" s="170"/>
      <c r="IR204" s="170"/>
      <c r="IS204" s="170"/>
      <c r="IT204" s="170"/>
    </row>
    <row r="205" spans="1:254" ht="15.75" x14ac:dyDescent="0.25">
      <c r="A205" s="157" t="s">
        <v>535</v>
      </c>
      <c r="B205" s="194" t="s">
        <v>456</v>
      </c>
      <c r="C205" s="194"/>
      <c r="D205" s="194"/>
      <c r="E205" s="194"/>
      <c r="F205" s="195">
        <f>SUM(F206+F219)</f>
        <v>83911.330000000016</v>
      </c>
    </row>
    <row r="206" spans="1:254" ht="19.899999999999999" customHeight="1" x14ac:dyDescent="0.2">
      <c r="A206" s="160" t="s">
        <v>536</v>
      </c>
      <c r="B206" s="158" t="s">
        <v>456</v>
      </c>
      <c r="C206" s="158" t="s">
        <v>383</v>
      </c>
      <c r="D206" s="158"/>
      <c r="E206" s="158"/>
      <c r="F206" s="159">
        <f>SUM(F211+F207+F209)</f>
        <v>38037.440000000002</v>
      </c>
    </row>
    <row r="207" spans="1:254" ht="22.9" customHeight="1" x14ac:dyDescent="0.25">
      <c r="A207" s="163" t="s">
        <v>537</v>
      </c>
      <c r="B207" s="182" t="s">
        <v>456</v>
      </c>
      <c r="C207" s="182" t="s">
        <v>383</v>
      </c>
      <c r="D207" s="188" t="s">
        <v>538</v>
      </c>
      <c r="E207" s="182"/>
      <c r="F207" s="165">
        <f>SUM(F208)</f>
        <v>115.44</v>
      </c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70"/>
      <c r="DG207" s="170"/>
      <c r="DH207" s="170"/>
      <c r="DI207" s="170"/>
      <c r="DJ207" s="170"/>
      <c r="DK207" s="170"/>
      <c r="DL207" s="170"/>
      <c r="DM207" s="170"/>
      <c r="DN207" s="170"/>
      <c r="DO207" s="170"/>
      <c r="DP207" s="170"/>
      <c r="DQ207" s="170"/>
      <c r="DR207" s="170"/>
      <c r="DS207" s="170"/>
      <c r="DT207" s="170"/>
      <c r="DU207" s="170"/>
      <c r="DV207" s="170"/>
      <c r="DW207" s="170"/>
      <c r="DX207" s="170"/>
      <c r="DY207" s="170"/>
      <c r="DZ207" s="170"/>
      <c r="EA207" s="170"/>
      <c r="EB207" s="170"/>
      <c r="EC207" s="170"/>
      <c r="ED207" s="170"/>
      <c r="EE207" s="170"/>
      <c r="EF207" s="170"/>
      <c r="EG207" s="170"/>
      <c r="EH207" s="170"/>
      <c r="EI207" s="170"/>
      <c r="EJ207" s="170"/>
      <c r="EK207" s="170"/>
      <c r="EL207" s="170"/>
      <c r="EM207" s="170"/>
      <c r="EN207" s="170"/>
      <c r="EO207" s="170"/>
      <c r="EP207" s="170"/>
      <c r="EQ207" s="170"/>
      <c r="ER207" s="170"/>
      <c r="ES207" s="170"/>
      <c r="ET207" s="170"/>
      <c r="EU207" s="170"/>
      <c r="EV207" s="170"/>
      <c r="EW207" s="170"/>
      <c r="EX207" s="170"/>
      <c r="EY207" s="170"/>
      <c r="EZ207" s="170"/>
      <c r="FA207" s="170"/>
      <c r="FB207" s="170"/>
      <c r="FC207" s="170"/>
      <c r="FD207" s="170"/>
      <c r="FE207" s="170"/>
      <c r="FF207" s="170"/>
      <c r="FG207" s="170"/>
      <c r="FH207" s="170"/>
      <c r="FI207" s="170"/>
      <c r="FJ207" s="170"/>
      <c r="FK207" s="170"/>
      <c r="FL207" s="170"/>
      <c r="FM207" s="170"/>
      <c r="FN207" s="170"/>
      <c r="FO207" s="170"/>
      <c r="FP207" s="170"/>
      <c r="FQ207" s="170"/>
      <c r="FR207" s="170"/>
      <c r="FS207" s="170"/>
      <c r="FT207" s="170"/>
      <c r="FU207" s="170"/>
      <c r="FV207" s="170"/>
      <c r="FW207" s="170"/>
      <c r="FX207" s="170"/>
      <c r="FY207" s="170"/>
      <c r="FZ207" s="170"/>
      <c r="GA207" s="170"/>
      <c r="GB207" s="170"/>
      <c r="GC207" s="170"/>
      <c r="GD207" s="170"/>
      <c r="GE207" s="170"/>
      <c r="GF207" s="170"/>
      <c r="GG207" s="170"/>
      <c r="GH207" s="170"/>
      <c r="GI207" s="170"/>
      <c r="GJ207" s="170"/>
      <c r="GK207" s="170"/>
      <c r="GL207" s="170"/>
      <c r="GM207" s="170"/>
      <c r="GN207" s="170"/>
      <c r="GO207" s="170"/>
      <c r="GP207" s="170"/>
      <c r="GQ207" s="170"/>
      <c r="GR207" s="170"/>
      <c r="GS207" s="170"/>
      <c r="GT207" s="170"/>
      <c r="GU207" s="170"/>
      <c r="GV207" s="170"/>
      <c r="GW207" s="170"/>
      <c r="GX207" s="170"/>
      <c r="GY207" s="170"/>
      <c r="GZ207" s="170"/>
      <c r="HA207" s="170"/>
      <c r="HB207" s="170"/>
      <c r="HC207" s="170"/>
      <c r="HD207" s="170"/>
      <c r="HE207" s="170"/>
      <c r="HF207" s="170"/>
      <c r="HG207" s="170"/>
      <c r="HH207" s="170"/>
      <c r="HI207" s="170"/>
      <c r="HJ207" s="170"/>
      <c r="HK207" s="170"/>
      <c r="HL207" s="170"/>
      <c r="HM207" s="170"/>
      <c r="HN207" s="170"/>
      <c r="HO207" s="170"/>
      <c r="HP207" s="170"/>
      <c r="HQ207" s="170"/>
      <c r="HR207" s="170"/>
      <c r="HS207" s="170"/>
      <c r="HT207" s="170"/>
      <c r="HU207" s="170"/>
      <c r="HV207" s="170"/>
      <c r="HW207" s="170"/>
      <c r="HX207" s="170"/>
      <c r="HY207" s="170"/>
      <c r="HZ207" s="170"/>
      <c r="IA207" s="170"/>
      <c r="IB207" s="170"/>
      <c r="IC207" s="170"/>
      <c r="ID207" s="170"/>
      <c r="IE207" s="170"/>
      <c r="IF207" s="170"/>
      <c r="IG207" s="170"/>
      <c r="IH207" s="170"/>
      <c r="II207" s="170"/>
      <c r="IJ207" s="170"/>
      <c r="IK207" s="170"/>
      <c r="IL207" s="170"/>
      <c r="IM207" s="170"/>
      <c r="IN207" s="170"/>
      <c r="IO207" s="170"/>
      <c r="IP207" s="170"/>
      <c r="IQ207" s="170"/>
      <c r="IR207" s="170"/>
      <c r="IS207" s="170"/>
    </row>
    <row r="208" spans="1:254" ht="28.15" customHeight="1" x14ac:dyDescent="0.2">
      <c r="A208" s="166" t="s">
        <v>440</v>
      </c>
      <c r="B208" s="188" t="s">
        <v>456</v>
      </c>
      <c r="C208" s="188" t="s">
        <v>383</v>
      </c>
      <c r="D208" s="188" t="s">
        <v>538</v>
      </c>
      <c r="E208" s="188" t="s">
        <v>441</v>
      </c>
      <c r="F208" s="168">
        <v>115.44</v>
      </c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170"/>
      <c r="DM208" s="170"/>
      <c r="DN208" s="170"/>
      <c r="DO208" s="170"/>
      <c r="DP208" s="170"/>
      <c r="DQ208" s="170"/>
      <c r="DR208" s="170"/>
      <c r="DS208" s="170"/>
      <c r="DT208" s="170"/>
      <c r="DU208" s="170"/>
      <c r="DV208" s="170"/>
      <c r="DW208" s="170"/>
      <c r="DX208" s="170"/>
      <c r="DY208" s="170"/>
      <c r="DZ208" s="170"/>
      <c r="EA208" s="170"/>
      <c r="EB208" s="170"/>
      <c r="EC208" s="170"/>
      <c r="ED208" s="170"/>
      <c r="EE208" s="170"/>
      <c r="EF208" s="170"/>
      <c r="EG208" s="170"/>
      <c r="EH208" s="170"/>
      <c r="EI208" s="170"/>
      <c r="EJ208" s="170"/>
      <c r="EK208" s="170"/>
      <c r="EL208" s="170"/>
      <c r="EM208" s="170"/>
      <c r="EN208" s="170"/>
      <c r="EO208" s="170"/>
      <c r="EP208" s="170"/>
      <c r="EQ208" s="170"/>
      <c r="ER208" s="170"/>
      <c r="ES208" s="170"/>
      <c r="ET208" s="170"/>
      <c r="EU208" s="170"/>
      <c r="EV208" s="170"/>
      <c r="EW208" s="170"/>
      <c r="EX208" s="170"/>
      <c r="EY208" s="170"/>
      <c r="EZ208" s="170"/>
      <c r="FA208" s="170"/>
      <c r="FB208" s="170"/>
      <c r="FC208" s="170"/>
      <c r="FD208" s="170"/>
      <c r="FE208" s="170"/>
      <c r="FF208" s="170"/>
      <c r="FG208" s="170"/>
      <c r="FH208" s="170"/>
      <c r="FI208" s="170"/>
      <c r="FJ208" s="170"/>
      <c r="FK208" s="170"/>
      <c r="FL208" s="170"/>
      <c r="FM208" s="170"/>
      <c r="FN208" s="170"/>
      <c r="FO208" s="170"/>
      <c r="FP208" s="170"/>
      <c r="FQ208" s="170"/>
      <c r="FR208" s="170"/>
      <c r="FS208" s="170"/>
      <c r="FT208" s="170"/>
      <c r="FU208" s="170"/>
      <c r="FV208" s="170"/>
      <c r="FW208" s="170"/>
      <c r="FX208" s="170"/>
      <c r="FY208" s="170"/>
      <c r="FZ208" s="170"/>
      <c r="GA208" s="170"/>
      <c r="GB208" s="170"/>
      <c r="GC208" s="170"/>
      <c r="GD208" s="170"/>
      <c r="GE208" s="170"/>
      <c r="GF208" s="170"/>
      <c r="GG208" s="170"/>
      <c r="GH208" s="170"/>
      <c r="GI208" s="170"/>
      <c r="GJ208" s="170"/>
      <c r="GK208" s="170"/>
      <c r="GL208" s="170"/>
      <c r="GM208" s="170"/>
      <c r="GN208" s="170"/>
      <c r="GO208" s="170"/>
      <c r="GP208" s="170"/>
      <c r="GQ208" s="170"/>
      <c r="GR208" s="170"/>
      <c r="GS208" s="170"/>
      <c r="GT208" s="170"/>
      <c r="GU208" s="170"/>
      <c r="GV208" s="170"/>
      <c r="GW208" s="170"/>
      <c r="GX208" s="170"/>
      <c r="GY208" s="170"/>
      <c r="GZ208" s="170"/>
      <c r="HA208" s="170"/>
      <c r="HB208" s="170"/>
      <c r="HC208" s="170"/>
      <c r="HD208" s="170"/>
      <c r="HE208" s="170"/>
      <c r="HF208" s="170"/>
      <c r="HG208" s="170"/>
      <c r="HH208" s="170"/>
      <c r="HI208" s="170"/>
      <c r="HJ208" s="170"/>
      <c r="HK208" s="170"/>
      <c r="HL208" s="170"/>
      <c r="HM208" s="170"/>
      <c r="HN208" s="170"/>
      <c r="HO208" s="170"/>
      <c r="HP208" s="170"/>
      <c r="HQ208" s="170"/>
      <c r="HR208" s="170"/>
      <c r="HS208" s="170"/>
      <c r="HT208" s="170"/>
      <c r="HU208" s="170"/>
      <c r="HV208" s="170"/>
      <c r="HW208" s="170"/>
      <c r="HX208" s="170"/>
      <c r="HY208" s="170"/>
      <c r="HZ208" s="170"/>
      <c r="IA208" s="170"/>
      <c r="IB208" s="170"/>
      <c r="IC208" s="170"/>
      <c r="ID208" s="170"/>
      <c r="IE208" s="170"/>
      <c r="IF208" s="170"/>
      <c r="IG208" s="170"/>
      <c r="IH208" s="170"/>
      <c r="II208" s="170"/>
      <c r="IJ208" s="170"/>
      <c r="IK208" s="170"/>
      <c r="IL208" s="170"/>
      <c r="IM208" s="170"/>
      <c r="IN208" s="170"/>
      <c r="IO208" s="170"/>
      <c r="IP208" s="170"/>
      <c r="IQ208" s="170"/>
      <c r="IR208" s="170"/>
      <c r="IS208" s="170"/>
    </row>
    <row r="209" spans="1:253" ht="27.6" customHeight="1" x14ac:dyDescent="0.2">
      <c r="A209" s="251" t="s">
        <v>620</v>
      </c>
      <c r="B209" s="188" t="s">
        <v>456</v>
      </c>
      <c r="C209" s="188" t="s">
        <v>383</v>
      </c>
      <c r="D209" s="188" t="s">
        <v>434</v>
      </c>
      <c r="E209" s="188"/>
      <c r="F209" s="168">
        <f>SUM(F210)</f>
        <v>206</v>
      </c>
    </row>
    <row r="210" spans="1:253" ht="25.5" x14ac:dyDescent="0.2">
      <c r="A210" s="171" t="s">
        <v>440</v>
      </c>
      <c r="B210" s="188" t="s">
        <v>456</v>
      </c>
      <c r="C210" s="188" t="s">
        <v>383</v>
      </c>
      <c r="D210" s="188" t="s">
        <v>434</v>
      </c>
      <c r="E210" s="188" t="s">
        <v>441</v>
      </c>
      <c r="F210" s="168">
        <v>206</v>
      </c>
    </row>
    <row r="211" spans="1:253" ht="27" x14ac:dyDescent="0.25">
      <c r="A211" s="163" t="s">
        <v>619</v>
      </c>
      <c r="B211" s="182" t="s">
        <v>539</v>
      </c>
      <c r="C211" s="182" t="s">
        <v>383</v>
      </c>
      <c r="D211" s="182" t="s">
        <v>540</v>
      </c>
      <c r="E211" s="182"/>
      <c r="F211" s="165">
        <f>SUM(F212+F214+F216)</f>
        <v>37716</v>
      </c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0"/>
      <c r="AN211" s="170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0"/>
      <c r="BW211" s="170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0"/>
      <c r="CQ211" s="170"/>
      <c r="CR211" s="170"/>
      <c r="CS211" s="170"/>
      <c r="CT211" s="170"/>
      <c r="CU211" s="170"/>
      <c r="CV211" s="170"/>
      <c r="CW211" s="170"/>
      <c r="CX211" s="170"/>
      <c r="CY211" s="170"/>
      <c r="CZ211" s="170"/>
      <c r="DA211" s="170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170"/>
      <c r="DM211" s="170"/>
      <c r="DN211" s="170"/>
      <c r="DO211" s="170"/>
      <c r="DP211" s="170"/>
      <c r="DQ211" s="170"/>
      <c r="DR211" s="170"/>
      <c r="DS211" s="170"/>
      <c r="DT211" s="170"/>
      <c r="DU211" s="170"/>
      <c r="DV211" s="170"/>
      <c r="DW211" s="170"/>
      <c r="DX211" s="170"/>
      <c r="DY211" s="170"/>
      <c r="DZ211" s="170"/>
      <c r="EA211" s="170"/>
      <c r="EB211" s="170"/>
      <c r="EC211" s="170"/>
      <c r="ED211" s="170"/>
      <c r="EE211" s="170"/>
      <c r="EF211" s="170"/>
      <c r="EG211" s="170"/>
      <c r="EH211" s="170"/>
      <c r="EI211" s="170"/>
      <c r="EJ211" s="170"/>
      <c r="EK211" s="170"/>
      <c r="EL211" s="170"/>
      <c r="EM211" s="170"/>
      <c r="EN211" s="170"/>
      <c r="EO211" s="170"/>
      <c r="EP211" s="170"/>
      <c r="EQ211" s="170"/>
      <c r="ER211" s="170"/>
      <c r="ES211" s="170"/>
      <c r="ET211" s="170"/>
      <c r="EU211" s="170"/>
      <c r="EV211" s="170"/>
      <c r="EW211" s="170"/>
      <c r="EX211" s="170"/>
      <c r="EY211" s="170"/>
      <c r="EZ211" s="170"/>
      <c r="FA211" s="170"/>
      <c r="FB211" s="170"/>
      <c r="FC211" s="170"/>
      <c r="FD211" s="170"/>
      <c r="FE211" s="170"/>
      <c r="FF211" s="170"/>
      <c r="FG211" s="170"/>
      <c r="FH211" s="170"/>
      <c r="FI211" s="170"/>
      <c r="FJ211" s="170"/>
      <c r="FK211" s="170"/>
      <c r="FL211" s="170"/>
      <c r="FM211" s="170"/>
      <c r="FN211" s="170"/>
      <c r="FO211" s="170"/>
      <c r="FP211" s="170"/>
      <c r="FQ211" s="170"/>
      <c r="FR211" s="170"/>
      <c r="FS211" s="170"/>
      <c r="FT211" s="170"/>
      <c r="FU211" s="170"/>
      <c r="FV211" s="170"/>
      <c r="FW211" s="170"/>
      <c r="FX211" s="170"/>
      <c r="FY211" s="170"/>
      <c r="FZ211" s="170"/>
      <c r="GA211" s="170"/>
      <c r="GB211" s="170"/>
      <c r="GC211" s="170"/>
      <c r="GD211" s="170"/>
      <c r="GE211" s="170"/>
      <c r="GF211" s="170"/>
      <c r="GG211" s="170"/>
      <c r="GH211" s="170"/>
      <c r="GI211" s="170"/>
      <c r="GJ211" s="170"/>
      <c r="GK211" s="170"/>
      <c r="GL211" s="170"/>
      <c r="GM211" s="170"/>
      <c r="GN211" s="170"/>
      <c r="GO211" s="170"/>
      <c r="GP211" s="170"/>
      <c r="GQ211" s="170"/>
      <c r="GR211" s="170"/>
      <c r="GS211" s="170"/>
      <c r="GT211" s="170"/>
      <c r="GU211" s="170"/>
      <c r="GV211" s="170"/>
      <c r="GW211" s="170"/>
      <c r="GX211" s="170"/>
      <c r="GY211" s="170"/>
      <c r="GZ211" s="170"/>
      <c r="HA211" s="170"/>
      <c r="HB211" s="170"/>
      <c r="HC211" s="170"/>
      <c r="HD211" s="170"/>
      <c r="HE211" s="170"/>
      <c r="HF211" s="170"/>
      <c r="HG211" s="170"/>
      <c r="HH211" s="170"/>
      <c r="HI211" s="170"/>
      <c r="HJ211" s="170"/>
      <c r="HK211" s="170"/>
      <c r="HL211" s="170"/>
      <c r="HM211" s="170"/>
      <c r="HN211" s="170"/>
      <c r="HO211" s="170"/>
      <c r="HP211" s="170"/>
      <c r="HQ211" s="170"/>
      <c r="HR211" s="170"/>
      <c r="HS211" s="170"/>
      <c r="HT211" s="170"/>
      <c r="HU211" s="170"/>
      <c r="HV211" s="170"/>
      <c r="HW211" s="170"/>
      <c r="HX211" s="170"/>
      <c r="HY211" s="170"/>
      <c r="HZ211" s="170"/>
      <c r="IA211" s="170"/>
      <c r="IB211" s="170"/>
      <c r="IC211" s="170"/>
      <c r="ID211" s="170"/>
      <c r="IE211" s="170"/>
      <c r="IF211" s="170"/>
      <c r="IG211" s="170"/>
      <c r="IH211" s="170"/>
      <c r="II211" s="170"/>
      <c r="IJ211" s="170"/>
      <c r="IK211" s="170"/>
      <c r="IL211" s="170"/>
      <c r="IM211" s="170"/>
      <c r="IN211" s="170"/>
      <c r="IO211" s="170"/>
      <c r="IP211" s="170"/>
      <c r="IQ211" s="170"/>
      <c r="IR211" s="170"/>
      <c r="IS211" s="170"/>
    </row>
    <row r="212" spans="1:253" ht="13.5" x14ac:dyDescent="0.25">
      <c r="A212" s="163" t="s">
        <v>541</v>
      </c>
      <c r="B212" s="182" t="s">
        <v>456</v>
      </c>
      <c r="C212" s="182" t="s">
        <v>383</v>
      </c>
      <c r="D212" s="182" t="s">
        <v>542</v>
      </c>
      <c r="E212" s="182"/>
      <c r="F212" s="165">
        <f>SUM(F213)</f>
        <v>16900</v>
      </c>
    </row>
    <row r="213" spans="1:253" ht="25.5" x14ac:dyDescent="0.2">
      <c r="A213" s="166" t="s">
        <v>440</v>
      </c>
      <c r="B213" s="188" t="s">
        <v>456</v>
      </c>
      <c r="C213" s="188" t="s">
        <v>383</v>
      </c>
      <c r="D213" s="188" t="s">
        <v>542</v>
      </c>
      <c r="E213" s="188" t="s">
        <v>441</v>
      </c>
      <c r="F213" s="168">
        <v>16900</v>
      </c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0"/>
      <c r="CQ213" s="170"/>
      <c r="CR213" s="170"/>
      <c r="CS213" s="170"/>
      <c r="CT213" s="170"/>
      <c r="CU213" s="170"/>
      <c r="CV213" s="170"/>
      <c r="CW213" s="170"/>
      <c r="CX213" s="170"/>
      <c r="CY213" s="170"/>
      <c r="CZ213" s="170"/>
      <c r="DA213" s="170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0"/>
      <c r="DL213" s="170"/>
      <c r="DM213" s="170"/>
      <c r="DN213" s="170"/>
      <c r="DO213" s="170"/>
      <c r="DP213" s="170"/>
      <c r="DQ213" s="170"/>
      <c r="DR213" s="170"/>
      <c r="DS213" s="170"/>
      <c r="DT213" s="170"/>
      <c r="DU213" s="170"/>
      <c r="DV213" s="170"/>
      <c r="DW213" s="170"/>
      <c r="DX213" s="170"/>
      <c r="DY213" s="170"/>
      <c r="DZ213" s="170"/>
      <c r="EA213" s="170"/>
      <c r="EB213" s="170"/>
      <c r="EC213" s="170"/>
      <c r="ED213" s="170"/>
      <c r="EE213" s="170"/>
      <c r="EF213" s="170"/>
      <c r="EG213" s="170"/>
      <c r="EH213" s="170"/>
      <c r="EI213" s="170"/>
      <c r="EJ213" s="170"/>
      <c r="EK213" s="170"/>
      <c r="EL213" s="170"/>
      <c r="EM213" s="170"/>
      <c r="EN213" s="170"/>
      <c r="EO213" s="170"/>
      <c r="EP213" s="170"/>
      <c r="EQ213" s="170"/>
      <c r="ER213" s="170"/>
      <c r="ES213" s="170"/>
      <c r="ET213" s="170"/>
      <c r="EU213" s="170"/>
      <c r="EV213" s="170"/>
      <c r="EW213" s="170"/>
      <c r="EX213" s="170"/>
      <c r="EY213" s="170"/>
      <c r="EZ213" s="170"/>
      <c r="FA213" s="170"/>
      <c r="FB213" s="170"/>
      <c r="FC213" s="170"/>
      <c r="FD213" s="170"/>
      <c r="FE213" s="170"/>
      <c r="FF213" s="170"/>
      <c r="FG213" s="170"/>
      <c r="FH213" s="170"/>
      <c r="FI213" s="170"/>
      <c r="FJ213" s="170"/>
      <c r="FK213" s="170"/>
      <c r="FL213" s="170"/>
      <c r="FM213" s="170"/>
      <c r="FN213" s="170"/>
      <c r="FO213" s="170"/>
      <c r="FP213" s="170"/>
      <c r="FQ213" s="170"/>
      <c r="FR213" s="170"/>
      <c r="FS213" s="170"/>
      <c r="FT213" s="170"/>
      <c r="FU213" s="170"/>
      <c r="FV213" s="170"/>
      <c r="FW213" s="170"/>
      <c r="FX213" s="170"/>
      <c r="FY213" s="170"/>
      <c r="FZ213" s="170"/>
      <c r="GA213" s="170"/>
      <c r="GB213" s="170"/>
      <c r="GC213" s="170"/>
      <c r="GD213" s="170"/>
      <c r="GE213" s="170"/>
      <c r="GF213" s="170"/>
      <c r="GG213" s="170"/>
      <c r="GH213" s="170"/>
      <c r="GI213" s="170"/>
      <c r="GJ213" s="170"/>
      <c r="GK213" s="170"/>
      <c r="GL213" s="170"/>
      <c r="GM213" s="170"/>
      <c r="GN213" s="170"/>
      <c r="GO213" s="170"/>
      <c r="GP213" s="170"/>
      <c r="GQ213" s="170"/>
      <c r="GR213" s="170"/>
      <c r="GS213" s="170"/>
      <c r="GT213" s="170"/>
      <c r="GU213" s="170"/>
      <c r="GV213" s="170"/>
      <c r="GW213" s="170"/>
      <c r="GX213" s="170"/>
      <c r="GY213" s="170"/>
      <c r="GZ213" s="170"/>
      <c r="HA213" s="170"/>
      <c r="HB213" s="170"/>
      <c r="HC213" s="170"/>
      <c r="HD213" s="170"/>
      <c r="HE213" s="170"/>
      <c r="HF213" s="170"/>
      <c r="HG213" s="170"/>
      <c r="HH213" s="170"/>
      <c r="HI213" s="170"/>
      <c r="HJ213" s="170"/>
      <c r="HK213" s="170"/>
      <c r="HL213" s="170"/>
      <c r="HM213" s="170"/>
      <c r="HN213" s="170"/>
      <c r="HO213" s="170"/>
      <c r="HP213" s="170"/>
      <c r="HQ213" s="170"/>
      <c r="HR213" s="170"/>
      <c r="HS213" s="170"/>
      <c r="HT213" s="170"/>
      <c r="HU213" s="170"/>
      <c r="HV213" s="170"/>
      <c r="HW213" s="170"/>
      <c r="HX213" s="170"/>
      <c r="HY213" s="170"/>
      <c r="HZ213" s="170"/>
      <c r="IA213" s="170"/>
      <c r="IB213" s="170"/>
      <c r="IC213" s="170"/>
      <c r="ID213" s="170"/>
      <c r="IE213" s="170"/>
      <c r="IF213" s="170"/>
      <c r="IG213" s="170"/>
      <c r="IH213" s="170"/>
      <c r="II213" s="170"/>
      <c r="IJ213" s="170"/>
      <c r="IK213" s="170"/>
      <c r="IL213" s="170"/>
      <c r="IM213" s="170"/>
      <c r="IN213" s="170"/>
      <c r="IO213" s="170"/>
      <c r="IP213" s="170"/>
      <c r="IQ213" s="170"/>
      <c r="IR213" s="170"/>
      <c r="IS213" s="170"/>
    </row>
    <row r="214" spans="1:253" ht="13.5" x14ac:dyDescent="0.25">
      <c r="A214" s="163" t="s">
        <v>543</v>
      </c>
      <c r="B214" s="182" t="s">
        <v>456</v>
      </c>
      <c r="C214" s="182" t="s">
        <v>383</v>
      </c>
      <c r="D214" s="182" t="s">
        <v>544</v>
      </c>
      <c r="E214" s="182"/>
      <c r="F214" s="165">
        <f>SUM(F215)</f>
        <v>3100</v>
      </c>
    </row>
    <row r="215" spans="1:253" ht="25.5" x14ac:dyDescent="0.2">
      <c r="A215" s="166" t="s">
        <v>440</v>
      </c>
      <c r="B215" s="188" t="s">
        <v>456</v>
      </c>
      <c r="C215" s="188" t="s">
        <v>383</v>
      </c>
      <c r="D215" s="188" t="s">
        <v>544</v>
      </c>
      <c r="E215" s="188" t="s">
        <v>441</v>
      </c>
      <c r="F215" s="168">
        <v>3100</v>
      </c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0"/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0"/>
      <c r="BY215" s="170"/>
      <c r="BZ215" s="170"/>
      <c r="CA215" s="170"/>
      <c r="CB215" s="170"/>
      <c r="CC215" s="170"/>
      <c r="CD215" s="170"/>
      <c r="CE215" s="170"/>
      <c r="CF215" s="170"/>
      <c r="CG215" s="170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  <c r="CR215" s="170"/>
      <c r="CS215" s="170"/>
      <c r="CT215" s="170"/>
      <c r="CU215" s="170"/>
      <c r="CV215" s="170"/>
      <c r="CW215" s="170"/>
      <c r="CX215" s="170"/>
      <c r="CY215" s="170"/>
      <c r="CZ215" s="170"/>
      <c r="DA215" s="170"/>
      <c r="DB215" s="170"/>
      <c r="DC215" s="170"/>
      <c r="DD215" s="170"/>
      <c r="DE215" s="170"/>
      <c r="DF215" s="170"/>
      <c r="DG215" s="170"/>
      <c r="DH215" s="170"/>
      <c r="DI215" s="170"/>
      <c r="DJ215" s="170"/>
      <c r="DK215" s="170"/>
      <c r="DL215" s="170"/>
      <c r="DM215" s="170"/>
      <c r="DN215" s="170"/>
      <c r="DO215" s="170"/>
      <c r="DP215" s="170"/>
      <c r="DQ215" s="170"/>
      <c r="DR215" s="170"/>
      <c r="DS215" s="170"/>
      <c r="DT215" s="170"/>
      <c r="DU215" s="170"/>
      <c r="DV215" s="170"/>
      <c r="DW215" s="170"/>
      <c r="DX215" s="170"/>
      <c r="DY215" s="170"/>
      <c r="DZ215" s="170"/>
      <c r="EA215" s="170"/>
      <c r="EB215" s="170"/>
      <c r="EC215" s="170"/>
      <c r="ED215" s="170"/>
      <c r="EE215" s="170"/>
      <c r="EF215" s="170"/>
      <c r="EG215" s="170"/>
      <c r="EH215" s="170"/>
      <c r="EI215" s="170"/>
      <c r="EJ215" s="170"/>
      <c r="EK215" s="170"/>
      <c r="EL215" s="170"/>
      <c r="EM215" s="170"/>
      <c r="EN215" s="170"/>
      <c r="EO215" s="170"/>
      <c r="EP215" s="170"/>
      <c r="EQ215" s="170"/>
      <c r="ER215" s="170"/>
      <c r="ES215" s="170"/>
      <c r="ET215" s="170"/>
      <c r="EU215" s="170"/>
      <c r="EV215" s="170"/>
      <c r="EW215" s="170"/>
      <c r="EX215" s="170"/>
      <c r="EY215" s="170"/>
      <c r="EZ215" s="170"/>
      <c r="FA215" s="170"/>
      <c r="FB215" s="170"/>
      <c r="FC215" s="170"/>
      <c r="FD215" s="170"/>
      <c r="FE215" s="170"/>
      <c r="FF215" s="170"/>
      <c r="FG215" s="170"/>
      <c r="FH215" s="170"/>
      <c r="FI215" s="170"/>
      <c r="FJ215" s="170"/>
      <c r="FK215" s="170"/>
      <c r="FL215" s="170"/>
      <c r="FM215" s="170"/>
      <c r="FN215" s="170"/>
      <c r="FO215" s="170"/>
      <c r="FP215" s="170"/>
      <c r="FQ215" s="170"/>
      <c r="FR215" s="170"/>
      <c r="FS215" s="170"/>
      <c r="FT215" s="170"/>
      <c r="FU215" s="170"/>
      <c r="FV215" s="170"/>
      <c r="FW215" s="170"/>
      <c r="FX215" s="170"/>
      <c r="FY215" s="170"/>
      <c r="FZ215" s="170"/>
      <c r="GA215" s="170"/>
      <c r="GB215" s="170"/>
      <c r="GC215" s="170"/>
      <c r="GD215" s="170"/>
      <c r="GE215" s="170"/>
      <c r="GF215" s="170"/>
      <c r="GG215" s="170"/>
      <c r="GH215" s="170"/>
      <c r="GI215" s="170"/>
      <c r="GJ215" s="170"/>
      <c r="GK215" s="170"/>
      <c r="GL215" s="170"/>
      <c r="GM215" s="170"/>
      <c r="GN215" s="170"/>
      <c r="GO215" s="170"/>
      <c r="GP215" s="170"/>
      <c r="GQ215" s="170"/>
      <c r="GR215" s="170"/>
      <c r="GS215" s="170"/>
      <c r="GT215" s="170"/>
      <c r="GU215" s="170"/>
      <c r="GV215" s="170"/>
      <c r="GW215" s="170"/>
      <c r="GX215" s="170"/>
      <c r="GY215" s="170"/>
      <c r="GZ215" s="170"/>
      <c r="HA215" s="170"/>
      <c r="HB215" s="170"/>
      <c r="HC215" s="170"/>
      <c r="HD215" s="170"/>
      <c r="HE215" s="170"/>
      <c r="HF215" s="170"/>
      <c r="HG215" s="170"/>
      <c r="HH215" s="170"/>
      <c r="HI215" s="170"/>
      <c r="HJ215" s="170"/>
      <c r="HK215" s="170"/>
      <c r="HL215" s="170"/>
      <c r="HM215" s="170"/>
      <c r="HN215" s="170"/>
      <c r="HO215" s="170"/>
      <c r="HP215" s="170"/>
      <c r="HQ215" s="170"/>
      <c r="HR215" s="170"/>
      <c r="HS215" s="170"/>
      <c r="HT215" s="170"/>
      <c r="HU215" s="170"/>
      <c r="HV215" s="170"/>
      <c r="HW215" s="170"/>
      <c r="HX215" s="170"/>
      <c r="HY215" s="170"/>
      <c r="HZ215" s="170"/>
      <c r="IA215" s="170"/>
      <c r="IB215" s="170"/>
      <c r="IC215" s="170"/>
      <c r="ID215" s="170"/>
      <c r="IE215" s="170"/>
      <c r="IF215" s="170"/>
      <c r="IG215" s="170"/>
      <c r="IH215" s="170"/>
      <c r="II215" s="170"/>
      <c r="IJ215" s="170"/>
      <c r="IK215" s="170"/>
      <c r="IL215" s="170"/>
      <c r="IM215" s="170"/>
      <c r="IN215" s="170"/>
      <c r="IO215" s="170"/>
      <c r="IP215" s="170"/>
      <c r="IQ215" s="170"/>
      <c r="IR215" s="170"/>
      <c r="IS215" s="170"/>
    </row>
    <row r="216" spans="1:253" ht="13.5" x14ac:dyDescent="0.25">
      <c r="A216" s="163" t="s">
        <v>545</v>
      </c>
      <c r="B216" s="182" t="s">
        <v>456</v>
      </c>
      <c r="C216" s="182" t="s">
        <v>383</v>
      </c>
      <c r="D216" s="188" t="s">
        <v>546</v>
      </c>
      <c r="E216" s="182"/>
      <c r="F216" s="165">
        <f>SUM(F217)</f>
        <v>17716</v>
      </c>
    </row>
    <row r="217" spans="1:253" ht="25.5" x14ac:dyDescent="0.2">
      <c r="A217" s="166" t="s">
        <v>440</v>
      </c>
      <c r="B217" s="188" t="s">
        <v>456</v>
      </c>
      <c r="C217" s="188" t="s">
        <v>383</v>
      </c>
      <c r="D217" s="188" t="s">
        <v>546</v>
      </c>
      <c r="E217" s="188" t="s">
        <v>441</v>
      </c>
      <c r="F217" s="168">
        <v>17716</v>
      </c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0"/>
      <c r="AN217" s="170"/>
      <c r="AO217" s="170"/>
      <c r="AP217" s="170"/>
      <c r="AQ217" s="170"/>
      <c r="AR217" s="170"/>
      <c r="AS217" s="170"/>
      <c r="AT217" s="170"/>
      <c r="AU217" s="170"/>
      <c r="AV217" s="170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170"/>
      <c r="BV217" s="170"/>
      <c r="BW217" s="170"/>
      <c r="BX217" s="170"/>
      <c r="BY217" s="170"/>
      <c r="BZ217" s="170"/>
      <c r="CA217" s="170"/>
      <c r="CB217" s="170"/>
      <c r="CC217" s="170"/>
      <c r="CD217" s="170"/>
      <c r="CE217" s="170"/>
      <c r="CF217" s="170"/>
      <c r="CG217" s="170"/>
      <c r="CH217" s="170"/>
      <c r="CI217" s="170"/>
      <c r="CJ217" s="170"/>
      <c r="CK217" s="170"/>
      <c r="CL217" s="170"/>
      <c r="CM217" s="170"/>
      <c r="CN217" s="170"/>
      <c r="CO217" s="170"/>
      <c r="CP217" s="170"/>
      <c r="CQ217" s="170"/>
      <c r="CR217" s="170"/>
      <c r="CS217" s="170"/>
      <c r="CT217" s="170"/>
      <c r="CU217" s="170"/>
      <c r="CV217" s="170"/>
      <c r="CW217" s="170"/>
      <c r="CX217" s="170"/>
      <c r="CY217" s="170"/>
      <c r="CZ217" s="170"/>
      <c r="DA217" s="170"/>
      <c r="DB217" s="170"/>
      <c r="DC217" s="170"/>
      <c r="DD217" s="170"/>
      <c r="DE217" s="170"/>
      <c r="DF217" s="170"/>
      <c r="DG217" s="170"/>
      <c r="DH217" s="170"/>
      <c r="DI217" s="170"/>
      <c r="DJ217" s="170"/>
      <c r="DK217" s="170"/>
      <c r="DL217" s="170"/>
      <c r="DM217" s="170"/>
      <c r="DN217" s="170"/>
      <c r="DO217" s="170"/>
      <c r="DP217" s="170"/>
      <c r="DQ217" s="170"/>
      <c r="DR217" s="170"/>
      <c r="DS217" s="170"/>
      <c r="DT217" s="170"/>
      <c r="DU217" s="170"/>
      <c r="DV217" s="170"/>
      <c r="DW217" s="170"/>
      <c r="DX217" s="170"/>
      <c r="DY217" s="170"/>
      <c r="DZ217" s="170"/>
      <c r="EA217" s="170"/>
      <c r="EB217" s="170"/>
      <c r="EC217" s="170"/>
      <c r="ED217" s="170"/>
      <c r="EE217" s="170"/>
      <c r="EF217" s="170"/>
      <c r="EG217" s="170"/>
      <c r="EH217" s="170"/>
      <c r="EI217" s="170"/>
      <c r="EJ217" s="170"/>
      <c r="EK217" s="170"/>
      <c r="EL217" s="170"/>
      <c r="EM217" s="170"/>
      <c r="EN217" s="170"/>
      <c r="EO217" s="170"/>
      <c r="EP217" s="170"/>
      <c r="EQ217" s="170"/>
      <c r="ER217" s="170"/>
      <c r="ES217" s="170"/>
      <c r="ET217" s="170"/>
      <c r="EU217" s="170"/>
      <c r="EV217" s="170"/>
      <c r="EW217" s="170"/>
      <c r="EX217" s="170"/>
      <c r="EY217" s="170"/>
      <c r="EZ217" s="170"/>
      <c r="FA217" s="170"/>
      <c r="FB217" s="170"/>
      <c r="FC217" s="170"/>
      <c r="FD217" s="170"/>
      <c r="FE217" s="170"/>
      <c r="FF217" s="170"/>
      <c r="FG217" s="170"/>
      <c r="FH217" s="170"/>
      <c r="FI217" s="170"/>
      <c r="FJ217" s="170"/>
      <c r="FK217" s="170"/>
      <c r="FL217" s="170"/>
      <c r="FM217" s="170"/>
      <c r="FN217" s="170"/>
      <c r="FO217" s="170"/>
      <c r="FP217" s="170"/>
      <c r="FQ217" s="170"/>
      <c r="FR217" s="170"/>
      <c r="FS217" s="170"/>
      <c r="FT217" s="170"/>
      <c r="FU217" s="170"/>
      <c r="FV217" s="170"/>
      <c r="FW217" s="170"/>
      <c r="FX217" s="170"/>
      <c r="FY217" s="170"/>
      <c r="FZ217" s="170"/>
      <c r="GA217" s="170"/>
      <c r="GB217" s="170"/>
      <c r="GC217" s="170"/>
      <c r="GD217" s="170"/>
      <c r="GE217" s="170"/>
      <c r="GF217" s="170"/>
      <c r="GG217" s="170"/>
      <c r="GH217" s="170"/>
      <c r="GI217" s="170"/>
      <c r="GJ217" s="170"/>
      <c r="GK217" s="170"/>
      <c r="GL217" s="170"/>
      <c r="GM217" s="170"/>
      <c r="GN217" s="170"/>
      <c r="GO217" s="170"/>
      <c r="GP217" s="170"/>
      <c r="GQ217" s="170"/>
      <c r="GR217" s="170"/>
      <c r="GS217" s="170"/>
      <c r="GT217" s="170"/>
      <c r="GU217" s="170"/>
      <c r="GV217" s="170"/>
      <c r="GW217" s="170"/>
      <c r="GX217" s="170"/>
      <c r="GY217" s="170"/>
      <c r="GZ217" s="170"/>
      <c r="HA217" s="170"/>
      <c r="HB217" s="170"/>
      <c r="HC217" s="170"/>
      <c r="HD217" s="170"/>
      <c r="HE217" s="170"/>
      <c r="HF217" s="170"/>
      <c r="HG217" s="170"/>
      <c r="HH217" s="170"/>
      <c r="HI217" s="170"/>
      <c r="HJ217" s="170"/>
      <c r="HK217" s="170"/>
      <c r="HL217" s="170"/>
      <c r="HM217" s="170"/>
      <c r="HN217" s="170"/>
      <c r="HO217" s="170"/>
      <c r="HP217" s="170"/>
      <c r="HQ217" s="170"/>
      <c r="HR217" s="170"/>
      <c r="HS217" s="170"/>
      <c r="HT217" s="170"/>
      <c r="HU217" s="170"/>
      <c r="HV217" s="170"/>
      <c r="HW217" s="170"/>
      <c r="HX217" s="170"/>
      <c r="HY217" s="170"/>
      <c r="HZ217" s="170"/>
      <c r="IA217" s="170"/>
      <c r="IB217" s="170"/>
      <c r="IC217" s="170"/>
      <c r="ID217" s="170"/>
      <c r="IE217" s="170"/>
      <c r="IF217" s="170"/>
      <c r="IG217" s="170"/>
      <c r="IH217" s="170"/>
      <c r="II217" s="170"/>
      <c r="IJ217" s="170"/>
      <c r="IK217" s="170"/>
      <c r="IL217" s="170"/>
      <c r="IM217" s="170"/>
      <c r="IN217" s="170"/>
      <c r="IO217" s="170"/>
      <c r="IP217" s="170"/>
      <c r="IQ217" s="170"/>
      <c r="IR217" s="170"/>
      <c r="IS217" s="170"/>
    </row>
    <row r="218" spans="1:253" ht="20.45" customHeight="1" x14ac:dyDescent="0.2">
      <c r="A218" s="237" t="s">
        <v>547</v>
      </c>
      <c r="B218" s="190" t="s">
        <v>456</v>
      </c>
      <c r="C218" s="190" t="s">
        <v>399</v>
      </c>
      <c r="D218" s="190"/>
      <c r="E218" s="190"/>
      <c r="F218" s="162">
        <f>SUM(F219)</f>
        <v>45873.890000000007</v>
      </c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7"/>
      <c r="BB218" s="177"/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7"/>
      <c r="BM218" s="177"/>
      <c r="BN218" s="177"/>
      <c r="BO218" s="177"/>
      <c r="BP218" s="177"/>
      <c r="BQ218" s="177"/>
      <c r="BR218" s="177"/>
      <c r="BS218" s="177"/>
      <c r="BT218" s="177"/>
      <c r="BU218" s="177"/>
      <c r="BV218" s="177"/>
      <c r="BW218" s="177"/>
      <c r="BX218" s="177"/>
      <c r="BY218" s="177"/>
      <c r="BZ218" s="177"/>
      <c r="CA218" s="177"/>
      <c r="CB218" s="177"/>
      <c r="CC218" s="177"/>
      <c r="CD218" s="177"/>
      <c r="CE218" s="177"/>
      <c r="CF218" s="177"/>
      <c r="CG218" s="177"/>
      <c r="CH218" s="177"/>
      <c r="CI218" s="177"/>
      <c r="CJ218" s="177"/>
      <c r="CK218" s="177"/>
      <c r="CL218" s="177"/>
      <c r="CM218" s="177"/>
      <c r="CN218" s="177"/>
      <c r="CO218" s="177"/>
      <c r="CP218" s="177"/>
      <c r="CQ218" s="177"/>
      <c r="CR218" s="177"/>
      <c r="CS218" s="177"/>
      <c r="CT218" s="177"/>
      <c r="CU218" s="177"/>
      <c r="CV218" s="177"/>
      <c r="CW218" s="177"/>
      <c r="CX218" s="177"/>
      <c r="CY218" s="177"/>
      <c r="CZ218" s="177"/>
      <c r="DA218" s="177"/>
      <c r="DB218" s="177"/>
      <c r="DC218" s="177"/>
      <c r="DD218" s="177"/>
      <c r="DE218" s="177"/>
      <c r="DF218" s="177"/>
      <c r="DG218" s="177"/>
      <c r="DH218" s="177"/>
      <c r="DI218" s="177"/>
      <c r="DJ218" s="177"/>
      <c r="DK218" s="177"/>
      <c r="DL218" s="177"/>
      <c r="DM218" s="177"/>
      <c r="DN218" s="177"/>
      <c r="DO218" s="177"/>
      <c r="DP218" s="177"/>
      <c r="DQ218" s="177"/>
      <c r="DR218" s="177"/>
      <c r="DS218" s="177"/>
      <c r="DT218" s="177"/>
      <c r="DU218" s="177"/>
      <c r="DV218" s="177"/>
      <c r="DW218" s="177"/>
      <c r="DX218" s="177"/>
      <c r="DY218" s="177"/>
      <c r="DZ218" s="177"/>
      <c r="EA218" s="177"/>
      <c r="EB218" s="177"/>
      <c r="EC218" s="177"/>
      <c r="ED218" s="177"/>
      <c r="EE218" s="177"/>
      <c r="EF218" s="177"/>
      <c r="EG218" s="177"/>
      <c r="EH218" s="177"/>
      <c r="EI218" s="177"/>
      <c r="EJ218" s="177"/>
      <c r="EK218" s="177"/>
      <c r="EL218" s="177"/>
      <c r="EM218" s="177"/>
      <c r="EN218" s="177"/>
      <c r="EO218" s="177"/>
      <c r="EP218" s="177"/>
      <c r="EQ218" s="177"/>
      <c r="ER218" s="177"/>
      <c r="ES218" s="177"/>
      <c r="ET218" s="177"/>
      <c r="EU218" s="177"/>
      <c r="EV218" s="177"/>
      <c r="EW218" s="177"/>
      <c r="EX218" s="177"/>
      <c r="EY218" s="177"/>
      <c r="EZ218" s="177"/>
      <c r="FA218" s="177"/>
      <c r="FB218" s="177"/>
      <c r="FC218" s="177"/>
      <c r="FD218" s="177"/>
      <c r="FE218" s="177"/>
      <c r="FF218" s="177"/>
      <c r="FG218" s="177"/>
      <c r="FH218" s="177"/>
      <c r="FI218" s="177"/>
      <c r="FJ218" s="177"/>
      <c r="FK218" s="177"/>
      <c r="FL218" s="177"/>
      <c r="FM218" s="177"/>
      <c r="FN218" s="177"/>
      <c r="FO218" s="177"/>
      <c r="FP218" s="177"/>
      <c r="FQ218" s="177"/>
      <c r="FR218" s="177"/>
      <c r="FS218" s="177"/>
      <c r="FT218" s="177"/>
      <c r="FU218" s="177"/>
      <c r="FV218" s="177"/>
      <c r="FW218" s="177"/>
      <c r="FX218" s="177"/>
      <c r="FY218" s="177"/>
      <c r="FZ218" s="177"/>
      <c r="GA218" s="177"/>
      <c r="GB218" s="177"/>
      <c r="GC218" s="177"/>
      <c r="GD218" s="177"/>
      <c r="GE218" s="177"/>
      <c r="GF218" s="177"/>
      <c r="GG218" s="177"/>
      <c r="GH218" s="177"/>
      <c r="GI218" s="177"/>
      <c r="GJ218" s="177"/>
      <c r="GK218" s="177"/>
      <c r="GL218" s="177"/>
      <c r="GM218" s="177"/>
      <c r="GN218" s="177"/>
      <c r="GO218" s="177"/>
      <c r="GP218" s="177"/>
      <c r="GQ218" s="177"/>
      <c r="GR218" s="177"/>
      <c r="GS218" s="177"/>
      <c r="GT218" s="177"/>
      <c r="GU218" s="177"/>
      <c r="GV218" s="177"/>
      <c r="GW218" s="177"/>
      <c r="GX218" s="177"/>
      <c r="GY218" s="177"/>
      <c r="GZ218" s="177"/>
      <c r="HA218" s="177"/>
      <c r="HB218" s="177"/>
      <c r="HC218" s="177"/>
      <c r="HD218" s="177"/>
      <c r="HE218" s="177"/>
      <c r="HF218" s="177"/>
      <c r="HG218" s="177"/>
      <c r="HH218" s="177"/>
      <c r="HI218" s="177"/>
      <c r="HJ218" s="177"/>
      <c r="HK218" s="177"/>
      <c r="HL218" s="177"/>
      <c r="HM218" s="177"/>
      <c r="HN218" s="177"/>
      <c r="HO218" s="177"/>
      <c r="HP218" s="177"/>
      <c r="HQ218" s="177"/>
      <c r="HR218" s="177"/>
      <c r="HS218" s="177"/>
      <c r="HT218" s="177"/>
      <c r="HU218" s="177"/>
      <c r="HV218" s="177"/>
      <c r="HW218" s="177"/>
      <c r="HX218" s="177"/>
      <c r="HY218" s="177"/>
      <c r="HZ218" s="177"/>
      <c r="IA218" s="177"/>
      <c r="IB218" s="177"/>
      <c r="IC218" s="177"/>
      <c r="ID218" s="177"/>
      <c r="IE218" s="177"/>
      <c r="IF218" s="177"/>
      <c r="IG218" s="177"/>
      <c r="IH218" s="177"/>
      <c r="II218" s="177"/>
      <c r="IJ218" s="177"/>
      <c r="IK218" s="177"/>
      <c r="IL218" s="177"/>
      <c r="IM218" s="177"/>
      <c r="IN218" s="177"/>
      <c r="IO218" s="177"/>
      <c r="IP218" s="177"/>
      <c r="IQ218" s="177"/>
      <c r="IR218" s="177"/>
      <c r="IS218" s="177"/>
    </row>
    <row r="219" spans="1:253" ht="13.5" x14ac:dyDescent="0.25">
      <c r="A219" s="163" t="s">
        <v>432</v>
      </c>
      <c r="B219" s="182" t="s">
        <v>456</v>
      </c>
      <c r="C219" s="182" t="s">
        <v>399</v>
      </c>
      <c r="D219" s="182" t="s">
        <v>433</v>
      </c>
      <c r="E219" s="182"/>
      <c r="F219" s="165">
        <f>SUM(F220)</f>
        <v>45873.890000000007</v>
      </c>
    </row>
    <row r="220" spans="1:253" x14ac:dyDescent="0.2">
      <c r="A220" s="166" t="s">
        <v>618</v>
      </c>
      <c r="B220" s="188" t="s">
        <v>456</v>
      </c>
      <c r="C220" s="188" t="s">
        <v>399</v>
      </c>
      <c r="D220" s="188" t="s">
        <v>540</v>
      </c>
      <c r="E220" s="188"/>
      <c r="F220" s="168">
        <f>SUM(F221+F222+F226+F223+F224+F227+F225)</f>
        <v>45873.890000000007</v>
      </c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  <c r="AM220" s="170"/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  <c r="BR220" s="170"/>
      <c r="BS220" s="170"/>
      <c r="BT220" s="170"/>
      <c r="BU220" s="170"/>
      <c r="BV220" s="170"/>
      <c r="BW220" s="170"/>
      <c r="BX220" s="170"/>
      <c r="BY220" s="170"/>
      <c r="BZ220" s="170"/>
      <c r="CA220" s="170"/>
      <c r="CB220" s="170"/>
      <c r="CC220" s="170"/>
      <c r="CD220" s="170"/>
      <c r="CE220" s="170"/>
      <c r="CF220" s="170"/>
      <c r="CG220" s="170"/>
      <c r="CH220" s="170"/>
      <c r="CI220" s="170"/>
      <c r="CJ220" s="170"/>
      <c r="CK220" s="170"/>
      <c r="CL220" s="170"/>
      <c r="CM220" s="170"/>
      <c r="CN220" s="170"/>
      <c r="CO220" s="170"/>
      <c r="CP220" s="170"/>
      <c r="CQ220" s="170"/>
      <c r="CR220" s="170"/>
      <c r="CS220" s="170"/>
      <c r="CT220" s="170"/>
      <c r="CU220" s="170"/>
      <c r="CV220" s="170"/>
      <c r="CW220" s="170"/>
      <c r="CX220" s="170"/>
      <c r="CY220" s="170"/>
      <c r="CZ220" s="170"/>
      <c r="DA220" s="170"/>
      <c r="DB220" s="170"/>
      <c r="DC220" s="170"/>
      <c r="DD220" s="170"/>
      <c r="DE220" s="170"/>
      <c r="DF220" s="170"/>
      <c r="DG220" s="170"/>
      <c r="DH220" s="170"/>
      <c r="DI220" s="170"/>
      <c r="DJ220" s="170"/>
      <c r="DK220" s="170"/>
      <c r="DL220" s="170"/>
      <c r="DM220" s="170"/>
      <c r="DN220" s="170"/>
      <c r="DO220" s="170"/>
      <c r="DP220" s="170"/>
      <c r="DQ220" s="170"/>
      <c r="DR220" s="170"/>
      <c r="DS220" s="170"/>
      <c r="DT220" s="170"/>
      <c r="DU220" s="170"/>
      <c r="DV220" s="170"/>
      <c r="DW220" s="170"/>
      <c r="DX220" s="170"/>
      <c r="DY220" s="170"/>
      <c r="DZ220" s="170"/>
      <c r="EA220" s="170"/>
      <c r="EB220" s="170"/>
      <c r="EC220" s="170"/>
      <c r="ED220" s="170"/>
      <c r="EE220" s="170"/>
      <c r="EF220" s="170"/>
      <c r="EG220" s="170"/>
      <c r="EH220" s="170"/>
      <c r="EI220" s="170"/>
      <c r="EJ220" s="170"/>
      <c r="EK220" s="170"/>
      <c r="EL220" s="170"/>
      <c r="EM220" s="170"/>
      <c r="EN220" s="170"/>
      <c r="EO220" s="170"/>
      <c r="EP220" s="170"/>
      <c r="EQ220" s="170"/>
      <c r="ER220" s="170"/>
      <c r="ES220" s="170"/>
      <c r="ET220" s="170"/>
      <c r="EU220" s="170"/>
      <c r="EV220" s="170"/>
      <c r="EW220" s="170"/>
      <c r="EX220" s="170"/>
      <c r="EY220" s="170"/>
      <c r="EZ220" s="170"/>
      <c r="FA220" s="170"/>
      <c r="FB220" s="170"/>
      <c r="FC220" s="170"/>
      <c r="FD220" s="170"/>
      <c r="FE220" s="170"/>
      <c r="FF220" s="170"/>
      <c r="FG220" s="170"/>
      <c r="FH220" s="170"/>
      <c r="FI220" s="170"/>
      <c r="FJ220" s="170"/>
      <c r="FK220" s="170"/>
      <c r="FL220" s="170"/>
      <c r="FM220" s="170"/>
      <c r="FN220" s="170"/>
      <c r="FO220" s="170"/>
      <c r="FP220" s="170"/>
      <c r="FQ220" s="170"/>
      <c r="FR220" s="170"/>
      <c r="FS220" s="170"/>
      <c r="FT220" s="170"/>
      <c r="FU220" s="170"/>
      <c r="FV220" s="170"/>
      <c r="FW220" s="170"/>
      <c r="FX220" s="170"/>
      <c r="FY220" s="170"/>
      <c r="FZ220" s="170"/>
      <c r="GA220" s="170"/>
      <c r="GB220" s="170"/>
      <c r="GC220" s="170"/>
      <c r="GD220" s="170"/>
      <c r="GE220" s="170"/>
      <c r="GF220" s="170"/>
      <c r="GG220" s="170"/>
      <c r="GH220" s="170"/>
      <c r="GI220" s="170"/>
      <c r="GJ220" s="170"/>
      <c r="GK220" s="170"/>
      <c r="GL220" s="170"/>
      <c r="GM220" s="170"/>
      <c r="GN220" s="170"/>
      <c r="GO220" s="170"/>
      <c r="GP220" s="170"/>
      <c r="GQ220" s="170"/>
      <c r="GR220" s="170"/>
      <c r="GS220" s="170"/>
      <c r="GT220" s="170"/>
      <c r="GU220" s="170"/>
      <c r="GV220" s="170"/>
      <c r="GW220" s="170"/>
      <c r="GX220" s="170"/>
      <c r="GY220" s="170"/>
      <c r="GZ220" s="170"/>
      <c r="HA220" s="170"/>
      <c r="HB220" s="170"/>
      <c r="HC220" s="170"/>
      <c r="HD220" s="170"/>
      <c r="HE220" s="170"/>
      <c r="HF220" s="170"/>
      <c r="HG220" s="170"/>
      <c r="HH220" s="170"/>
      <c r="HI220" s="170"/>
      <c r="HJ220" s="170"/>
      <c r="HK220" s="170"/>
      <c r="HL220" s="170"/>
      <c r="HM220" s="170"/>
      <c r="HN220" s="170"/>
      <c r="HO220" s="170"/>
      <c r="HP220" s="170"/>
      <c r="HQ220" s="170"/>
      <c r="HR220" s="170"/>
      <c r="HS220" s="170"/>
      <c r="HT220" s="170"/>
      <c r="HU220" s="170"/>
      <c r="HV220" s="170"/>
      <c r="HW220" s="170"/>
      <c r="HX220" s="170"/>
      <c r="HY220" s="170"/>
      <c r="HZ220" s="170"/>
      <c r="IA220" s="170"/>
      <c r="IB220" s="170"/>
      <c r="IC220" s="170"/>
      <c r="ID220" s="170"/>
      <c r="IE220" s="170"/>
      <c r="IF220" s="170"/>
      <c r="IG220" s="170"/>
      <c r="IH220" s="170"/>
      <c r="II220" s="170"/>
      <c r="IJ220" s="170"/>
      <c r="IK220" s="170"/>
      <c r="IL220" s="170"/>
      <c r="IM220" s="170"/>
      <c r="IN220" s="170"/>
      <c r="IO220" s="170"/>
      <c r="IP220" s="170"/>
      <c r="IQ220" s="170"/>
      <c r="IR220" s="170"/>
      <c r="IS220" s="170"/>
    </row>
    <row r="221" spans="1:253" x14ac:dyDescent="0.2">
      <c r="A221" s="171" t="s">
        <v>404</v>
      </c>
      <c r="B221" s="184" t="s">
        <v>456</v>
      </c>
      <c r="C221" s="184" t="s">
        <v>399</v>
      </c>
      <c r="D221" s="184" t="s">
        <v>540</v>
      </c>
      <c r="E221" s="184" t="s">
        <v>397</v>
      </c>
      <c r="F221" s="173">
        <v>1500</v>
      </c>
    </row>
    <row r="222" spans="1:253" ht="22.9" customHeight="1" x14ac:dyDescent="0.2">
      <c r="A222" s="171" t="s">
        <v>404</v>
      </c>
      <c r="B222" s="184" t="s">
        <v>456</v>
      </c>
      <c r="C222" s="184" t="s">
        <v>399</v>
      </c>
      <c r="D222" s="184" t="s">
        <v>548</v>
      </c>
      <c r="E222" s="184" t="s">
        <v>397</v>
      </c>
      <c r="F222" s="173">
        <v>800</v>
      </c>
    </row>
    <row r="223" spans="1:253" ht="44.25" customHeight="1" x14ac:dyDescent="0.2">
      <c r="A223" s="171" t="s">
        <v>389</v>
      </c>
      <c r="B223" s="184" t="s">
        <v>456</v>
      </c>
      <c r="C223" s="184" t="s">
        <v>399</v>
      </c>
      <c r="D223" s="184" t="s">
        <v>549</v>
      </c>
      <c r="E223" s="184" t="s">
        <v>390</v>
      </c>
      <c r="F223" s="173">
        <v>800</v>
      </c>
    </row>
    <row r="224" spans="1:253" ht="22.9" customHeight="1" x14ac:dyDescent="0.2">
      <c r="A224" s="171" t="s">
        <v>404</v>
      </c>
      <c r="B224" s="184" t="s">
        <v>456</v>
      </c>
      <c r="C224" s="184" t="s">
        <v>399</v>
      </c>
      <c r="D224" s="184" t="s">
        <v>549</v>
      </c>
      <c r="E224" s="184" t="s">
        <v>397</v>
      </c>
      <c r="F224" s="173">
        <v>7200</v>
      </c>
    </row>
    <row r="225" spans="1:253" ht="43.9" customHeight="1" x14ac:dyDescent="0.2">
      <c r="A225" s="171" t="s">
        <v>389</v>
      </c>
      <c r="B225" s="184" t="s">
        <v>456</v>
      </c>
      <c r="C225" s="184" t="s">
        <v>399</v>
      </c>
      <c r="D225" s="184" t="s">
        <v>550</v>
      </c>
      <c r="E225" s="184" t="s">
        <v>390</v>
      </c>
      <c r="F225" s="173">
        <v>1692.6</v>
      </c>
    </row>
    <row r="226" spans="1:253" ht="16.899999999999999" customHeight="1" x14ac:dyDescent="0.2">
      <c r="A226" s="171" t="s">
        <v>404</v>
      </c>
      <c r="B226" s="184" t="s">
        <v>456</v>
      </c>
      <c r="C226" s="184" t="s">
        <v>399</v>
      </c>
      <c r="D226" s="184" t="s">
        <v>550</v>
      </c>
      <c r="E226" s="184" t="s">
        <v>397</v>
      </c>
      <c r="F226" s="173">
        <v>954.63</v>
      </c>
    </row>
    <row r="227" spans="1:253" ht="20.25" customHeight="1" x14ac:dyDescent="0.2">
      <c r="A227" s="171" t="s">
        <v>404</v>
      </c>
      <c r="B227" s="184" t="s">
        <v>456</v>
      </c>
      <c r="C227" s="184" t="s">
        <v>399</v>
      </c>
      <c r="D227" s="184" t="s">
        <v>551</v>
      </c>
      <c r="E227" s="184" t="s">
        <v>397</v>
      </c>
      <c r="F227" s="173">
        <v>32926.660000000003</v>
      </c>
    </row>
    <row r="228" spans="1:253" ht="21" customHeight="1" x14ac:dyDescent="0.25">
      <c r="A228" s="157" t="s">
        <v>552</v>
      </c>
      <c r="B228" s="194" t="s">
        <v>553</v>
      </c>
      <c r="C228" s="194"/>
      <c r="D228" s="194"/>
      <c r="E228" s="194"/>
      <c r="F228" s="195">
        <f>SUM(F229+F234+F238+F260+F271)</f>
        <v>42627.15</v>
      </c>
    </row>
    <row r="229" spans="1:253" ht="14.25" x14ac:dyDescent="0.2">
      <c r="A229" s="160" t="s">
        <v>554</v>
      </c>
      <c r="B229" s="158" t="s">
        <v>553</v>
      </c>
      <c r="C229" s="158" t="s">
        <v>383</v>
      </c>
      <c r="D229" s="161" t="s">
        <v>555</v>
      </c>
      <c r="E229" s="158"/>
      <c r="F229" s="159">
        <f>SUM(F230)</f>
        <v>2200</v>
      </c>
    </row>
    <row r="230" spans="1:253" ht="30.6" customHeight="1" x14ac:dyDescent="0.25">
      <c r="A230" s="163" t="s">
        <v>556</v>
      </c>
      <c r="B230" s="182" t="s">
        <v>553</v>
      </c>
      <c r="C230" s="182" t="s">
        <v>383</v>
      </c>
      <c r="D230" s="164" t="s">
        <v>555</v>
      </c>
      <c r="E230" s="182"/>
      <c r="F230" s="165">
        <f>SUM(F231)</f>
        <v>2200</v>
      </c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  <c r="BT230" s="170"/>
      <c r="BU230" s="170"/>
      <c r="BV230" s="170"/>
      <c r="BW230" s="170"/>
      <c r="BX230" s="170"/>
      <c r="BY230" s="170"/>
      <c r="BZ230" s="170"/>
      <c r="CA230" s="170"/>
      <c r="CB230" s="170"/>
      <c r="CC230" s="170"/>
      <c r="CD230" s="170"/>
      <c r="CE230" s="170"/>
      <c r="CF230" s="170"/>
      <c r="CG230" s="170"/>
      <c r="CH230" s="170"/>
      <c r="CI230" s="170"/>
      <c r="CJ230" s="170"/>
      <c r="CK230" s="170"/>
      <c r="CL230" s="170"/>
      <c r="CM230" s="170"/>
      <c r="CN230" s="170"/>
      <c r="CO230" s="170"/>
      <c r="CP230" s="170"/>
      <c r="CQ230" s="170"/>
      <c r="CR230" s="170"/>
      <c r="CS230" s="170"/>
      <c r="CT230" s="170"/>
      <c r="CU230" s="170"/>
      <c r="CV230" s="170"/>
      <c r="CW230" s="170"/>
      <c r="CX230" s="170"/>
      <c r="CY230" s="170"/>
      <c r="CZ230" s="170"/>
      <c r="DA230" s="170"/>
      <c r="DB230" s="170"/>
      <c r="DC230" s="170"/>
      <c r="DD230" s="170"/>
      <c r="DE230" s="170"/>
      <c r="DF230" s="170"/>
      <c r="DG230" s="170"/>
      <c r="DH230" s="170"/>
      <c r="DI230" s="170"/>
      <c r="DJ230" s="170"/>
      <c r="DK230" s="170"/>
      <c r="DL230" s="170"/>
      <c r="DM230" s="170"/>
      <c r="DN230" s="170"/>
      <c r="DO230" s="170"/>
      <c r="DP230" s="170"/>
      <c r="DQ230" s="170"/>
      <c r="DR230" s="170"/>
      <c r="DS230" s="170"/>
      <c r="DT230" s="170"/>
      <c r="DU230" s="170"/>
      <c r="DV230" s="170"/>
      <c r="DW230" s="170"/>
      <c r="DX230" s="170"/>
      <c r="DY230" s="170"/>
      <c r="DZ230" s="170"/>
      <c r="EA230" s="170"/>
      <c r="EB230" s="170"/>
      <c r="EC230" s="170"/>
      <c r="ED230" s="170"/>
      <c r="EE230" s="170"/>
      <c r="EF230" s="170"/>
      <c r="EG230" s="170"/>
      <c r="EH230" s="170"/>
      <c r="EI230" s="170"/>
      <c r="EJ230" s="170"/>
      <c r="EK230" s="170"/>
      <c r="EL230" s="170"/>
      <c r="EM230" s="170"/>
      <c r="EN230" s="170"/>
      <c r="EO230" s="170"/>
      <c r="EP230" s="170"/>
      <c r="EQ230" s="170"/>
      <c r="ER230" s="170"/>
      <c r="ES230" s="170"/>
      <c r="ET230" s="170"/>
      <c r="EU230" s="170"/>
      <c r="EV230" s="170"/>
      <c r="EW230" s="170"/>
      <c r="EX230" s="170"/>
      <c r="EY230" s="170"/>
      <c r="EZ230" s="170"/>
      <c r="FA230" s="170"/>
      <c r="FB230" s="170"/>
      <c r="FC230" s="170"/>
      <c r="FD230" s="170"/>
      <c r="FE230" s="170"/>
      <c r="FF230" s="170"/>
      <c r="FG230" s="170"/>
      <c r="FH230" s="170"/>
      <c r="FI230" s="170"/>
      <c r="FJ230" s="170"/>
      <c r="FK230" s="170"/>
      <c r="FL230" s="170"/>
      <c r="FM230" s="170"/>
      <c r="FN230" s="170"/>
      <c r="FO230" s="170"/>
      <c r="FP230" s="170"/>
      <c r="FQ230" s="170"/>
      <c r="FR230" s="170"/>
      <c r="FS230" s="170"/>
      <c r="FT230" s="170"/>
      <c r="FU230" s="170"/>
      <c r="FV230" s="170"/>
      <c r="FW230" s="170"/>
      <c r="FX230" s="170"/>
      <c r="FY230" s="170"/>
      <c r="FZ230" s="170"/>
      <c r="GA230" s="170"/>
      <c r="GB230" s="170"/>
      <c r="GC230" s="170"/>
      <c r="GD230" s="170"/>
      <c r="GE230" s="170"/>
      <c r="GF230" s="170"/>
      <c r="GG230" s="170"/>
      <c r="GH230" s="170"/>
      <c r="GI230" s="170"/>
      <c r="GJ230" s="170"/>
      <c r="GK230" s="170"/>
      <c r="GL230" s="170"/>
      <c r="GM230" s="170"/>
      <c r="GN230" s="170"/>
      <c r="GO230" s="170"/>
      <c r="GP230" s="170"/>
      <c r="GQ230" s="170"/>
      <c r="GR230" s="170"/>
      <c r="GS230" s="170"/>
      <c r="GT230" s="170"/>
      <c r="GU230" s="170"/>
      <c r="GV230" s="170"/>
      <c r="GW230" s="170"/>
      <c r="GX230" s="170"/>
      <c r="GY230" s="170"/>
      <c r="GZ230" s="170"/>
      <c r="HA230" s="170"/>
      <c r="HB230" s="170"/>
      <c r="HC230" s="170"/>
      <c r="HD230" s="170"/>
      <c r="HE230" s="170"/>
      <c r="HF230" s="170"/>
      <c r="HG230" s="170"/>
      <c r="HH230" s="170"/>
      <c r="HI230" s="170"/>
      <c r="HJ230" s="170"/>
      <c r="HK230" s="170"/>
      <c r="HL230" s="170"/>
      <c r="HM230" s="170"/>
      <c r="HN230" s="170"/>
      <c r="HO230" s="170"/>
      <c r="HP230" s="170"/>
      <c r="HQ230" s="170"/>
      <c r="HR230" s="170"/>
      <c r="HS230" s="170"/>
      <c r="HT230" s="170"/>
      <c r="HU230" s="170"/>
      <c r="HV230" s="170"/>
      <c r="HW230" s="170"/>
      <c r="HX230" s="170"/>
      <c r="HY230" s="170"/>
      <c r="HZ230" s="170"/>
      <c r="IA230" s="170"/>
      <c r="IB230" s="170"/>
      <c r="IC230" s="170"/>
      <c r="ID230" s="170"/>
      <c r="IE230" s="170"/>
      <c r="IF230" s="170"/>
      <c r="IG230" s="170"/>
      <c r="IH230" s="170"/>
      <c r="II230" s="170"/>
      <c r="IJ230" s="170"/>
      <c r="IK230" s="170"/>
      <c r="IL230" s="170"/>
      <c r="IM230" s="170"/>
      <c r="IN230" s="170"/>
      <c r="IO230" s="170"/>
      <c r="IP230" s="170"/>
      <c r="IQ230" s="170"/>
      <c r="IR230" s="170"/>
      <c r="IS230" s="170"/>
    </row>
    <row r="231" spans="1:253" ht="25.15" customHeight="1" x14ac:dyDescent="0.2">
      <c r="A231" s="238" t="s">
        <v>557</v>
      </c>
      <c r="B231" s="188" t="s">
        <v>553</v>
      </c>
      <c r="C231" s="188" t="s">
        <v>383</v>
      </c>
      <c r="D231" s="167" t="s">
        <v>555</v>
      </c>
      <c r="E231" s="188"/>
      <c r="F231" s="168">
        <f>SUM(F233+F232)</f>
        <v>2200</v>
      </c>
    </row>
    <row r="232" spans="1:253" ht="18" customHeight="1" x14ac:dyDescent="0.2">
      <c r="A232" s="171" t="s">
        <v>404</v>
      </c>
      <c r="B232" s="184" t="s">
        <v>553</v>
      </c>
      <c r="C232" s="184" t="s">
        <v>383</v>
      </c>
      <c r="D232" s="172" t="s">
        <v>555</v>
      </c>
      <c r="E232" s="184" t="s">
        <v>397</v>
      </c>
      <c r="F232" s="173">
        <v>10</v>
      </c>
    </row>
    <row r="233" spans="1:253" ht="17.25" customHeight="1" x14ac:dyDescent="0.2">
      <c r="A233" s="171" t="s">
        <v>528</v>
      </c>
      <c r="B233" s="172" t="s">
        <v>553</v>
      </c>
      <c r="C233" s="172" t="s">
        <v>383</v>
      </c>
      <c r="D233" s="172" t="s">
        <v>555</v>
      </c>
      <c r="E233" s="172" t="s">
        <v>529</v>
      </c>
      <c r="F233" s="173">
        <v>2190</v>
      </c>
    </row>
    <row r="234" spans="1:253" ht="14.25" x14ac:dyDescent="0.2">
      <c r="A234" s="160" t="s">
        <v>558</v>
      </c>
      <c r="B234" s="180" t="s">
        <v>553</v>
      </c>
      <c r="C234" s="180" t="s">
        <v>385</v>
      </c>
      <c r="D234" s="180"/>
      <c r="E234" s="180"/>
      <c r="F234" s="159">
        <f t="shared" ref="F234:F236" si="2">SUM(F235)</f>
        <v>9664.2999999999993</v>
      </c>
    </row>
    <row r="235" spans="1:253" ht="13.5" x14ac:dyDescent="0.25">
      <c r="A235" s="163" t="s">
        <v>559</v>
      </c>
      <c r="B235" s="164" t="s">
        <v>553</v>
      </c>
      <c r="C235" s="164" t="s">
        <v>385</v>
      </c>
      <c r="D235" s="161" t="s">
        <v>560</v>
      </c>
      <c r="E235" s="164"/>
      <c r="F235" s="165">
        <f t="shared" si="2"/>
        <v>9664.2999999999993</v>
      </c>
    </row>
    <row r="236" spans="1:253" x14ac:dyDescent="0.2">
      <c r="A236" s="171" t="s">
        <v>561</v>
      </c>
      <c r="B236" s="172" t="s">
        <v>553</v>
      </c>
      <c r="C236" s="172" t="s">
        <v>385</v>
      </c>
      <c r="D236" s="172" t="s">
        <v>560</v>
      </c>
      <c r="E236" s="172"/>
      <c r="F236" s="173">
        <f t="shared" si="2"/>
        <v>9664.2999999999993</v>
      </c>
    </row>
    <row r="237" spans="1:253" ht="25.5" x14ac:dyDescent="0.2">
      <c r="A237" s="166" t="s">
        <v>440</v>
      </c>
      <c r="B237" s="167" t="s">
        <v>553</v>
      </c>
      <c r="C237" s="167" t="s">
        <v>385</v>
      </c>
      <c r="D237" s="167" t="s">
        <v>560</v>
      </c>
      <c r="E237" s="167" t="s">
        <v>441</v>
      </c>
      <c r="F237" s="168">
        <v>9664.2999999999993</v>
      </c>
    </row>
    <row r="238" spans="1:253" ht="14.25" x14ac:dyDescent="0.2">
      <c r="A238" s="239" t="s">
        <v>562</v>
      </c>
      <c r="B238" s="180" t="s">
        <v>553</v>
      </c>
      <c r="C238" s="180" t="s">
        <v>391</v>
      </c>
      <c r="D238" s="180"/>
      <c r="E238" s="180"/>
      <c r="F238" s="181">
        <f>SUM(F239)</f>
        <v>1379.6</v>
      </c>
    </row>
    <row r="239" spans="1:253" ht="13.5" x14ac:dyDescent="0.25">
      <c r="A239" s="240" t="s">
        <v>563</v>
      </c>
      <c r="B239" s="164" t="s">
        <v>553</v>
      </c>
      <c r="C239" s="164" t="s">
        <v>391</v>
      </c>
      <c r="D239" s="164"/>
      <c r="E239" s="164"/>
      <c r="F239" s="203">
        <f>SUM(F240+F257)</f>
        <v>1379.6</v>
      </c>
    </row>
    <row r="240" spans="1:253" ht="13.5" x14ac:dyDescent="0.25">
      <c r="A240" s="189" t="s">
        <v>556</v>
      </c>
      <c r="B240" s="164" t="s">
        <v>553</v>
      </c>
      <c r="C240" s="164" t="s">
        <v>391</v>
      </c>
      <c r="D240" s="164" t="s">
        <v>564</v>
      </c>
      <c r="E240" s="164"/>
      <c r="F240" s="203">
        <f>SUM(F241)</f>
        <v>874.6</v>
      </c>
    </row>
    <row r="241" spans="1:253" x14ac:dyDescent="0.2">
      <c r="A241" s="171" t="s">
        <v>528</v>
      </c>
      <c r="B241" s="172" t="s">
        <v>553</v>
      </c>
      <c r="C241" s="172" t="s">
        <v>391</v>
      </c>
      <c r="D241" s="172" t="s">
        <v>564</v>
      </c>
      <c r="E241" s="172"/>
      <c r="F241" s="210">
        <f>SUM(F245+F248+F242+F251+F254)</f>
        <v>874.6</v>
      </c>
    </row>
    <row r="242" spans="1:253" ht="38.25" customHeight="1" x14ac:dyDescent="0.2">
      <c r="A242" s="236" t="s">
        <v>565</v>
      </c>
      <c r="B242" s="167" t="s">
        <v>553</v>
      </c>
      <c r="C242" s="167" t="s">
        <v>391</v>
      </c>
      <c r="D242" s="167" t="s">
        <v>566</v>
      </c>
      <c r="E242" s="167"/>
      <c r="F242" s="199">
        <f>SUM(F244+F243)</f>
        <v>120</v>
      </c>
    </row>
    <row r="243" spans="1:253" ht="19.149999999999999" customHeight="1" x14ac:dyDescent="0.2">
      <c r="A243" s="171" t="s">
        <v>404</v>
      </c>
      <c r="B243" s="172" t="s">
        <v>553</v>
      </c>
      <c r="C243" s="172" t="s">
        <v>391</v>
      </c>
      <c r="D243" s="172" t="s">
        <v>566</v>
      </c>
      <c r="E243" s="172" t="s">
        <v>397</v>
      </c>
      <c r="F243" s="210">
        <v>1</v>
      </c>
    </row>
    <row r="244" spans="1:253" x14ac:dyDescent="0.2">
      <c r="A244" s="171" t="s">
        <v>528</v>
      </c>
      <c r="B244" s="172" t="s">
        <v>553</v>
      </c>
      <c r="C244" s="172" t="s">
        <v>391</v>
      </c>
      <c r="D244" s="172" t="s">
        <v>566</v>
      </c>
      <c r="E244" s="172" t="s">
        <v>529</v>
      </c>
      <c r="F244" s="210">
        <v>119</v>
      </c>
    </row>
    <row r="245" spans="1:253" ht="25.5" x14ac:dyDescent="0.2">
      <c r="A245" s="236" t="s">
        <v>567</v>
      </c>
      <c r="B245" s="167" t="s">
        <v>553</v>
      </c>
      <c r="C245" s="167" t="s">
        <v>391</v>
      </c>
      <c r="D245" s="167" t="s">
        <v>568</v>
      </c>
      <c r="E245" s="167"/>
      <c r="F245" s="199">
        <f>SUM(F247+F246)</f>
        <v>352</v>
      </c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0"/>
      <c r="CQ245" s="170"/>
      <c r="CR245" s="170"/>
      <c r="CS245" s="170"/>
      <c r="CT245" s="170"/>
      <c r="CU245" s="170"/>
      <c r="CV245" s="170"/>
      <c r="CW245" s="170"/>
      <c r="CX245" s="170"/>
      <c r="CY245" s="170"/>
      <c r="CZ245" s="170"/>
      <c r="DA245" s="170"/>
      <c r="DB245" s="170"/>
      <c r="DC245" s="170"/>
      <c r="DD245" s="170"/>
      <c r="DE245" s="170"/>
      <c r="DF245" s="170"/>
      <c r="DG245" s="170"/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0"/>
      <c r="EK245" s="170"/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0"/>
      <c r="FH245" s="170"/>
      <c r="FI245" s="170"/>
      <c r="FJ245" s="170"/>
      <c r="FK245" s="170"/>
      <c r="FL245" s="170"/>
      <c r="FM245" s="170"/>
      <c r="FN245" s="170"/>
      <c r="FO245" s="170"/>
      <c r="FP245" s="170"/>
      <c r="FQ245" s="170"/>
      <c r="FR245" s="170"/>
      <c r="FS245" s="170"/>
      <c r="FT245" s="170"/>
      <c r="FU245" s="170"/>
      <c r="FV245" s="170"/>
      <c r="FW245" s="170"/>
      <c r="FX245" s="170"/>
      <c r="FY245" s="170"/>
      <c r="FZ245" s="170"/>
      <c r="GA245" s="170"/>
      <c r="GB245" s="170"/>
      <c r="GC245" s="170"/>
      <c r="GD245" s="170"/>
      <c r="GE245" s="170"/>
      <c r="GF245" s="170"/>
      <c r="GG245" s="170"/>
      <c r="GH245" s="170"/>
      <c r="GI245" s="170"/>
      <c r="GJ245" s="170"/>
      <c r="GK245" s="170"/>
      <c r="GL245" s="170"/>
      <c r="GM245" s="170"/>
      <c r="GN245" s="170"/>
      <c r="GO245" s="170"/>
      <c r="GP245" s="170"/>
      <c r="GQ245" s="170"/>
      <c r="GR245" s="170"/>
      <c r="GS245" s="170"/>
      <c r="GT245" s="170"/>
      <c r="GU245" s="170"/>
      <c r="GV245" s="170"/>
      <c r="GW245" s="170"/>
      <c r="GX245" s="170"/>
      <c r="GY245" s="170"/>
      <c r="GZ245" s="170"/>
      <c r="HA245" s="170"/>
      <c r="HB245" s="170"/>
      <c r="HC245" s="170"/>
      <c r="HD245" s="170"/>
      <c r="HE245" s="170"/>
      <c r="HF245" s="170"/>
      <c r="HG245" s="170"/>
      <c r="HH245" s="170"/>
      <c r="HI245" s="170"/>
      <c r="HJ245" s="170"/>
      <c r="HK245" s="170"/>
      <c r="HL245" s="170"/>
      <c r="HM245" s="170"/>
      <c r="HN245" s="170"/>
      <c r="HO245" s="170"/>
      <c r="HP245" s="170"/>
      <c r="HQ245" s="170"/>
      <c r="HR245" s="170"/>
      <c r="HS245" s="170"/>
      <c r="HT245" s="170"/>
      <c r="HU245" s="170"/>
      <c r="HV245" s="170"/>
      <c r="HW245" s="170"/>
      <c r="HX245" s="170"/>
      <c r="HY245" s="170"/>
      <c r="HZ245" s="170"/>
      <c r="IA245" s="170"/>
      <c r="IB245" s="170"/>
      <c r="IC245" s="170"/>
      <c r="ID245" s="170"/>
      <c r="IE245" s="170"/>
      <c r="IF245" s="170"/>
      <c r="IG245" s="170"/>
      <c r="IH245" s="170"/>
      <c r="II245" s="170"/>
      <c r="IJ245" s="170"/>
      <c r="IK245" s="170"/>
      <c r="IL245" s="170"/>
      <c r="IM245" s="170"/>
      <c r="IN245" s="170"/>
      <c r="IO245" s="170"/>
      <c r="IP245" s="170"/>
      <c r="IQ245" s="170"/>
      <c r="IR245" s="170"/>
      <c r="IS245" s="170"/>
    </row>
    <row r="246" spans="1:253" ht="21" customHeight="1" x14ac:dyDescent="0.2">
      <c r="A246" s="171" t="s">
        <v>404</v>
      </c>
      <c r="B246" s="172" t="s">
        <v>553</v>
      </c>
      <c r="C246" s="172" t="s">
        <v>391</v>
      </c>
      <c r="D246" s="172" t="s">
        <v>568</v>
      </c>
      <c r="E246" s="172" t="s">
        <v>397</v>
      </c>
      <c r="F246" s="210">
        <v>1</v>
      </c>
    </row>
    <row r="247" spans="1:253" x14ac:dyDescent="0.2">
      <c r="A247" s="171" t="s">
        <v>528</v>
      </c>
      <c r="B247" s="172" t="s">
        <v>553</v>
      </c>
      <c r="C247" s="172" t="s">
        <v>391</v>
      </c>
      <c r="D247" s="172" t="s">
        <v>568</v>
      </c>
      <c r="E247" s="172" t="s">
        <v>529</v>
      </c>
      <c r="F247" s="210">
        <v>351</v>
      </c>
    </row>
    <row r="248" spans="1:253" ht="25.5" x14ac:dyDescent="0.2">
      <c r="A248" s="236" t="s">
        <v>569</v>
      </c>
      <c r="B248" s="167" t="s">
        <v>553</v>
      </c>
      <c r="C248" s="167" t="s">
        <v>391</v>
      </c>
      <c r="D248" s="167" t="s">
        <v>570</v>
      </c>
      <c r="E248" s="167"/>
      <c r="F248" s="199">
        <f>SUM(F250+F249)</f>
        <v>252.6</v>
      </c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0"/>
      <c r="CQ248" s="170"/>
      <c r="CR248" s="170"/>
      <c r="CS248" s="170"/>
      <c r="CT248" s="170"/>
      <c r="CU248" s="170"/>
      <c r="CV248" s="170"/>
      <c r="CW248" s="170"/>
      <c r="CX248" s="170"/>
      <c r="CY248" s="170"/>
      <c r="CZ248" s="170"/>
      <c r="DA248" s="170"/>
      <c r="DB248" s="170"/>
      <c r="DC248" s="170"/>
      <c r="DD248" s="170"/>
      <c r="DE248" s="170"/>
      <c r="DF248" s="170"/>
      <c r="DG248" s="170"/>
      <c r="DH248" s="170"/>
      <c r="DI248" s="170"/>
      <c r="DJ248" s="170"/>
      <c r="DK248" s="170"/>
      <c r="DL248" s="170"/>
      <c r="DM248" s="170"/>
      <c r="DN248" s="170"/>
      <c r="DO248" s="170"/>
      <c r="DP248" s="170"/>
      <c r="DQ248" s="170"/>
      <c r="DR248" s="170"/>
      <c r="DS248" s="170"/>
      <c r="DT248" s="170"/>
      <c r="DU248" s="170"/>
      <c r="DV248" s="170"/>
      <c r="DW248" s="170"/>
      <c r="DX248" s="170"/>
      <c r="DY248" s="170"/>
      <c r="DZ248" s="170"/>
      <c r="EA248" s="170"/>
      <c r="EB248" s="170"/>
      <c r="EC248" s="170"/>
      <c r="ED248" s="170"/>
      <c r="EE248" s="170"/>
      <c r="EF248" s="170"/>
      <c r="EG248" s="170"/>
      <c r="EH248" s="170"/>
      <c r="EI248" s="170"/>
      <c r="EJ248" s="170"/>
      <c r="EK248" s="170"/>
      <c r="EL248" s="170"/>
      <c r="EM248" s="170"/>
      <c r="EN248" s="170"/>
      <c r="EO248" s="170"/>
      <c r="EP248" s="170"/>
      <c r="EQ248" s="170"/>
      <c r="ER248" s="170"/>
      <c r="ES248" s="170"/>
      <c r="ET248" s="170"/>
      <c r="EU248" s="170"/>
      <c r="EV248" s="170"/>
      <c r="EW248" s="170"/>
      <c r="EX248" s="170"/>
      <c r="EY248" s="170"/>
      <c r="EZ248" s="170"/>
      <c r="FA248" s="170"/>
      <c r="FB248" s="170"/>
      <c r="FC248" s="170"/>
      <c r="FD248" s="170"/>
      <c r="FE248" s="170"/>
      <c r="FF248" s="170"/>
      <c r="FG248" s="170"/>
      <c r="FH248" s="170"/>
      <c r="FI248" s="170"/>
      <c r="FJ248" s="170"/>
      <c r="FK248" s="170"/>
      <c r="FL248" s="170"/>
      <c r="FM248" s="170"/>
      <c r="FN248" s="170"/>
      <c r="FO248" s="170"/>
      <c r="FP248" s="170"/>
      <c r="FQ248" s="170"/>
      <c r="FR248" s="170"/>
      <c r="FS248" s="170"/>
      <c r="FT248" s="170"/>
      <c r="FU248" s="170"/>
      <c r="FV248" s="170"/>
      <c r="FW248" s="170"/>
      <c r="FX248" s="170"/>
      <c r="FY248" s="170"/>
      <c r="FZ248" s="170"/>
      <c r="GA248" s="170"/>
      <c r="GB248" s="170"/>
      <c r="GC248" s="170"/>
      <c r="GD248" s="170"/>
      <c r="GE248" s="170"/>
      <c r="GF248" s="170"/>
      <c r="GG248" s="170"/>
      <c r="GH248" s="170"/>
      <c r="GI248" s="170"/>
      <c r="GJ248" s="170"/>
      <c r="GK248" s="170"/>
      <c r="GL248" s="170"/>
      <c r="GM248" s="170"/>
      <c r="GN248" s="170"/>
      <c r="GO248" s="170"/>
      <c r="GP248" s="170"/>
      <c r="GQ248" s="170"/>
      <c r="GR248" s="170"/>
      <c r="GS248" s="170"/>
      <c r="GT248" s="170"/>
      <c r="GU248" s="170"/>
      <c r="GV248" s="170"/>
      <c r="GW248" s="170"/>
      <c r="GX248" s="170"/>
      <c r="GY248" s="170"/>
      <c r="GZ248" s="170"/>
      <c r="HA248" s="170"/>
      <c r="HB248" s="170"/>
      <c r="HC248" s="170"/>
      <c r="HD248" s="170"/>
      <c r="HE248" s="170"/>
      <c r="HF248" s="170"/>
      <c r="HG248" s="170"/>
      <c r="HH248" s="170"/>
      <c r="HI248" s="170"/>
      <c r="HJ248" s="170"/>
      <c r="HK248" s="170"/>
      <c r="HL248" s="170"/>
      <c r="HM248" s="170"/>
      <c r="HN248" s="170"/>
      <c r="HO248" s="170"/>
      <c r="HP248" s="170"/>
      <c r="HQ248" s="170"/>
      <c r="HR248" s="170"/>
      <c r="HS248" s="170"/>
      <c r="HT248" s="170"/>
      <c r="HU248" s="170"/>
      <c r="HV248" s="170"/>
      <c r="HW248" s="170"/>
      <c r="HX248" s="170"/>
      <c r="HY248" s="170"/>
      <c r="HZ248" s="170"/>
      <c r="IA248" s="170"/>
      <c r="IB248" s="170"/>
      <c r="IC248" s="170"/>
      <c r="ID248" s="170"/>
      <c r="IE248" s="170"/>
      <c r="IF248" s="170"/>
      <c r="IG248" s="170"/>
      <c r="IH248" s="170"/>
      <c r="II248" s="170"/>
      <c r="IJ248" s="170"/>
      <c r="IK248" s="170"/>
      <c r="IL248" s="170"/>
      <c r="IM248" s="170"/>
      <c r="IN248" s="170"/>
      <c r="IO248" s="170"/>
      <c r="IP248" s="170"/>
      <c r="IQ248" s="170"/>
      <c r="IR248" s="170"/>
      <c r="IS248" s="170"/>
    </row>
    <row r="249" spans="1:253" ht="20.45" customHeight="1" x14ac:dyDescent="0.2">
      <c r="A249" s="171" t="s">
        <v>404</v>
      </c>
      <c r="B249" s="172" t="s">
        <v>553</v>
      </c>
      <c r="C249" s="172" t="s">
        <v>391</v>
      </c>
      <c r="D249" s="172" t="s">
        <v>570</v>
      </c>
      <c r="E249" s="172" t="s">
        <v>397</v>
      </c>
      <c r="F249" s="210">
        <v>0.6</v>
      </c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0"/>
      <c r="BW249" s="170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0"/>
      <c r="CQ249" s="170"/>
      <c r="CR249" s="170"/>
      <c r="CS249" s="170"/>
      <c r="CT249" s="170"/>
      <c r="CU249" s="170"/>
      <c r="CV249" s="170"/>
      <c r="CW249" s="170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70"/>
      <c r="DR249" s="170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70"/>
      <c r="EM249" s="170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70"/>
      <c r="FG249" s="170"/>
      <c r="FH249" s="170"/>
      <c r="FI249" s="170"/>
      <c r="FJ249" s="170"/>
      <c r="FK249" s="170"/>
      <c r="FL249" s="170"/>
      <c r="FM249" s="170"/>
      <c r="FN249" s="170"/>
      <c r="FO249" s="170"/>
      <c r="FP249" s="170"/>
      <c r="FQ249" s="170"/>
      <c r="FR249" s="170"/>
      <c r="FS249" s="170"/>
      <c r="FT249" s="170"/>
      <c r="FU249" s="170"/>
      <c r="FV249" s="170"/>
      <c r="FW249" s="170"/>
      <c r="FX249" s="170"/>
      <c r="FY249" s="170"/>
      <c r="FZ249" s="170"/>
      <c r="GA249" s="170"/>
      <c r="GB249" s="170"/>
      <c r="GC249" s="170"/>
      <c r="GD249" s="170"/>
      <c r="GE249" s="170"/>
      <c r="GF249" s="170"/>
      <c r="GG249" s="170"/>
      <c r="GH249" s="170"/>
      <c r="GI249" s="170"/>
      <c r="GJ249" s="170"/>
      <c r="GK249" s="170"/>
      <c r="GL249" s="170"/>
      <c r="GM249" s="170"/>
      <c r="GN249" s="170"/>
      <c r="GO249" s="170"/>
      <c r="GP249" s="170"/>
      <c r="GQ249" s="170"/>
      <c r="GR249" s="170"/>
      <c r="GS249" s="170"/>
      <c r="GT249" s="170"/>
      <c r="GU249" s="170"/>
      <c r="GV249" s="170"/>
      <c r="GW249" s="170"/>
      <c r="GX249" s="170"/>
      <c r="GY249" s="170"/>
      <c r="GZ249" s="170"/>
      <c r="HA249" s="170"/>
      <c r="HB249" s="170"/>
      <c r="HC249" s="170"/>
      <c r="HD249" s="170"/>
      <c r="HE249" s="170"/>
      <c r="HF249" s="170"/>
      <c r="HG249" s="170"/>
      <c r="HH249" s="170"/>
      <c r="HI249" s="170"/>
      <c r="HJ249" s="170"/>
      <c r="HK249" s="170"/>
      <c r="HL249" s="170"/>
      <c r="HM249" s="170"/>
      <c r="HN249" s="170"/>
      <c r="HO249" s="170"/>
      <c r="HP249" s="170"/>
      <c r="HQ249" s="170"/>
      <c r="HR249" s="170"/>
      <c r="HS249" s="170"/>
      <c r="HT249" s="170"/>
      <c r="HU249" s="170"/>
      <c r="HV249" s="170"/>
      <c r="HW249" s="170"/>
      <c r="HX249" s="170"/>
      <c r="HY249" s="170"/>
      <c r="HZ249" s="170"/>
      <c r="IA249" s="170"/>
      <c r="IB249" s="170"/>
      <c r="IC249" s="170"/>
      <c r="ID249" s="170"/>
      <c r="IE249" s="170"/>
      <c r="IF249" s="170"/>
      <c r="IG249" s="170"/>
      <c r="IH249" s="170"/>
      <c r="II249" s="170"/>
      <c r="IJ249" s="170"/>
      <c r="IK249" s="170"/>
      <c r="IL249" s="170"/>
      <c r="IM249" s="170"/>
      <c r="IN249" s="170"/>
      <c r="IO249" s="170"/>
      <c r="IP249" s="170"/>
      <c r="IQ249" s="170"/>
      <c r="IR249" s="170"/>
      <c r="IS249" s="170"/>
    </row>
    <row r="250" spans="1:253" x14ac:dyDescent="0.2">
      <c r="A250" s="171" t="s">
        <v>528</v>
      </c>
      <c r="B250" s="172" t="s">
        <v>553</v>
      </c>
      <c r="C250" s="172" t="s">
        <v>391</v>
      </c>
      <c r="D250" s="172" t="s">
        <v>570</v>
      </c>
      <c r="E250" s="172" t="s">
        <v>529</v>
      </c>
      <c r="F250" s="210">
        <v>252</v>
      </c>
    </row>
    <row r="251" spans="1:253" ht="41.25" customHeight="1" x14ac:dyDescent="0.2">
      <c r="A251" s="236" t="s">
        <v>571</v>
      </c>
      <c r="B251" s="167" t="s">
        <v>553</v>
      </c>
      <c r="C251" s="167" t="s">
        <v>391</v>
      </c>
      <c r="D251" s="167" t="s">
        <v>572</v>
      </c>
      <c r="E251" s="167"/>
      <c r="F251" s="210">
        <f>SUM(F252:F253)</f>
        <v>100</v>
      </c>
    </row>
    <row r="252" spans="1:253" ht="21" customHeight="1" x14ac:dyDescent="0.2">
      <c r="A252" s="171" t="s">
        <v>404</v>
      </c>
      <c r="B252" s="172" t="s">
        <v>553</v>
      </c>
      <c r="C252" s="172" t="s">
        <v>391</v>
      </c>
      <c r="D252" s="172" t="s">
        <v>572</v>
      </c>
      <c r="E252" s="172" t="s">
        <v>397</v>
      </c>
      <c r="F252" s="210">
        <v>1</v>
      </c>
    </row>
    <row r="253" spans="1:253" ht="21.75" customHeight="1" x14ac:dyDescent="0.2">
      <c r="A253" s="171" t="s">
        <v>528</v>
      </c>
      <c r="B253" s="172" t="s">
        <v>553</v>
      </c>
      <c r="C253" s="172" t="s">
        <v>391</v>
      </c>
      <c r="D253" s="172" t="s">
        <v>572</v>
      </c>
      <c r="E253" s="172" t="s">
        <v>529</v>
      </c>
      <c r="F253" s="210">
        <v>99</v>
      </c>
    </row>
    <row r="254" spans="1:253" ht="55.15" customHeight="1" x14ac:dyDescent="0.2">
      <c r="A254" s="241" t="s">
        <v>573</v>
      </c>
      <c r="B254" s="167" t="s">
        <v>553</v>
      </c>
      <c r="C254" s="167" t="s">
        <v>391</v>
      </c>
      <c r="D254" s="167" t="s">
        <v>574</v>
      </c>
      <c r="E254" s="167"/>
      <c r="F254" s="199">
        <f>SUM(F255:F256)</f>
        <v>50</v>
      </c>
    </row>
    <row r="255" spans="1:253" x14ac:dyDescent="0.2">
      <c r="A255" s="171" t="s">
        <v>404</v>
      </c>
      <c r="B255" s="172" t="s">
        <v>553</v>
      </c>
      <c r="C255" s="172" t="s">
        <v>391</v>
      </c>
      <c r="D255" s="172" t="s">
        <v>574</v>
      </c>
      <c r="E255" s="172" t="s">
        <v>397</v>
      </c>
      <c r="F255" s="210">
        <v>1</v>
      </c>
    </row>
    <row r="256" spans="1:253" x14ac:dyDescent="0.2">
      <c r="A256" s="171" t="s">
        <v>528</v>
      </c>
      <c r="B256" s="172" t="s">
        <v>553</v>
      </c>
      <c r="C256" s="172" t="s">
        <v>391</v>
      </c>
      <c r="D256" s="172" t="s">
        <v>574</v>
      </c>
      <c r="E256" s="172" t="s">
        <v>529</v>
      </c>
      <c r="F256" s="210">
        <v>49</v>
      </c>
    </row>
    <row r="257" spans="1:254" ht="13.5" x14ac:dyDescent="0.25">
      <c r="A257" s="163" t="s">
        <v>432</v>
      </c>
      <c r="B257" s="164" t="s">
        <v>553</v>
      </c>
      <c r="C257" s="164" t="s">
        <v>391</v>
      </c>
      <c r="D257" s="164" t="s">
        <v>433</v>
      </c>
      <c r="E257" s="164"/>
      <c r="F257" s="203">
        <f>SUM(F258)</f>
        <v>505</v>
      </c>
    </row>
    <row r="258" spans="1:254" ht="51" x14ac:dyDescent="0.2">
      <c r="A258" s="250" t="s">
        <v>617</v>
      </c>
      <c r="B258" s="184" t="s">
        <v>553</v>
      </c>
      <c r="C258" s="184" t="s">
        <v>391</v>
      </c>
      <c r="D258" s="184" t="s">
        <v>575</v>
      </c>
      <c r="E258" s="184"/>
      <c r="F258" s="173">
        <f>SUM(F259)</f>
        <v>505</v>
      </c>
    </row>
    <row r="259" spans="1:254" ht="20.45" customHeight="1" x14ac:dyDescent="0.2">
      <c r="A259" s="166" t="s">
        <v>404</v>
      </c>
      <c r="B259" s="188" t="s">
        <v>553</v>
      </c>
      <c r="C259" s="188" t="s">
        <v>391</v>
      </c>
      <c r="D259" s="188" t="s">
        <v>575</v>
      </c>
      <c r="E259" s="188" t="s">
        <v>397</v>
      </c>
      <c r="F259" s="168">
        <v>505</v>
      </c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0"/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  <c r="BR259" s="170"/>
      <c r="BS259" s="170"/>
      <c r="BT259" s="170"/>
      <c r="BU259" s="170"/>
      <c r="BV259" s="170"/>
      <c r="BW259" s="170"/>
      <c r="BX259" s="170"/>
      <c r="BY259" s="170"/>
      <c r="BZ259" s="170"/>
      <c r="CA259" s="170"/>
      <c r="CB259" s="170"/>
      <c r="CC259" s="170"/>
      <c r="CD259" s="170"/>
      <c r="CE259" s="170"/>
      <c r="CF259" s="170"/>
      <c r="CG259" s="170"/>
      <c r="CH259" s="170"/>
      <c r="CI259" s="170"/>
      <c r="CJ259" s="170"/>
      <c r="CK259" s="170"/>
      <c r="CL259" s="170"/>
      <c r="CM259" s="170"/>
      <c r="CN259" s="170"/>
      <c r="CO259" s="170"/>
      <c r="CP259" s="170"/>
      <c r="CQ259" s="170"/>
      <c r="CR259" s="170"/>
      <c r="CS259" s="170"/>
      <c r="CT259" s="170"/>
      <c r="CU259" s="170"/>
      <c r="CV259" s="170"/>
      <c r="CW259" s="170"/>
      <c r="CX259" s="170"/>
      <c r="CY259" s="170"/>
      <c r="CZ259" s="170"/>
      <c r="DA259" s="170"/>
      <c r="DB259" s="170"/>
      <c r="DC259" s="170"/>
      <c r="DD259" s="170"/>
      <c r="DE259" s="170"/>
      <c r="DF259" s="170"/>
      <c r="DG259" s="170"/>
      <c r="DH259" s="170"/>
      <c r="DI259" s="170"/>
      <c r="DJ259" s="170"/>
      <c r="DK259" s="170"/>
      <c r="DL259" s="170"/>
      <c r="DM259" s="170"/>
      <c r="DN259" s="170"/>
      <c r="DO259" s="170"/>
      <c r="DP259" s="170"/>
      <c r="DQ259" s="170"/>
      <c r="DR259" s="170"/>
      <c r="DS259" s="170"/>
      <c r="DT259" s="170"/>
      <c r="DU259" s="170"/>
      <c r="DV259" s="170"/>
      <c r="DW259" s="170"/>
      <c r="DX259" s="170"/>
      <c r="DY259" s="170"/>
      <c r="DZ259" s="170"/>
      <c r="EA259" s="170"/>
      <c r="EB259" s="170"/>
      <c r="EC259" s="170"/>
      <c r="ED259" s="170"/>
      <c r="EE259" s="170"/>
      <c r="EF259" s="170"/>
      <c r="EG259" s="170"/>
      <c r="EH259" s="170"/>
      <c r="EI259" s="170"/>
      <c r="EJ259" s="170"/>
      <c r="EK259" s="170"/>
      <c r="EL259" s="170"/>
      <c r="EM259" s="170"/>
      <c r="EN259" s="170"/>
      <c r="EO259" s="170"/>
      <c r="EP259" s="170"/>
      <c r="EQ259" s="170"/>
      <c r="ER259" s="170"/>
      <c r="ES259" s="170"/>
      <c r="ET259" s="170"/>
      <c r="EU259" s="170"/>
      <c r="EV259" s="170"/>
      <c r="EW259" s="170"/>
      <c r="EX259" s="170"/>
      <c r="EY259" s="170"/>
      <c r="EZ259" s="170"/>
      <c r="FA259" s="170"/>
      <c r="FB259" s="170"/>
      <c r="FC259" s="170"/>
      <c r="FD259" s="170"/>
      <c r="FE259" s="170"/>
      <c r="FF259" s="170"/>
      <c r="FG259" s="170"/>
      <c r="FH259" s="170"/>
      <c r="FI259" s="170"/>
      <c r="FJ259" s="170"/>
      <c r="FK259" s="170"/>
      <c r="FL259" s="170"/>
      <c r="FM259" s="170"/>
      <c r="FN259" s="170"/>
      <c r="FO259" s="170"/>
      <c r="FP259" s="170"/>
      <c r="FQ259" s="170"/>
      <c r="FR259" s="170"/>
      <c r="FS259" s="170"/>
      <c r="FT259" s="170"/>
      <c r="FU259" s="170"/>
      <c r="FV259" s="170"/>
      <c r="FW259" s="170"/>
      <c r="FX259" s="170"/>
      <c r="FY259" s="170"/>
      <c r="FZ259" s="170"/>
      <c r="GA259" s="170"/>
      <c r="GB259" s="170"/>
      <c r="GC259" s="170"/>
      <c r="GD259" s="170"/>
      <c r="GE259" s="170"/>
      <c r="GF259" s="170"/>
      <c r="GG259" s="170"/>
      <c r="GH259" s="170"/>
      <c r="GI259" s="170"/>
      <c r="GJ259" s="170"/>
      <c r="GK259" s="170"/>
      <c r="GL259" s="170"/>
      <c r="GM259" s="170"/>
      <c r="GN259" s="170"/>
      <c r="GO259" s="170"/>
      <c r="GP259" s="170"/>
      <c r="GQ259" s="170"/>
      <c r="GR259" s="170"/>
      <c r="GS259" s="170"/>
      <c r="GT259" s="170"/>
      <c r="GU259" s="170"/>
      <c r="GV259" s="170"/>
      <c r="GW259" s="170"/>
      <c r="GX259" s="170"/>
      <c r="GY259" s="170"/>
      <c r="GZ259" s="170"/>
      <c r="HA259" s="170"/>
      <c r="HB259" s="170"/>
      <c r="HC259" s="170"/>
      <c r="HD259" s="170"/>
      <c r="HE259" s="170"/>
      <c r="HF259" s="170"/>
      <c r="HG259" s="170"/>
      <c r="HH259" s="170"/>
      <c r="HI259" s="170"/>
      <c r="HJ259" s="170"/>
      <c r="HK259" s="170"/>
      <c r="HL259" s="170"/>
      <c r="HM259" s="170"/>
      <c r="HN259" s="170"/>
      <c r="HO259" s="170"/>
      <c r="HP259" s="170"/>
      <c r="HQ259" s="170"/>
      <c r="HR259" s="170"/>
      <c r="HS259" s="170"/>
      <c r="HT259" s="170"/>
      <c r="HU259" s="170"/>
      <c r="HV259" s="170"/>
      <c r="HW259" s="170"/>
      <c r="HX259" s="170"/>
      <c r="HY259" s="170"/>
      <c r="HZ259" s="170"/>
      <c r="IA259" s="170"/>
      <c r="IB259" s="170"/>
      <c r="IC259" s="170"/>
      <c r="ID259" s="170"/>
      <c r="IE259" s="170"/>
      <c r="IF259" s="170"/>
      <c r="IG259" s="170"/>
      <c r="IH259" s="170"/>
      <c r="II259" s="170"/>
      <c r="IJ259" s="170"/>
      <c r="IK259" s="170"/>
      <c r="IL259" s="170"/>
      <c r="IM259" s="170"/>
      <c r="IN259" s="170"/>
      <c r="IO259" s="170"/>
      <c r="IP259" s="170"/>
      <c r="IQ259" s="170"/>
      <c r="IR259" s="170"/>
      <c r="IS259" s="170"/>
    </row>
    <row r="260" spans="1:254" ht="14.25" x14ac:dyDescent="0.2">
      <c r="A260" s="239" t="s">
        <v>576</v>
      </c>
      <c r="B260" s="180" t="s">
        <v>553</v>
      </c>
      <c r="C260" s="180" t="s">
        <v>399</v>
      </c>
      <c r="D260" s="180"/>
      <c r="E260" s="180"/>
      <c r="F260" s="181">
        <f>SUM(F261)</f>
        <v>22044</v>
      </c>
    </row>
    <row r="261" spans="1:254" ht="14.25" x14ac:dyDescent="0.2">
      <c r="A261" s="239" t="s">
        <v>577</v>
      </c>
      <c r="B261" s="180" t="s">
        <v>553</v>
      </c>
      <c r="C261" s="180" t="s">
        <v>399</v>
      </c>
      <c r="D261" s="180"/>
      <c r="E261" s="180"/>
      <c r="F261" s="181">
        <f>SUM(F262+F269)</f>
        <v>22044</v>
      </c>
    </row>
    <row r="262" spans="1:254" ht="13.5" x14ac:dyDescent="0.25">
      <c r="A262" s="240" t="s">
        <v>578</v>
      </c>
      <c r="B262" s="164" t="s">
        <v>553</v>
      </c>
      <c r="C262" s="164" t="s">
        <v>399</v>
      </c>
      <c r="D262" s="164"/>
      <c r="E262" s="164"/>
      <c r="F262" s="203">
        <f>SUM(F263+F265+F267)</f>
        <v>19544</v>
      </c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77"/>
      <c r="EY262" s="177"/>
      <c r="EZ262" s="177"/>
      <c r="FA262" s="177"/>
      <c r="FB262" s="177"/>
      <c r="FC262" s="177"/>
      <c r="FD262" s="177"/>
      <c r="FE262" s="177"/>
      <c r="FF262" s="177"/>
      <c r="FG262" s="17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  <c r="GH262" s="177"/>
      <c r="GI262" s="177"/>
      <c r="GJ262" s="177"/>
      <c r="GK262" s="177"/>
      <c r="GL262" s="177"/>
      <c r="GM262" s="177"/>
      <c r="GN262" s="177"/>
      <c r="GO262" s="177"/>
      <c r="GP262" s="177"/>
      <c r="GQ262" s="177"/>
      <c r="GR262" s="177"/>
      <c r="GS262" s="177"/>
      <c r="GT262" s="177"/>
      <c r="GU262" s="177"/>
      <c r="GV262" s="177"/>
      <c r="GW262" s="177"/>
      <c r="GX262" s="177"/>
      <c r="GY262" s="177"/>
      <c r="GZ262" s="177"/>
      <c r="HA262" s="177"/>
      <c r="HB262" s="177"/>
      <c r="HC262" s="177"/>
      <c r="HD262" s="177"/>
      <c r="HE262" s="177"/>
      <c r="HF262" s="177"/>
      <c r="HG262" s="177"/>
      <c r="HH262" s="177"/>
      <c r="HI262" s="177"/>
      <c r="HJ262" s="177"/>
      <c r="HK262" s="177"/>
      <c r="HL262" s="177"/>
      <c r="HM262" s="177"/>
      <c r="HN262" s="177"/>
      <c r="HO262" s="177"/>
      <c r="HP262" s="177"/>
      <c r="HQ262" s="177"/>
      <c r="HR262" s="177"/>
      <c r="HS262" s="177"/>
      <c r="HT262" s="177"/>
      <c r="HU262" s="177"/>
      <c r="HV262" s="177"/>
      <c r="HW262" s="177"/>
      <c r="HX262" s="177"/>
      <c r="HY262" s="177"/>
      <c r="HZ262" s="177"/>
      <c r="IA262" s="177"/>
      <c r="IB262" s="177"/>
      <c r="IC262" s="177"/>
      <c r="ID262" s="177"/>
      <c r="IE262" s="177"/>
      <c r="IF262" s="177"/>
      <c r="IG262" s="177"/>
      <c r="IH262" s="177"/>
      <c r="II262" s="177"/>
      <c r="IJ262" s="177"/>
      <c r="IK262" s="177"/>
      <c r="IL262" s="177"/>
      <c r="IM262" s="177"/>
      <c r="IN262" s="177"/>
      <c r="IO262" s="177"/>
      <c r="IP262" s="177"/>
      <c r="IQ262" s="177"/>
      <c r="IR262" s="177"/>
      <c r="IS262" s="177"/>
    </row>
    <row r="263" spans="1:254" x14ac:dyDescent="0.2">
      <c r="A263" s="236" t="s">
        <v>579</v>
      </c>
      <c r="B263" s="167" t="s">
        <v>553</v>
      </c>
      <c r="C263" s="167" t="s">
        <v>399</v>
      </c>
      <c r="D263" s="167" t="s">
        <v>580</v>
      </c>
      <c r="E263" s="167"/>
      <c r="F263" s="199">
        <f>SUM(F264)</f>
        <v>5000</v>
      </c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0"/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0"/>
      <c r="BW263" s="170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0"/>
      <c r="CO263" s="170"/>
      <c r="CP263" s="170"/>
      <c r="CQ263" s="170"/>
      <c r="CR263" s="170"/>
      <c r="CS263" s="170"/>
      <c r="CT263" s="170"/>
      <c r="CU263" s="170"/>
      <c r="CV263" s="170"/>
      <c r="CW263" s="170"/>
      <c r="CX263" s="170"/>
      <c r="CY263" s="170"/>
      <c r="CZ263" s="170"/>
      <c r="DA263" s="170"/>
      <c r="DB263" s="170"/>
      <c r="DC263" s="170"/>
      <c r="DD263" s="170"/>
      <c r="DE263" s="170"/>
      <c r="DF263" s="170"/>
      <c r="DG263" s="170"/>
      <c r="DH263" s="170"/>
      <c r="DI263" s="170"/>
      <c r="DJ263" s="170"/>
      <c r="DK263" s="170"/>
      <c r="DL263" s="170"/>
      <c r="DM263" s="170"/>
      <c r="DN263" s="170"/>
      <c r="DO263" s="170"/>
      <c r="DP263" s="170"/>
      <c r="DQ263" s="170"/>
      <c r="DR263" s="170"/>
      <c r="DS263" s="170"/>
      <c r="DT263" s="170"/>
      <c r="DU263" s="170"/>
      <c r="DV263" s="170"/>
      <c r="DW263" s="170"/>
      <c r="DX263" s="170"/>
      <c r="DY263" s="170"/>
      <c r="DZ263" s="170"/>
      <c r="EA263" s="170"/>
      <c r="EB263" s="170"/>
      <c r="EC263" s="170"/>
      <c r="ED263" s="170"/>
      <c r="EE263" s="170"/>
      <c r="EF263" s="170"/>
      <c r="EG263" s="170"/>
      <c r="EH263" s="170"/>
      <c r="EI263" s="170"/>
      <c r="EJ263" s="170"/>
      <c r="EK263" s="170"/>
      <c r="EL263" s="170"/>
      <c r="EM263" s="170"/>
      <c r="EN263" s="170"/>
      <c r="EO263" s="170"/>
      <c r="EP263" s="170"/>
      <c r="EQ263" s="170"/>
      <c r="ER263" s="170"/>
      <c r="ES263" s="170"/>
      <c r="ET263" s="170"/>
      <c r="EU263" s="170"/>
      <c r="EV263" s="170"/>
      <c r="EW263" s="170"/>
      <c r="EX263" s="170"/>
      <c r="EY263" s="170"/>
      <c r="EZ263" s="170"/>
      <c r="FA263" s="170"/>
      <c r="FB263" s="170"/>
      <c r="FC263" s="170"/>
      <c r="FD263" s="170"/>
      <c r="FE263" s="170"/>
      <c r="FF263" s="170"/>
      <c r="FG263" s="170"/>
      <c r="FH263" s="170"/>
      <c r="FI263" s="170"/>
      <c r="FJ263" s="170"/>
      <c r="FK263" s="170"/>
      <c r="FL263" s="170"/>
      <c r="FM263" s="170"/>
      <c r="FN263" s="170"/>
      <c r="FO263" s="170"/>
      <c r="FP263" s="170"/>
      <c r="FQ263" s="170"/>
      <c r="FR263" s="170"/>
      <c r="FS263" s="170"/>
      <c r="FT263" s="170"/>
      <c r="FU263" s="170"/>
      <c r="FV263" s="170"/>
      <c r="FW263" s="170"/>
      <c r="FX263" s="170"/>
      <c r="FY263" s="170"/>
      <c r="FZ263" s="170"/>
      <c r="GA263" s="170"/>
      <c r="GB263" s="170"/>
      <c r="GC263" s="170"/>
      <c r="GD263" s="170"/>
      <c r="GE263" s="170"/>
      <c r="GF263" s="170"/>
      <c r="GG263" s="170"/>
      <c r="GH263" s="170"/>
      <c r="GI263" s="170"/>
      <c r="GJ263" s="170"/>
      <c r="GK263" s="170"/>
      <c r="GL263" s="170"/>
      <c r="GM263" s="170"/>
      <c r="GN263" s="170"/>
      <c r="GO263" s="170"/>
      <c r="GP263" s="170"/>
      <c r="GQ263" s="170"/>
      <c r="GR263" s="170"/>
      <c r="GS263" s="170"/>
      <c r="GT263" s="170"/>
      <c r="GU263" s="170"/>
      <c r="GV263" s="170"/>
      <c r="GW263" s="170"/>
      <c r="GX263" s="170"/>
      <c r="GY263" s="170"/>
      <c r="GZ263" s="170"/>
      <c r="HA263" s="170"/>
      <c r="HB263" s="170"/>
      <c r="HC263" s="170"/>
      <c r="HD263" s="170"/>
      <c r="HE263" s="170"/>
      <c r="HF263" s="170"/>
      <c r="HG263" s="170"/>
      <c r="HH263" s="170"/>
      <c r="HI263" s="170"/>
      <c r="HJ263" s="170"/>
      <c r="HK263" s="170"/>
      <c r="HL263" s="170"/>
      <c r="HM263" s="170"/>
      <c r="HN263" s="170"/>
      <c r="HO263" s="170"/>
      <c r="HP263" s="170"/>
      <c r="HQ263" s="170"/>
      <c r="HR263" s="170"/>
      <c r="HS263" s="170"/>
      <c r="HT263" s="170"/>
      <c r="HU263" s="170"/>
      <c r="HV263" s="170"/>
      <c r="HW263" s="170"/>
      <c r="HX263" s="170"/>
      <c r="HY263" s="170"/>
      <c r="HZ263" s="170"/>
      <c r="IA263" s="170"/>
      <c r="IB263" s="170"/>
      <c r="IC263" s="170"/>
      <c r="ID263" s="170"/>
      <c r="IE263" s="170"/>
      <c r="IF263" s="170"/>
      <c r="IG263" s="170"/>
      <c r="IH263" s="170"/>
      <c r="II263" s="170"/>
      <c r="IJ263" s="170"/>
      <c r="IK263" s="170"/>
      <c r="IL263" s="170"/>
      <c r="IM263" s="170"/>
      <c r="IN263" s="170"/>
      <c r="IO263" s="170"/>
      <c r="IP263" s="170"/>
      <c r="IQ263" s="170"/>
      <c r="IR263" s="170"/>
      <c r="IS263" s="170"/>
    </row>
    <row r="264" spans="1:254" x14ac:dyDescent="0.2">
      <c r="A264" s="171" t="s">
        <v>528</v>
      </c>
      <c r="B264" s="172" t="s">
        <v>553</v>
      </c>
      <c r="C264" s="172" t="s">
        <v>399</v>
      </c>
      <c r="D264" s="172" t="s">
        <v>580</v>
      </c>
      <c r="E264" s="172" t="s">
        <v>529</v>
      </c>
      <c r="F264" s="210">
        <v>5000</v>
      </c>
    </row>
    <row r="265" spans="1:254" x14ac:dyDescent="0.2">
      <c r="A265" s="236" t="s">
        <v>581</v>
      </c>
      <c r="B265" s="167" t="s">
        <v>553</v>
      </c>
      <c r="C265" s="167" t="s">
        <v>399</v>
      </c>
      <c r="D265" s="172" t="s">
        <v>582</v>
      </c>
      <c r="E265" s="167"/>
      <c r="F265" s="199">
        <f>SUM(F266)</f>
        <v>5750</v>
      </c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0"/>
      <c r="BW265" s="170"/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  <c r="CN265" s="170"/>
      <c r="CO265" s="170"/>
      <c r="CP265" s="170"/>
      <c r="CQ265" s="170"/>
      <c r="CR265" s="170"/>
      <c r="CS265" s="170"/>
      <c r="CT265" s="170"/>
      <c r="CU265" s="170"/>
      <c r="CV265" s="170"/>
      <c r="CW265" s="170"/>
      <c r="CX265" s="170"/>
      <c r="CY265" s="170"/>
      <c r="CZ265" s="170"/>
      <c r="DA265" s="170"/>
      <c r="DB265" s="170"/>
      <c r="DC265" s="170"/>
      <c r="DD265" s="170"/>
      <c r="DE265" s="170"/>
      <c r="DF265" s="170"/>
      <c r="DG265" s="170"/>
      <c r="DH265" s="170"/>
      <c r="DI265" s="170"/>
      <c r="DJ265" s="170"/>
      <c r="DK265" s="170"/>
      <c r="DL265" s="170"/>
      <c r="DM265" s="170"/>
      <c r="DN265" s="170"/>
      <c r="DO265" s="170"/>
      <c r="DP265" s="170"/>
      <c r="DQ265" s="170"/>
      <c r="DR265" s="170"/>
      <c r="DS265" s="170"/>
      <c r="DT265" s="170"/>
      <c r="DU265" s="170"/>
      <c r="DV265" s="170"/>
      <c r="DW265" s="170"/>
      <c r="DX265" s="170"/>
      <c r="DY265" s="170"/>
      <c r="DZ265" s="170"/>
      <c r="EA265" s="170"/>
      <c r="EB265" s="170"/>
      <c r="EC265" s="170"/>
      <c r="ED265" s="170"/>
      <c r="EE265" s="170"/>
      <c r="EF265" s="170"/>
      <c r="EG265" s="170"/>
      <c r="EH265" s="170"/>
      <c r="EI265" s="170"/>
      <c r="EJ265" s="170"/>
      <c r="EK265" s="170"/>
      <c r="EL265" s="170"/>
      <c r="EM265" s="170"/>
      <c r="EN265" s="170"/>
      <c r="EO265" s="170"/>
      <c r="EP265" s="170"/>
      <c r="EQ265" s="170"/>
      <c r="ER265" s="170"/>
      <c r="ES265" s="170"/>
      <c r="ET265" s="170"/>
      <c r="EU265" s="170"/>
      <c r="EV265" s="170"/>
      <c r="EW265" s="170"/>
      <c r="EX265" s="170"/>
      <c r="EY265" s="170"/>
      <c r="EZ265" s="170"/>
      <c r="FA265" s="170"/>
      <c r="FB265" s="170"/>
      <c r="FC265" s="170"/>
      <c r="FD265" s="170"/>
      <c r="FE265" s="170"/>
      <c r="FF265" s="170"/>
      <c r="FG265" s="170"/>
      <c r="FH265" s="170"/>
      <c r="FI265" s="170"/>
      <c r="FJ265" s="170"/>
      <c r="FK265" s="170"/>
      <c r="FL265" s="170"/>
      <c r="FM265" s="170"/>
      <c r="FN265" s="170"/>
      <c r="FO265" s="170"/>
      <c r="FP265" s="170"/>
      <c r="FQ265" s="170"/>
      <c r="FR265" s="170"/>
      <c r="FS265" s="170"/>
      <c r="FT265" s="170"/>
      <c r="FU265" s="170"/>
      <c r="FV265" s="170"/>
      <c r="FW265" s="170"/>
      <c r="FX265" s="170"/>
      <c r="FY265" s="170"/>
      <c r="FZ265" s="170"/>
      <c r="GA265" s="170"/>
      <c r="GB265" s="170"/>
      <c r="GC265" s="170"/>
      <c r="GD265" s="170"/>
      <c r="GE265" s="170"/>
      <c r="GF265" s="170"/>
      <c r="GG265" s="170"/>
      <c r="GH265" s="170"/>
      <c r="GI265" s="170"/>
      <c r="GJ265" s="170"/>
      <c r="GK265" s="170"/>
      <c r="GL265" s="170"/>
      <c r="GM265" s="170"/>
      <c r="GN265" s="170"/>
      <c r="GO265" s="170"/>
      <c r="GP265" s="170"/>
      <c r="GQ265" s="170"/>
      <c r="GR265" s="170"/>
      <c r="GS265" s="170"/>
      <c r="GT265" s="170"/>
      <c r="GU265" s="170"/>
      <c r="GV265" s="170"/>
      <c r="GW265" s="170"/>
      <c r="GX265" s="170"/>
      <c r="GY265" s="170"/>
      <c r="GZ265" s="170"/>
      <c r="HA265" s="170"/>
      <c r="HB265" s="170"/>
      <c r="HC265" s="170"/>
      <c r="HD265" s="170"/>
      <c r="HE265" s="170"/>
      <c r="HF265" s="170"/>
      <c r="HG265" s="170"/>
      <c r="HH265" s="170"/>
      <c r="HI265" s="170"/>
      <c r="HJ265" s="170"/>
      <c r="HK265" s="170"/>
      <c r="HL265" s="170"/>
      <c r="HM265" s="170"/>
      <c r="HN265" s="170"/>
      <c r="HO265" s="170"/>
      <c r="HP265" s="170"/>
      <c r="HQ265" s="170"/>
      <c r="HR265" s="170"/>
      <c r="HS265" s="170"/>
      <c r="HT265" s="170"/>
      <c r="HU265" s="170"/>
      <c r="HV265" s="170"/>
      <c r="HW265" s="170"/>
      <c r="HX265" s="170"/>
      <c r="HY265" s="170"/>
      <c r="HZ265" s="170"/>
      <c r="IA265" s="170"/>
      <c r="IB265" s="170"/>
      <c r="IC265" s="170"/>
      <c r="ID265" s="170"/>
      <c r="IE265" s="170"/>
      <c r="IF265" s="170"/>
      <c r="IG265" s="170"/>
      <c r="IH265" s="170"/>
      <c r="II265" s="170"/>
      <c r="IJ265" s="170"/>
      <c r="IK265" s="170"/>
      <c r="IL265" s="170"/>
      <c r="IM265" s="170"/>
      <c r="IN265" s="170"/>
      <c r="IO265" s="170"/>
      <c r="IP265" s="170"/>
      <c r="IQ265" s="170"/>
      <c r="IR265" s="170"/>
      <c r="IS265" s="170"/>
    </row>
    <row r="266" spans="1:254" x14ac:dyDescent="0.2">
      <c r="A266" s="166" t="s">
        <v>528</v>
      </c>
      <c r="B266" s="167" t="s">
        <v>553</v>
      </c>
      <c r="C266" s="167" t="s">
        <v>399</v>
      </c>
      <c r="D266" s="167" t="s">
        <v>582</v>
      </c>
      <c r="E266" s="167" t="s">
        <v>529</v>
      </c>
      <c r="F266" s="199">
        <v>5750</v>
      </c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0"/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0"/>
      <c r="BW266" s="170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  <c r="CN266" s="170"/>
      <c r="CO266" s="170"/>
      <c r="CP266" s="170"/>
      <c r="CQ266" s="170"/>
      <c r="CR266" s="170"/>
      <c r="CS266" s="170"/>
      <c r="CT266" s="170"/>
      <c r="CU266" s="170"/>
      <c r="CV266" s="170"/>
      <c r="CW266" s="170"/>
      <c r="CX266" s="170"/>
      <c r="CY266" s="170"/>
      <c r="CZ266" s="170"/>
      <c r="DA266" s="170"/>
      <c r="DB266" s="170"/>
      <c r="DC266" s="170"/>
      <c r="DD266" s="170"/>
      <c r="DE266" s="170"/>
      <c r="DF266" s="170"/>
      <c r="DG266" s="170"/>
      <c r="DH266" s="170"/>
      <c r="DI266" s="170"/>
      <c r="DJ266" s="170"/>
      <c r="DK266" s="170"/>
      <c r="DL266" s="170"/>
      <c r="DM266" s="170"/>
      <c r="DN266" s="170"/>
      <c r="DO266" s="170"/>
      <c r="DP266" s="170"/>
      <c r="DQ266" s="170"/>
      <c r="DR266" s="170"/>
      <c r="DS266" s="170"/>
      <c r="DT266" s="170"/>
      <c r="DU266" s="170"/>
      <c r="DV266" s="170"/>
      <c r="DW266" s="170"/>
      <c r="DX266" s="170"/>
      <c r="DY266" s="170"/>
      <c r="DZ266" s="170"/>
      <c r="EA266" s="170"/>
      <c r="EB266" s="170"/>
      <c r="EC266" s="170"/>
      <c r="ED266" s="170"/>
      <c r="EE266" s="170"/>
      <c r="EF266" s="170"/>
      <c r="EG266" s="170"/>
      <c r="EH266" s="170"/>
      <c r="EI266" s="170"/>
      <c r="EJ266" s="170"/>
      <c r="EK266" s="170"/>
      <c r="EL266" s="170"/>
      <c r="EM266" s="170"/>
      <c r="EN266" s="170"/>
      <c r="EO266" s="170"/>
      <c r="EP266" s="170"/>
      <c r="EQ266" s="170"/>
      <c r="ER266" s="170"/>
      <c r="ES266" s="170"/>
      <c r="ET266" s="170"/>
      <c r="EU266" s="170"/>
      <c r="EV266" s="170"/>
      <c r="EW266" s="170"/>
      <c r="EX266" s="170"/>
      <c r="EY266" s="170"/>
      <c r="EZ266" s="170"/>
      <c r="FA266" s="170"/>
      <c r="FB266" s="170"/>
      <c r="FC266" s="170"/>
      <c r="FD266" s="170"/>
      <c r="FE266" s="170"/>
      <c r="FF266" s="170"/>
      <c r="FG266" s="170"/>
      <c r="FH266" s="170"/>
      <c r="FI266" s="170"/>
      <c r="FJ266" s="170"/>
      <c r="FK266" s="170"/>
      <c r="FL266" s="170"/>
      <c r="FM266" s="170"/>
      <c r="FN266" s="170"/>
      <c r="FO266" s="170"/>
      <c r="FP266" s="170"/>
      <c r="FQ266" s="170"/>
      <c r="FR266" s="170"/>
      <c r="FS266" s="170"/>
      <c r="FT266" s="170"/>
      <c r="FU266" s="170"/>
      <c r="FV266" s="170"/>
      <c r="FW266" s="170"/>
      <c r="FX266" s="170"/>
      <c r="FY266" s="170"/>
      <c r="FZ266" s="170"/>
      <c r="GA266" s="170"/>
      <c r="GB266" s="170"/>
      <c r="GC266" s="170"/>
      <c r="GD266" s="170"/>
      <c r="GE266" s="170"/>
      <c r="GF266" s="170"/>
      <c r="GG266" s="170"/>
      <c r="GH266" s="170"/>
      <c r="GI266" s="170"/>
      <c r="GJ266" s="170"/>
      <c r="GK266" s="170"/>
      <c r="GL266" s="170"/>
      <c r="GM266" s="170"/>
      <c r="GN266" s="170"/>
      <c r="GO266" s="170"/>
      <c r="GP266" s="170"/>
      <c r="GQ266" s="170"/>
      <c r="GR266" s="170"/>
      <c r="GS266" s="170"/>
      <c r="GT266" s="170"/>
      <c r="GU266" s="170"/>
      <c r="GV266" s="170"/>
      <c r="GW266" s="170"/>
      <c r="GX266" s="170"/>
      <c r="GY266" s="170"/>
      <c r="GZ266" s="170"/>
      <c r="HA266" s="170"/>
      <c r="HB266" s="170"/>
      <c r="HC266" s="170"/>
      <c r="HD266" s="170"/>
      <c r="HE266" s="170"/>
      <c r="HF266" s="170"/>
      <c r="HG266" s="170"/>
      <c r="HH266" s="170"/>
      <c r="HI266" s="170"/>
      <c r="HJ266" s="170"/>
      <c r="HK266" s="170"/>
      <c r="HL266" s="170"/>
      <c r="HM266" s="170"/>
      <c r="HN266" s="170"/>
      <c r="HO266" s="170"/>
      <c r="HP266" s="170"/>
      <c r="HQ266" s="170"/>
      <c r="HR266" s="170"/>
      <c r="HS266" s="170"/>
      <c r="HT266" s="170"/>
      <c r="HU266" s="170"/>
      <c r="HV266" s="170"/>
      <c r="HW266" s="170"/>
      <c r="HX266" s="170"/>
      <c r="HY266" s="170"/>
      <c r="HZ266" s="170"/>
      <c r="IA266" s="170"/>
      <c r="IB266" s="170"/>
      <c r="IC266" s="170"/>
      <c r="ID266" s="170"/>
      <c r="IE266" s="170"/>
      <c r="IF266" s="170"/>
      <c r="IG266" s="170"/>
      <c r="IH266" s="170"/>
      <c r="II266" s="170"/>
      <c r="IJ266" s="170"/>
      <c r="IK266" s="170"/>
      <c r="IL266" s="170"/>
      <c r="IM266" s="170"/>
      <c r="IN266" s="170"/>
      <c r="IO266" s="170"/>
      <c r="IP266" s="170"/>
      <c r="IQ266" s="170"/>
      <c r="IR266" s="170"/>
      <c r="IS266" s="170"/>
    </row>
    <row r="267" spans="1:254" x14ac:dyDescent="0.2">
      <c r="A267" s="236" t="s">
        <v>579</v>
      </c>
      <c r="B267" s="167" t="s">
        <v>553</v>
      </c>
      <c r="C267" s="167" t="s">
        <v>399</v>
      </c>
      <c r="D267" s="172" t="s">
        <v>583</v>
      </c>
      <c r="E267" s="167"/>
      <c r="F267" s="199">
        <f>SUM(F268)</f>
        <v>8794</v>
      </c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0"/>
      <c r="BW267" s="170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  <c r="CN267" s="170"/>
      <c r="CO267" s="170"/>
      <c r="CP267" s="170"/>
      <c r="CQ267" s="170"/>
      <c r="CR267" s="170"/>
      <c r="CS267" s="170"/>
      <c r="CT267" s="170"/>
      <c r="CU267" s="170"/>
      <c r="CV267" s="170"/>
      <c r="CW267" s="170"/>
      <c r="CX267" s="170"/>
      <c r="CY267" s="170"/>
      <c r="CZ267" s="170"/>
      <c r="DA267" s="170"/>
      <c r="DB267" s="170"/>
      <c r="DC267" s="170"/>
      <c r="DD267" s="170"/>
      <c r="DE267" s="170"/>
      <c r="DF267" s="170"/>
      <c r="DG267" s="170"/>
      <c r="DH267" s="170"/>
      <c r="DI267" s="170"/>
      <c r="DJ267" s="170"/>
      <c r="DK267" s="170"/>
      <c r="DL267" s="170"/>
      <c r="DM267" s="170"/>
      <c r="DN267" s="170"/>
      <c r="DO267" s="170"/>
      <c r="DP267" s="170"/>
      <c r="DQ267" s="170"/>
      <c r="DR267" s="170"/>
      <c r="DS267" s="170"/>
      <c r="DT267" s="170"/>
      <c r="DU267" s="170"/>
      <c r="DV267" s="170"/>
      <c r="DW267" s="170"/>
      <c r="DX267" s="170"/>
      <c r="DY267" s="170"/>
      <c r="DZ267" s="170"/>
      <c r="EA267" s="170"/>
      <c r="EB267" s="170"/>
      <c r="EC267" s="170"/>
      <c r="ED267" s="170"/>
      <c r="EE267" s="170"/>
      <c r="EF267" s="170"/>
      <c r="EG267" s="170"/>
      <c r="EH267" s="170"/>
      <c r="EI267" s="170"/>
      <c r="EJ267" s="170"/>
      <c r="EK267" s="170"/>
      <c r="EL267" s="170"/>
      <c r="EM267" s="170"/>
      <c r="EN267" s="170"/>
      <c r="EO267" s="170"/>
      <c r="EP267" s="170"/>
      <c r="EQ267" s="170"/>
      <c r="ER267" s="170"/>
      <c r="ES267" s="170"/>
      <c r="ET267" s="170"/>
      <c r="EU267" s="170"/>
      <c r="EV267" s="170"/>
      <c r="EW267" s="170"/>
      <c r="EX267" s="170"/>
      <c r="EY267" s="170"/>
      <c r="EZ267" s="170"/>
      <c r="FA267" s="170"/>
      <c r="FB267" s="170"/>
      <c r="FC267" s="170"/>
      <c r="FD267" s="170"/>
      <c r="FE267" s="170"/>
      <c r="FF267" s="170"/>
      <c r="FG267" s="170"/>
      <c r="FH267" s="170"/>
      <c r="FI267" s="170"/>
      <c r="FJ267" s="170"/>
      <c r="FK267" s="170"/>
      <c r="FL267" s="170"/>
      <c r="FM267" s="170"/>
      <c r="FN267" s="170"/>
      <c r="FO267" s="170"/>
      <c r="FP267" s="170"/>
      <c r="FQ267" s="170"/>
      <c r="FR267" s="170"/>
      <c r="FS267" s="170"/>
      <c r="FT267" s="170"/>
      <c r="FU267" s="170"/>
      <c r="FV267" s="170"/>
      <c r="FW267" s="170"/>
      <c r="FX267" s="170"/>
      <c r="FY267" s="170"/>
      <c r="FZ267" s="170"/>
      <c r="GA267" s="170"/>
      <c r="GB267" s="170"/>
      <c r="GC267" s="170"/>
      <c r="GD267" s="170"/>
      <c r="GE267" s="170"/>
      <c r="GF267" s="170"/>
      <c r="GG267" s="170"/>
      <c r="GH267" s="170"/>
      <c r="GI267" s="170"/>
      <c r="GJ267" s="170"/>
      <c r="GK267" s="170"/>
      <c r="GL267" s="170"/>
      <c r="GM267" s="170"/>
      <c r="GN267" s="170"/>
      <c r="GO267" s="170"/>
      <c r="GP267" s="170"/>
      <c r="GQ267" s="170"/>
      <c r="GR267" s="170"/>
      <c r="GS267" s="170"/>
      <c r="GT267" s="170"/>
      <c r="GU267" s="170"/>
      <c r="GV267" s="170"/>
      <c r="GW267" s="170"/>
      <c r="GX267" s="170"/>
      <c r="GY267" s="170"/>
      <c r="GZ267" s="170"/>
      <c r="HA267" s="170"/>
      <c r="HB267" s="170"/>
      <c r="HC267" s="170"/>
      <c r="HD267" s="170"/>
      <c r="HE267" s="170"/>
      <c r="HF267" s="170"/>
      <c r="HG267" s="170"/>
      <c r="HH267" s="170"/>
      <c r="HI267" s="170"/>
      <c r="HJ267" s="170"/>
      <c r="HK267" s="170"/>
      <c r="HL267" s="170"/>
      <c r="HM267" s="170"/>
      <c r="HN267" s="170"/>
      <c r="HO267" s="170"/>
      <c r="HP267" s="170"/>
      <c r="HQ267" s="170"/>
      <c r="HR267" s="170"/>
      <c r="HS267" s="170"/>
      <c r="HT267" s="170"/>
      <c r="HU267" s="170"/>
      <c r="HV267" s="170"/>
      <c r="HW267" s="170"/>
      <c r="HX267" s="170"/>
      <c r="HY267" s="170"/>
      <c r="HZ267" s="170"/>
      <c r="IA267" s="170"/>
      <c r="IB267" s="170"/>
      <c r="IC267" s="170"/>
      <c r="ID267" s="170"/>
      <c r="IE267" s="170"/>
      <c r="IF267" s="170"/>
      <c r="IG267" s="170"/>
      <c r="IH267" s="170"/>
      <c r="II267" s="170"/>
      <c r="IJ267" s="170"/>
      <c r="IK267" s="170"/>
      <c r="IL267" s="170"/>
      <c r="IM267" s="170"/>
      <c r="IN267" s="170"/>
      <c r="IO267" s="170"/>
      <c r="IP267" s="170"/>
      <c r="IQ267" s="170"/>
      <c r="IR267" s="170"/>
      <c r="IS267" s="170"/>
    </row>
    <row r="268" spans="1:254" x14ac:dyDescent="0.2">
      <c r="A268" s="166" t="s">
        <v>528</v>
      </c>
      <c r="B268" s="172" t="s">
        <v>553</v>
      </c>
      <c r="C268" s="172" t="s">
        <v>399</v>
      </c>
      <c r="D268" s="172" t="s">
        <v>583</v>
      </c>
      <c r="E268" s="172" t="s">
        <v>529</v>
      </c>
      <c r="F268" s="210">
        <v>8794</v>
      </c>
    </row>
    <row r="269" spans="1:254" ht="38.25" x14ac:dyDescent="0.2">
      <c r="A269" s="249" t="s">
        <v>616</v>
      </c>
      <c r="B269" s="172" t="s">
        <v>553</v>
      </c>
      <c r="C269" s="172" t="s">
        <v>399</v>
      </c>
      <c r="D269" s="172" t="s">
        <v>584</v>
      </c>
      <c r="E269" s="172"/>
      <c r="F269" s="210">
        <f>SUM(F270)</f>
        <v>2500</v>
      </c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</row>
    <row r="270" spans="1:254" x14ac:dyDescent="0.2">
      <c r="A270" s="166" t="s">
        <v>528</v>
      </c>
      <c r="B270" s="167" t="s">
        <v>553</v>
      </c>
      <c r="C270" s="167" t="s">
        <v>399</v>
      </c>
      <c r="D270" s="167" t="s">
        <v>584</v>
      </c>
      <c r="E270" s="167" t="s">
        <v>529</v>
      </c>
      <c r="F270" s="199">
        <v>2500</v>
      </c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05"/>
      <c r="BO270" s="205"/>
      <c r="BP270" s="205"/>
      <c r="BQ270" s="205"/>
      <c r="BR270" s="205"/>
      <c r="BS270" s="205"/>
      <c r="BT270" s="205"/>
      <c r="BU270" s="205"/>
      <c r="BV270" s="205"/>
      <c r="BW270" s="205"/>
      <c r="BX270" s="205"/>
      <c r="BY270" s="205"/>
      <c r="BZ270" s="205"/>
      <c r="CA270" s="205"/>
      <c r="CB270" s="205"/>
      <c r="CC270" s="205"/>
      <c r="CD270" s="205"/>
      <c r="CE270" s="205"/>
      <c r="CF270" s="205"/>
      <c r="CG270" s="205"/>
      <c r="CH270" s="205"/>
      <c r="CI270" s="205"/>
      <c r="CJ270" s="205"/>
      <c r="CK270" s="205"/>
      <c r="CL270" s="205"/>
      <c r="CM270" s="205"/>
      <c r="CN270" s="205"/>
      <c r="CO270" s="205"/>
      <c r="CP270" s="205"/>
      <c r="CQ270" s="205"/>
      <c r="CR270" s="205"/>
      <c r="CS270" s="205"/>
      <c r="CT270" s="205"/>
      <c r="CU270" s="205"/>
      <c r="CV270" s="205"/>
      <c r="CW270" s="205"/>
      <c r="CX270" s="205"/>
      <c r="CY270" s="205"/>
      <c r="CZ270" s="205"/>
      <c r="DA270" s="205"/>
      <c r="DB270" s="205"/>
      <c r="DC270" s="205"/>
      <c r="DD270" s="205"/>
      <c r="DE270" s="205"/>
      <c r="DF270" s="205"/>
      <c r="DG270" s="205"/>
      <c r="DH270" s="205"/>
      <c r="DI270" s="205"/>
      <c r="DJ270" s="205"/>
      <c r="DK270" s="205"/>
      <c r="DL270" s="205"/>
      <c r="DM270" s="205"/>
      <c r="DN270" s="205"/>
      <c r="DO270" s="205"/>
      <c r="DP270" s="205"/>
      <c r="DQ270" s="205"/>
      <c r="DR270" s="205"/>
      <c r="DS270" s="205"/>
      <c r="DT270" s="205"/>
      <c r="DU270" s="205"/>
      <c r="DV270" s="205"/>
      <c r="DW270" s="205"/>
      <c r="DX270" s="205"/>
      <c r="DY270" s="205"/>
      <c r="DZ270" s="205"/>
      <c r="EA270" s="205"/>
      <c r="EB270" s="205"/>
      <c r="EC270" s="205"/>
      <c r="ED270" s="205"/>
      <c r="EE270" s="205"/>
      <c r="EF270" s="205"/>
      <c r="EG270" s="205"/>
      <c r="EH270" s="205"/>
      <c r="EI270" s="205"/>
      <c r="EJ270" s="205"/>
      <c r="EK270" s="205"/>
      <c r="EL270" s="205"/>
      <c r="EM270" s="205"/>
      <c r="EN270" s="205"/>
      <c r="EO270" s="205"/>
      <c r="EP270" s="205"/>
      <c r="EQ270" s="205"/>
      <c r="ER270" s="205"/>
      <c r="ES270" s="205"/>
      <c r="ET270" s="205"/>
      <c r="EU270" s="205"/>
      <c r="EV270" s="205"/>
      <c r="EW270" s="205"/>
      <c r="EX270" s="205"/>
      <c r="EY270" s="205"/>
      <c r="EZ270" s="205"/>
      <c r="FA270" s="205"/>
      <c r="FB270" s="205"/>
      <c r="FC270" s="205"/>
      <c r="FD270" s="205"/>
      <c r="FE270" s="205"/>
      <c r="FF270" s="205"/>
      <c r="FG270" s="205"/>
      <c r="FH270" s="205"/>
      <c r="FI270" s="205"/>
      <c r="FJ270" s="205"/>
      <c r="FK270" s="205"/>
      <c r="FL270" s="205"/>
      <c r="FM270" s="205"/>
      <c r="FN270" s="205"/>
      <c r="FO270" s="205"/>
      <c r="FP270" s="205"/>
      <c r="FQ270" s="205"/>
      <c r="FR270" s="205"/>
      <c r="FS270" s="205"/>
      <c r="FT270" s="205"/>
      <c r="FU270" s="205"/>
      <c r="FV270" s="205"/>
      <c r="FW270" s="205"/>
      <c r="FX270" s="205"/>
      <c r="FY270" s="205"/>
      <c r="FZ270" s="205"/>
      <c r="GA270" s="205"/>
      <c r="GB270" s="205"/>
      <c r="GC270" s="205"/>
      <c r="GD270" s="205"/>
      <c r="GE270" s="205"/>
      <c r="GF270" s="205"/>
      <c r="GG270" s="205"/>
      <c r="GH270" s="205"/>
      <c r="GI270" s="205"/>
      <c r="GJ270" s="205"/>
      <c r="GK270" s="205"/>
      <c r="GL270" s="205"/>
      <c r="GM270" s="205"/>
      <c r="GN270" s="205"/>
      <c r="GO270" s="205"/>
      <c r="GP270" s="205"/>
      <c r="GQ270" s="205"/>
      <c r="GR270" s="205"/>
      <c r="GS270" s="205"/>
      <c r="GT270" s="205"/>
      <c r="GU270" s="205"/>
      <c r="GV270" s="205"/>
      <c r="GW270" s="205"/>
      <c r="GX270" s="205"/>
      <c r="GY270" s="205"/>
      <c r="GZ270" s="205"/>
      <c r="HA270" s="205"/>
      <c r="HB270" s="205"/>
      <c r="HC270" s="205"/>
      <c r="HD270" s="205"/>
      <c r="HE270" s="205"/>
      <c r="HF270" s="205"/>
      <c r="HG270" s="205"/>
      <c r="HH270" s="205"/>
      <c r="HI270" s="205"/>
      <c r="HJ270" s="205"/>
      <c r="HK270" s="205"/>
      <c r="HL270" s="205"/>
      <c r="HM270" s="205"/>
      <c r="HN270" s="205"/>
      <c r="HO270" s="205"/>
      <c r="HP270" s="205"/>
      <c r="HQ270" s="205"/>
      <c r="HR270" s="205"/>
      <c r="HS270" s="205"/>
      <c r="HT270" s="205"/>
      <c r="HU270" s="205"/>
      <c r="HV270" s="205"/>
      <c r="HW270" s="205"/>
      <c r="HX270" s="205"/>
      <c r="HY270" s="205"/>
      <c r="HZ270" s="205"/>
      <c r="IA270" s="205"/>
      <c r="IB270" s="205"/>
      <c r="IC270" s="205"/>
      <c r="ID270" s="205"/>
      <c r="IE270" s="205"/>
      <c r="IF270" s="205"/>
      <c r="IG270" s="205"/>
      <c r="IH270" s="205"/>
      <c r="II270" s="205"/>
      <c r="IJ270" s="205"/>
      <c r="IK270" s="205"/>
      <c r="IL270" s="205"/>
      <c r="IM270" s="205"/>
      <c r="IN270" s="205"/>
      <c r="IO270" s="205"/>
      <c r="IP270" s="205"/>
      <c r="IQ270" s="205"/>
      <c r="IR270" s="205"/>
      <c r="IS270" s="205"/>
    </row>
    <row r="271" spans="1:254" ht="15" x14ac:dyDescent="0.25">
      <c r="A271" s="160" t="s">
        <v>585</v>
      </c>
      <c r="B271" s="158" t="s">
        <v>553</v>
      </c>
      <c r="C271" s="158" t="s">
        <v>500</v>
      </c>
      <c r="D271" s="158"/>
      <c r="E271" s="158"/>
      <c r="F271" s="159">
        <f>SUM(F272)</f>
        <v>7339.25</v>
      </c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  <c r="AP271" s="242"/>
      <c r="AQ271" s="242"/>
      <c r="AR271" s="242"/>
      <c r="AS271" s="242"/>
      <c r="AT271" s="242"/>
      <c r="AU271" s="242"/>
      <c r="AV271" s="242"/>
      <c r="AW271" s="242"/>
      <c r="AX271" s="242"/>
      <c r="AY271" s="242"/>
      <c r="AZ271" s="242"/>
      <c r="BA271" s="242"/>
      <c r="BB271" s="242"/>
      <c r="BC271" s="242"/>
      <c r="BD271" s="242"/>
      <c r="BE271" s="242"/>
      <c r="BF271" s="242"/>
      <c r="BG271" s="242"/>
      <c r="BH271" s="242"/>
      <c r="BI271" s="242"/>
      <c r="BJ271" s="242"/>
      <c r="BK271" s="242"/>
      <c r="BL271" s="242"/>
      <c r="BM271" s="242"/>
      <c r="BN271" s="242"/>
      <c r="BO271" s="242"/>
      <c r="BP271" s="242"/>
      <c r="BQ271" s="242"/>
      <c r="BR271" s="242"/>
      <c r="BS271" s="242"/>
      <c r="BT271" s="242"/>
      <c r="BU271" s="242"/>
      <c r="BV271" s="242"/>
      <c r="BW271" s="242"/>
      <c r="BX271" s="242"/>
      <c r="BY271" s="242"/>
      <c r="BZ271" s="242"/>
      <c r="CA271" s="242"/>
      <c r="CB271" s="242"/>
      <c r="CC271" s="242"/>
      <c r="CD271" s="242"/>
      <c r="CE271" s="242"/>
      <c r="CF271" s="242"/>
      <c r="CG271" s="242"/>
      <c r="CH271" s="242"/>
      <c r="CI271" s="242"/>
      <c r="CJ271" s="242"/>
      <c r="CK271" s="242"/>
      <c r="CL271" s="242"/>
      <c r="CM271" s="242"/>
      <c r="CN271" s="242"/>
      <c r="CO271" s="242"/>
      <c r="CP271" s="242"/>
      <c r="CQ271" s="242"/>
      <c r="CR271" s="242"/>
      <c r="CS271" s="242"/>
      <c r="CT271" s="242"/>
      <c r="CU271" s="242"/>
      <c r="CV271" s="242"/>
      <c r="CW271" s="242"/>
      <c r="CX271" s="242"/>
      <c r="CY271" s="242"/>
      <c r="CZ271" s="242"/>
      <c r="DA271" s="242"/>
      <c r="DB271" s="242"/>
      <c r="DC271" s="242"/>
      <c r="DD271" s="242"/>
      <c r="DE271" s="242"/>
      <c r="DF271" s="242"/>
      <c r="DG271" s="242"/>
      <c r="DH271" s="242"/>
      <c r="DI271" s="242"/>
      <c r="DJ271" s="242"/>
      <c r="DK271" s="242"/>
      <c r="DL271" s="242"/>
      <c r="DM271" s="242"/>
      <c r="DN271" s="242"/>
      <c r="DO271" s="242"/>
      <c r="DP271" s="242"/>
      <c r="DQ271" s="242"/>
      <c r="DR271" s="242"/>
      <c r="DS271" s="242"/>
      <c r="DT271" s="242"/>
      <c r="DU271" s="242"/>
      <c r="DV271" s="242"/>
      <c r="DW271" s="242"/>
      <c r="DX271" s="242"/>
      <c r="DY271" s="242"/>
      <c r="DZ271" s="242"/>
      <c r="EA271" s="242"/>
      <c r="EB271" s="242"/>
      <c r="EC271" s="242"/>
      <c r="ED271" s="242"/>
      <c r="EE271" s="242"/>
      <c r="EF271" s="242"/>
      <c r="EG271" s="242"/>
      <c r="EH271" s="242"/>
      <c r="EI271" s="242"/>
      <c r="EJ271" s="242"/>
      <c r="EK271" s="242"/>
      <c r="EL271" s="242"/>
      <c r="EM271" s="242"/>
      <c r="EN271" s="242"/>
      <c r="EO271" s="242"/>
      <c r="EP271" s="242"/>
      <c r="EQ271" s="242"/>
      <c r="ER271" s="242"/>
      <c r="ES271" s="242"/>
      <c r="ET271" s="242"/>
      <c r="EU271" s="242"/>
      <c r="EV271" s="242"/>
      <c r="EW271" s="242"/>
      <c r="EX271" s="242"/>
      <c r="EY271" s="242"/>
      <c r="EZ271" s="242"/>
      <c r="FA271" s="242"/>
      <c r="FB271" s="242"/>
      <c r="FC271" s="242"/>
      <c r="FD271" s="242"/>
      <c r="FE271" s="242"/>
      <c r="FF271" s="242"/>
      <c r="FG271" s="242"/>
      <c r="FH271" s="242"/>
      <c r="FI271" s="242"/>
      <c r="FJ271" s="242"/>
      <c r="FK271" s="242"/>
      <c r="FL271" s="242"/>
      <c r="FM271" s="242"/>
      <c r="FN271" s="242"/>
      <c r="FO271" s="242"/>
      <c r="FP271" s="242"/>
      <c r="FQ271" s="242"/>
      <c r="FR271" s="242"/>
      <c r="FS271" s="242"/>
      <c r="FT271" s="242"/>
      <c r="FU271" s="242"/>
      <c r="FV271" s="242"/>
      <c r="FW271" s="242"/>
      <c r="FX271" s="242"/>
      <c r="FY271" s="242"/>
      <c r="FZ271" s="242"/>
      <c r="GA271" s="242"/>
      <c r="GB271" s="242"/>
      <c r="GC271" s="242"/>
      <c r="GD271" s="242"/>
      <c r="GE271" s="242"/>
      <c r="GF271" s="242"/>
      <c r="GG271" s="242"/>
      <c r="GH271" s="242"/>
      <c r="GI271" s="242"/>
      <c r="GJ271" s="242"/>
      <c r="GK271" s="242"/>
      <c r="GL271" s="242"/>
      <c r="GM271" s="242"/>
      <c r="GN271" s="242"/>
      <c r="GO271" s="242"/>
      <c r="GP271" s="242"/>
      <c r="GQ271" s="242"/>
      <c r="GR271" s="242"/>
      <c r="GS271" s="242"/>
      <c r="GT271" s="242"/>
      <c r="GU271" s="242"/>
      <c r="GV271" s="242"/>
      <c r="GW271" s="242"/>
      <c r="GX271" s="242"/>
      <c r="GY271" s="242"/>
      <c r="GZ271" s="242"/>
      <c r="HA271" s="242"/>
      <c r="HB271" s="242"/>
      <c r="HC271" s="242"/>
      <c r="HD271" s="242"/>
      <c r="HE271" s="242"/>
      <c r="HF271" s="242"/>
      <c r="HG271" s="242"/>
      <c r="HH271" s="242"/>
      <c r="HI271" s="242"/>
      <c r="HJ271" s="242"/>
      <c r="HK271" s="242"/>
      <c r="HL271" s="242"/>
      <c r="HM271" s="242"/>
      <c r="HN271" s="242"/>
      <c r="HO271" s="242"/>
      <c r="HP271" s="242"/>
      <c r="HQ271" s="242"/>
      <c r="HR271" s="242"/>
      <c r="HS271" s="242"/>
      <c r="HT271" s="242"/>
      <c r="HU271" s="242"/>
      <c r="HV271" s="242"/>
      <c r="HW271" s="242"/>
      <c r="HX271" s="242"/>
      <c r="HY271" s="242"/>
      <c r="HZ271" s="242"/>
      <c r="IA271" s="242"/>
      <c r="IB271" s="242"/>
      <c r="IC271" s="242"/>
      <c r="ID271" s="242"/>
      <c r="IE271" s="242"/>
      <c r="IF271" s="242"/>
      <c r="IG271" s="242"/>
      <c r="IH271" s="242"/>
      <c r="II271" s="242"/>
      <c r="IJ271" s="242"/>
      <c r="IK271" s="242"/>
      <c r="IL271" s="242"/>
      <c r="IM271" s="242"/>
      <c r="IN271" s="242"/>
      <c r="IO271" s="242"/>
      <c r="IP271" s="242"/>
      <c r="IQ271" s="242"/>
      <c r="IR271" s="242"/>
      <c r="IS271" s="242"/>
      <c r="IT271" s="242"/>
    </row>
    <row r="272" spans="1:254" x14ac:dyDescent="0.2">
      <c r="A272" s="189" t="s">
        <v>422</v>
      </c>
      <c r="B272" s="190" t="s">
        <v>553</v>
      </c>
      <c r="C272" s="190" t="s">
        <v>500</v>
      </c>
      <c r="D272" s="190"/>
      <c r="E272" s="190"/>
      <c r="F272" s="162">
        <f>SUM(F273+F282+F276)</f>
        <v>7339.25</v>
      </c>
    </row>
    <row r="273" spans="1:253" x14ac:dyDescent="0.2">
      <c r="A273" s="171" t="s">
        <v>395</v>
      </c>
      <c r="B273" s="184" t="s">
        <v>553</v>
      </c>
      <c r="C273" s="184" t="s">
        <v>500</v>
      </c>
      <c r="D273" s="184"/>
      <c r="E273" s="184"/>
      <c r="F273" s="173">
        <f>SUM(F279+F274)</f>
        <v>2831.9100000000003</v>
      </c>
    </row>
    <row r="274" spans="1:253" ht="25.5" x14ac:dyDescent="0.2">
      <c r="A274" s="166" t="s">
        <v>586</v>
      </c>
      <c r="B274" s="188" t="s">
        <v>553</v>
      </c>
      <c r="C274" s="188" t="s">
        <v>500</v>
      </c>
      <c r="D274" s="188" t="s">
        <v>587</v>
      </c>
      <c r="E274" s="188"/>
      <c r="F274" s="168">
        <f>SUM(F275)</f>
        <v>250</v>
      </c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70"/>
      <c r="CT274" s="170"/>
      <c r="CU274" s="170"/>
      <c r="CV274" s="170"/>
      <c r="CW274" s="170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70"/>
      <c r="DR274" s="170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70"/>
      <c r="EM274" s="170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70"/>
      <c r="FG274" s="170"/>
      <c r="FH274" s="170"/>
      <c r="FI274" s="170"/>
      <c r="FJ274" s="170"/>
      <c r="FK274" s="170"/>
      <c r="FL274" s="170"/>
      <c r="FM274" s="170"/>
      <c r="FN274" s="170"/>
      <c r="FO274" s="170"/>
      <c r="FP274" s="170"/>
      <c r="FQ274" s="170"/>
      <c r="FR274" s="170"/>
      <c r="FS274" s="170"/>
      <c r="FT274" s="170"/>
      <c r="FU274" s="170"/>
      <c r="FV274" s="170"/>
      <c r="FW274" s="170"/>
      <c r="FX274" s="170"/>
      <c r="FY274" s="170"/>
      <c r="FZ274" s="170"/>
      <c r="GA274" s="170"/>
      <c r="GB274" s="170"/>
      <c r="GC274" s="170"/>
      <c r="GD274" s="170"/>
      <c r="GE274" s="170"/>
      <c r="GF274" s="170"/>
      <c r="GG274" s="170"/>
      <c r="GH274" s="170"/>
      <c r="GI274" s="170"/>
      <c r="GJ274" s="170"/>
      <c r="GK274" s="170"/>
      <c r="GL274" s="170"/>
      <c r="GM274" s="170"/>
      <c r="GN274" s="170"/>
      <c r="GO274" s="170"/>
      <c r="GP274" s="170"/>
      <c r="GQ274" s="170"/>
      <c r="GR274" s="170"/>
      <c r="GS274" s="170"/>
      <c r="GT274" s="170"/>
      <c r="GU274" s="170"/>
      <c r="GV274" s="170"/>
      <c r="GW274" s="170"/>
      <c r="GX274" s="170"/>
      <c r="GY274" s="170"/>
      <c r="GZ274" s="170"/>
      <c r="HA274" s="170"/>
      <c r="HB274" s="170"/>
      <c r="HC274" s="170"/>
      <c r="HD274" s="170"/>
      <c r="HE274" s="170"/>
      <c r="HF274" s="170"/>
      <c r="HG274" s="170"/>
      <c r="HH274" s="170"/>
      <c r="HI274" s="170"/>
      <c r="HJ274" s="170"/>
      <c r="HK274" s="170"/>
      <c r="HL274" s="170"/>
      <c r="HM274" s="170"/>
      <c r="HN274" s="170"/>
      <c r="HO274" s="170"/>
      <c r="HP274" s="170"/>
      <c r="HQ274" s="170"/>
      <c r="HR274" s="170"/>
      <c r="HS274" s="170"/>
      <c r="HT274" s="170"/>
      <c r="HU274" s="170"/>
      <c r="HV274" s="170"/>
      <c r="HW274" s="170"/>
      <c r="HX274" s="170"/>
      <c r="HY274" s="170"/>
      <c r="HZ274" s="170"/>
      <c r="IA274" s="170"/>
      <c r="IB274" s="170"/>
      <c r="IC274" s="170"/>
      <c r="ID274" s="170"/>
      <c r="IE274" s="170"/>
      <c r="IF274" s="170"/>
      <c r="IG274" s="170"/>
      <c r="IH274" s="170"/>
      <c r="II274" s="170"/>
      <c r="IJ274" s="170"/>
      <c r="IK274" s="170"/>
      <c r="IL274" s="170"/>
      <c r="IM274" s="170"/>
      <c r="IN274" s="170"/>
      <c r="IO274" s="170"/>
      <c r="IP274" s="170"/>
      <c r="IQ274" s="170"/>
      <c r="IR274" s="170"/>
      <c r="IS274" s="170"/>
    </row>
    <row r="275" spans="1:253" x14ac:dyDescent="0.2">
      <c r="A275" s="171" t="s">
        <v>404</v>
      </c>
      <c r="B275" s="184" t="s">
        <v>553</v>
      </c>
      <c r="C275" s="184" t="s">
        <v>500</v>
      </c>
      <c r="D275" s="184" t="s">
        <v>587</v>
      </c>
      <c r="E275" s="172" t="s">
        <v>397</v>
      </c>
      <c r="F275" s="173">
        <v>250</v>
      </c>
    </row>
    <row r="276" spans="1:253" ht="42" customHeight="1" x14ac:dyDescent="0.2">
      <c r="A276" s="166" t="s">
        <v>588</v>
      </c>
      <c r="B276" s="184" t="s">
        <v>553</v>
      </c>
      <c r="C276" s="184" t="s">
        <v>500</v>
      </c>
      <c r="D276" s="188" t="s">
        <v>589</v>
      </c>
      <c r="E276" s="184"/>
      <c r="F276" s="173">
        <f>SUM(F277+F278)</f>
        <v>3148.7000000000003</v>
      </c>
    </row>
    <row r="277" spans="1:253" ht="38.25" x14ac:dyDescent="0.2">
      <c r="A277" s="171" t="s">
        <v>389</v>
      </c>
      <c r="B277" s="172" t="s">
        <v>553</v>
      </c>
      <c r="C277" s="172" t="s">
        <v>500</v>
      </c>
      <c r="D277" s="184" t="s">
        <v>589</v>
      </c>
      <c r="E277" s="172" t="s">
        <v>390</v>
      </c>
      <c r="F277" s="173">
        <v>2537.8000000000002</v>
      </c>
    </row>
    <row r="278" spans="1:253" ht="18.75" customHeight="1" x14ac:dyDescent="0.2">
      <c r="A278" s="171" t="s">
        <v>404</v>
      </c>
      <c r="B278" s="172" t="s">
        <v>553</v>
      </c>
      <c r="C278" s="172" t="s">
        <v>500</v>
      </c>
      <c r="D278" s="184" t="s">
        <v>589</v>
      </c>
      <c r="E278" s="172" t="s">
        <v>397</v>
      </c>
      <c r="F278" s="173">
        <v>610.9</v>
      </c>
    </row>
    <row r="279" spans="1:253" ht="29.25" customHeight="1" x14ac:dyDescent="0.2">
      <c r="A279" s="166" t="s">
        <v>590</v>
      </c>
      <c r="B279" s="188" t="s">
        <v>553</v>
      </c>
      <c r="C279" s="188" t="s">
        <v>500</v>
      </c>
      <c r="D279" s="188" t="s">
        <v>591</v>
      </c>
      <c r="E279" s="188"/>
      <c r="F279" s="168">
        <f>SUM(F280+F281)</f>
        <v>2581.9100000000003</v>
      </c>
    </row>
    <row r="280" spans="1:253" ht="42" customHeight="1" x14ac:dyDescent="0.2">
      <c r="A280" s="166" t="s">
        <v>389</v>
      </c>
      <c r="B280" s="188" t="s">
        <v>553</v>
      </c>
      <c r="C280" s="188" t="s">
        <v>500</v>
      </c>
      <c r="D280" s="188" t="s">
        <v>591</v>
      </c>
      <c r="E280" s="167" t="s">
        <v>390</v>
      </c>
      <c r="F280" s="173">
        <v>2573.34</v>
      </c>
    </row>
    <row r="281" spans="1:253" x14ac:dyDescent="0.2">
      <c r="A281" s="166" t="s">
        <v>404</v>
      </c>
      <c r="B281" s="188" t="s">
        <v>553</v>
      </c>
      <c r="C281" s="188" t="s">
        <v>500</v>
      </c>
      <c r="D281" s="188" t="s">
        <v>591</v>
      </c>
      <c r="E281" s="167" t="s">
        <v>397</v>
      </c>
      <c r="F281" s="168">
        <v>8.57</v>
      </c>
    </row>
    <row r="282" spans="1:253" ht="25.5" x14ac:dyDescent="0.2">
      <c r="A282" s="166" t="s">
        <v>592</v>
      </c>
      <c r="B282" s="188" t="s">
        <v>553</v>
      </c>
      <c r="C282" s="188" t="s">
        <v>500</v>
      </c>
      <c r="D282" s="188" t="s">
        <v>593</v>
      </c>
      <c r="E282" s="188"/>
      <c r="F282" s="168">
        <f>SUM(F283+F284)</f>
        <v>1358.64</v>
      </c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0"/>
      <c r="BW282" s="170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  <c r="CN282" s="170"/>
      <c r="CO282" s="170"/>
      <c r="CP282" s="170"/>
      <c r="CQ282" s="170"/>
      <c r="CR282" s="170"/>
      <c r="CS282" s="170"/>
      <c r="CT282" s="170"/>
      <c r="CU282" s="170"/>
      <c r="CV282" s="170"/>
      <c r="CW282" s="170"/>
      <c r="CX282" s="170"/>
      <c r="CY282" s="170"/>
      <c r="CZ282" s="170"/>
      <c r="DA282" s="170"/>
      <c r="DB282" s="170"/>
      <c r="DC282" s="170"/>
      <c r="DD282" s="170"/>
      <c r="DE282" s="170"/>
      <c r="DF282" s="170"/>
      <c r="DG282" s="170"/>
      <c r="DH282" s="170"/>
      <c r="DI282" s="170"/>
      <c r="DJ282" s="170"/>
      <c r="DK282" s="170"/>
      <c r="DL282" s="170"/>
      <c r="DM282" s="170"/>
      <c r="DN282" s="170"/>
      <c r="DO282" s="170"/>
      <c r="DP282" s="170"/>
      <c r="DQ282" s="170"/>
      <c r="DR282" s="170"/>
      <c r="DS282" s="170"/>
      <c r="DT282" s="170"/>
      <c r="DU282" s="170"/>
      <c r="DV282" s="170"/>
      <c r="DW282" s="170"/>
      <c r="DX282" s="170"/>
      <c r="DY282" s="170"/>
      <c r="DZ282" s="170"/>
      <c r="EA282" s="170"/>
      <c r="EB282" s="170"/>
      <c r="EC282" s="170"/>
      <c r="ED282" s="170"/>
      <c r="EE282" s="170"/>
      <c r="EF282" s="170"/>
      <c r="EG282" s="170"/>
      <c r="EH282" s="170"/>
      <c r="EI282" s="170"/>
      <c r="EJ282" s="170"/>
      <c r="EK282" s="170"/>
      <c r="EL282" s="170"/>
      <c r="EM282" s="170"/>
      <c r="EN282" s="170"/>
      <c r="EO282" s="170"/>
      <c r="EP282" s="170"/>
      <c r="EQ282" s="170"/>
      <c r="ER282" s="170"/>
      <c r="ES282" s="170"/>
      <c r="ET282" s="170"/>
      <c r="EU282" s="170"/>
      <c r="EV282" s="170"/>
      <c r="EW282" s="170"/>
      <c r="EX282" s="170"/>
      <c r="EY282" s="170"/>
      <c r="EZ282" s="170"/>
      <c r="FA282" s="170"/>
      <c r="FB282" s="170"/>
      <c r="FC282" s="170"/>
      <c r="FD282" s="170"/>
      <c r="FE282" s="170"/>
      <c r="FF282" s="170"/>
      <c r="FG282" s="170"/>
      <c r="FH282" s="170"/>
      <c r="FI282" s="170"/>
      <c r="FJ282" s="170"/>
      <c r="FK282" s="170"/>
      <c r="FL282" s="170"/>
      <c r="FM282" s="170"/>
      <c r="FN282" s="170"/>
      <c r="FO282" s="170"/>
      <c r="FP282" s="170"/>
      <c r="FQ282" s="170"/>
      <c r="FR282" s="170"/>
      <c r="FS282" s="170"/>
      <c r="FT282" s="170"/>
      <c r="FU282" s="170"/>
      <c r="FV282" s="170"/>
      <c r="FW282" s="170"/>
      <c r="FX282" s="170"/>
      <c r="FY282" s="170"/>
      <c r="FZ282" s="170"/>
      <c r="GA282" s="170"/>
      <c r="GB282" s="170"/>
      <c r="GC282" s="170"/>
      <c r="GD282" s="170"/>
      <c r="GE282" s="170"/>
      <c r="GF282" s="170"/>
      <c r="GG282" s="170"/>
      <c r="GH282" s="170"/>
      <c r="GI282" s="170"/>
      <c r="GJ282" s="170"/>
      <c r="GK282" s="170"/>
      <c r="GL282" s="170"/>
      <c r="GM282" s="170"/>
      <c r="GN282" s="170"/>
      <c r="GO282" s="170"/>
      <c r="GP282" s="170"/>
      <c r="GQ282" s="170"/>
      <c r="GR282" s="170"/>
      <c r="GS282" s="170"/>
      <c r="GT282" s="170"/>
      <c r="GU282" s="170"/>
      <c r="GV282" s="170"/>
      <c r="GW282" s="170"/>
      <c r="GX282" s="170"/>
      <c r="GY282" s="170"/>
      <c r="GZ282" s="170"/>
      <c r="HA282" s="170"/>
      <c r="HB282" s="170"/>
      <c r="HC282" s="170"/>
      <c r="HD282" s="170"/>
      <c r="HE282" s="170"/>
      <c r="HF282" s="170"/>
      <c r="HG282" s="170"/>
      <c r="HH282" s="170"/>
      <c r="HI282" s="170"/>
      <c r="HJ282" s="170"/>
      <c r="HK282" s="170"/>
      <c r="HL282" s="170"/>
      <c r="HM282" s="170"/>
      <c r="HN282" s="170"/>
      <c r="HO282" s="170"/>
      <c r="HP282" s="170"/>
      <c r="HQ282" s="170"/>
      <c r="HR282" s="170"/>
      <c r="HS282" s="170"/>
      <c r="HT282" s="170"/>
      <c r="HU282" s="170"/>
      <c r="HV282" s="170"/>
      <c r="HW282" s="170"/>
      <c r="HX282" s="170"/>
      <c r="HY282" s="170"/>
      <c r="HZ282" s="170"/>
      <c r="IA282" s="170"/>
      <c r="IB282" s="170"/>
      <c r="IC282" s="170"/>
      <c r="ID282" s="170"/>
      <c r="IE282" s="170"/>
      <c r="IF282" s="170"/>
      <c r="IG282" s="170"/>
      <c r="IH282" s="170"/>
      <c r="II282" s="170"/>
      <c r="IJ282" s="170"/>
      <c r="IK282" s="170"/>
      <c r="IL282" s="170"/>
      <c r="IM282" s="170"/>
      <c r="IN282" s="170"/>
      <c r="IO282" s="170"/>
      <c r="IP282" s="170"/>
      <c r="IQ282" s="170"/>
      <c r="IR282" s="170"/>
      <c r="IS282" s="170"/>
    </row>
    <row r="283" spans="1:253" ht="38.25" x14ac:dyDescent="0.2">
      <c r="A283" s="171" t="s">
        <v>389</v>
      </c>
      <c r="B283" s="184" t="s">
        <v>553</v>
      </c>
      <c r="C283" s="184" t="s">
        <v>500</v>
      </c>
      <c r="D283" s="184" t="s">
        <v>593</v>
      </c>
      <c r="E283" s="172" t="s">
        <v>390</v>
      </c>
      <c r="F283" s="173">
        <v>1129.96</v>
      </c>
    </row>
    <row r="284" spans="1:253" x14ac:dyDescent="0.2">
      <c r="A284" s="166" t="s">
        <v>404</v>
      </c>
      <c r="B284" s="188" t="s">
        <v>553</v>
      </c>
      <c r="C284" s="188" t="s">
        <v>500</v>
      </c>
      <c r="D284" s="188" t="s">
        <v>593</v>
      </c>
      <c r="E284" s="167" t="s">
        <v>397</v>
      </c>
      <c r="F284" s="168">
        <v>228.68</v>
      </c>
    </row>
    <row r="285" spans="1:253" ht="15.75" x14ac:dyDescent="0.25">
      <c r="A285" s="157" t="s">
        <v>594</v>
      </c>
      <c r="B285" s="194" t="s">
        <v>414</v>
      </c>
      <c r="C285" s="194"/>
      <c r="D285" s="194"/>
      <c r="E285" s="194"/>
      <c r="F285" s="195">
        <f>SUM(F286+F289)</f>
        <v>5350</v>
      </c>
    </row>
    <row r="286" spans="1:253" ht="15" x14ac:dyDescent="0.25">
      <c r="A286" s="200" t="s">
        <v>595</v>
      </c>
      <c r="B286" s="201" t="s">
        <v>414</v>
      </c>
      <c r="C286" s="201" t="s">
        <v>383</v>
      </c>
      <c r="D286" s="201"/>
      <c r="E286" s="201"/>
      <c r="F286" s="202">
        <f>SUM(F287)</f>
        <v>4350</v>
      </c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7"/>
      <c r="BA286" s="187"/>
      <c r="BB286" s="187"/>
      <c r="BC286" s="187"/>
      <c r="BD286" s="187"/>
      <c r="BE286" s="187"/>
      <c r="BF286" s="187"/>
      <c r="BG286" s="187"/>
      <c r="BH286" s="187"/>
      <c r="BI286" s="187"/>
      <c r="BJ286" s="187"/>
      <c r="BK286" s="187"/>
      <c r="BL286" s="187"/>
      <c r="BM286" s="187"/>
      <c r="BN286" s="187"/>
      <c r="BO286" s="187"/>
      <c r="BP286" s="187"/>
      <c r="BQ286" s="187"/>
      <c r="BR286" s="187"/>
      <c r="BS286" s="187"/>
      <c r="BT286" s="187"/>
      <c r="BU286" s="187"/>
      <c r="BV286" s="187"/>
      <c r="BW286" s="187"/>
      <c r="BX286" s="187"/>
      <c r="BY286" s="187"/>
      <c r="BZ286" s="187"/>
      <c r="CA286" s="187"/>
      <c r="CB286" s="187"/>
      <c r="CC286" s="187"/>
      <c r="CD286" s="187"/>
      <c r="CE286" s="187"/>
      <c r="CF286" s="187"/>
      <c r="CG286" s="187"/>
      <c r="CH286" s="187"/>
      <c r="CI286" s="187"/>
      <c r="CJ286" s="187"/>
      <c r="CK286" s="187"/>
      <c r="CL286" s="187"/>
      <c r="CM286" s="187"/>
      <c r="CN286" s="187"/>
      <c r="CO286" s="187"/>
      <c r="CP286" s="187"/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7"/>
      <c r="DE286" s="187"/>
      <c r="DF286" s="187"/>
      <c r="DG286" s="187"/>
      <c r="DH286" s="187"/>
      <c r="DI286" s="187"/>
      <c r="DJ286" s="187"/>
      <c r="DK286" s="187"/>
      <c r="DL286" s="187"/>
      <c r="DM286" s="187"/>
      <c r="DN286" s="187"/>
      <c r="DO286" s="187"/>
      <c r="DP286" s="187"/>
      <c r="DQ286" s="187"/>
      <c r="DR286" s="187"/>
      <c r="DS286" s="187"/>
      <c r="DT286" s="187"/>
      <c r="DU286" s="187"/>
      <c r="DV286" s="187"/>
      <c r="DW286" s="187"/>
      <c r="DX286" s="187"/>
      <c r="DY286" s="187"/>
      <c r="DZ286" s="187"/>
      <c r="EA286" s="187"/>
      <c r="EB286" s="187"/>
      <c r="EC286" s="187"/>
      <c r="ED286" s="187"/>
      <c r="EE286" s="187"/>
      <c r="EF286" s="187"/>
      <c r="EG286" s="187"/>
      <c r="EH286" s="187"/>
      <c r="EI286" s="187"/>
      <c r="EJ286" s="187"/>
      <c r="EK286" s="187"/>
      <c r="EL286" s="187"/>
      <c r="EM286" s="187"/>
      <c r="EN286" s="187"/>
      <c r="EO286" s="187"/>
      <c r="EP286" s="187"/>
      <c r="EQ286" s="187"/>
      <c r="ER286" s="187"/>
      <c r="ES286" s="187"/>
      <c r="ET286" s="187"/>
      <c r="EU286" s="187"/>
      <c r="EV286" s="187"/>
      <c r="EW286" s="187"/>
      <c r="EX286" s="187"/>
      <c r="EY286" s="187"/>
      <c r="EZ286" s="187"/>
      <c r="FA286" s="187"/>
      <c r="FB286" s="187"/>
      <c r="FC286" s="187"/>
      <c r="FD286" s="187"/>
      <c r="FE286" s="187"/>
      <c r="FF286" s="187"/>
      <c r="FG286" s="187"/>
      <c r="FH286" s="187"/>
      <c r="FI286" s="187"/>
      <c r="FJ286" s="187"/>
      <c r="FK286" s="187"/>
      <c r="FL286" s="187"/>
      <c r="FM286" s="187"/>
      <c r="FN286" s="187"/>
      <c r="FO286" s="187"/>
      <c r="FP286" s="187"/>
      <c r="FQ286" s="187"/>
      <c r="FR286" s="187"/>
      <c r="FS286" s="187"/>
      <c r="FT286" s="187"/>
      <c r="FU286" s="187"/>
      <c r="FV286" s="187"/>
      <c r="FW286" s="187"/>
      <c r="FX286" s="187"/>
      <c r="FY286" s="187"/>
      <c r="FZ286" s="187"/>
      <c r="GA286" s="187"/>
      <c r="GB286" s="187"/>
      <c r="GC286" s="187"/>
      <c r="GD286" s="187"/>
      <c r="GE286" s="187"/>
      <c r="GF286" s="187"/>
      <c r="GG286" s="187"/>
      <c r="GH286" s="187"/>
      <c r="GI286" s="187"/>
      <c r="GJ286" s="187"/>
      <c r="GK286" s="187"/>
      <c r="GL286" s="187"/>
      <c r="GM286" s="187"/>
      <c r="GN286" s="187"/>
      <c r="GO286" s="187"/>
      <c r="GP286" s="187"/>
      <c r="GQ286" s="187"/>
      <c r="GR286" s="187"/>
      <c r="GS286" s="187"/>
      <c r="GT286" s="187"/>
      <c r="GU286" s="187"/>
      <c r="GV286" s="187"/>
      <c r="GW286" s="187"/>
      <c r="GX286" s="187"/>
      <c r="GY286" s="187"/>
      <c r="GZ286" s="187"/>
      <c r="HA286" s="187"/>
      <c r="HB286" s="187"/>
      <c r="HC286" s="187"/>
      <c r="HD286" s="187"/>
      <c r="HE286" s="187"/>
      <c r="HF286" s="187"/>
      <c r="HG286" s="187"/>
      <c r="HH286" s="187"/>
      <c r="HI286" s="187"/>
      <c r="HJ286" s="187"/>
      <c r="HK286" s="187"/>
      <c r="HL286" s="187"/>
      <c r="HM286" s="187"/>
      <c r="HN286" s="187"/>
      <c r="HO286" s="187"/>
      <c r="HP286" s="187"/>
      <c r="HQ286" s="187"/>
      <c r="HR286" s="187"/>
      <c r="HS286" s="187"/>
      <c r="HT286" s="187"/>
      <c r="HU286" s="187"/>
      <c r="HV286" s="187"/>
      <c r="HW286" s="187"/>
      <c r="HX286" s="187"/>
      <c r="HY286" s="187"/>
      <c r="HZ286" s="187"/>
      <c r="IA286" s="187"/>
      <c r="IB286" s="187"/>
      <c r="IC286" s="187"/>
      <c r="ID286" s="187"/>
      <c r="IE286" s="187"/>
      <c r="IF286" s="187"/>
      <c r="IG286" s="187"/>
      <c r="IH286" s="187"/>
      <c r="II286" s="187"/>
      <c r="IJ286" s="187"/>
      <c r="IK286" s="187"/>
      <c r="IL286" s="187"/>
      <c r="IM286" s="187"/>
      <c r="IN286" s="187"/>
      <c r="IO286" s="187"/>
      <c r="IP286" s="187"/>
      <c r="IQ286" s="187"/>
      <c r="IR286" s="187"/>
      <c r="IS286" s="187"/>
    </row>
    <row r="287" spans="1:253" ht="30.75" customHeight="1" x14ac:dyDescent="0.2">
      <c r="A287" s="171" t="s">
        <v>615</v>
      </c>
      <c r="B287" s="184" t="s">
        <v>414</v>
      </c>
      <c r="C287" s="184" t="s">
        <v>383</v>
      </c>
      <c r="D287" s="184" t="s">
        <v>596</v>
      </c>
      <c r="E287" s="184"/>
      <c r="F287" s="173">
        <f>SUM(F288)</f>
        <v>4350</v>
      </c>
    </row>
    <row r="288" spans="1:253" ht="25.5" x14ac:dyDescent="0.2">
      <c r="A288" s="166" t="s">
        <v>440</v>
      </c>
      <c r="B288" s="188" t="s">
        <v>414</v>
      </c>
      <c r="C288" s="188" t="s">
        <v>383</v>
      </c>
      <c r="D288" s="188" t="s">
        <v>596</v>
      </c>
      <c r="E288" s="188" t="s">
        <v>441</v>
      </c>
      <c r="F288" s="168">
        <v>4350</v>
      </c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  <c r="BT288" s="170"/>
      <c r="BU288" s="170"/>
      <c r="BV288" s="170"/>
      <c r="BW288" s="170"/>
      <c r="BX288" s="170"/>
      <c r="BY288" s="170"/>
      <c r="BZ288" s="170"/>
      <c r="CA288" s="170"/>
      <c r="CB288" s="170"/>
      <c r="CC288" s="170"/>
      <c r="CD288" s="170"/>
      <c r="CE288" s="170"/>
      <c r="CF288" s="170"/>
      <c r="CG288" s="170"/>
      <c r="CH288" s="170"/>
      <c r="CI288" s="170"/>
      <c r="CJ288" s="170"/>
      <c r="CK288" s="170"/>
      <c r="CL288" s="170"/>
      <c r="CM288" s="170"/>
      <c r="CN288" s="170"/>
      <c r="CO288" s="170"/>
      <c r="CP288" s="170"/>
      <c r="CQ288" s="170"/>
      <c r="CR288" s="170"/>
      <c r="CS288" s="170"/>
      <c r="CT288" s="170"/>
      <c r="CU288" s="170"/>
      <c r="CV288" s="170"/>
      <c r="CW288" s="170"/>
      <c r="CX288" s="170"/>
      <c r="CY288" s="170"/>
      <c r="CZ288" s="170"/>
      <c r="DA288" s="170"/>
      <c r="DB288" s="170"/>
      <c r="DC288" s="170"/>
      <c r="DD288" s="170"/>
      <c r="DE288" s="170"/>
      <c r="DF288" s="170"/>
      <c r="DG288" s="170"/>
      <c r="DH288" s="170"/>
      <c r="DI288" s="170"/>
      <c r="DJ288" s="170"/>
      <c r="DK288" s="170"/>
      <c r="DL288" s="170"/>
      <c r="DM288" s="170"/>
      <c r="DN288" s="170"/>
      <c r="DO288" s="170"/>
      <c r="DP288" s="170"/>
      <c r="DQ288" s="170"/>
      <c r="DR288" s="170"/>
      <c r="DS288" s="170"/>
      <c r="DT288" s="170"/>
      <c r="DU288" s="170"/>
      <c r="DV288" s="170"/>
      <c r="DW288" s="170"/>
      <c r="DX288" s="170"/>
      <c r="DY288" s="170"/>
      <c r="DZ288" s="170"/>
      <c r="EA288" s="170"/>
      <c r="EB288" s="170"/>
      <c r="EC288" s="170"/>
      <c r="ED288" s="170"/>
      <c r="EE288" s="170"/>
      <c r="EF288" s="170"/>
      <c r="EG288" s="170"/>
      <c r="EH288" s="170"/>
      <c r="EI288" s="170"/>
      <c r="EJ288" s="170"/>
      <c r="EK288" s="170"/>
      <c r="EL288" s="170"/>
      <c r="EM288" s="170"/>
      <c r="EN288" s="170"/>
      <c r="EO288" s="170"/>
      <c r="EP288" s="170"/>
      <c r="EQ288" s="170"/>
      <c r="ER288" s="170"/>
      <c r="ES288" s="170"/>
      <c r="ET288" s="170"/>
      <c r="EU288" s="170"/>
      <c r="EV288" s="170"/>
      <c r="EW288" s="170"/>
      <c r="EX288" s="170"/>
      <c r="EY288" s="170"/>
      <c r="EZ288" s="170"/>
      <c r="FA288" s="170"/>
      <c r="FB288" s="170"/>
      <c r="FC288" s="170"/>
      <c r="FD288" s="170"/>
      <c r="FE288" s="170"/>
      <c r="FF288" s="170"/>
      <c r="FG288" s="170"/>
      <c r="FH288" s="170"/>
      <c r="FI288" s="170"/>
      <c r="FJ288" s="170"/>
      <c r="FK288" s="170"/>
      <c r="FL288" s="170"/>
      <c r="FM288" s="170"/>
      <c r="FN288" s="170"/>
      <c r="FO288" s="170"/>
      <c r="FP288" s="170"/>
      <c r="FQ288" s="170"/>
      <c r="FR288" s="170"/>
      <c r="FS288" s="170"/>
      <c r="FT288" s="170"/>
      <c r="FU288" s="170"/>
      <c r="FV288" s="170"/>
      <c r="FW288" s="170"/>
      <c r="FX288" s="170"/>
      <c r="FY288" s="170"/>
      <c r="FZ288" s="170"/>
      <c r="GA288" s="170"/>
      <c r="GB288" s="170"/>
      <c r="GC288" s="170"/>
      <c r="GD288" s="170"/>
      <c r="GE288" s="170"/>
      <c r="GF288" s="170"/>
      <c r="GG288" s="170"/>
      <c r="GH288" s="170"/>
      <c r="GI288" s="170"/>
      <c r="GJ288" s="170"/>
      <c r="GK288" s="170"/>
      <c r="GL288" s="170"/>
      <c r="GM288" s="170"/>
      <c r="GN288" s="170"/>
      <c r="GO288" s="170"/>
      <c r="GP288" s="170"/>
      <c r="GQ288" s="170"/>
      <c r="GR288" s="170"/>
      <c r="GS288" s="170"/>
      <c r="GT288" s="170"/>
      <c r="GU288" s="170"/>
      <c r="GV288" s="170"/>
      <c r="GW288" s="170"/>
      <c r="GX288" s="170"/>
      <c r="GY288" s="170"/>
      <c r="GZ288" s="170"/>
      <c r="HA288" s="170"/>
      <c r="HB288" s="170"/>
      <c r="HC288" s="170"/>
      <c r="HD288" s="170"/>
      <c r="HE288" s="170"/>
      <c r="HF288" s="170"/>
      <c r="HG288" s="170"/>
      <c r="HH288" s="170"/>
      <c r="HI288" s="170"/>
      <c r="HJ288" s="170"/>
      <c r="HK288" s="170"/>
      <c r="HL288" s="170"/>
      <c r="HM288" s="170"/>
      <c r="HN288" s="170"/>
      <c r="HO288" s="170"/>
      <c r="HP288" s="170"/>
      <c r="HQ288" s="170"/>
      <c r="HR288" s="170"/>
      <c r="HS288" s="170"/>
      <c r="HT288" s="170"/>
      <c r="HU288" s="170"/>
      <c r="HV288" s="170"/>
      <c r="HW288" s="170"/>
      <c r="HX288" s="170"/>
      <c r="HY288" s="170"/>
      <c r="HZ288" s="170"/>
      <c r="IA288" s="170"/>
      <c r="IB288" s="170"/>
      <c r="IC288" s="170"/>
      <c r="ID288" s="170"/>
      <c r="IE288" s="170"/>
      <c r="IF288" s="170"/>
      <c r="IG288" s="170"/>
      <c r="IH288" s="170"/>
      <c r="II288" s="170"/>
      <c r="IJ288" s="170"/>
      <c r="IK288" s="170"/>
      <c r="IL288" s="170"/>
      <c r="IM288" s="170"/>
      <c r="IN288" s="170"/>
      <c r="IO288" s="170"/>
      <c r="IP288" s="170"/>
      <c r="IQ288" s="170"/>
      <c r="IR288" s="170"/>
      <c r="IS288" s="170"/>
    </row>
    <row r="289" spans="1:253" ht="15" x14ac:dyDescent="0.25">
      <c r="A289" s="200" t="s">
        <v>599</v>
      </c>
      <c r="B289" s="201" t="s">
        <v>414</v>
      </c>
      <c r="C289" s="201" t="s">
        <v>408</v>
      </c>
      <c r="D289" s="201"/>
      <c r="E289" s="201"/>
      <c r="F289" s="202">
        <f>SUM(F290)</f>
        <v>1000</v>
      </c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  <c r="BB289" s="187"/>
      <c r="BC289" s="187"/>
      <c r="BD289" s="187"/>
      <c r="BE289" s="187"/>
      <c r="BF289" s="187"/>
      <c r="BG289" s="187"/>
      <c r="BH289" s="187"/>
      <c r="BI289" s="187"/>
      <c r="BJ289" s="187"/>
      <c r="BK289" s="187"/>
      <c r="BL289" s="187"/>
      <c r="BM289" s="187"/>
      <c r="BN289" s="187"/>
      <c r="BO289" s="187"/>
      <c r="BP289" s="187"/>
      <c r="BQ289" s="187"/>
      <c r="BR289" s="187"/>
      <c r="BS289" s="187"/>
      <c r="BT289" s="187"/>
      <c r="BU289" s="187"/>
      <c r="BV289" s="187"/>
      <c r="BW289" s="187"/>
      <c r="BX289" s="187"/>
      <c r="BY289" s="187"/>
      <c r="BZ289" s="187"/>
      <c r="CA289" s="187"/>
      <c r="CB289" s="187"/>
      <c r="CC289" s="187"/>
      <c r="CD289" s="187"/>
      <c r="CE289" s="187"/>
      <c r="CF289" s="187"/>
      <c r="CG289" s="187"/>
      <c r="CH289" s="187"/>
      <c r="CI289" s="187"/>
      <c r="CJ289" s="187"/>
      <c r="CK289" s="187"/>
      <c r="CL289" s="187"/>
      <c r="CM289" s="187"/>
      <c r="CN289" s="187"/>
      <c r="CO289" s="187"/>
      <c r="CP289" s="187"/>
      <c r="CQ289" s="187"/>
      <c r="CR289" s="187"/>
      <c r="CS289" s="187"/>
      <c r="CT289" s="187"/>
      <c r="CU289" s="187"/>
      <c r="CV289" s="187"/>
      <c r="CW289" s="187"/>
      <c r="CX289" s="187"/>
      <c r="CY289" s="187"/>
      <c r="CZ289" s="187"/>
      <c r="DA289" s="187"/>
      <c r="DB289" s="187"/>
      <c r="DC289" s="187"/>
      <c r="DD289" s="187"/>
      <c r="DE289" s="187"/>
      <c r="DF289" s="187"/>
      <c r="DG289" s="187"/>
      <c r="DH289" s="187"/>
      <c r="DI289" s="187"/>
      <c r="DJ289" s="187"/>
      <c r="DK289" s="187"/>
      <c r="DL289" s="187"/>
      <c r="DM289" s="187"/>
      <c r="DN289" s="187"/>
      <c r="DO289" s="187"/>
      <c r="DP289" s="187"/>
      <c r="DQ289" s="187"/>
      <c r="DR289" s="187"/>
      <c r="DS289" s="187"/>
      <c r="DT289" s="187"/>
      <c r="DU289" s="187"/>
      <c r="DV289" s="187"/>
      <c r="DW289" s="187"/>
      <c r="DX289" s="187"/>
      <c r="DY289" s="187"/>
      <c r="DZ289" s="187"/>
      <c r="EA289" s="187"/>
      <c r="EB289" s="187"/>
      <c r="EC289" s="187"/>
      <c r="ED289" s="187"/>
      <c r="EE289" s="187"/>
      <c r="EF289" s="187"/>
      <c r="EG289" s="187"/>
      <c r="EH289" s="187"/>
      <c r="EI289" s="187"/>
      <c r="EJ289" s="187"/>
      <c r="EK289" s="187"/>
      <c r="EL289" s="187"/>
      <c r="EM289" s="187"/>
      <c r="EN289" s="187"/>
      <c r="EO289" s="187"/>
      <c r="EP289" s="187"/>
      <c r="EQ289" s="187"/>
      <c r="ER289" s="187"/>
      <c r="ES289" s="187"/>
      <c r="ET289" s="187"/>
      <c r="EU289" s="187"/>
      <c r="EV289" s="187"/>
      <c r="EW289" s="187"/>
      <c r="EX289" s="187"/>
      <c r="EY289" s="187"/>
      <c r="EZ289" s="187"/>
      <c r="FA289" s="187"/>
      <c r="FB289" s="187"/>
      <c r="FC289" s="187"/>
      <c r="FD289" s="187"/>
      <c r="FE289" s="187"/>
      <c r="FF289" s="187"/>
      <c r="FG289" s="187"/>
      <c r="FH289" s="187"/>
      <c r="FI289" s="187"/>
      <c r="FJ289" s="187"/>
      <c r="FK289" s="187"/>
      <c r="FL289" s="187"/>
      <c r="FM289" s="187"/>
      <c r="FN289" s="187"/>
      <c r="FO289" s="187"/>
      <c r="FP289" s="187"/>
      <c r="FQ289" s="187"/>
      <c r="FR289" s="187"/>
      <c r="FS289" s="187"/>
      <c r="FT289" s="187"/>
      <c r="FU289" s="187"/>
      <c r="FV289" s="187"/>
      <c r="FW289" s="187"/>
      <c r="FX289" s="187"/>
      <c r="FY289" s="187"/>
      <c r="FZ289" s="187"/>
      <c r="GA289" s="187"/>
      <c r="GB289" s="187"/>
      <c r="GC289" s="187"/>
      <c r="GD289" s="187"/>
      <c r="GE289" s="187"/>
      <c r="GF289" s="187"/>
      <c r="GG289" s="187"/>
      <c r="GH289" s="187"/>
      <c r="GI289" s="187"/>
      <c r="GJ289" s="187"/>
      <c r="GK289" s="187"/>
      <c r="GL289" s="187"/>
      <c r="GM289" s="187"/>
      <c r="GN289" s="187"/>
      <c r="GO289" s="187"/>
      <c r="GP289" s="187"/>
      <c r="GQ289" s="187"/>
      <c r="GR289" s="187"/>
      <c r="GS289" s="187"/>
      <c r="GT289" s="187"/>
      <c r="GU289" s="187"/>
      <c r="GV289" s="187"/>
      <c r="GW289" s="187"/>
      <c r="GX289" s="187"/>
      <c r="GY289" s="187"/>
      <c r="GZ289" s="187"/>
      <c r="HA289" s="187"/>
      <c r="HB289" s="187"/>
      <c r="HC289" s="187"/>
      <c r="HD289" s="187"/>
      <c r="HE289" s="187"/>
      <c r="HF289" s="187"/>
      <c r="HG289" s="187"/>
      <c r="HH289" s="187"/>
      <c r="HI289" s="187"/>
      <c r="HJ289" s="187"/>
      <c r="HK289" s="187"/>
      <c r="HL289" s="187"/>
      <c r="HM289" s="187"/>
      <c r="HN289" s="187"/>
      <c r="HO289" s="187"/>
      <c r="HP289" s="187"/>
      <c r="HQ289" s="187"/>
      <c r="HR289" s="187"/>
      <c r="HS289" s="187"/>
      <c r="HT289" s="187"/>
      <c r="HU289" s="187"/>
      <c r="HV289" s="187"/>
      <c r="HW289" s="187"/>
      <c r="HX289" s="187"/>
      <c r="HY289" s="187"/>
      <c r="HZ289" s="187"/>
      <c r="IA289" s="187"/>
      <c r="IB289" s="187"/>
      <c r="IC289" s="187"/>
      <c r="ID289" s="187"/>
      <c r="IE289" s="187"/>
      <c r="IF289" s="187"/>
      <c r="IG289" s="187"/>
      <c r="IH289" s="187"/>
      <c r="II289" s="187"/>
      <c r="IJ289" s="187"/>
      <c r="IK289" s="187"/>
      <c r="IL289" s="187"/>
      <c r="IM289" s="187"/>
      <c r="IN289" s="187"/>
      <c r="IO289" s="187"/>
      <c r="IP289" s="187"/>
      <c r="IQ289" s="187"/>
      <c r="IR289" s="187"/>
      <c r="IS289" s="187"/>
    </row>
    <row r="290" spans="1:253" ht="25.5" x14ac:dyDescent="0.2">
      <c r="A290" s="171" t="s">
        <v>614</v>
      </c>
      <c r="B290" s="184" t="s">
        <v>414</v>
      </c>
      <c r="C290" s="184" t="s">
        <v>408</v>
      </c>
      <c r="D290" s="184" t="s">
        <v>596</v>
      </c>
      <c r="E290" s="184"/>
      <c r="F290" s="173">
        <f>SUM(F291)</f>
        <v>1000</v>
      </c>
    </row>
    <row r="291" spans="1:253" ht="25.5" x14ac:dyDescent="0.2">
      <c r="A291" s="166" t="s">
        <v>440</v>
      </c>
      <c r="B291" s="188" t="s">
        <v>414</v>
      </c>
      <c r="C291" s="188" t="s">
        <v>408</v>
      </c>
      <c r="D291" s="188" t="s">
        <v>596</v>
      </c>
      <c r="E291" s="188" t="s">
        <v>441</v>
      </c>
      <c r="F291" s="168">
        <v>1000</v>
      </c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  <c r="BR291" s="170"/>
      <c r="BS291" s="170"/>
      <c r="BT291" s="170"/>
      <c r="BU291" s="170"/>
      <c r="BV291" s="170"/>
      <c r="BW291" s="170"/>
      <c r="BX291" s="170"/>
      <c r="BY291" s="170"/>
      <c r="BZ291" s="170"/>
      <c r="CA291" s="170"/>
      <c r="CB291" s="170"/>
      <c r="CC291" s="170"/>
      <c r="CD291" s="170"/>
      <c r="CE291" s="170"/>
      <c r="CF291" s="170"/>
      <c r="CG291" s="170"/>
      <c r="CH291" s="170"/>
      <c r="CI291" s="170"/>
      <c r="CJ291" s="170"/>
      <c r="CK291" s="170"/>
      <c r="CL291" s="170"/>
      <c r="CM291" s="170"/>
      <c r="CN291" s="170"/>
      <c r="CO291" s="170"/>
      <c r="CP291" s="170"/>
      <c r="CQ291" s="170"/>
      <c r="CR291" s="170"/>
      <c r="CS291" s="170"/>
      <c r="CT291" s="170"/>
      <c r="CU291" s="170"/>
      <c r="CV291" s="170"/>
      <c r="CW291" s="170"/>
      <c r="CX291" s="170"/>
      <c r="CY291" s="170"/>
      <c r="CZ291" s="170"/>
      <c r="DA291" s="170"/>
      <c r="DB291" s="170"/>
      <c r="DC291" s="170"/>
      <c r="DD291" s="170"/>
      <c r="DE291" s="170"/>
      <c r="DF291" s="170"/>
      <c r="DG291" s="170"/>
      <c r="DH291" s="170"/>
      <c r="DI291" s="170"/>
      <c r="DJ291" s="170"/>
      <c r="DK291" s="170"/>
      <c r="DL291" s="170"/>
      <c r="DM291" s="170"/>
      <c r="DN291" s="170"/>
      <c r="DO291" s="170"/>
      <c r="DP291" s="170"/>
      <c r="DQ291" s="170"/>
      <c r="DR291" s="170"/>
      <c r="DS291" s="170"/>
      <c r="DT291" s="170"/>
      <c r="DU291" s="170"/>
      <c r="DV291" s="170"/>
      <c r="DW291" s="170"/>
      <c r="DX291" s="170"/>
      <c r="DY291" s="170"/>
      <c r="DZ291" s="170"/>
      <c r="EA291" s="170"/>
      <c r="EB291" s="170"/>
      <c r="EC291" s="170"/>
      <c r="ED291" s="170"/>
      <c r="EE291" s="170"/>
      <c r="EF291" s="170"/>
      <c r="EG291" s="170"/>
      <c r="EH291" s="170"/>
      <c r="EI291" s="170"/>
      <c r="EJ291" s="170"/>
      <c r="EK291" s="170"/>
      <c r="EL291" s="170"/>
      <c r="EM291" s="170"/>
      <c r="EN291" s="170"/>
      <c r="EO291" s="170"/>
      <c r="EP291" s="170"/>
      <c r="EQ291" s="170"/>
      <c r="ER291" s="170"/>
      <c r="ES291" s="170"/>
      <c r="ET291" s="170"/>
      <c r="EU291" s="170"/>
      <c r="EV291" s="170"/>
      <c r="EW291" s="170"/>
      <c r="EX291" s="170"/>
      <c r="EY291" s="170"/>
      <c r="EZ291" s="170"/>
      <c r="FA291" s="170"/>
      <c r="FB291" s="170"/>
      <c r="FC291" s="170"/>
      <c r="FD291" s="170"/>
      <c r="FE291" s="170"/>
      <c r="FF291" s="170"/>
      <c r="FG291" s="170"/>
      <c r="FH291" s="170"/>
      <c r="FI291" s="170"/>
      <c r="FJ291" s="170"/>
      <c r="FK291" s="170"/>
      <c r="FL291" s="170"/>
      <c r="FM291" s="170"/>
      <c r="FN291" s="170"/>
      <c r="FO291" s="170"/>
      <c r="FP291" s="170"/>
      <c r="FQ291" s="170"/>
      <c r="FR291" s="170"/>
      <c r="FS291" s="170"/>
      <c r="FT291" s="170"/>
      <c r="FU291" s="170"/>
      <c r="FV291" s="170"/>
      <c r="FW291" s="170"/>
      <c r="FX291" s="170"/>
      <c r="FY291" s="170"/>
      <c r="FZ291" s="170"/>
      <c r="GA291" s="170"/>
      <c r="GB291" s="170"/>
      <c r="GC291" s="170"/>
      <c r="GD291" s="170"/>
      <c r="GE291" s="170"/>
      <c r="GF291" s="170"/>
      <c r="GG291" s="170"/>
      <c r="GH291" s="170"/>
      <c r="GI291" s="170"/>
      <c r="GJ291" s="170"/>
      <c r="GK291" s="170"/>
      <c r="GL291" s="170"/>
      <c r="GM291" s="170"/>
      <c r="GN291" s="170"/>
      <c r="GO291" s="170"/>
      <c r="GP291" s="170"/>
      <c r="GQ291" s="170"/>
      <c r="GR291" s="170"/>
      <c r="GS291" s="170"/>
      <c r="GT291" s="170"/>
      <c r="GU291" s="170"/>
      <c r="GV291" s="170"/>
      <c r="GW291" s="170"/>
      <c r="GX291" s="170"/>
      <c r="GY291" s="170"/>
      <c r="GZ291" s="170"/>
      <c r="HA291" s="170"/>
      <c r="HB291" s="170"/>
      <c r="HC291" s="170"/>
      <c r="HD291" s="170"/>
      <c r="HE291" s="170"/>
      <c r="HF291" s="170"/>
      <c r="HG291" s="170"/>
      <c r="HH291" s="170"/>
      <c r="HI291" s="170"/>
      <c r="HJ291" s="170"/>
      <c r="HK291" s="170"/>
      <c r="HL291" s="170"/>
      <c r="HM291" s="170"/>
      <c r="HN291" s="170"/>
      <c r="HO291" s="170"/>
      <c r="HP291" s="170"/>
      <c r="HQ291" s="170"/>
      <c r="HR291" s="170"/>
      <c r="HS291" s="170"/>
      <c r="HT291" s="170"/>
      <c r="HU291" s="170"/>
      <c r="HV291" s="170"/>
      <c r="HW291" s="170"/>
      <c r="HX291" s="170"/>
      <c r="HY291" s="170"/>
      <c r="HZ291" s="170"/>
      <c r="IA291" s="170"/>
      <c r="IB291" s="170"/>
      <c r="IC291" s="170"/>
      <c r="ID291" s="170"/>
      <c r="IE291" s="170"/>
      <c r="IF291" s="170"/>
      <c r="IG291" s="170"/>
      <c r="IH291" s="170"/>
      <c r="II291" s="170"/>
      <c r="IJ291" s="170"/>
      <c r="IK291" s="170"/>
      <c r="IL291" s="170"/>
      <c r="IM291" s="170"/>
      <c r="IN291" s="170"/>
      <c r="IO291" s="170"/>
      <c r="IP291" s="170"/>
      <c r="IQ291" s="170"/>
      <c r="IR291" s="170"/>
      <c r="IS291" s="170"/>
    </row>
    <row r="292" spans="1:253" ht="15.75" x14ac:dyDescent="0.25">
      <c r="A292" s="157" t="s">
        <v>600</v>
      </c>
      <c r="B292" s="194" t="s">
        <v>467</v>
      </c>
      <c r="C292" s="194"/>
      <c r="D292" s="194"/>
      <c r="E292" s="194"/>
      <c r="F292" s="195">
        <f>SUM(F293)</f>
        <v>2240.1</v>
      </c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  <c r="EO292" s="196"/>
      <c r="EP292" s="196"/>
      <c r="EQ292" s="196"/>
      <c r="ER292" s="196"/>
      <c r="ES292" s="196"/>
      <c r="ET292" s="196"/>
      <c r="EU292" s="196"/>
      <c r="EV292" s="196"/>
      <c r="EW292" s="196"/>
      <c r="EX292" s="196"/>
      <c r="EY292" s="196"/>
      <c r="EZ292" s="196"/>
      <c r="FA292" s="196"/>
      <c r="FB292" s="196"/>
      <c r="FC292" s="196"/>
      <c r="FD292" s="196"/>
      <c r="FE292" s="196"/>
      <c r="FF292" s="196"/>
      <c r="FG292" s="196"/>
      <c r="FH292" s="196"/>
      <c r="FI292" s="196"/>
      <c r="FJ292" s="196"/>
      <c r="FK292" s="196"/>
      <c r="FL292" s="196"/>
      <c r="FM292" s="196"/>
      <c r="FN292" s="196"/>
      <c r="FO292" s="196"/>
      <c r="FP292" s="196"/>
      <c r="FQ292" s="196"/>
      <c r="FR292" s="196"/>
      <c r="FS292" s="196"/>
      <c r="FT292" s="196"/>
      <c r="FU292" s="196"/>
      <c r="FV292" s="196"/>
      <c r="FW292" s="196"/>
      <c r="FX292" s="196"/>
      <c r="FY292" s="196"/>
      <c r="FZ292" s="196"/>
      <c r="GA292" s="196"/>
      <c r="GB292" s="196"/>
      <c r="GC292" s="196"/>
      <c r="GD292" s="196"/>
      <c r="GE292" s="196"/>
      <c r="GF292" s="196"/>
      <c r="GG292" s="196"/>
      <c r="GH292" s="196"/>
      <c r="GI292" s="196"/>
      <c r="GJ292" s="196"/>
      <c r="GK292" s="196"/>
      <c r="GL292" s="196"/>
      <c r="GM292" s="196"/>
      <c r="GN292" s="196"/>
      <c r="GO292" s="196"/>
      <c r="GP292" s="196"/>
      <c r="GQ292" s="196"/>
      <c r="GR292" s="196"/>
      <c r="GS292" s="196"/>
      <c r="GT292" s="196"/>
      <c r="GU292" s="196"/>
      <c r="GV292" s="196"/>
      <c r="GW292" s="196"/>
      <c r="GX292" s="196"/>
      <c r="GY292" s="196"/>
      <c r="GZ292" s="196"/>
      <c r="HA292" s="196"/>
      <c r="HB292" s="196"/>
      <c r="HC292" s="196"/>
      <c r="HD292" s="196"/>
      <c r="HE292" s="196"/>
      <c r="HF292" s="196"/>
      <c r="HG292" s="196"/>
      <c r="HH292" s="196"/>
      <c r="HI292" s="196"/>
      <c r="HJ292" s="196"/>
      <c r="HK292" s="196"/>
      <c r="HL292" s="196"/>
      <c r="HM292" s="196"/>
      <c r="HN292" s="196"/>
      <c r="HO292" s="196"/>
      <c r="HP292" s="196"/>
      <c r="HQ292" s="196"/>
      <c r="HR292" s="196"/>
      <c r="HS292" s="196"/>
      <c r="HT292" s="196"/>
      <c r="HU292" s="196"/>
      <c r="HV292" s="196"/>
      <c r="HW292" s="196"/>
      <c r="HX292" s="196"/>
      <c r="HY292" s="196"/>
      <c r="HZ292" s="196"/>
      <c r="IA292" s="196"/>
      <c r="IB292" s="196"/>
      <c r="IC292" s="196"/>
      <c r="ID292" s="196"/>
      <c r="IE292" s="196"/>
      <c r="IF292" s="196"/>
      <c r="IG292" s="196"/>
      <c r="IH292" s="196"/>
      <c r="II292" s="196"/>
      <c r="IJ292" s="196"/>
      <c r="IK292" s="196"/>
      <c r="IL292" s="196"/>
      <c r="IM292" s="196"/>
      <c r="IN292" s="196"/>
      <c r="IO292" s="196"/>
      <c r="IP292" s="196"/>
      <c r="IQ292" s="196"/>
      <c r="IR292" s="196"/>
      <c r="IS292" s="196"/>
    </row>
    <row r="293" spans="1:253" ht="15" x14ac:dyDescent="0.25">
      <c r="A293" s="200" t="s">
        <v>601</v>
      </c>
      <c r="B293" s="201" t="s">
        <v>467</v>
      </c>
      <c r="C293" s="201" t="s">
        <v>385</v>
      </c>
      <c r="D293" s="201"/>
      <c r="E293" s="201"/>
      <c r="F293" s="202">
        <f>SUM(F294+F296)</f>
        <v>2240.1</v>
      </c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2"/>
      <c r="AM293" s="242"/>
      <c r="AN293" s="242"/>
      <c r="AO293" s="242"/>
      <c r="AP293" s="242"/>
      <c r="AQ293" s="242"/>
      <c r="AR293" s="242"/>
      <c r="AS293" s="242"/>
      <c r="AT293" s="242"/>
      <c r="AU293" s="242"/>
      <c r="AV293" s="242"/>
      <c r="AW293" s="242"/>
      <c r="AX293" s="242"/>
      <c r="AY293" s="242"/>
      <c r="AZ293" s="242"/>
      <c r="BA293" s="242"/>
      <c r="BB293" s="242"/>
      <c r="BC293" s="242"/>
      <c r="BD293" s="242"/>
      <c r="BE293" s="242"/>
      <c r="BF293" s="242"/>
      <c r="BG293" s="242"/>
      <c r="BH293" s="242"/>
      <c r="BI293" s="242"/>
      <c r="BJ293" s="242"/>
      <c r="BK293" s="242"/>
      <c r="BL293" s="242"/>
      <c r="BM293" s="242"/>
      <c r="BN293" s="242"/>
      <c r="BO293" s="242"/>
      <c r="BP293" s="242"/>
      <c r="BQ293" s="242"/>
      <c r="BR293" s="242"/>
      <c r="BS293" s="242"/>
      <c r="BT293" s="242"/>
      <c r="BU293" s="242"/>
      <c r="BV293" s="242"/>
      <c r="BW293" s="242"/>
      <c r="BX293" s="242"/>
      <c r="BY293" s="242"/>
      <c r="BZ293" s="242"/>
      <c r="CA293" s="242"/>
      <c r="CB293" s="242"/>
      <c r="CC293" s="242"/>
      <c r="CD293" s="242"/>
      <c r="CE293" s="242"/>
      <c r="CF293" s="242"/>
      <c r="CG293" s="242"/>
      <c r="CH293" s="242"/>
      <c r="CI293" s="242"/>
      <c r="CJ293" s="242"/>
      <c r="CK293" s="242"/>
      <c r="CL293" s="242"/>
      <c r="CM293" s="242"/>
      <c r="CN293" s="242"/>
      <c r="CO293" s="242"/>
      <c r="CP293" s="242"/>
      <c r="CQ293" s="242"/>
      <c r="CR293" s="242"/>
      <c r="CS293" s="242"/>
      <c r="CT293" s="242"/>
      <c r="CU293" s="242"/>
      <c r="CV293" s="242"/>
      <c r="CW293" s="242"/>
      <c r="CX293" s="242"/>
      <c r="CY293" s="242"/>
      <c r="CZ293" s="242"/>
      <c r="DA293" s="242"/>
      <c r="DB293" s="242"/>
      <c r="DC293" s="242"/>
      <c r="DD293" s="242"/>
      <c r="DE293" s="242"/>
      <c r="DF293" s="242"/>
      <c r="DG293" s="242"/>
      <c r="DH293" s="242"/>
      <c r="DI293" s="242"/>
      <c r="DJ293" s="242"/>
      <c r="DK293" s="242"/>
      <c r="DL293" s="242"/>
      <c r="DM293" s="242"/>
      <c r="DN293" s="242"/>
      <c r="DO293" s="242"/>
      <c r="DP293" s="242"/>
      <c r="DQ293" s="242"/>
      <c r="DR293" s="242"/>
      <c r="DS293" s="242"/>
      <c r="DT293" s="242"/>
      <c r="DU293" s="242"/>
      <c r="DV293" s="242"/>
      <c r="DW293" s="242"/>
      <c r="DX293" s="242"/>
      <c r="DY293" s="242"/>
      <c r="DZ293" s="242"/>
      <c r="EA293" s="242"/>
      <c r="EB293" s="242"/>
      <c r="EC293" s="242"/>
      <c r="ED293" s="242"/>
      <c r="EE293" s="242"/>
      <c r="EF293" s="242"/>
      <c r="EG293" s="242"/>
      <c r="EH293" s="242"/>
      <c r="EI293" s="242"/>
      <c r="EJ293" s="242"/>
      <c r="EK293" s="242"/>
      <c r="EL293" s="242"/>
      <c r="EM293" s="242"/>
      <c r="EN293" s="242"/>
      <c r="EO293" s="242"/>
      <c r="EP293" s="242"/>
      <c r="EQ293" s="242"/>
      <c r="ER293" s="242"/>
      <c r="ES293" s="242"/>
      <c r="ET293" s="242"/>
      <c r="EU293" s="242"/>
      <c r="EV293" s="242"/>
      <c r="EW293" s="242"/>
      <c r="EX293" s="242"/>
      <c r="EY293" s="242"/>
      <c r="EZ293" s="242"/>
      <c r="FA293" s="242"/>
      <c r="FB293" s="242"/>
      <c r="FC293" s="242"/>
      <c r="FD293" s="242"/>
      <c r="FE293" s="242"/>
      <c r="FF293" s="242"/>
      <c r="FG293" s="242"/>
      <c r="FH293" s="242"/>
      <c r="FI293" s="242"/>
      <c r="FJ293" s="242"/>
      <c r="FK293" s="242"/>
      <c r="FL293" s="242"/>
      <c r="FM293" s="242"/>
      <c r="FN293" s="242"/>
      <c r="FO293" s="242"/>
      <c r="FP293" s="242"/>
      <c r="FQ293" s="242"/>
      <c r="FR293" s="242"/>
      <c r="FS293" s="242"/>
      <c r="FT293" s="242"/>
      <c r="FU293" s="242"/>
      <c r="FV293" s="242"/>
      <c r="FW293" s="242"/>
      <c r="FX293" s="242"/>
      <c r="FY293" s="242"/>
      <c r="FZ293" s="242"/>
      <c r="GA293" s="242"/>
      <c r="GB293" s="242"/>
      <c r="GC293" s="242"/>
      <c r="GD293" s="242"/>
      <c r="GE293" s="242"/>
      <c r="GF293" s="242"/>
      <c r="GG293" s="242"/>
      <c r="GH293" s="242"/>
      <c r="GI293" s="242"/>
      <c r="GJ293" s="242"/>
      <c r="GK293" s="242"/>
      <c r="GL293" s="242"/>
      <c r="GM293" s="242"/>
      <c r="GN293" s="242"/>
      <c r="GO293" s="242"/>
      <c r="GP293" s="242"/>
      <c r="GQ293" s="242"/>
      <c r="GR293" s="242"/>
      <c r="GS293" s="242"/>
      <c r="GT293" s="242"/>
      <c r="GU293" s="242"/>
      <c r="GV293" s="242"/>
      <c r="GW293" s="242"/>
      <c r="GX293" s="242"/>
      <c r="GY293" s="242"/>
      <c r="GZ293" s="242"/>
      <c r="HA293" s="242"/>
      <c r="HB293" s="242"/>
      <c r="HC293" s="242"/>
      <c r="HD293" s="242"/>
      <c r="HE293" s="242"/>
      <c r="HF293" s="242"/>
      <c r="HG293" s="242"/>
      <c r="HH293" s="242"/>
      <c r="HI293" s="242"/>
      <c r="HJ293" s="242"/>
      <c r="HK293" s="242"/>
      <c r="HL293" s="242"/>
      <c r="HM293" s="242"/>
      <c r="HN293" s="242"/>
      <c r="HO293" s="242"/>
      <c r="HP293" s="242"/>
      <c r="HQ293" s="242"/>
      <c r="HR293" s="242"/>
      <c r="HS293" s="242"/>
      <c r="HT293" s="242"/>
      <c r="HU293" s="242"/>
      <c r="HV293" s="242"/>
      <c r="HW293" s="242"/>
      <c r="HX293" s="242"/>
      <c r="HY293" s="242"/>
      <c r="HZ293" s="242"/>
      <c r="IA293" s="242"/>
      <c r="IB293" s="242"/>
      <c r="IC293" s="242"/>
      <c r="ID293" s="242"/>
      <c r="IE293" s="242"/>
      <c r="IF293" s="242"/>
      <c r="IG293" s="242"/>
      <c r="IH293" s="242"/>
      <c r="II293" s="242"/>
      <c r="IJ293" s="242"/>
      <c r="IK293" s="242"/>
      <c r="IL293" s="242"/>
      <c r="IM293" s="242"/>
      <c r="IN293" s="242"/>
      <c r="IO293" s="242"/>
      <c r="IP293" s="242"/>
      <c r="IQ293" s="242"/>
      <c r="IR293" s="242"/>
      <c r="IS293" s="242"/>
    </row>
    <row r="294" spans="1:253" ht="18.75" customHeight="1" x14ac:dyDescent="0.2">
      <c r="A294" s="166" t="s">
        <v>601</v>
      </c>
      <c r="B294" s="188" t="s">
        <v>467</v>
      </c>
      <c r="C294" s="188" t="s">
        <v>385</v>
      </c>
      <c r="D294" s="188" t="s">
        <v>602</v>
      </c>
      <c r="E294" s="188"/>
      <c r="F294" s="168">
        <f>SUM(F295)</f>
        <v>2000</v>
      </c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  <c r="BT294" s="170"/>
      <c r="BU294" s="170"/>
      <c r="BV294" s="170"/>
      <c r="BW294" s="170"/>
      <c r="BX294" s="170"/>
      <c r="BY294" s="170"/>
      <c r="BZ294" s="170"/>
      <c r="CA294" s="170"/>
      <c r="CB294" s="170"/>
      <c r="CC294" s="170"/>
      <c r="CD294" s="170"/>
      <c r="CE294" s="170"/>
      <c r="CF294" s="170"/>
      <c r="CG294" s="170"/>
      <c r="CH294" s="170"/>
      <c r="CI294" s="170"/>
      <c r="CJ294" s="170"/>
      <c r="CK294" s="170"/>
      <c r="CL294" s="170"/>
      <c r="CM294" s="170"/>
      <c r="CN294" s="170"/>
      <c r="CO294" s="170"/>
      <c r="CP294" s="170"/>
      <c r="CQ294" s="170"/>
      <c r="CR294" s="170"/>
      <c r="CS294" s="170"/>
      <c r="CT294" s="170"/>
      <c r="CU294" s="170"/>
      <c r="CV294" s="170"/>
      <c r="CW294" s="170"/>
      <c r="CX294" s="170"/>
      <c r="CY294" s="170"/>
      <c r="CZ294" s="170"/>
      <c r="DA294" s="170"/>
      <c r="DB294" s="170"/>
      <c r="DC294" s="170"/>
      <c r="DD294" s="170"/>
      <c r="DE294" s="170"/>
      <c r="DF294" s="170"/>
      <c r="DG294" s="170"/>
      <c r="DH294" s="170"/>
      <c r="DI294" s="170"/>
      <c r="DJ294" s="170"/>
      <c r="DK294" s="170"/>
      <c r="DL294" s="170"/>
      <c r="DM294" s="170"/>
      <c r="DN294" s="170"/>
      <c r="DO294" s="170"/>
      <c r="DP294" s="170"/>
      <c r="DQ294" s="170"/>
      <c r="DR294" s="170"/>
      <c r="DS294" s="170"/>
      <c r="DT294" s="170"/>
      <c r="DU294" s="170"/>
      <c r="DV294" s="170"/>
      <c r="DW294" s="170"/>
      <c r="DX294" s="170"/>
      <c r="DY294" s="170"/>
      <c r="DZ294" s="170"/>
      <c r="EA294" s="170"/>
      <c r="EB294" s="170"/>
      <c r="EC294" s="170"/>
      <c r="ED294" s="170"/>
      <c r="EE294" s="170"/>
      <c r="EF294" s="170"/>
      <c r="EG294" s="170"/>
      <c r="EH294" s="170"/>
      <c r="EI294" s="170"/>
      <c r="EJ294" s="170"/>
      <c r="EK294" s="170"/>
      <c r="EL294" s="170"/>
      <c r="EM294" s="170"/>
      <c r="EN294" s="170"/>
      <c r="EO294" s="170"/>
      <c r="EP294" s="170"/>
      <c r="EQ294" s="170"/>
      <c r="ER294" s="170"/>
      <c r="ES294" s="170"/>
      <c r="ET294" s="170"/>
      <c r="EU294" s="170"/>
      <c r="EV294" s="170"/>
      <c r="EW294" s="170"/>
      <c r="EX294" s="170"/>
      <c r="EY294" s="170"/>
      <c r="EZ294" s="170"/>
      <c r="FA294" s="170"/>
      <c r="FB294" s="170"/>
      <c r="FC294" s="170"/>
      <c r="FD294" s="170"/>
      <c r="FE294" s="170"/>
      <c r="FF294" s="170"/>
      <c r="FG294" s="170"/>
      <c r="FH294" s="170"/>
      <c r="FI294" s="170"/>
      <c r="FJ294" s="170"/>
      <c r="FK294" s="170"/>
      <c r="FL294" s="170"/>
      <c r="FM294" s="170"/>
      <c r="FN294" s="170"/>
      <c r="FO294" s="170"/>
      <c r="FP294" s="170"/>
      <c r="FQ294" s="170"/>
      <c r="FR294" s="170"/>
      <c r="FS294" s="170"/>
      <c r="FT294" s="170"/>
      <c r="FU294" s="170"/>
      <c r="FV294" s="170"/>
      <c r="FW294" s="170"/>
      <c r="FX294" s="170"/>
      <c r="FY294" s="170"/>
      <c r="FZ294" s="170"/>
      <c r="GA294" s="170"/>
      <c r="GB294" s="170"/>
      <c r="GC294" s="170"/>
      <c r="GD294" s="170"/>
      <c r="GE294" s="170"/>
      <c r="GF294" s="170"/>
      <c r="GG294" s="170"/>
      <c r="GH294" s="170"/>
      <c r="GI294" s="170"/>
      <c r="GJ294" s="170"/>
      <c r="GK294" s="170"/>
      <c r="GL294" s="170"/>
      <c r="GM294" s="170"/>
      <c r="GN294" s="170"/>
      <c r="GO294" s="170"/>
      <c r="GP294" s="170"/>
      <c r="GQ294" s="170"/>
      <c r="GR294" s="170"/>
      <c r="GS294" s="170"/>
      <c r="GT294" s="170"/>
      <c r="GU294" s="170"/>
      <c r="GV294" s="170"/>
      <c r="GW294" s="170"/>
      <c r="GX294" s="170"/>
      <c r="GY294" s="170"/>
      <c r="GZ294" s="170"/>
      <c r="HA294" s="170"/>
      <c r="HB294" s="170"/>
      <c r="HC294" s="170"/>
      <c r="HD294" s="170"/>
      <c r="HE294" s="170"/>
      <c r="HF294" s="170"/>
      <c r="HG294" s="170"/>
      <c r="HH294" s="170"/>
      <c r="HI294" s="170"/>
      <c r="HJ294" s="170"/>
      <c r="HK294" s="170"/>
      <c r="HL294" s="170"/>
      <c r="HM294" s="170"/>
      <c r="HN294" s="170"/>
      <c r="HO294" s="170"/>
      <c r="HP294" s="170"/>
      <c r="HQ294" s="170"/>
      <c r="HR294" s="170"/>
      <c r="HS294" s="170"/>
      <c r="HT294" s="170"/>
      <c r="HU294" s="170"/>
      <c r="HV294" s="170"/>
      <c r="HW294" s="170"/>
      <c r="HX294" s="170"/>
      <c r="HY294" s="170"/>
      <c r="HZ294" s="170"/>
      <c r="IA294" s="170"/>
      <c r="IB294" s="170"/>
      <c r="IC294" s="170"/>
      <c r="ID294" s="170"/>
      <c r="IE294" s="170"/>
      <c r="IF294" s="170"/>
      <c r="IG294" s="170"/>
      <c r="IH294" s="170"/>
      <c r="II294" s="170"/>
      <c r="IJ294" s="170"/>
      <c r="IK294" s="170"/>
      <c r="IL294" s="170"/>
      <c r="IM294" s="170"/>
      <c r="IN294" s="170"/>
      <c r="IO294" s="170"/>
      <c r="IP294" s="170"/>
      <c r="IQ294" s="170"/>
      <c r="IR294" s="170"/>
      <c r="IS294" s="170"/>
    </row>
    <row r="295" spans="1:253" ht="25.5" x14ac:dyDescent="0.2">
      <c r="A295" s="171" t="s">
        <v>440</v>
      </c>
      <c r="B295" s="184" t="s">
        <v>467</v>
      </c>
      <c r="C295" s="184" t="s">
        <v>385</v>
      </c>
      <c r="D295" s="184" t="s">
        <v>602</v>
      </c>
      <c r="E295" s="184" t="s">
        <v>441</v>
      </c>
      <c r="F295" s="173">
        <v>2000</v>
      </c>
    </row>
    <row r="296" spans="1:253" x14ac:dyDescent="0.2">
      <c r="A296" s="166" t="s">
        <v>603</v>
      </c>
      <c r="B296" s="188" t="s">
        <v>604</v>
      </c>
      <c r="C296" s="188" t="s">
        <v>385</v>
      </c>
      <c r="D296" s="188" t="s">
        <v>605</v>
      </c>
      <c r="E296" s="188"/>
      <c r="F296" s="168">
        <f>SUM(F297)</f>
        <v>240.1</v>
      </c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  <c r="BT296" s="170"/>
      <c r="BU296" s="170"/>
      <c r="BV296" s="170"/>
      <c r="BW296" s="170"/>
      <c r="BX296" s="170"/>
      <c r="BY296" s="170"/>
      <c r="BZ296" s="170"/>
      <c r="CA296" s="170"/>
      <c r="CB296" s="170"/>
      <c r="CC296" s="170"/>
      <c r="CD296" s="170"/>
      <c r="CE296" s="170"/>
      <c r="CF296" s="170"/>
      <c r="CG296" s="170"/>
      <c r="CH296" s="170"/>
      <c r="CI296" s="170"/>
      <c r="CJ296" s="170"/>
      <c r="CK296" s="170"/>
      <c r="CL296" s="170"/>
      <c r="CM296" s="170"/>
      <c r="CN296" s="170"/>
      <c r="CO296" s="170"/>
      <c r="CP296" s="170"/>
      <c r="CQ296" s="170"/>
      <c r="CR296" s="170"/>
      <c r="CS296" s="170"/>
      <c r="CT296" s="170"/>
      <c r="CU296" s="170"/>
      <c r="CV296" s="170"/>
      <c r="CW296" s="170"/>
      <c r="CX296" s="170"/>
      <c r="CY296" s="170"/>
      <c r="CZ296" s="170"/>
      <c r="DA296" s="170"/>
      <c r="DB296" s="170"/>
      <c r="DC296" s="170"/>
      <c r="DD296" s="170"/>
      <c r="DE296" s="170"/>
      <c r="DF296" s="170"/>
      <c r="DG296" s="170"/>
      <c r="DH296" s="170"/>
      <c r="DI296" s="170"/>
      <c r="DJ296" s="170"/>
      <c r="DK296" s="170"/>
      <c r="DL296" s="170"/>
      <c r="DM296" s="170"/>
      <c r="DN296" s="170"/>
      <c r="DO296" s="170"/>
      <c r="DP296" s="170"/>
      <c r="DQ296" s="170"/>
      <c r="DR296" s="170"/>
      <c r="DS296" s="170"/>
      <c r="DT296" s="170"/>
      <c r="DU296" s="170"/>
      <c r="DV296" s="170"/>
      <c r="DW296" s="170"/>
      <c r="DX296" s="170"/>
      <c r="DY296" s="170"/>
      <c r="DZ296" s="170"/>
      <c r="EA296" s="170"/>
      <c r="EB296" s="170"/>
      <c r="EC296" s="170"/>
      <c r="ED296" s="170"/>
      <c r="EE296" s="170"/>
      <c r="EF296" s="170"/>
      <c r="EG296" s="170"/>
      <c r="EH296" s="170"/>
      <c r="EI296" s="170"/>
      <c r="EJ296" s="170"/>
      <c r="EK296" s="170"/>
      <c r="EL296" s="170"/>
      <c r="EM296" s="170"/>
      <c r="EN296" s="170"/>
      <c r="EO296" s="170"/>
      <c r="EP296" s="170"/>
      <c r="EQ296" s="170"/>
      <c r="ER296" s="170"/>
      <c r="ES296" s="170"/>
      <c r="ET296" s="170"/>
      <c r="EU296" s="170"/>
      <c r="EV296" s="170"/>
      <c r="EW296" s="170"/>
      <c r="EX296" s="170"/>
      <c r="EY296" s="170"/>
      <c r="EZ296" s="170"/>
      <c r="FA296" s="170"/>
      <c r="FB296" s="170"/>
      <c r="FC296" s="170"/>
      <c r="FD296" s="170"/>
      <c r="FE296" s="170"/>
      <c r="FF296" s="170"/>
      <c r="FG296" s="170"/>
      <c r="FH296" s="170"/>
      <c r="FI296" s="170"/>
      <c r="FJ296" s="170"/>
      <c r="FK296" s="170"/>
      <c r="FL296" s="170"/>
      <c r="FM296" s="170"/>
      <c r="FN296" s="170"/>
      <c r="FO296" s="170"/>
      <c r="FP296" s="170"/>
      <c r="FQ296" s="170"/>
      <c r="FR296" s="170"/>
      <c r="FS296" s="170"/>
      <c r="FT296" s="170"/>
      <c r="FU296" s="170"/>
      <c r="FV296" s="170"/>
      <c r="FW296" s="170"/>
      <c r="FX296" s="170"/>
      <c r="FY296" s="170"/>
      <c r="FZ296" s="170"/>
      <c r="GA296" s="170"/>
      <c r="GB296" s="170"/>
      <c r="GC296" s="170"/>
      <c r="GD296" s="170"/>
      <c r="GE296" s="170"/>
      <c r="GF296" s="170"/>
      <c r="GG296" s="170"/>
      <c r="GH296" s="170"/>
      <c r="GI296" s="170"/>
      <c r="GJ296" s="170"/>
      <c r="GK296" s="170"/>
      <c r="GL296" s="170"/>
      <c r="GM296" s="170"/>
      <c r="GN296" s="170"/>
      <c r="GO296" s="170"/>
      <c r="GP296" s="170"/>
      <c r="GQ296" s="170"/>
      <c r="GR296" s="170"/>
      <c r="GS296" s="170"/>
      <c r="GT296" s="170"/>
      <c r="GU296" s="170"/>
      <c r="GV296" s="170"/>
      <c r="GW296" s="170"/>
      <c r="GX296" s="170"/>
      <c r="GY296" s="170"/>
      <c r="GZ296" s="170"/>
      <c r="HA296" s="170"/>
      <c r="HB296" s="170"/>
      <c r="HC296" s="170"/>
      <c r="HD296" s="170"/>
      <c r="HE296" s="170"/>
      <c r="HF296" s="170"/>
      <c r="HG296" s="170"/>
      <c r="HH296" s="170"/>
      <c r="HI296" s="170"/>
      <c r="HJ296" s="170"/>
      <c r="HK296" s="170"/>
      <c r="HL296" s="170"/>
      <c r="HM296" s="170"/>
      <c r="HN296" s="170"/>
      <c r="HO296" s="170"/>
      <c r="HP296" s="170"/>
      <c r="HQ296" s="170"/>
      <c r="HR296" s="170"/>
      <c r="HS296" s="170"/>
      <c r="HT296" s="170"/>
      <c r="HU296" s="170"/>
      <c r="HV296" s="170"/>
      <c r="HW296" s="170"/>
      <c r="HX296" s="170"/>
      <c r="HY296" s="170"/>
      <c r="HZ296" s="170"/>
      <c r="IA296" s="170"/>
      <c r="IB296" s="170"/>
      <c r="IC296" s="170"/>
      <c r="ID296" s="170"/>
      <c r="IE296" s="170"/>
      <c r="IF296" s="170"/>
      <c r="IG296" s="170"/>
      <c r="IH296" s="170"/>
      <c r="II296" s="170"/>
      <c r="IJ296" s="170"/>
      <c r="IK296" s="170"/>
      <c r="IL296" s="170"/>
      <c r="IM296" s="170"/>
      <c r="IN296" s="170"/>
      <c r="IO296" s="170"/>
      <c r="IP296" s="170"/>
      <c r="IQ296" s="170"/>
      <c r="IR296" s="170"/>
      <c r="IS296" s="170"/>
    </row>
    <row r="297" spans="1:253" ht="30" customHeight="1" x14ac:dyDescent="0.2">
      <c r="A297" s="171" t="s">
        <v>440</v>
      </c>
      <c r="B297" s="184" t="s">
        <v>467</v>
      </c>
      <c r="C297" s="184" t="s">
        <v>385</v>
      </c>
      <c r="D297" s="184" t="s">
        <v>605</v>
      </c>
      <c r="E297" s="184" t="s">
        <v>441</v>
      </c>
      <c r="F297" s="173">
        <v>240.1</v>
      </c>
    </row>
    <row r="298" spans="1:253" ht="15.75" x14ac:dyDescent="0.25">
      <c r="A298" s="157" t="s">
        <v>606</v>
      </c>
      <c r="B298" s="194" t="s">
        <v>418</v>
      </c>
      <c r="C298" s="194"/>
      <c r="D298" s="194"/>
      <c r="E298" s="194"/>
      <c r="F298" s="195">
        <f>SUM(F299)</f>
        <v>200</v>
      </c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  <c r="AJ298" s="244"/>
      <c r="AK298" s="244"/>
      <c r="AL298" s="244"/>
      <c r="AM298" s="244"/>
      <c r="AN298" s="244"/>
      <c r="AO298" s="244"/>
      <c r="AP298" s="244"/>
      <c r="AQ298" s="244"/>
      <c r="AR298" s="244"/>
      <c r="AS298" s="244"/>
      <c r="AT298" s="244"/>
      <c r="AU298" s="244"/>
      <c r="AV298" s="244"/>
      <c r="AW298" s="244"/>
      <c r="AX298" s="244"/>
      <c r="AY298" s="244"/>
      <c r="AZ298" s="244"/>
      <c r="BA298" s="244"/>
      <c r="BB298" s="244"/>
      <c r="BC298" s="244"/>
      <c r="BD298" s="244"/>
      <c r="BE298" s="244"/>
      <c r="BF298" s="244"/>
      <c r="BG298" s="244"/>
      <c r="BH298" s="244"/>
      <c r="BI298" s="244"/>
      <c r="BJ298" s="244"/>
      <c r="BK298" s="244"/>
      <c r="BL298" s="244"/>
      <c r="BM298" s="244"/>
      <c r="BN298" s="244"/>
      <c r="BO298" s="244"/>
      <c r="BP298" s="244"/>
      <c r="BQ298" s="244"/>
      <c r="BR298" s="244"/>
      <c r="BS298" s="244"/>
      <c r="BT298" s="244"/>
      <c r="BU298" s="244"/>
      <c r="BV298" s="244"/>
      <c r="BW298" s="244"/>
      <c r="BX298" s="244"/>
      <c r="BY298" s="244"/>
      <c r="BZ298" s="244"/>
      <c r="CA298" s="244"/>
      <c r="CB298" s="244"/>
      <c r="CC298" s="244"/>
      <c r="CD298" s="244"/>
      <c r="CE298" s="244"/>
      <c r="CF298" s="244"/>
      <c r="CG298" s="244"/>
      <c r="CH298" s="244"/>
      <c r="CI298" s="244"/>
      <c r="CJ298" s="244"/>
      <c r="CK298" s="244"/>
      <c r="CL298" s="244"/>
      <c r="CM298" s="244"/>
      <c r="CN298" s="244"/>
      <c r="CO298" s="244"/>
      <c r="CP298" s="244"/>
      <c r="CQ298" s="244"/>
      <c r="CR298" s="244"/>
      <c r="CS298" s="244"/>
      <c r="CT298" s="244"/>
      <c r="CU298" s="244"/>
      <c r="CV298" s="244"/>
      <c r="CW298" s="244"/>
      <c r="CX298" s="244"/>
      <c r="CY298" s="244"/>
      <c r="CZ298" s="244"/>
      <c r="DA298" s="244"/>
      <c r="DB298" s="244"/>
      <c r="DC298" s="244"/>
      <c r="DD298" s="244"/>
      <c r="DE298" s="244"/>
      <c r="DF298" s="244"/>
      <c r="DG298" s="244"/>
      <c r="DH298" s="244"/>
      <c r="DI298" s="244"/>
      <c r="DJ298" s="244"/>
      <c r="DK298" s="244"/>
      <c r="DL298" s="244"/>
      <c r="DM298" s="244"/>
      <c r="DN298" s="244"/>
      <c r="DO298" s="244"/>
      <c r="DP298" s="244"/>
      <c r="DQ298" s="244"/>
      <c r="DR298" s="244"/>
      <c r="DS298" s="244"/>
      <c r="DT298" s="244"/>
      <c r="DU298" s="244"/>
      <c r="DV298" s="244"/>
      <c r="DW298" s="244"/>
      <c r="DX298" s="244"/>
      <c r="DY298" s="244"/>
      <c r="DZ298" s="244"/>
      <c r="EA298" s="244"/>
      <c r="EB298" s="244"/>
      <c r="EC298" s="244"/>
      <c r="ED298" s="244"/>
      <c r="EE298" s="244"/>
      <c r="EF298" s="244"/>
      <c r="EG298" s="244"/>
      <c r="EH298" s="244"/>
      <c r="EI298" s="244"/>
      <c r="EJ298" s="244"/>
      <c r="EK298" s="244"/>
      <c r="EL298" s="244"/>
      <c r="EM298" s="244"/>
      <c r="EN298" s="244"/>
      <c r="EO298" s="244"/>
      <c r="EP298" s="244"/>
      <c r="EQ298" s="244"/>
      <c r="ER298" s="244"/>
      <c r="ES298" s="244"/>
      <c r="ET298" s="244"/>
      <c r="EU298" s="244"/>
      <c r="EV298" s="244"/>
      <c r="EW298" s="244"/>
      <c r="EX298" s="244"/>
      <c r="EY298" s="244"/>
      <c r="EZ298" s="244"/>
      <c r="FA298" s="244"/>
      <c r="FB298" s="244"/>
      <c r="FC298" s="244"/>
      <c r="FD298" s="244"/>
      <c r="FE298" s="244"/>
      <c r="FF298" s="244"/>
      <c r="FG298" s="244"/>
      <c r="FH298" s="244"/>
      <c r="FI298" s="244"/>
      <c r="FJ298" s="244"/>
      <c r="FK298" s="244"/>
      <c r="FL298" s="244"/>
      <c r="FM298" s="244"/>
      <c r="FN298" s="244"/>
      <c r="FO298" s="244"/>
      <c r="FP298" s="244"/>
      <c r="FQ298" s="244"/>
      <c r="FR298" s="244"/>
      <c r="FS298" s="244"/>
      <c r="FT298" s="244"/>
      <c r="FU298" s="244"/>
      <c r="FV298" s="244"/>
      <c r="FW298" s="244"/>
      <c r="FX298" s="244"/>
      <c r="FY298" s="244"/>
      <c r="FZ298" s="244"/>
      <c r="GA298" s="244"/>
      <c r="GB298" s="244"/>
      <c r="GC298" s="244"/>
      <c r="GD298" s="244"/>
      <c r="GE298" s="244"/>
      <c r="GF298" s="244"/>
      <c r="GG298" s="244"/>
      <c r="GH298" s="244"/>
      <c r="GI298" s="244"/>
      <c r="GJ298" s="244"/>
      <c r="GK298" s="244"/>
      <c r="GL298" s="244"/>
      <c r="GM298" s="244"/>
      <c r="GN298" s="244"/>
      <c r="GO298" s="244"/>
      <c r="GP298" s="244"/>
      <c r="GQ298" s="244"/>
      <c r="GR298" s="244"/>
      <c r="GS298" s="244"/>
      <c r="GT298" s="244"/>
      <c r="GU298" s="244"/>
      <c r="GV298" s="244"/>
      <c r="GW298" s="244"/>
      <c r="GX298" s="244"/>
      <c r="GY298" s="244"/>
      <c r="GZ298" s="244"/>
      <c r="HA298" s="244"/>
      <c r="HB298" s="244"/>
      <c r="HC298" s="244"/>
      <c r="HD298" s="244"/>
      <c r="HE298" s="244"/>
      <c r="HF298" s="244"/>
      <c r="HG298" s="244"/>
      <c r="HH298" s="244"/>
      <c r="HI298" s="244"/>
      <c r="HJ298" s="244"/>
      <c r="HK298" s="244"/>
      <c r="HL298" s="244"/>
      <c r="HM298" s="244"/>
      <c r="HN298" s="244"/>
      <c r="HO298" s="244"/>
      <c r="HP298" s="244"/>
      <c r="HQ298" s="244"/>
      <c r="HR298" s="244"/>
      <c r="HS298" s="244"/>
      <c r="HT298" s="244"/>
      <c r="HU298" s="244"/>
      <c r="HV298" s="244"/>
      <c r="HW298" s="244"/>
      <c r="HX298" s="244"/>
      <c r="HY298" s="244"/>
      <c r="HZ298" s="244"/>
      <c r="IA298" s="244"/>
      <c r="IB298" s="244"/>
      <c r="IC298" s="244"/>
      <c r="ID298" s="244"/>
      <c r="IE298" s="244"/>
      <c r="IF298" s="244"/>
      <c r="IG298" s="244"/>
      <c r="IH298" s="244"/>
      <c r="II298" s="244"/>
      <c r="IJ298" s="244"/>
      <c r="IK298" s="244"/>
      <c r="IL298" s="244"/>
      <c r="IM298" s="244"/>
      <c r="IN298" s="244"/>
      <c r="IO298" s="244"/>
      <c r="IP298" s="244"/>
      <c r="IQ298" s="244"/>
      <c r="IR298" s="244"/>
      <c r="IS298" s="244"/>
    </row>
    <row r="299" spans="1:253" ht="15" x14ac:dyDescent="0.25">
      <c r="A299" s="200" t="s">
        <v>607</v>
      </c>
      <c r="B299" s="201" t="s">
        <v>418</v>
      </c>
      <c r="C299" s="201" t="s">
        <v>383</v>
      </c>
      <c r="D299" s="201"/>
      <c r="E299" s="201"/>
      <c r="F299" s="202">
        <f>SUM(F300)</f>
        <v>200</v>
      </c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  <c r="AP299" s="242"/>
      <c r="AQ299" s="242"/>
      <c r="AR299" s="242"/>
      <c r="AS299" s="242"/>
      <c r="AT299" s="242"/>
      <c r="AU299" s="242"/>
      <c r="AV299" s="242"/>
      <c r="AW299" s="242"/>
      <c r="AX299" s="242"/>
      <c r="AY299" s="242"/>
      <c r="AZ299" s="242"/>
      <c r="BA299" s="242"/>
      <c r="BB299" s="242"/>
      <c r="BC299" s="242"/>
      <c r="BD299" s="242"/>
      <c r="BE299" s="242"/>
      <c r="BF299" s="242"/>
      <c r="BG299" s="242"/>
      <c r="BH299" s="242"/>
      <c r="BI299" s="242"/>
      <c r="BJ299" s="242"/>
      <c r="BK299" s="242"/>
      <c r="BL299" s="242"/>
      <c r="BM299" s="242"/>
      <c r="BN299" s="242"/>
      <c r="BO299" s="242"/>
      <c r="BP299" s="242"/>
      <c r="BQ299" s="242"/>
      <c r="BR299" s="242"/>
      <c r="BS299" s="242"/>
      <c r="BT299" s="242"/>
      <c r="BU299" s="242"/>
      <c r="BV299" s="242"/>
      <c r="BW299" s="242"/>
      <c r="BX299" s="242"/>
      <c r="BY299" s="242"/>
      <c r="BZ299" s="242"/>
      <c r="CA299" s="242"/>
      <c r="CB299" s="242"/>
      <c r="CC299" s="242"/>
      <c r="CD299" s="242"/>
      <c r="CE299" s="242"/>
      <c r="CF299" s="242"/>
      <c r="CG299" s="242"/>
      <c r="CH299" s="242"/>
      <c r="CI299" s="242"/>
      <c r="CJ299" s="242"/>
      <c r="CK299" s="242"/>
      <c r="CL299" s="242"/>
      <c r="CM299" s="242"/>
      <c r="CN299" s="242"/>
      <c r="CO299" s="242"/>
      <c r="CP299" s="242"/>
      <c r="CQ299" s="242"/>
      <c r="CR299" s="242"/>
      <c r="CS299" s="242"/>
      <c r="CT299" s="242"/>
      <c r="CU299" s="242"/>
      <c r="CV299" s="242"/>
      <c r="CW299" s="242"/>
      <c r="CX299" s="242"/>
      <c r="CY299" s="242"/>
      <c r="CZ299" s="242"/>
      <c r="DA299" s="242"/>
      <c r="DB299" s="242"/>
      <c r="DC299" s="242"/>
      <c r="DD299" s="242"/>
      <c r="DE299" s="242"/>
      <c r="DF299" s="242"/>
      <c r="DG299" s="242"/>
      <c r="DH299" s="242"/>
      <c r="DI299" s="242"/>
      <c r="DJ299" s="242"/>
      <c r="DK299" s="242"/>
      <c r="DL299" s="242"/>
      <c r="DM299" s="242"/>
      <c r="DN299" s="242"/>
      <c r="DO299" s="242"/>
      <c r="DP299" s="242"/>
      <c r="DQ299" s="242"/>
      <c r="DR299" s="242"/>
      <c r="DS299" s="242"/>
      <c r="DT299" s="242"/>
      <c r="DU299" s="242"/>
      <c r="DV299" s="242"/>
      <c r="DW299" s="242"/>
      <c r="DX299" s="242"/>
      <c r="DY299" s="242"/>
      <c r="DZ299" s="242"/>
      <c r="EA299" s="242"/>
      <c r="EB299" s="242"/>
      <c r="EC299" s="242"/>
      <c r="ED299" s="242"/>
      <c r="EE299" s="242"/>
      <c r="EF299" s="242"/>
      <c r="EG299" s="242"/>
      <c r="EH299" s="242"/>
      <c r="EI299" s="242"/>
      <c r="EJ299" s="242"/>
      <c r="EK299" s="242"/>
      <c r="EL299" s="242"/>
      <c r="EM299" s="242"/>
      <c r="EN299" s="242"/>
      <c r="EO299" s="242"/>
      <c r="EP299" s="242"/>
      <c r="EQ299" s="242"/>
      <c r="ER299" s="242"/>
      <c r="ES299" s="242"/>
      <c r="ET299" s="242"/>
      <c r="EU299" s="242"/>
      <c r="EV299" s="242"/>
      <c r="EW299" s="242"/>
      <c r="EX299" s="242"/>
      <c r="EY299" s="242"/>
      <c r="EZ299" s="242"/>
      <c r="FA299" s="242"/>
      <c r="FB299" s="242"/>
      <c r="FC299" s="242"/>
      <c r="FD299" s="242"/>
      <c r="FE299" s="242"/>
      <c r="FF299" s="242"/>
      <c r="FG299" s="242"/>
      <c r="FH299" s="242"/>
      <c r="FI299" s="242"/>
      <c r="FJ299" s="242"/>
      <c r="FK299" s="242"/>
      <c r="FL299" s="242"/>
      <c r="FM299" s="242"/>
      <c r="FN299" s="242"/>
      <c r="FO299" s="242"/>
      <c r="FP299" s="242"/>
      <c r="FQ299" s="242"/>
      <c r="FR299" s="242"/>
      <c r="FS299" s="242"/>
      <c r="FT299" s="242"/>
      <c r="FU299" s="242"/>
      <c r="FV299" s="242"/>
      <c r="FW299" s="242"/>
      <c r="FX299" s="242"/>
      <c r="FY299" s="242"/>
      <c r="FZ299" s="242"/>
      <c r="GA299" s="242"/>
      <c r="GB299" s="242"/>
      <c r="GC299" s="242"/>
      <c r="GD299" s="242"/>
      <c r="GE299" s="242"/>
      <c r="GF299" s="242"/>
      <c r="GG299" s="242"/>
      <c r="GH299" s="242"/>
      <c r="GI299" s="242"/>
      <c r="GJ299" s="242"/>
      <c r="GK299" s="242"/>
      <c r="GL299" s="242"/>
      <c r="GM299" s="242"/>
      <c r="GN299" s="242"/>
      <c r="GO299" s="242"/>
      <c r="GP299" s="242"/>
      <c r="GQ299" s="242"/>
      <c r="GR299" s="242"/>
      <c r="GS299" s="242"/>
      <c r="GT299" s="242"/>
      <c r="GU299" s="242"/>
      <c r="GV299" s="242"/>
      <c r="GW299" s="242"/>
      <c r="GX299" s="242"/>
      <c r="GY299" s="242"/>
      <c r="GZ299" s="242"/>
      <c r="HA299" s="242"/>
      <c r="HB299" s="242"/>
      <c r="HC299" s="242"/>
      <c r="HD299" s="242"/>
      <c r="HE299" s="242"/>
      <c r="HF299" s="242"/>
      <c r="HG299" s="242"/>
      <c r="HH299" s="242"/>
      <c r="HI299" s="242"/>
      <c r="HJ299" s="242"/>
      <c r="HK299" s="242"/>
      <c r="HL299" s="242"/>
      <c r="HM299" s="242"/>
      <c r="HN299" s="242"/>
      <c r="HO299" s="242"/>
      <c r="HP299" s="242"/>
      <c r="HQ299" s="242"/>
      <c r="HR299" s="242"/>
      <c r="HS299" s="242"/>
      <c r="HT299" s="242"/>
      <c r="HU299" s="242"/>
      <c r="HV299" s="242"/>
      <c r="HW299" s="242"/>
      <c r="HX299" s="242"/>
      <c r="HY299" s="242"/>
      <c r="HZ299" s="242"/>
      <c r="IA299" s="242"/>
      <c r="IB299" s="242"/>
      <c r="IC299" s="242"/>
      <c r="ID299" s="242"/>
      <c r="IE299" s="242"/>
      <c r="IF299" s="242"/>
      <c r="IG299" s="242"/>
      <c r="IH299" s="242"/>
      <c r="II299" s="242"/>
      <c r="IJ299" s="242"/>
      <c r="IK299" s="242"/>
      <c r="IL299" s="242"/>
      <c r="IM299" s="242"/>
      <c r="IN299" s="242"/>
      <c r="IO299" s="242"/>
      <c r="IP299" s="242"/>
      <c r="IQ299" s="242"/>
      <c r="IR299" s="242"/>
      <c r="IS299" s="242"/>
    </row>
    <row r="300" spans="1:253" ht="22.9" customHeight="1" x14ac:dyDescent="0.2">
      <c r="A300" s="166" t="s">
        <v>608</v>
      </c>
      <c r="B300" s="188" t="s">
        <v>418</v>
      </c>
      <c r="C300" s="188" t="s">
        <v>383</v>
      </c>
      <c r="D300" s="188" t="s">
        <v>612</v>
      </c>
      <c r="E300" s="188"/>
      <c r="F300" s="168">
        <f>SUM(F301)</f>
        <v>200</v>
      </c>
    </row>
    <row r="301" spans="1:253" ht="18" customHeight="1" x14ac:dyDescent="0.2">
      <c r="A301" s="171" t="s">
        <v>610</v>
      </c>
      <c r="B301" s="184" t="s">
        <v>418</v>
      </c>
      <c r="C301" s="184" t="s">
        <v>383</v>
      </c>
      <c r="D301" s="184" t="s">
        <v>612</v>
      </c>
      <c r="E301" s="184" t="s">
        <v>611</v>
      </c>
      <c r="F301" s="173">
        <v>200</v>
      </c>
    </row>
    <row r="302" spans="1:253" ht="24.75" customHeight="1" x14ac:dyDescent="0.2">
      <c r="A302" s="160" t="s">
        <v>613</v>
      </c>
      <c r="B302" s="158"/>
      <c r="C302" s="158"/>
      <c r="D302" s="158"/>
      <c r="E302" s="158"/>
      <c r="F302" s="159">
        <f>SUM(F10+F71+F75+F84+F103+F152+F156+F205+F228+F285+F292+F298)</f>
        <v>1001898.3</v>
      </c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5"/>
      <c r="AE302" s="245"/>
      <c r="AF302" s="245"/>
      <c r="AG302" s="245"/>
      <c r="AH302" s="245"/>
      <c r="AI302" s="245"/>
      <c r="AJ302" s="245"/>
      <c r="AK302" s="245"/>
      <c r="AL302" s="245"/>
      <c r="AM302" s="245"/>
      <c r="AN302" s="245"/>
      <c r="AO302" s="245"/>
      <c r="AP302" s="245"/>
      <c r="AQ302" s="245"/>
      <c r="AR302" s="245"/>
      <c r="AS302" s="245"/>
      <c r="AT302" s="245"/>
      <c r="AU302" s="245"/>
      <c r="AV302" s="245"/>
      <c r="AW302" s="245"/>
      <c r="AX302" s="245"/>
      <c r="AY302" s="245"/>
      <c r="AZ302" s="245"/>
      <c r="BA302" s="245"/>
      <c r="BB302" s="245"/>
      <c r="BC302" s="245"/>
      <c r="BD302" s="245"/>
      <c r="BE302" s="245"/>
      <c r="BF302" s="245"/>
      <c r="BG302" s="245"/>
      <c r="BH302" s="245"/>
      <c r="BI302" s="245"/>
      <c r="BJ302" s="245"/>
      <c r="BK302" s="245"/>
      <c r="BL302" s="245"/>
      <c r="BM302" s="245"/>
      <c r="BN302" s="245"/>
      <c r="BO302" s="245"/>
      <c r="BP302" s="245"/>
      <c r="BQ302" s="245"/>
      <c r="BR302" s="245"/>
      <c r="BS302" s="245"/>
      <c r="BT302" s="245"/>
      <c r="BU302" s="245"/>
      <c r="BV302" s="245"/>
      <c r="BW302" s="245"/>
      <c r="BX302" s="245"/>
      <c r="BY302" s="245"/>
      <c r="BZ302" s="245"/>
      <c r="CA302" s="245"/>
      <c r="CB302" s="245"/>
      <c r="CC302" s="245"/>
      <c r="CD302" s="245"/>
      <c r="CE302" s="245"/>
      <c r="CF302" s="245"/>
      <c r="CG302" s="245"/>
      <c r="CH302" s="245"/>
      <c r="CI302" s="245"/>
      <c r="CJ302" s="245"/>
      <c r="CK302" s="245"/>
      <c r="CL302" s="245"/>
      <c r="CM302" s="245"/>
      <c r="CN302" s="245"/>
      <c r="CO302" s="245"/>
      <c r="CP302" s="245"/>
      <c r="CQ302" s="245"/>
      <c r="CR302" s="245"/>
      <c r="CS302" s="245"/>
      <c r="CT302" s="245"/>
      <c r="CU302" s="245"/>
      <c r="CV302" s="245"/>
      <c r="CW302" s="245"/>
      <c r="CX302" s="245"/>
      <c r="CY302" s="245"/>
      <c r="CZ302" s="245"/>
      <c r="DA302" s="245"/>
      <c r="DB302" s="245"/>
      <c r="DC302" s="245"/>
      <c r="DD302" s="245"/>
      <c r="DE302" s="245"/>
      <c r="DF302" s="245"/>
      <c r="DG302" s="245"/>
      <c r="DH302" s="245"/>
      <c r="DI302" s="245"/>
      <c r="DJ302" s="245"/>
      <c r="DK302" s="245"/>
      <c r="DL302" s="245"/>
      <c r="DM302" s="245"/>
      <c r="DN302" s="245"/>
      <c r="DO302" s="245"/>
      <c r="DP302" s="245"/>
      <c r="DQ302" s="245"/>
      <c r="DR302" s="245"/>
      <c r="DS302" s="245"/>
      <c r="DT302" s="245"/>
      <c r="DU302" s="245"/>
      <c r="DV302" s="245"/>
      <c r="DW302" s="245"/>
      <c r="DX302" s="245"/>
      <c r="DY302" s="245"/>
      <c r="DZ302" s="245"/>
      <c r="EA302" s="245"/>
      <c r="EB302" s="245"/>
      <c r="EC302" s="245"/>
      <c r="ED302" s="245"/>
      <c r="EE302" s="245"/>
      <c r="EF302" s="245"/>
      <c r="EG302" s="245"/>
      <c r="EH302" s="245"/>
      <c r="EI302" s="245"/>
      <c r="EJ302" s="245"/>
      <c r="EK302" s="245"/>
      <c r="EL302" s="245"/>
      <c r="EM302" s="245"/>
      <c r="EN302" s="245"/>
      <c r="EO302" s="245"/>
      <c r="EP302" s="245"/>
      <c r="EQ302" s="245"/>
      <c r="ER302" s="245"/>
      <c r="ES302" s="245"/>
      <c r="ET302" s="245"/>
      <c r="EU302" s="245"/>
      <c r="EV302" s="245"/>
      <c r="EW302" s="245"/>
      <c r="EX302" s="245"/>
      <c r="EY302" s="245"/>
      <c r="EZ302" s="245"/>
      <c r="FA302" s="245"/>
      <c r="FB302" s="245"/>
      <c r="FC302" s="245"/>
      <c r="FD302" s="245"/>
      <c r="FE302" s="245"/>
      <c r="FF302" s="245"/>
      <c r="FG302" s="245"/>
      <c r="FH302" s="245"/>
      <c r="FI302" s="245"/>
      <c r="FJ302" s="245"/>
      <c r="FK302" s="245"/>
      <c r="FL302" s="245"/>
      <c r="FM302" s="245"/>
      <c r="FN302" s="245"/>
      <c r="FO302" s="245"/>
      <c r="FP302" s="245"/>
      <c r="FQ302" s="245"/>
      <c r="FR302" s="245"/>
      <c r="FS302" s="245"/>
      <c r="FT302" s="245"/>
      <c r="FU302" s="245"/>
      <c r="FV302" s="245"/>
      <c r="FW302" s="245"/>
      <c r="FX302" s="245"/>
      <c r="FY302" s="245"/>
      <c r="FZ302" s="245"/>
      <c r="GA302" s="245"/>
      <c r="GB302" s="245"/>
      <c r="GC302" s="245"/>
      <c r="GD302" s="245"/>
      <c r="GE302" s="245"/>
      <c r="GF302" s="245"/>
      <c r="GG302" s="245"/>
      <c r="GH302" s="245"/>
      <c r="GI302" s="245"/>
      <c r="GJ302" s="245"/>
      <c r="GK302" s="245"/>
      <c r="GL302" s="245"/>
      <c r="GM302" s="245"/>
      <c r="GN302" s="245"/>
      <c r="GO302" s="245"/>
      <c r="GP302" s="245"/>
      <c r="GQ302" s="245"/>
      <c r="GR302" s="245"/>
      <c r="GS302" s="245"/>
      <c r="GT302" s="245"/>
      <c r="GU302" s="245"/>
      <c r="GV302" s="245"/>
      <c r="GW302" s="245"/>
      <c r="GX302" s="245"/>
      <c r="GY302" s="245"/>
      <c r="GZ302" s="245"/>
      <c r="HA302" s="245"/>
      <c r="HB302" s="245"/>
      <c r="HC302" s="245"/>
      <c r="HD302" s="245"/>
      <c r="HE302" s="245"/>
      <c r="HF302" s="245"/>
      <c r="HG302" s="245"/>
      <c r="HH302" s="245"/>
      <c r="HI302" s="245"/>
      <c r="HJ302" s="245"/>
      <c r="HK302" s="245"/>
      <c r="HL302" s="245"/>
      <c r="HM302" s="245"/>
      <c r="HN302" s="245"/>
      <c r="HO302" s="245"/>
      <c r="HP302" s="245"/>
      <c r="HQ302" s="245"/>
      <c r="HR302" s="245"/>
      <c r="HS302" s="245"/>
      <c r="HT302" s="245"/>
      <c r="HU302" s="245"/>
      <c r="HV302" s="245"/>
      <c r="HW302" s="245"/>
      <c r="HX302" s="245"/>
      <c r="HY302" s="245"/>
      <c r="HZ302" s="245"/>
      <c r="IA302" s="245"/>
      <c r="IB302" s="245"/>
      <c r="IC302" s="245"/>
      <c r="ID302" s="245"/>
      <c r="IE302" s="245"/>
      <c r="IF302" s="245"/>
      <c r="IG302" s="245"/>
      <c r="IH302" s="245"/>
      <c r="II302" s="245"/>
      <c r="IJ302" s="245"/>
      <c r="IK302" s="245"/>
      <c r="IL302" s="245"/>
      <c r="IM302" s="245"/>
      <c r="IN302" s="245"/>
      <c r="IO302" s="245"/>
      <c r="IP302" s="245"/>
      <c r="IQ302" s="245"/>
      <c r="IR302" s="245"/>
      <c r="IS302" s="245"/>
    </row>
    <row r="303" spans="1:253" x14ac:dyDescent="0.2">
      <c r="A303" s="245"/>
      <c r="F303" s="247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  <c r="V303" s="245"/>
      <c r="W303" s="245"/>
      <c r="X303" s="245"/>
      <c r="Y303" s="245"/>
      <c r="Z303" s="245"/>
      <c r="AA303" s="245"/>
      <c r="AB303" s="245"/>
      <c r="AC303" s="245"/>
      <c r="AD303" s="245"/>
      <c r="AE303" s="245"/>
      <c r="AF303" s="245"/>
      <c r="AG303" s="245"/>
      <c r="AH303" s="245"/>
      <c r="AI303" s="245"/>
      <c r="AJ303" s="245"/>
      <c r="AK303" s="245"/>
      <c r="AL303" s="245"/>
      <c r="AM303" s="245"/>
      <c r="AN303" s="245"/>
      <c r="AO303" s="245"/>
      <c r="AP303" s="245"/>
      <c r="AQ303" s="245"/>
      <c r="AR303" s="245"/>
      <c r="AS303" s="245"/>
      <c r="AT303" s="245"/>
      <c r="AU303" s="245"/>
      <c r="AV303" s="245"/>
      <c r="AW303" s="245"/>
      <c r="AX303" s="245"/>
      <c r="AY303" s="245"/>
      <c r="AZ303" s="245"/>
      <c r="BA303" s="245"/>
      <c r="BB303" s="245"/>
      <c r="BC303" s="245"/>
      <c r="BD303" s="245"/>
      <c r="BE303" s="245"/>
      <c r="BF303" s="245"/>
      <c r="BG303" s="245"/>
      <c r="BH303" s="245"/>
      <c r="BI303" s="245"/>
      <c r="BJ303" s="245"/>
      <c r="BK303" s="245"/>
      <c r="BL303" s="245"/>
      <c r="BM303" s="245"/>
      <c r="BN303" s="245"/>
      <c r="BO303" s="245"/>
      <c r="BP303" s="245"/>
      <c r="BQ303" s="245"/>
      <c r="BR303" s="245"/>
      <c r="BS303" s="245"/>
      <c r="BT303" s="245"/>
      <c r="BU303" s="245"/>
      <c r="BV303" s="245"/>
      <c r="BW303" s="245"/>
      <c r="BX303" s="245"/>
      <c r="BY303" s="245"/>
      <c r="BZ303" s="245"/>
      <c r="CA303" s="245"/>
      <c r="CB303" s="245"/>
      <c r="CC303" s="245"/>
      <c r="CD303" s="245"/>
      <c r="CE303" s="245"/>
      <c r="CF303" s="245"/>
      <c r="CG303" s="245"/>
      <c r="CH303" s="245"/>
      <c r="CI303" s="245"/>
      <c r="CJ303" s="245"/>
      <c r="CK303" s="245"/>
      <c r="CL303" s="245"/>
      <c r="CM303" s="245"/>
      <c r="CN303" s="245"/>
      <c r="CO303" s="245"/>
      <c r="CP303" s="245"/>
      <c r="CQ303" s="245"/>
      <c r="CR303" s="245"/>
      <c r="CS303" s="245"/>
      <c r="CT303" s="245"/>
      <c r="CU303" s="245"/>
      <c r="CV303" s="245"/>
      <c r="CW303" s="245"/>
      <c r="CX303" s="245"/>
      <c r="CY303" s="245"/>
      <c r="CZ303" s="245"/>
      <c r="DA303" s="245"/>
      <c r="DB303" s="245"/>
      <c r="DC303" s="245"/>
      <c r="DD303" s="245"/>
      <c r="DE303" s="245"/>
      <c r="DF303" s="245"/>
      <c r="DG303" s="245"/>
      <c r="DH303" s="245"/>
      <c r="DI303" s="245"/>
      <c r="DJ303" s="245"/>
      <c r="DK303" s="245"/>
      <c r="DL303" s="245"/>
      <c r="DM303" s="245"/>
      <c r="DN303" s="245"/>
      <c r="DO303" s="245"/>
      <c r="DP303" s="245"/>
      <c r="DQ303" s="245"/>
      <c r="DR303" s="245"/>
      <c r="DS303" s="245"/>
      <c r="DT303" s="245"/>
      <c r="DU303" s="245"/>
      <c r="DV303" s="245"/>
      <c r="DW303" s="245"/>
      <c r="DX303" s="245"/>
      <c r="DY303" s="245"/>
      <c r="DZ303" s="245"/>
      <c r="EA303" s="245"/>
      <c r="EB303" s="245"/>
      <c r="EC303" s="245"/>
      <c r="ED303" s="245"/>
      <c r="EE303" s="245"/>
      <c r="EF303" s="245"/>
      <c r="EG303" s="245"/>
      <c r="EH303" s="245"/>
      <c r="EI303" s="245"/>
      <c r="EJ303" s="245"/>
      <c r="EK303" s="245"/>
      <c r="EL303" s="245"/>
      <c r="EM303" s="245"/>
      <c r="EN303" s="245"/>
      <c r="EO303" s="245"/>
      <c r="EP303" s="245"/>
      <c r="EQ303" s="245"/>
      <c r="ER303" s="245"/>
      <c r="ES303" s="245"/>
      <c r="ET303" s="245"/>
      <c r="EU303" s="245"/>
      <c r="EV303" s="245"/>
      <c r="EW303" s="245"/>
      <c r="EX303" s="245"/>
      <c r="EY303" s="245"/>
      <c r="EZ303" s="245"/>
      <c r="FA303" s="245"/>
      <c r="FB303" s="245"/>
      <c r="FC303" s="245"/>
      <c r="FD303" s="245"/>
      <c r="FE303" s="245"/>
      <c r="FF303" s="245"/>
      <c r="FG303" s="245"/>
      <c r="FH303" s="245"/>
      <c r="FI303" s="245"/>
      <c r="FJ303" s="245"/>
      <c r="FK303" s="245"/>
      <c r="FL303" s="245"/>
      <c r="FM303" s="245"/>
      <c r="FN303" s="245"/>
      <c r="FO303" s="245"/>
      <c r="FP303" s="245"/>
      <c r="FQ303" s="245"/>
      <c r="FR303" s="245"/>
      <c r="FS303" s="245"/>
      <c r="FT303" s="245"/>
      <c r="FU303" s="245"/>
      <c r="FV303" s="245"/>
      <c r="FW303" s="245"/>
      <c r="FX303" s="245"/>
      <c r="FY303" s="245"/>
      <c r="FZ303" s="245"/>
      <c r="GA303" s="245"/>
      <c r="GB303" s="245"/>
      <c r="GC303" s="245"/>
      <c r="GD303" s="245"/>
      <c r="GE303" s="245"/>
      <c r="GF303" s="245"/>
      <c r="GG303" s="245"/>
      <c r="GH303" s="245"/>
      <c r="GI303" s="245"/>
      <c r="GJ303" s="245"/>
      <c r="GK303" s="245"/>
      <c r="GL303" s="245"/>
      <c r="GM303" s="245"/>
      <c r="GN303" s="245"/>
      <c r="GO303" s="245"/>
      <c r="GP303" s="245"/>
      <c r="GQ303" s="245"/>
      <c r="GR303" s="245"/>
      <c r="GS303" s="245"/>
      <c r="GT303" s="245"/>
      <c r="GU303" s="245"/>
      <c r="GV303" s="245"/>
      <c r="GW303" s="245"/>
      <c r="GX303" s="245"/>
      <c r="GY303" s="245"/>
      <c r="GZ303" s="245"/>
      <c r="HA303" s="245"/>
      <c r="HB303" s="245"/>
      <c r="HC303" s="245"/>
      <c r="HD303" s="245"/>
      <c r="HE303" s="245"/>
      <c r="HF303" s="245"/>
      <c r="HG303" s="245"/>
      <c r="HH303" s="245"/>
      <c r="HI303" s="245"/>
      <c r="HJ303" s="245"/>
      <c r="HK303" s="245"/>
      <c r="HL303" s="245"/>
      <c r="HM303" s="245"/>
      <c r="HN303" s="245"/>
      <c r="HO303" s="245"/>
      <c r="HP303" s="245"/>
      <c r="HQ303" s="245"/>
      <c r="HR303" s="245"/>
      <c r="HS303" s="245"/>
      <c r="HT303" s="245"/>
      <c r="HU303" s="245"/>
      <c r="HV303" s="245"/>
      <c r="HW303" s="245"/>
      <c r="HX303" s="245"/>
      <c r="HY303" s="245"/>
      <c r="HZ303" s="245"/>
      <c r="IA303" s="245"/>
      <c r="IB303" s="245"/>
      <c r="IC303" s="245"/>
      <c r="ID303" s="245"/>
      <c r="IE303" s="245"/>
      <c r="IF303" s="245"/>
      <c r="IG303" s="245"/>
      <c r="IH303" s="245"/>
      <c r="II303" s="245"/>
      <c r="IJ303" s="245"/>
      <c r="IK303" s="245"/>
      <c r="IL303" s="245"/>
      <c r="IM303" s="245"/>
      <c r="IN303" s="245"/>
      <c r="IO303" s="245"/>
      <c r="IP303" s="245"/>
      <c r="IQ303" s="245"/>
      <c r="IR303" s="245"/>
      <c r="IS303" s="245"/>
    </row>
    <row r="304" spans="1:253" x14ac:dyDescent="0.2">
      <c r="A304" s="245"/>
      <c r="F304" s="247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5"/>
      <c r="AE304" s="245"/>
      <c r="AF304" s="245"/>
      <c r="AG304" s="245"/>
      <c r="AH304" s="245"/>
      <c r="AI304" s="245"/>
      <c r="AJ304" s="245"/>
      <c r="AK304" s="245"/>
      <c r="AL304" s="245"/>
      <c r="AM304" s="245"/>
      <c r="AN304" s="245"/>
      <c r="AO304" s="245"/>
      <c r="AP304" s="245"/>
      <c r="AQ304" s="245"/>
      <c r="AR304" s="245"/>
      <c r="AS304" s="245"/>
      <c r="AT304" s="245"/>
      <c r="AU304" s="245"/>
      <c r="AV304" s="245"/>
      <c r="AW304" s="245"/>
      <c r="AX304" s="245"/>
      <c r="AY304" s="245"/>
      <c r="AZ304" s="245"/>
      <c r="BA304" s="245"/>
      <c r="BB304" s="245"/>
      <c r="BC304" s="245"/>
      <c r="BD304" s="245"/>
      <c r="BE304" s="245"/>
      <c r="BF304" s="245"/>
      <c r="BG304" s="245"/>
      <c r="BH304" s="245"/>
      <c r="BI304" s="245"/>
      <c r="BJ304" s="245"/>
      <c r="BK304" s="245"/>
      <c r="BL304" s="245"/>
      <c r="BM304" s="245"/>
      <c r="BN304" s="245"/>
      <c r="BO304" s="245"/>
      <c r="BP304" s="245"/>
      <c r="BQ304" s="245"/>
      <c r="BR304" s="245"/>
      <c r="BS304" s="245"/>
      <c r="BT304" s="245"/>
      <c r="BU304" s="245"/>
      <c r="BV304" s="245"/>
      <c r="BW304" s="245"/>
      <c r="BX304" s="245"/>
      <c r="BY304" s="245"/>
      <c r="BZ304" s="245"/>
      <c r="CA304" s="245"/>
      <c r="CB304" s="245"/>
      <c r="CC304" s="245"/>
      <c r="CD304" s="245"/>
      <c r="CE304" s="245"/>
      <c r="CF304" s="245"/>
      <c r="CG304" s="245"/>
      <c r="CH304" s="245"/>
      <c r="CI304" s="245"/>
      <c r="CJ304" s="245"/>
      <c r="CK304" s="245"/>
      <c r="CL304" s="245"/>
      <c r="CM304" s="245"/>
      <c r="CN304" s="245"/>
      <c r="CO304" s="245"/>
      <c r="CP304" s="245"/>
      <c r="CQ304" s="245"/>
      <c r="CR304" s="245"/>
      <c r="CS304" s="245"/>
      <c r="CT304" s="245"/>
      <c r="CU304" s="245"/>
      <c r="CV304" s="245"/>
      <c r="CW304" s="245"/>
      <c r="CX304" s="245"/>
      <c r="CY304" s="245"/>
      <c r="CZ304" s="245"/>
      <c r="DA304" s="245"/>
      <c r="DB304" s="245"/>
      <c r="DC304" s="245"/>
      <c r="DD304" s="245"/>
      <c r="DE304" s="245"/>
      <c r="DF304" s="245"/>
      <c r="DG304" s="245"/>
      <c r="DH304" s="245"/>
      <c r="DI304" s="245"/>
      <c r="DJ304" s="245"/>
      <c r="DK304" s="245"/>
      <c r="DL304" s="245"/>
      <c r="DM304" s="245"/>
      <c r="DN304" s="245"/>
      <c r="DO304" s="245"/>
      <c r="DP304" s="245"/>
      <c r="DQ304" s="245"/>
      <c r="DR304" s="245"/>
      <c r="DS304" s="245"/>
      <c r="DT304" s="245"/>
      <c r="DU304" s="245"/>
      <c r="DV304" s="245"/>
      <c r="DW304" s="245"/>
      <c r="DX304" s="245"/>
      <c r="DY304" s="245"/>
      <c r="DZ304" s="245"/>
      <c r="EA304" s="245"/>
      <c r="EB304" s="245"/>
      <c r="EC304" s="245"/>
      <c r="ED304" s="245"/>
      <c r="EE304" s="245"/>
      <c r="EF304" s="245"/>
      <c r="EG304" s="245"/>
      <c r="EH304" s="245"/>
      <c r="EI304" s="245"/>
      <c r="EJ304" s="245"/>
      <c r="EK304" s="245"/>
      <c r="EL304" s="245"/>
      <c r="EM304" s="245"/>
      <c r="EN304" s="245"/>
      <c r="EO304" s="245"/>
      <c r="EP304" s="245"/>
      <c r="EQ304" s="245"/>
      <c r="ER304" s="245"/>
      <c r="ES304" s="245"/>
      <c r="ET304" s="245"/>
      <c r="EU304" s="245"/>
      <c r="EV304" s="245"/>
      <c r="EW304" s="245"/>
      <c r="EX304" s="245"/>
      <c r="EY304" s="245"/>
      <c r="EZ304" s="245"/>
      <c r="FA304" s="245"/>
      <c r="FB304" s="245"/>
      <c r="FC304" s="245"/>
      <c r="FD304" s="245"/>
      <c r="FE304" s="245"/>
      <c r="FF304" s="245"/>
      <c r="FG304" s="245"/>
      <c r="FH304" s="245"/>
      <c r="FI304" s="245"/>
      <c r="FJ304" s="245"/>
      <c r="FK304" s="245"/>
      <c r="FL304" s="245"/>
      <c r="FM304" s="245"/>
      <c r="FN304" s="245"/>
      <c r="FO304" s="245"/>
      <c r="FP304" s="245"/>
      <c r="FQ304" s="245"/>
      <c r="FR304" s="245"/>
      <c r="FS304" s="245"/>
      <c r="FT304" s="245"/>
      <c r="FU304" s="245"/>
      <c r="FV304" s="245"/>
      <c r="FW304" s="245"/>
      <c r="FX304" s="245"/>
      <c r="FY304" s="245"/>
      <c r="FZ304" s="245"/>
      <c r="GA304" s="245"/>
      <c r="GB304" s="245"/>
      <c r="GC304" s="245"/>
      <c r="GD304" s="245"/>
      <c r="GE304" s="245"/>
      <c r="GF304" s="245"/>
      <c r="GG304" s="245"/>
      <c r="GH304" s="245"/>
      <c r="GI304" s="245"/>
      <c r="GJ304" s="245"/>
      <c r="GK304" s="245"/>
      <c r="GL304" s="245"/>
      <c r="GM304" s="245"/>
      <c r="GN304" s="245"/>
      <c r="GO304" s="245"/>
      <c r="GP304" s="245"/>
      <c r="GQ304" s="245"/>
      <c r="GR304" s="245"/>
      <c r="GS304" s="245"/>
      <c r="GT304" s="245"/>
      <c r="GU304" s="245"/>
      <c r="GV304" s="245"/>
      <c r="GW304" s="245"/>
      <c r="GX304" s="245"/>
      <c r="GY304" s="245"/>
      <c r="GZ304" s="245"/>
      <c r="HA304" s="245"/>
      <c r="HB304" s="245"/>
      <c r="HC304" s="245"/>
      <c r="HD304" s="245"/>
      <c r="HE304" s="245"/>
      <c r="HF304" s="245"/>
      <c r="HG304" s="245"/>
      <c r="HH304" s="245"/>
      <c r="HI304" s="245"/>
      <c r="HJ304" s="245"/>
      <c r="HK304" s="245"/>
      <c r="HL304" s="245"/>
      <c r="HM304" s="245"/>
      <c r="HN304" s="245"/>
      <c r="HO304" s="245"/>
      <c r="HP304" s="245"/>
      <c r="HQ304" s="245"/>
      <c r="HR304" s="245"/>
      <c r="HS304" s="245"/>
      <c r="HT304" s="245"/>
      <c r="HU304" s="245"/>
      <c r="HV304" s="245"/>
      <c r="HW304" s="245"/>
      <c r="HX304" s="245"/>
      <c r="HY304" s="245"/>
      <c r="HZ304" s="245"/>
      <c r="IA304" s="245"/>
      <c r="IB304" s="245"/>
      <c r="IC304" s="245"/>
      <c r="ID304" s="245"/>
      <c r="IE304" s="245"/>
      <c r="IF304" s="245"/>
      <c r="IG304" s="245"/>
      <c r="IH304" s="245"/>
      <c r="II304" s="245"/>
      <c r="IJ304" s="245"/>
      <c r="IK304" s="245"/>
      <c r="IL304" s="245"/>
      <c r="IM304" s="245"/>
      <c r="IN304" s="245"/>
      <c r="IO304" s="245"/>
      <c r="IP304" s="245"/>
      <c r="IQ304" s="245"/>
      <c r="IR304" s="245"/>
      <c r="IS304" s="245"/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3"/>
  <sheetViews>
    <sheetView workbookViewId="0">
      <selection activeCell="A3" sqref="A3:G3"/>
    </sheetView>
  </sheetViews>
  <sheetFormatPr defaultColWidth="9.140625" defaultRowHeight="12.75" x14ac:dyDescent="0.2"/>
  <cols>
    <col min="1" max="1" width="72.28515625" style="277" customWidth="1"/>
    <col min="2" max="2" width="8.140625" style="246" customWidth="1"/>
    <col min="3" max="3" width="8.7109375" style="246" customWidth="1"/>
    <col min="4" max="4" width="14.140625" style="246" customWidth="1"/>
    <col min="5" max="5" width="5" style="246" customWidth="1"/>
    <col min="6" max="6" width="16" style="248" customWidth="1"/>
    <col min="7" max="7" width="17.7109375" style="248" customWidth="1"/>
    <col min="8" max="254" width="9.140625" style="148"/>
    <col min="255" max="255" width="45.7109375" style="148" customWidth="1"/>
    <col min="256" max="256" width="5.28515625" style="148" customWidth="1"/>
    <col min="257" max="257" width="5.7109375" style="148" customWidth="1"/>
    <col min="258" max="258" width="12.85546875" style="148" customWidth="1"/>
    <col min="259" max="259" width="5" style="148" customWidth="1"/>
    <col min="260" max="260" width="11.7109375" style="148" customWidth="1"/>
    <col min="261" max="261" width="11.42578125" style="148" customWidth="1"/>
    <col min="262" max="510" width="9.140625" style="148"/>
    <col min="511" max="511" width="45.7109375" style="148" customWidth="1"/>
    <col min="512" max="512" width="5.28515625" style="148" customWidth="1"/>
    <col min="513" max="513" width="5.7109375" style="148" customWidth="1"/>
    <col min="514" max="514" width="12.85546875" style="148" customWidth="1"/>
    <col min="515" max="515" width="5" style="148" customWidth="1"/>
    <col min="516" max="516" width="11.7109375" style="148" customWidth="1"/>
    <col min="517" max="517" width="11.42578125" style="148" customWidth="1"/>
    <col min="518" max="766" width="9.140625" style="148"/>
    <col min="767" max="767" width="45.7109375" style="148" customWidth="1"/>
    <col min="768" max="768" width="5.28515625" style="148" customWidth="1"/>
    <col min="769" max="769" width="5.7109375" style="148" customWidth="1"/>
    <col min="770" max="770" width="12.85546875" style="148" customWidth="1"/>
    <col min="771" max="771" width="5" style="148" customWidth="1"/>
    <col min="772" max="772" width="11.7109375" style="148" customWidth="1"/>
    <col min="773" max="773" width="11.42578125" style="148" customWidth="1"/>
    <col min="774" max="1022" width="9.140625" style="148"/>
    <col min="1023" max="1023" width="45.7109375" style="148" customWidth="1"/>
    <col min="1024" max="1024" width="5.28515625" style="148" customWidth="1"/>
    <col min="1025" max="1025" width="5.7109375" style="148" customWidth="1"/>
    <col min="1026" max="1026" width="12.85546875" style="148" customWidth="1"/>
    <col min="1027" max="1027" width="5" style="148" customWidth="1"/>
    <col min="1028" max="1028" width="11.7109375" style="148" customWidth="1"/>
    <col min="1029" max="1029" width="11.42578125" style="148" customWidth="1"/>
    <col min="1030" max="1278" width="9.140625" style="148"/>
    <col min="1279" max="1279" width="45.7109375" style="148" customWidth="1"/>
    <col min="1280" max="1280" width="5.28515625" style="148" customWidth="1"/>
    <col min="1281" max="1281" width="5.7109375" style="148" customWidth="1"/>
    <col min="1282" max="1282" width="12.85546875" style="148" customWidth="1"/>
    <col min="1283" max="1283" width="5" style="148" customWidth="1"/>
    <col min="1284" max="1284" width="11.7109375" style="148" customWidth="1"/>
    <col min="1285" max="1285" width="11.42578125" style="148" customWidth="1"/>
    <col min="1286" max="1534" width="9.140625" style="148"/>
    <col min="1535" max="1535" width="45.7109375" style="148" customWidth="1"/>
    <col min="1536" max="1536" width="5.28515625" style="148" customWidth="1"/>
    <col min="1537" max="1537" width="5.7109375" style="148" customWidth="1"/>
    <col min="1538" max="1538" width="12.85546875" style="148" customWidth="1"/>
    <col min="1539" max="1539" width="5" style="148" customWidth="1"/>
    <col min="1540" max="1540" width="11.7109375" style="148" customWidth="1"/>
    <col min="1541" max="1541" width="11.42578125" style="148" customWidth="1"/>
    <col min="1542" max="1790" width="9.140625" style="148"/>
    <col min="1791" max="1791" width="45.7109375" style="148" customWidth="1"/>
    <col min="1792" max="1792" width="5.28515625" style="148" customWidth="1"/>
    <col min="1793" max="1793" width="5.7109375" style="148" customWidth="1"/>
    <col min="1794" max="1794" width="12.85546875" style="148" customWidth="1"/>
    <col min="1795" max="1795" width="5" style="148" customWidth="1"/>
    <col min="1796" max="1796" width="11.7109375" style="148" customWidth="1"/>
    <col min="1797" max="1797" width="11.42578125" style="148" customWidth="1"/>
    <col min="1798" max="2046" width="9.140625" style="148"/>
    <col min="2047" max="2047" width="45.7109375" style="148" customWidth="1"/>
    <col min="2048" max="2048" width="5.28515625" style="148" customWidth="1"/>
    <col min="2049" max="2049" width="5.7109375" style="148" customWidth="1"/>
    <col min="2050" max="2050" width="12.85546875" style="148" customWidth="1"/>
    <col min="2051" max="2051" width="5" style="148" customWidth="1"/>
    <col min="2052" max="2052" width="11.7109375" style="148" customWidth="1"/>
    <col min="2053" max="2053" width="11.42578125" style="148" customWidth="1"/>
    <col min="2054" max="2302" width="9.140625" style="148"/>
    <col min="2303" max="2303" width="45.7109375" style="148" customWidth="1"/>
    <col min="2304" max="2304" width="5.28515625" style="148" customWidth="1"/>
    <col min="2305" max="2305" width="5.7109375" style="148" customWidth="1"/>
    <col min="2306" max="2306" width="12.85546875" style="148" customWidth="1"/>
    <col min="2307" max="2307" width="5" style="148" customWidth="1"/>
    <col min="2308" max="2308" width="11.7109375" style="148" customWidth="1"/>
    <col min="2309" max="2309" width="11.42578125" style="148" customWidth="1"/>
    <col min="2310" max="2558" width="9.140625" style="148"/>
    <col min="2559" max="2559" width="45.7109375" style="148" customWidth="1"/>
    <col min="2560" max="2560" width="5.28515625" style="148" customWidth="1"/>
    <col min="2561" max="2561" width="5.7109375" style="148" customWidth="1"/>
    <col min="2562" max="2562" width="12.85546875" style="148" customWidth="1"/>
    <col min="2563" max="2563" width="5" style="148" customWidth="1"/>
    <col min="2564" max="2564" width="11.7109375" style="148" customWidth="1"/>
    <col min="2565" max="2565" width="11.42578125" style="148" customWidth="1"/>
    <col min="2566" max="2814" width="9.140625" style="148"/>
    <col min="2815" max="2815" width="45.7109375" style="148" customWidth="1"/>
    <col min="2816" max="2816" width="5.28515625" style="148" customWidth="1"/>
    <col min="2817" max="2817" width="5.7109375" style="148" customWidth="1"/>
    <col min="2818" max="2818" width="12.85546875" style="148" customWidth="1"/>
    <col min="2819" max="2819" width="5" style="148" customWidth="1"/>
    <col min="2820" max="2820" width="11.7109375" style="148" customWidth="1"/>
    <col min="2821" max="2821" width="11.42578125" style="148" customWidth="1"/>
    <col min="2822" max="3070" width="9.140625" style="148"/>
    <col min="3071" max="3071" width="45.7109375" style="148" customWidth="1"/>
    <col min="3072" max="3072" width="5.28515625" style="148" customWidth="1"/>
    <col min="3073" max="3073" width="5.7109375" style="148" customWidth="1"/>
    <col min="3074" max="3074" width="12.85546875" style="148" customWidth="1"/>
    <col min="3075" max="3075" width="5" style="148" customWidth="1"/>
    <col min="3076" max="3076" width="11.7109375" style="148" customWidth="1"/>
    <col min="3077" max="3077" width="11.42578125" style="148" customWidth="1"/>
    <col min="3078" max="3326" width="9.140625" style="148"/>
    <col min="3327" max="3327" width="45.7109375" style="148" customWidth="1"/>
    <col min="3328" max="3328" width="5.28515625" style="148" customWidth="1"/>
    <col min="3329" max="3329" width="5.7109375" style="148" customWidth="1"/>
    <col min="3330" max="3330" width="12.85546875" style="148" customWidth="1"/>
    <col min="3331" max="3331" width="5" style="148" customWidth="1"/>
    <col min="3332" max="3332" width="11.7109375" style="148" customWidth="1"/>
    <col min="3333" max="3333" width="11.42578125" style="148" customWidth="1"/>
    <col min="3334" max="3582" width="9.140625" style="148"/>
    <col min="3583" max="3583" width="45.7109375" style="148" customWidth="1"/>
    <col min="3584" max="3584" width="5.28515625" style="148" customWidth="1"/>
    <col min="3585" max="3585" width="5.7109375" style="148" customWidth="1"/>
    <col min="3586" max="3586" width="12.85546875" style="148" customWidth="1"/>
    <col min="3587" max="3587" width="5" style="148" customWidth="1"/>
    <col min="3588" max="3588" width="11.7109375" style="148" customWidth="1"/>
    <col min="3589" max="3589" width="11.42578125" style="148" customWidth="1"/>
    <col min="3590" max="3838" width="9.140625" style="148"/>
    <col min="3839" max="3839" width="45.7109375" style="148" customWidth="1"/>
    <col min="3840" max="3840" width="5.28515625" style="148" customWidth="1"/>
    <col min="3841" max="3841" width="5.7109375" style="148" customWidth="1"/>
    <col min="3842" max="3842" width="12.85546875" style="148" customWidth="1"/>
    <col min="3843" max="3843" width="5" style="148" customWidth="1"/>
    <col min="3844" max="3844" width="11.7109375" style="148" customWidth="1"/>
    <col min="3845" max="3845" width="11.42578125" style="148" customWidth="1"/>
    <col min="3846" max="4094" width="9.140625" style="148"/>
    <col min="4095" max="4095" width="45.7109375" style="148" customWidth="1"/>
    <col min="4096" max="4096" width="5.28515625" style="148" customWidth="1"/>
    <col min="4097" max="4097" width="5.7109375" style="148" customWidth="1"/>
    <col min="4098" max="4098" width="12.85546875" style="148" customWidth="1"/>
    <col min="4099" max="4099" width="5" style="148" customWidth="1"/>
    <col min="4100" max="4100" width="11.7109375" style="148" customWidth="1"/>
    <col min="4101" max="4101" width="11.42578125" style="148" customWidth="1"/>
    <col min="4102" max="4350" width="9.140625" style="148"/>
    <col min="4351" max="4351" width="45.7109375" style="148" customWidth="1"/>
    <col min="4352" max="4352" width="5.28515625" style="148" customWidth="1"/>
    <col min="4353" max="4353" width="5.7109375" style="148" customWidth="1"/>
    <col min="4354" max="4354" width="12.85546875" style="148" customWidth="1"/>
    <col min="4355" max="4355" width="5" style="148" customWidth="1"/>
    <col min="4356" max="4356" width="11.7109375" style="148" customWidth="1"/>
    <col min="4357" max="4357" width="11.42578125" style="148" customWidth="1"/>
    <col min="4358" max="4606" width="9.140625" style="148"/>
    <col min="4607" max="4607" width="45.7109375" style="148" customWidth="1"/>
    <col min="4608" max="4608" width="5.28515625" style="148" customWidth="1"/>
    <col min="4609" max="4609" width="5.7109375" style="148" customWidth="1"/>
    <col min="4610" max="4610" width="12.85546875" style="148" customWidth="1"/>
    <col min="4611" max="4611" width="5" style="148" customWidth="1"/>
    <col min="4612" max="4612" width="11.7109375" style="148" customWidth="1"/>
    <col min="4613" max="4613" width="11.42578125" style="148" customWidth="1"/>
    <col min="4614" max="4862" width="9.140625" style="148"/>
    <col min="4863" max="4863" width="45.7109375" style="148" customWidth="1"/>
    <col min="4864" max="4864" width="5.28515625" style="148" customWidth="1"/>
    <col min="4865" max="4865" width="5.7109375" style="148" customWidth="1"/>
    <col min="4866" max="4866" width="12.85546875" style="148" customWidth="1"/>
    <col min="4867" max="4867" width="5" style="148" customWidth="1"/>
    <col min="4868" max="4868" width="11.7109375" style="148" customWidth="1"/>
    <col min="4869" max="4869" width="11.42578125" style="148" customWidth="1"/>
    <col min="4870" max="5118" width="9.140625" style="148"/>
    <col min="5119" max="5119" width="45.7109375" style="148" customWidth="1"/>
    <col min="5120" max="5120" width="5.28515625" style="148" customWidth="1"/>
    <col min="5121" max="5121" width="5.7109375" style="148" customWidth="1"/>
    <col min="5122" max="5122" width="12.85546875" style="148" customWidth="1"/>
    <col min="5123" max="5123" width="5" style="148" customWidth="1"/>
    <col min="5124" max="5124" width="11.7109375" style="148" customWidth="1"/>
    <col min="5125" max="5125" width="11.42578125" style="148" customWidth="1"/>
    <col min="5126" max="5374" width="9.140625" style="148"/>
    <col min="5375" max="5375" width="45.7109375" style="148" customWidth="1"/>
    <col min="5376" max="5376" width="5.28515625" style="148" customWidth="1"/>
    <col min="5377" max="5377" width="5.7109375" style="148" customWidth="1"/>
    <col min="5378" max="5378" width="12.85546875" style="148" customWidth="1"/>
    <col min="5379" max="5379" width="5" style="148" customWidth="1"/>
    <col min="5380" max="5380" width="11.7109375" style="148" customWidth="1"/>
    <col min="5381" max="5381" width="11.42578125" style="148" customWidth="1"/>
    <col min="5382" max="5630" width="9.140625" style="148"/>
    <col min="5631" max="5631" width="45.7109375" style="148" customWidth="1"/>
    <col min="5632" max="5632" width="5.28515625" style="148" customWidth="1"/>
    <col min="5633" max="5633" width="5.7109375" style="148" customWidth="1"/>
    <col min="5634" max="5634" width="12.85546875" style="148" customWidth="1"/>
    <col min="5635" max="5635" width="5" style="148" customWidth="1"/>
    <col min="5636" max="5636" width="11.7109375" style="148" customWidth="1"/>
    <col min="5637" max="5637" width="11.42578125" style="148" customWidth="1"/>
    <col min="5638" max="5886" width="9.140625" style="148"/>
    <col min="5887" max="5887" width="45.7109375" style="148" customWidth="1"/>
    <col min="5888" max="5888" width="5.28515625" style="148" customWidth="1"/>
    <col min="5889" max="5889" width="5.7109375" style="148" customWidth="1"/>
    <col min="5890" max="5890" width="12.85546875" style="148" customWidth="1"/>
    <col min="5891" max="5891" width="5" style="148" customWidth="1"/>
    <col min="5892" max="5892" width="11.7109375" style="148" customWidth="1"/>
    <col min="5893" max="5893" width="11.42578125" style="148" customWidth="1"/>
    <col min="5894" max="6142" width="9.140625" style="148"/>
    <col min="6143" max="6143" width="45.7109375" style="148" customWidth="1"/>
    <col min="6144" max="6144" width="5.28515625" style="148" customWidth="1"/>
    <col min="6145" max="6145" width="5.7109375" style="148" customWidth="1"/>
    <col min="6146" max="6146" width="12.85546875" style="148" customWidth="1"/>
    <col min="6147" max="6147" width="5" style="148" customWidth="1"/>
    <col min="6148" max="6148" width="11.7109375" style="148" customWidth="1"/>
    <col min="6149" max="6149" width="11.42578125" style="148" customWidth="1"/>
    <col min="6150" max="6398" width="9.140625" style="148"/>
    <col min="6399" max="6399" width="45.7109375" style="148" customWidth="1"/>
    <col min="6400" max="6400" width="5.28515625" style="148" customWidth="1"/>
    <col min="6401" max="6401" width="5.7109375" style="148" customWidth="1"/>
    <col min="6402" max="6402" width="12.85546875" style="148" customWidth="1"/>
    <col min="6403" max="6403" width="5" style="148" customWidth="1"/>
    <col min="6404" max="6404" width="11.7109375" style="148" customWidth="1"/>
    <col min="6405" max="6405" width="11.42578125" style="148" customWidth="1"/>
    <col min="6406" max="6654" width="9.140625" style="148"/>
    <col min="6655" max="6655" width="45.7109375" style="148" customWidth="1"/>
    <col min="6656" max="6656" width="5.28515625" style="148" customWidth="1"/>
    <col min="6657" max="6657" width="5.7109375" style="148" customWidth="1"/>
    <col min="6658" max="6658" width="12.85546875" style="148" customWidth="1"/>
    <col min="6659" max="6659" width="5" style="148" customWidth="1"/>
    <col min="6660" max="6660" width="11.7109375" style="148" customWidth="1"/>
    <col min="6661" max="6661" width="11.42578125" style="148" customWidth="1"/>
    <col min="6662" max="6910" width="9.140625" style="148"/>
    <col min="6911" max="6911" width="45.7109375" style="148" customWidth="1"/>
    <col min="6912" max="6912" width="5.28515625" style="148" customWidth="1"/>
    <col min="6913" max="6913" width="5.7109375" style="148" customWidth="1"/>
    <col min="6914" max="6914" width="12.85546875" style="148" customWidth="1"/>
    <col min="6915" max="6915" width="5" style="148" customWidth="1"/>
    <col min="6916" max="6916" width="11.7109375" style="148" customWidth="1"/>
    <col min="6917" max="6917" width="11.42578125" style="148" customWidth="1"/>
    <col min="6918" max="7166" width="9.140625" style="148"/>
    <col min="7167" max="7167" width="45.7109375" style="148" customWidth="1"/>
    <col min="7168" max="7168" width="5.28515625" style="148" customWidth="1"/>
    <col min="7169" max="7169" width="5.7109375" style="148" customWidth="1"/>
    <col min="7170" max="7170" width="12.85546875" style="148" customWidth="1"/>
    <col min="7171" max="7171" width="5" style="148" customWidth="1"/>
    <col min="7172" max="7172" width="11.7109375" style="148" customWidth="1"/>
    <col min="7173" max="7173" width="11.42578125" style="148" customWidth="1"/>
    <col min="7174" max="7422" width="9.140625" style="148"/>
    <col min="7423" max="7423" width="45.7109375" style="148" customWidth="1"/>
    <col min="7424" max="7424" width="5.28515625" style="148" customWidth="1"/>
    <col min="7425" max="7425" width="5.7109375" style="148" customWidth="1"/>
    <col min="7426" max="7426" width="12.85546875" style="148" customWidth="1"/>
    <col min="7427" max="7427" width="5" style="148" customWidth="1"/>
    <col min="7428" max="7428" width="11.7109375" style="148" customWidth="1"/>
    <col min="7429" max="7429" width="11.42578125" style="148" customWidth="1"/>
    <col min="7430" max="7678" width="9.140625" style="148"/>
    <col min="7679" max="7679" width="45.7109375" style="148" customWidth="1"/>
    <col min="7680" max="7680" width="5.28515625" style="148" customWidth="1"/>
    <col min="7681" max="7681" width="5.7109375" style="148" customWidth="1"/>
    <col min="7682" max="7682" width="12.85546875" style="148" customWidth="1"/>
    <col min="7683" max="7683" width="5" style="148" customWidth="1"/>
    <col min="7684" max="7684" width="11.7109375" style="148" customWidth="1"/>
    <col min="7685" max="7685" width="11.42578125" style="148" customWidth="1"/>
    <col min="7686" max="7934" width="9.140625" style="148"/>
    <col min="7935" max="7935" width="45.7109375" style="148" customWidth="1"/>
    <col min="7936" max="7936" width="5.28515625" style="148" customWidth="1"/>
    <col min="7937" max="7937" width="5.7109375" style="148" customWidth="1"/>
    <col min="7938" max="7938" width="12.85546875" style="148" customWidth="1"/>
    <col min="7939" max="7939" width="5" style="148" customWidth="1"/>
    <col min="7940" max="7940" width="11.7109375" style="148" customWidth="1"/>
    <col min="7941" max="7941" width="11.42578125" style="148" customWidth="1"/>
    <col min="7942" max="8190" width="9.140625" style="148"/>
    <col min="8191" max="8191" width="45.7109375" style="148" customWidth="1"/>
    <col min="8192" max="8192" width="5.28515625" style="148" customWidth="1"/>
    <col min="8193" max="8193" width="5.7109375" style="148" customWidth="1"/>
    <col min="8194" max="8194" width="12.85546875" style="148" customWidth="1"/>
    <col min="8195" max="8195" width="5" style="148" customWidth="1"/>
    <col min="8196" max="8196" width="11.7109375" style="148" customWidth="1"/>
    <col min="8197" max="8197" width="11.42578125" style="148" customWidth="1"/>
    <col min="8198" max="8446" width="9.140625" style="148"/>
    <col min="8447" max="8447" width="45.7109375" style="148" customWidth="1"/>
    <col min="8448" max="8448" width="5.28515625" style="148" customWidth="1"/>
    <col min="8449" max="8449" width="5.7109375" style="148" customWidth="1"/>
    <col min="8450" max="8450" width="12.85546875" style="148" customWidth="1"/>
    <col min="8451" max="8451" width="5" style="148" customWidth="1"/>
    <col min="8452" max="8452" width="11.7109375" style="148" customWidth="1"/>
    <col min="8453" max="8453" width="11.42578125" style="148" customWidth="1"/>
    <col min="8454" max="8702" width="9.140625" style="148"/>
    <col min="8703" max="8703" width="45.7109375" style="148" customWidth="1"/>
    <col min="8704" max="8704" width="5.28515625" style="148" customWidth="1"/>
    <col min="8705" max="8705" width="5.7109375" style="148" customWidth="1"/>
    <col min="8706" max="8706" width="12.85546875" style="148" customWidth="1"/>
    <col min="8707" max="8707" width="5" style="148" customWidth="1"/>
    <col min="8708" max="8708" width="11.7109375" style="148" customWidth="1"/>
    <col min="8709" max="8709" width="11.42578125" style="148" customWidth="1"/>
    <col min="8710" max="8958" width="9.140625" style="148"/>
    <col min="8959" max="8959" width="45.7109375" style="148" customWidth="1"/>
    <col min="8960" max="8960" width="5.28515625" style="148" customWidth="1"/>
    <col min="8961" max="8961" width="5.7109375" style="148" customWidth="1"/>
    <col min="8962" max="8962" width="12.85546875" style="148" customWidth="1"/>
    <col min="8963" max="8963" width="5" style="148" customWidth="1"/>
    <col min="8964" max="8964" width="11.7109375" style="148" customWidth="1"/>
    <col min="8965" max="8965" width="11.42578125" style="148" customWidth="1"/>
    <col min="8966" max="9214" width="9.140625" style="148"/>
    <col min="9215" max="9215" width="45.7109375" style="148" customWidth="1"/>
    <col min="9216" max="9216" width="5.28515625" style="148" customWidth="1"/>
    <col min="9217" max="9217" width="5.7109375" style="148" customWidth="1"/>
    <col min="9218" max="9218" width="12.85546875" style="148" customWidth="1"/>
    <col min="9219" max="9219" width="5" style="148" customWidth="1"/>
    <col min="9220" max="9220" width="11.7109375" style="148" customWidth="1"/>
    <col min="9221" max="9221" width="11.42578125" style="148" customWidth="1"/>
    <col min="9222" max="9470" width="9.140625" style="148"/>
    <col min="9471" max="9471" width="45.7109375" style="148" customWidth="1"/>
    <col min="9472" max="9472" width="5.28515625" style="148" customWidth="1"/>
    <col min="9473" max="9473" width="5.7109375" style="148" customWidth="1"/>
    <col min="9474" max="9474" width="12.85546875" style="148" customWidth="1"/>
    <col min="9475" max="9475" width="5" style="148" customWidth="1"/>
    <col min="9476" max="9476" width="11.7109375" style="148" customWidth="1"/>
    <col min="9477" max="9477" width="11.42578125" style="148" customWidth="1"/>
    <col min="9478" max="9726" width="9.140625" style="148"/>
    <col min="9727" max="9727" width="45.7109375" style="148" customWidth="1"/>
    <col min="9728" max="9728" width="5.28515625" style="148" customWidth="1"/>
    <col min="9729" max="9729" width="5.7109375" style="148" customWidth="1"/>
    <col min="9730" max="9730" width="12.85546875" style="148" customWidth="1"/>
    <col min="9731" max="9731" width="5" style="148" customWidth="1"/>
    <col min="9732" max="9732" width="11.7109375" style="148" customWidth="1"/>
    <col min="9733" max="9733" width="11.42578125" style="148" customWidth="1"/>
    <col min="9734" max="9982" width="9.140625" style="148"/>
    <col min="9983" max="9983" width="45.7109375" style="148" customWidth="1"/>
    <col min="9984" max="9984" width="5.28515625" style="148" customWidth="1"/>
    <col min="9985" max="9985" width="5.7109375" style="148" customWidth="1"/>
    <col min="9986" max="9986" width="12.85546875" style="148" customWidth="1"/>
    <col min="9987" max="9987" width="5" style="148" customWidth="1"/>
    <col min="9988" max="9988" width="11.7109375" style="148" customWidth="1"/>
    <col min="9989" max="9989" width="11.42578125" style="148" customWidth="1"/>
    <col min="9990" max="10238" width="9.140625" style="148"/>
    <col min="10239" max="10239" width="45.7109375" style="148" customWidth="1"/>
    <col min="10240" max="10240" width="5.28515625" style="148" customWidth="1"/>
    <col min="10241" max="10241" width="5.7109375" style="148" customWidth="1"/>
    <col min="10242" max="10242" width="12.85546875" style="148" customWidth="1"/>
    <col min="10243" max="10243" width="5" style="148" customWidth="1"/>
    <col min="10244" max="10244" width="11.7109375" style="148" customWidth="1"/>
    <col min="10245" max="10245" width="11.42578125" style="148" customWidth="1"/>
    <col min="10246" max="10494" width="9.140625" style="148"/>
    <col min="10495" max="10495" width="45.7109375" style="148" customWidth="1"/>
    <col min="10496" max="10496" width="5.28515625" style="148" customWidth="1"/>
    <col min="10497" max="10497" width="5.7109375" style="148" customWidth="1"/>
    <col min="10498" max="10498" width="12.85546875" style="148" customWidth="1"/>
    <col min="10499" max="10499" width="5" style="148" customWidth="1"/>
    <col min="10500" max="10500" width="11.7109375" style="148" customWidth="1"/>
    <col min="10501" max="10501" width="11.42578125" style="148" customWidth="1"/>
    <col min="10502" max="10750" width="9.140625" style="148"/>
    <col min="10751" max="10751" width="45.7109375" style="148" customWidth="1"/>
    <col min="10752" max="10752" width="5.28515625" style="148" customWidth="1"/>
    <col min="10753" max="10753" width="5.7109375" style="148" customWidth="1"/>
    <col min="10754" max="10754" width="12.85546875" style="148" customWidth="1"/>
    <col min="10755" max="10755" width="5" style="148" customWidth="1"/>
    <col min="10756" max="10756" width="11.7109375" style="148" customWidth="1"/>
    <col min="10757" max="10757" width="11.42578125" style="148" customWidth="1"/>
    <col min="10758" max="11006" width="9.140625" style="148"/>
    <col min="11007" max="11007" width="45.7109375" style="148" customWidth="1"/>
    <col min="11008" max="11008" width="5.28515625" style="148" customWidth="1"/>
    <col min="11009" max="11009" width="5.7109375" style="148" customWidth="1"/>
    <col min="11010" max="11010" width="12.85546875" style="148" customWidth="1"/>
    <col min="11011" max="11011" width="5" style="148" customWidth="1"/>
    <col min="11012" max="11012" width="11.7109375" style="148" customWidth="1"/>
    <col min="11013" max="11013" width="11.42578125" style="148" customWidth="1"/>
    <col min="11014" max="11262" width="9.140625" style="148"/>
    <col min="11263" max="11263" width="45.7109375" style="148" customWidth="1"/>
    <col min="11264" max="11264" width="5.28515625" style="148" customWidth="1"/>
    <col min="11265" max="11265" width="5.7109375" style="148" customWidth="1"/>
    <col min="11266" max="11266" width="12.85546875" style="148" customWidth="1"/>
    <col min="11267" max="11267" width="5" style="148" customWidth="1"/>
    <col min="11268" max="11268" width="11.7109375" style="148" customWidth="1"/>
    <col min="11269" max="11269" width="11.42578125" style="148" customWidth="1"/>
    <col min="11270" max="11518" width="9.140625" style="148"/>
    <col min="11519" max="11519" width="45.7109375" style="148" customWidth="1"/>
    <col min="11520" max="11520" width="5.28515625" style="148" customWidth="1"/>
    <col min="11521" max="11521" width="5.7109375" style="148" customWidth="1"/>
    <col min="11522" max="11522" width="12.85546875" style="148" customWidth="1"/>
    <col min="11523" max="11523" width="5" style="148" customWidth="1"/>
    <col min="11524" max="11524" width="11.7109375" style="148" customWidth="1"/>
    <col min="11525" max="11525" width="11.42578125" style="148" customWidth="1"/>
    <col min="11526" max="11774" width="9.140625" style="148"/>
    <col min="11775" max="11775" width="45.7109375" style="148" customWidth="1"/>
    <col min="11776" max="11776" width="5.28515625" style="148" customWidth="1"/>
    <col min="11777" max="11777" width="5.7109375" style="148" customWidth="1"/>
    <col min="11778" max="11778" width="12.85546875" style="148" customWidth="1"/>
    <col min="11779" max="11779" width="5" style="148" customWidth="1"/>
    <col min="11780" max="11780" width="11.7109375" style="148" customWidth="1"/>
    <col min="11781" max="11781" width="11.42578125" style="148" customWidth="1"/>
    <col min="11782" max="12030" width="9.140625" style="148"/>
    <col min="12031" max="12031" width="45.7109375" style="148" customWidth="1"/>
    <col min="12032" max="12032" width="5.28515625" style="148" customWidth="1"/>
    <col min="12033" max="12033" width="5.7109375" style="148" customWidth="1"/>
    <col min="12034" max="12034" width="12.85546875" style="148" customWidth="1"/>
    <col min="12035" max="12035" width="5" style="148" customWidth="1"/>
    <col min="12036" max="12036" width="11.7109375" style="148" customWidth="1"/>
    <col min="12037" max="12037" width="11.42578125" style="148" customWidth="1"/>
    <col min="12038" max="12286" width="9.140625" style="148"/>
    <col min="12287" max="12287" width="45.7109375" style="148" customWidth="1"/>
    <col min="12288" max="12288" width="5.28515625" style="148" customWidth="1"/>
    <col min="12289" max="12289" width="5.7109375" style="148" customWidth="1"/>
    <col min="12290" max="12290" width="12.85546875" style="148" customWidth="1"/>
    <col min="12291" max="12291" width="5" style="148" customWidth="1"/>
    <col min="12292" max="12292" width="11.7109375" style="148" customWidth="1"/>
    <col min="12293" max="12293" width="11.42578125" style="148" customWidth="1"/>
    <col min="12294" max="12542" width="9.140625" style="148"/>
    <col min="12543" max="12543" width="45.7109375" style="148" customWidth="1"/>
    <col min="12544" max="12544" width="5.28515625" style="148" customWidth="1"/>
    <col min="12545" max="12545" width="5.7109375" style="148" customWidth="1"/>
    <col min="12546" max="12546" width="12.85546875" style="148" customWidth="1"/>
    <col min="12547" max="12547" width="5" style="148" customWidth="1"/>
    <col min="12548" max="12548" width="11.7109375" style="148" customWidth="1"/>
    <col min="12549" max="12549" width="11.42578125" style="148" customWidth="1"/>
    <col min="12550" max="12798" width="9.140625" style="148"/>
    <col min="12799" max="12799" width="45.7109375" style="148" customWidth="1"/>
    <col min="12800" max="12800" width="5.28515625" style="148" customWidth="1"/>
    <col min="12801" max="12801" width="5.7109375" style="148" customWidth="1"/>
    <col min="12802" max="12802" width="12.85546875" style="148" customWidth="1"/>
    <col min="12803" max="12803" width="5" style="148" customWidth="1"/>
    <col min="12804" max="12804" width="11.7109375" style="148" customWidth="1"/>
    <col min="12805" max="12805" width="11.42578125" style="148" customWidth="1"/>
    <col min="12806" max="13054" width="9.140625" style="148"/>
    <col min="13055" max="13055" width="45.7109375" style="148" customWidth="1"/>
    <col min="13056" max="13056" width="5.28515625" style="148" customWidth="1"/>
    <col min="13057" max="13057" width="5.7109375" style="148" customWidth="1"/>
    <col min="13058" max="13058" width="12.85546875" style="148" customWidth="1"/>
    <col min="13059" max="13059" width="5" style="148" customWidth="1"/>
    <col min="13060" max="13060" width="11.7109375" style="148" customWidth="1"/>
    <col min="13061" max="13061" width="11.42578125" style="148" customWidth="1"/>
    <col min="13062" max="13310" width="9.140625" style="148"/>
    <col min="13311" max="13311" width="45.7109375" style="148" customWidth="1"/>
    <col min="13312" max="13312" width="5.28515625" style="148" customWidth="1"/>
    <col min="13313" max="13313" width="5.7109375" style="148" customWidth="1"/>
    <col min="13314" max="13314" width="12.85546875" style="148" customWidth="1"/>
    <col min="13315" max="13315" width="5" style="148" customWidth="1"/>
    <col min="13316" max="13316" width="11.7109375" style="148" customWidth="1"/>
    <col min="13317" max="13317" width="11.42578125" style="148" customWidth="1"/>
    <col min="13318" max="13566" width="9.140625" style="148"/>
    <col min="13567" max="13567" width="45.7109375" style="148" customWidth="1"/>
    <col min="13568" max="13568" width="5.28515625" style="148" customWidth="1"/>
    <col min="13569" max="13569" width="5.7109375" style="148" customWidth="1"/>
    <col min="13570" max="13570" width="12.85546875" style="148" customWidth="1"/>
    <col min="13571" max="13571" width="5" style="148" customWidth="1"/>
    <col min="13572" max="13572" width="11.7109375" style="148" customWidth="1"/>
    <col min="13573" max="13573" width="11.42578125" style="148" customWidth="1"/>
    <col min="13574" max="13822" width="9.140625" style="148"/>
    <col min="13823" max="13823" width="45.7109375" style="148" customWidth="1"/>
    <col min="13824" max="13824" width="5.28515625" style="148" customWidth="1"/>
    <col min="13825" max="13825" width="5.7109375" style="148" customWidth="1"/>
    <col min="13826" max="13826" width="12.85546875" style="148" customWidth="1"/>
    <col min="13827" max="13827" width="5" style="148" customWidth="1"/>
    <col min="13828" max="13828" width="11.7109375" style="148" customWidth="1"/>
    <col min="13829" max="13829" width="11.42578125" style="148" customWidth="1"/>
    <col min="13830" max="14078" width="9.140625" style="148"/>
    <col min="14079" max="14079" width="45.7109375" style="148" customWidth="1"/>
    <col min="14080" max="14080" width="5.28515625" style="148" customWidth="1"/>
    <col min="14081" max="14081" width="5.7109375" style="148" customWidth="1"/>
    <col min="14082" max="14082" width="12.85546875" style="148" customWidth="1"/>
    <col min="14083" max="14083" width="5" style="148" customWidth="1"/>
    <col min="14084" max="14084" width="11.7109375" style="148" customWidth="1"/>
    <col min="14085" max="14085" width="11.42578125" style="148" customWidth="1"/>
    <col min="14086" max="14334" width="9.140625" style="148"/>
    <col min="14335" max="14335" width="45.7109375" style="148" customWidth="1"/>
    <col min="14336" max="14336" width="5.28515625" style="148" customWidth="1"/>
    <col min="14337" max="14337" width="5.7109375" style="148" customWidth="1"/>
    <col min="14338" max="14338" width="12.85546875" style="148" customWidth="1"/>
    <col min="14339" max="14339" width="5" style="148" customWidth="1"/>
    <col min="14340" max="14340" width="11.7109375" style="148" customWidth="1"/>
    <col min="14341" max="14341" width="11.42578125" style="148" customWidth="1"/>
    <col min="14342" max="14590" width="9.140625" style="148"/>
    <col min="14591" max="14591" width="45.7109375" style="148" customWidth="1"/>
    <col min="14592" max="14592" width="5.28515625" style="148" customWidth="1"/>
    <col min="14593" max="14593" width="5.7109375" style="148" customWidth="1"/>
    <col min="14594" max="14594" width="12.85546875" style="148" customWidth="1"/>
    <col min="14595" max="14595" width="5" style="148" customWidth="1"/>
    <col min="14596" max="14596" width="11.7109375" style="148" customWidth="1"/>
    <col min="14597" max="14597" width="11.42578125" style="148" customWidth="1"/>
    <col min="14598" max="14846" width="9.140625" style="148"/>
    <col min="14847" max="14847" width="45.7109375" style="148" customWidth="1"/>
    <col min="14848" max="14848" width="5.28515625" style="148" customWidth="1"/>
    <col min="14849" max="14849" width="5.7109375" style="148" customWidth="1"/>
    <col min="14850" max="14850" width="12.85546875" style="148" customWidth="1"/>
    <col min="14851" max="14851" width="5" style="148" customWidth="1"/>
    <col min="14852" max="14852" width="11.7109375" style="148" customWidth="1"/>
    <col min="14853" max="14853" width="11.42578125" style="148" customWidth="1"/>
    <col min="14854" max="15102" width="9.140625" style="148"/>
    <col min="15103" max="15103" width="45.7109375" style="148" customWidth="1"/>
    <col min="15104" max="15104" width="5.28515625" style="148" customWidth="1"/>
    <col min="15105" max="15105" width="5.7109375" style="148" customWidth="1"/>
    <col min="15106" max="15106" width="12.85546875" style="148" customWidth="1"/>
    <col min="15107" max="15107" width="5" style="148" customWidth="1"/>
    <col min="15108" max="15108" width="11.7109375" style="148" customWidth="1"/>
    <col min="15109" max="15109" width="11.42578125" style="148" customWidth="1"/>
    <col min="15110" max="15358" width="9.140625" style="148"/>
    <col min="15359" max="15359" width="45.7109375" style="148" customWidth="1"/>
    <col min="15360" max="15360" width="5.28515625" style="148" customWidth="1"/>
    <col min="15361" max="15361" width="5.7109375" style="148" customWidth="1"/>
    <col min="15362" max="15362" width="12.85546875" style="148" customWidth="1"/>
    <col min="15363" max="15363" width="5" style="148" customWidth="1"/>
    <col min="15364" max="15364" width="11.7109375" style="148" customWidth="1"/>
    <col min="15365" max="15365" width="11.42578125" style="148" customWidth="1"/>
    <col min="15366" max="15614" width="9.140625" style="148"/>
    <col min="15615" max="15615" width="45.7109375" style="148" customWidth="1"/>
    <col min="15616" max="15616" width="5.28515625" style="148" customWidth="1"/>
    <col min="15617" max="15617" width="5.7109375" style="148" customWidth="1"/>
    <col min="15618" max="15618" width="12.85546875" style="148" customWidth="1"/>
    <col min="15619" max="15619" width="5" style="148" customWidth="1"/>
    <col min="15620" max="15620" width="11.7109375" style="148" customWidth="1"/>
    <col min="15621" max="15621" width="11.42578125" style="148" customWidth="1"/>
    <col min="15622" max="15870" width="9.140625" style="148"/>
    <col min="15871" max="15871" width="45.7109375" style="148" customWidth="1"/>
    <col min="15872" max="15872" width="5.28515625" style="148" customWidth="1"/>
    <col min="15873" max="15873" width="5.7109375" style="148" customWidth="1"/>
    <col min="15874" max="15874" width="12.85546875" style="148" customWidth="1"/>
    <col min="15875" max="15875" width="5" style="148" customWidth="1"/>
    <col min="15876" max="15876" width="11.7109375" style="148" customWidth="1"/>
    <col min="15877" max="15877" width="11.42578125" style="148" customWidth="1"/>
    <col min="15878" max="16126" width="9.140625" style="148"/>
    <col min="16127" max="16127" width="45.7109375" style="148" customWidth="1"/>
    <col min="16128" max="16128" width="5.28515625" style="148" customWidth="1"/>
    <col min="16129" max="16129" width="5.7109375" style="148" customWidth="1"/>
    <col min="16130" max="16130" width="12.85546875" style="148" customWidth="1"/>
    <col min="16131" max="16131" width="5" style="148" customWidth="1"/>
    <col min="16132" max="16132" width="11.7109375" style="148" customWidth="1"/>
    <col min="16133" max="16133" width="11.42578125" style="148" customWidth="1"/>
    <col min="16134" max="16384" width="9.140625" style="148"/>
  </cols>
  <sheetData>
    <row r="1" spans="1:256" x14ac:dyDescent="0.2">
      <c r="A1" s="485" t="s">
        <v>636</v>
      </c>
      <c r="B1" s="485"/>
      <c r="C1" s="485"/>
      <c r="D1" s="485"/>
      <c r="E1" s="485"/>
      <c r="F1" s="485"/>
      <c r="G1" s="486"/>
    </row>
    <row r="2" spans="1:256" x14ac:dyDescent="0.2">
      <c r="A2" s="480" t="s">
        <v>371</v>
      </c>
      <c r="B2" s="480"/>
      <c r="C2" s="480"/>
      <c r="D2" s="480"/>
      <c r="E2" s="480"/>
      <c r="F2" s="480"/>
      <c r="G2" s="487"/>
    </row>
    <row r="3" spans="1:256" x14ac:dyDescent="0.2">
      <c r="A3" s="480" t="s">
        <v>798</v>
      </c>
      <c r="B3" s="480"/>
      <c r="C3" s="480"/>
      <c r="D3" s="480"/>
      <c r="E3" s="480"/>
      <c r="F3" s="480"/>
      <c r="G3" s="487"/>
    </row>
    <row r="4" spans="1:256" x14ac:dyDescent="0.2">
      <c r="A4" s="252"/>
      <c r="B4" s="313"/>
      <c r="C4" s="313"/>
      <c r="D4" s="313"/>
      <c r="E4" s="313"/>
      <c r="F4" s="151"/>
      <c r="G4" s="151"/>
    </row>
    <row r="5" spans="1:256" ht="48" customHeight="1" x14ac:dyDescent="0.3">
      <c r="A5" s="481" t="s">
        <v>637</v>
      </c>
      <c r="B5" s="481"/>
      <c r="C5" s="481"/>
      <c r="D5" s="481"/>
      <c r="E5" s="481"/>
      <c r="F5" s="481"/>
      <c r="G5" s="488"/>
    </row>
    <row r="6" spans="1:256" ht="18.75" x14ac:dyDescent="0.3">
      <c r="A6" s="253"/>
      <c r="B6" s="152"/>
      <c r="C6" s="152"/>
      <c r="D6" s="152"/>
      <c r="E6" s="152"/>
      <c r="F6" s="153"/>
      <c r="G6" s="254" t="s">
        <v>3</v>
      </c>
    </row>
    <row r="7" spans="1:256" x14ac:dyDescent="0.2">
      <c r="A7" s="489" t="s">
        <v>5</v>
      </c>
      <c r="B7" s="483" t="s">
        <v>373</v>
      </c>
      <c r="C7" s="483" t="s">
        <v>374</v>
      </c>
      <c r="D7" s="483" t="s">
        <v>375</v>
      </c>
      <c r="E7" s="483" t="s">
        <v>376</v>
      </c>
      <c r="F7" s="484" t="s">
        <v>228</v>
      </c>
      <c r="G7" s="484" t="s">
        <v>229</v>
      </c>
    </row>
    <row r="8" spans="1:256" x14ac:dyDescent="0.2">
      <c r="A8" s="489"/>
      <c r="B8" s="483"/>
      <c r="C8" s="483"/>
      <c r="D8" s="483"/>
      <c r="E8" s="483"/>
      <c r="F8" s="484"/>
      <c r="G8" s="484"/>
    </row>
    <row r="9" spans="1:256" x14ac:dyDescent="0.2">
      <c r="A9" s="315">
        <v>1</v>
      </c>
      <c r="B9" s="314" t="s">
        <v>378</v>
      </c>
      <c r="C9" s="314" t="s">
        <v>379</v>
      </c>
      <c r="D9" s="314" t="s">
        <v>380</v>
      </c>
      <c r="E9" s="314" t="s">
        <v>381</v>
      </c>
      <c r="F9" s="156">
        <v>6</v>
      </c>
      <c r="G9" s="156">
        <v>7</v>
      </c>
    </row>
    <row r="10" spans="1:256" ht="15.75" x14ac:dyDescent="0.25">
      <c r="A10" s="255" t="s">
        <v>382</v>
      </c>
      <c r="B10" s="158" t="s">
        <v>383</v>
      </c>
      <c r="C10" s="158"/>
      <c r="D10" s="158"/>
      <c r="E10" s="158"/>
      <c r="F10" s="159">
        <f>SUM(F11+F15+F22+F35+F39+F32)</f>
        <v>113403.302</v>
      </c>
      <c r="G10" s="159">
        <f>SUM(G11+G15+G22+G35+G39+G32)</f>
        <v>89014.28</v>
      </c>
    </row>
    <row r="11" spans="1:256" ht="28.5" x14ac:dyDescent="0.2">
      <c r="A11" s="256" t="s">
        <v>384</v>
      </c>
      <c r="B11" s="161" t="s">
        <v>383</v>
      </c>
      <c r="C11" s="161" t="s">
        <v>385</v>
      </c>
      <c r="D11" s="161"/>
      <c r="E11" s="161"/>
      <c r="F11" s="162">
        <f>SUM(F14)</f>
        <v>2015</v>
      </c>
      <c r="G11" s="162">
        <f>SUM(G14)</f>
        <v>2015</v>
      </c>
      <c r="H11" s="248"/>
      <c r="I11" s="248"/>
      <c r="J11" s="248"/>
      <c r="K11" s="248"/>
    </row>
    <row r="12" spans="1:256" ht="13.5" x14ac:dyDescent="0.25">
      <c r="A12" s="257" t="s">
        <v>386</v>
      </c>
      <c r="B12" s="164" t="s">
        <v>383</v>
      </c>
      <c r="C12" s="164" t="s">
        <v>385</v>
      </c>
      <c r="D12" s="164" t="s">
        <v>387</v>
      </c>
      <c r="E12" s="164"/>
      <c r="F12" s="165">
        <f>SUM(F14)</f>
        <v>2015</v>
      </c>
      <c r="G12" s="165">
        <f>SUM(G14)</f>
        <v>2015</v>
      </c>
    </row>
    <row r="13" spans="1:256" s="170" customFormat="1" x14ac:dyDescent="0.2">
      <c r="A13" s="258" t="s">
        <v>388</v>
      </c>
      <c r="B13" s="167" t="s">
        <v>383</v>
      </c>
      <c r="C13" s="167" t="s">
        <v>385</v>
      </c>
      <c r="D13" s="167" t="s">
        <v>387</v>
      </c>
      <c r="E13" s="167"/>
      <c r="F13" s="168">
        <f>SUM(F14)</f>
        <v>2015</v>
      </c>
      <c r="G13" s="168">
        <f>SUM(G14)</f>
        <v>2015</v>
      </c>
    </row>
    <row r="14" spans="1:256" ht="38.25" x14ac:dyDescent="0.2">
      <c r="A14" s="259" t="s">
        <v>389</v>
      </c>
      <c r="B14" s="172" t="s">
        <v>383</v>
      </c>
      <c r="C14" s="172" t="s">
        <v>385</v>
      </c>
      <c r="D14" s="172" t="s">
        <v>387</v>
      </c>
      <c r="E14" s="172" t="s">
        <v>390</v>
      </c>
      <c r="F14" s="173">
        <v>2015</v>
      </c>
      <c r="G14" s="173">
        <v>2015</v>
      </c>
    </row>
    <row r="15" spans="1:256" ht="28.5" x14ac:dyDescent="0.2">
      <c r="A15" s="256" t="s">
        <v>772</v>
      </c>
      <c r="B15" s="161" t="s">
        <v>383</v>
      </c>
      <c r="C15" s="161" t="s">
        <v>391</v>
      </c>
      <c r="D15" s="161"/>
      <c r="E15" s="161"/>
      <c r="F15" s="162">
        <f>SUM(F18+F16)</f>
        <v>6964.28</v>
      </c>
      <c r="G15" s="162">
        <f>SUM(G18+G16)</f>
        <v>6964.28</v>
      </c>
    </row>
    <row r="16" spans="1:256" ht="27" x14ac:dyDescent="0.25">
      <c r="A16" s="174" t="s">
        <v>392</v>
      </c>
      <c r="B16" s="175" t="s">
        <v>383</v>
      </c>
      <c r="C16" s="175" t="s">
        <v>391</v>
      </c>
      <c r="D16" s="175" t="s">
        <v>393</v>
      </c>
      <c r="E16" s="164"/>
      <c r="F16" s="165">
        <f>SUM(F17)</f>
        <v>1511.5</v>
      </c>
      <c r="G16" s="165">
        <f>SUM(G17)</f>
        <v>1511.5</v>
      </c>
      <c r="H16" s="176"/>
      <c r="I16" s="177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7"/>
    </row>
    <row r="17" spans="1:256" ht="38.25" x14ac:dyDescent="0.2">
      <c r="A17" s="166" t="s">
        <v>389</v>
      </c>
      <c r="B17" s="179" t="s">
        <v>383</v>
      </c>
      <c r="C17" s="179" t="s">
        <v>391</v>
      </c>
      <c r="D17" s="179" t="s">
        <v>393</v>
      </c>
      <c r="E17" s="167" t="s">
        <v>390</v>
      </c>
      <c r="F17" s="168">
        <v>1511.5</v>
      </c>
      <c r="G17" s="168">
        <v>1511.5</v>
      </c>
      <c r="H17" s="169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78" customFormat="1" ht="13.5" x14ac:dyDescent="0.25">
      <c r="A18" s="257" t="s">
        <v>386</v>
      </c>
      <c r="B18" s="164" t="s">
        <v>383</v>
      </c>
      <c r="C18" s="164" t="s">
        <v>391</v>
      </c>
      <c r="D18" s="164" t="s">
        <v>394</v>
      </c>
      <c r="E18" s="164"/>
      <c r="F18" s="165">
        <f t="shared" ref="F18:G18" si="0">SUM(F19)</f>
        <v>5452.78</v>
      </c>
      <c r="G18" s="165">
        <f t="shared" si="0"/>
        <v>5452.78</v>
      </c>
    </row>
    <row r="19" spans="1:256" x14ac:dyDescent="0.2">
      <c r="A19" s="259" t="s">
        <v>395</v>
      </c>
      <c r="B19" s="172" t="s">
        <v>383</v>
      </c>
      <c r="C19" s="172" t="s">
        <v>391</v>
      </c>
      <c r="D19" s="172" t="s">
        <v>394</v>
      </c>
      <c r="E19" s="172"/>
      <c r="F19" s="173">
        <f>SUM(F20+F21)</f>
        <v>5452.78</v>
      </c>
      <c r="G19" s="173">
        <f>SUM(G20+G21)</f>
        <v>5452.78</v>
      </c>
    </row>
    <row r="20" spans="1:256" s="170" customFormat="1" ht="38.25" x14ac:dyDescent="0.2">
      <c r="A20" s="258" t="s">
        <v>389</v>
      </c>
      <c r="B20" s="167" t="s">
        <v>383</v>
      </c>
      <c r="C20" s="167" t="s">
        <v>391</v>
      </c>
      <c r="D20" s="167" t="s">
        <v>394</v>
      </c>
      <c r="E20" s="167" t="s">
        <v>390</v>
      </c>
      <c r="F20" s="168">
        <v>4620</v>
      </c>
      <c r="G20" s="168">
        <v>4620</v>
      </c>
    </row>
    <row r="21" spans="1:256" s="170" customFormat="1" x14ac:dyDescent="0.2">
      <c r="A21" s="258" t="s">
        <v>404</v>
      </c>
      <c r="B21" s="167" t="s">
        <v>383</v>
      </c>
      <c r="C21" s="167" t="s">
        <v>391</v>
      </c>
      <c r="D21" s="167" t="s">
        <v>394</v>
      </c>
      <c r="E21" s="167" t="s">
        <v>397</v>
      </c>
      <c r="F21" s="168">
        <v>832.78</v>
      </c>
      <c r="G21" s="168">
        <v>832.78</v>
      </c>
    </row>
    <row r="22" spans="1:256" ht="14.25" x14ac:dyDescent="0.2">
      <c r="A22" s="256" t="s">
        <v>398</v>
      </c>
      <c r="B22" s="180" t="s">
        <v>383</v>
      </c>
      <c r="C22" s="180" t="s">
        <v>399</v>
      </c>
      <c r="D22" s="180"/>
      <c r="E22" s="180"/>
      <c r="F22" s="181">
        <f>SUM(F25+F23)</f>
        <v>79974.720000000001</v>
      </c>
      <c r="G22" s="181">
        <f>SUM(G25+G23)</f>
        <v>69974.720000000001</v>
      </c>
    </row>
    <row r="23" spans="1:256" s="178" customFormat="1" ht="27" x14ac:dyDescent="0.25">
      <c r="A23" s="257" t="s">
        <v>400</v>
      </c>
      <c r="B23" s="182" t="s">
        <v>383</v>
      </c>
      <c r="C23" s="183" t="s">
        <v>399</v>
      </c>
      <c r="D23" s="164" t="s">
        <v>401</v>
      </c>
      <c r="E23" s="183"/>
      <c r="F23" s="165">
        <f>SUM(F24)</f>
        <v>2515.46</v>
      </c>
      <c r="G23" s="165">
        <f>SUM(G24)</f>
        <v>2515.46</v>
      </c>
    </row>
    <row r="24" spans="1:256" ht="38.25" x14ac:dyDescent="0.2">
      <c r="A24" s="258" t="s">
        <v>389</v>
      </c>
      <c r="B24" s="167" t="s">
        <v>383</v>
      </c>
      <c r="C24" s="167" t="s">
        <v>399</v>
      </c>
      <c r="D24" s="167" t="s">
        <v>401</v>
      </c>
      <c r="E24" s="167" t="s">
        <v>390</v>
      </c>
      <c r="F24" s="168">
        <v>2515.46</v>
      </c>
      <c r="G24" s="168">
        <v>2515.46</v>
      </c>
    </row>
    <row r="25" spans="1:256" ht="13.5" x14ac:dyDescent="0.25">
      <c r="A25" s="257" t="s">
        <v>386</v>
      </c>
      <c r="B25" s="164" t="s">
        <v>383</v>
      </c>
      <c r="C25" s="164" t="s">
        <v>399</v>
      </c>
      <c r="D25" s="164"/>
      <c r="E25" s="164"/>
      <c r="F25" s="165">
        <f>SUM(F28+F26)</f>
        <v>77459.259999999995</v>
      </c>
      <c r="G25" s="165">
        <f>SUM(G28+G26)</f>
        <v>67459.259999999995</v>
      </c>
    </row>
    <row r="26" spans="1:256" x14ac:dyDescent="0.2">
      <c r="A26" s="258" t="s">
        <v>402</v>
      </c>
      <c r="B26" s="167" t="s">
        <v>383</v>
      </c>
      <c r="C26" s="167" t="s">
        <v>399</v>
      </c>
      <c r="D26" s="167" t="s">
        <v>638</v>
      </c>
      <c r="E26" s="167"/>
      <c r="F26" s="168">
        <f>SUM(F27)</f>
        <v>6294.87</v>
      </c>
      <c r="G26" s="168">
        <f>SUM(G27)</f>
        <v>6294.87</v>
      </c>
    </row>
    <row r="27" spans="1:256" ht="38.25" x14ac:dyDescent="0.2">
      <c r="A27" s="259" t="s">
        <v>389</v>
      </c>
      <c r="B27" s="172" t="s">
        <v>383</v>
      </c>
      <c r="C27" s="172" t="s">
        <v>399</v>
      </c>
      <c r="D27" s="172" t="s">
        <v>639</v>
      </c>
      <c r="E27" s="172" t="s">
        <v>390</v>
      </c>
      <c r="F27" s="173">
        <v>6294.87</v>
      </c>
      <c r="G27" s="173">
        <v>6294.87</v>
      </c>
    </row>
    <row r="28" spans="1:256" x14ac:dyDescent="0.2">
      <c r="A28" s="258" t="s">
        <v>395</v>
      </c>
      <c r="B28" s="167" t="s">
        <v>383</v>
      </c>
      <c r="C28" s="167" t="s">
        <v>399</v>
      </c>
      <c r="D28" s="167" t="s">
        <v>394</v>
      </c>
      <c r="E28" s="167"/>
      <c r="F28" s="168">
        <f>SUM(F29+F30+F31)</f>
        <v>71164.39</v>
      </c>
      <c r="G28" s="168">
        <f>SUM(G29+G30+G31)</f>
        <v>61164.39</v>
      </c>
    </row>
    <row r="29" spans="1:256" ht="38.25" x14ac:dyDescent="0.2">
      <c r="A29" s="259" t="s">
        <v>389</v>
      </c>
      <c r="B29" s="172" t="s">
        <v>383</v>
      </c>
      <c r="C29" s="172" t="s">
        <v>399</v>
      </c>
      <c r="D29" s="172" t="s">
        <v>394</v>
      </c>
      <c r="E29" s="172" t="s">
        <v>390</v>
      </c>
      <c r="F29" s="173">
        <v>62192.32</v>
      </c>
      <c r="G29" s="173">
        <v>52192.32</v>
      </c>
    </row>
    <row r="30" spans="1:256" x14ac:dyDescent="0.2">
      <c r="A30" s="259" t="s">
        <v>404</v>
      </c>
      <c r="B30" s="172" t="s">
        <v>383</v>
      </c>
      <c r="C30" s="172" t="s">
        <v>399</v>
      </c>
      <c r="D30" s="172" t="s">
        <v>394</v>
      </c>
      <c r="E30" s="172" t="s">
        <v>397</v>
      </c>
      <c r="F30" s="173">
        <v>8912.07</v>
      </c>
      <c r="G30" s="173">
        <v>8912.07</v>
      </c>
    </row>
    <row r="31" spans="1:256" x14ac:dyDescent="0.2">
      <c r="A31" s="259" t="s">
        <v>405</v>
      </c>
      <c r="B31" s="184" t="s">
        <v>383</v>
      </c>
      <c r="C31" s="185" t="s">
        <v>399</v>
      </c>
      <c r="D31" s="172" t="s">
        <v>394</v>
      </c>
      <c r="E31" s="185" t="s">
        <v>406</v>
      </c>
      <c r="F31" s="168">
        <v>60</v>
      </c>
      <c r="G31" s="168">
        <v>60</v>
      </c>
    </row>
    <row r="32" spans="1:256" ht="15" x14ac:dyDescent="0.25">
      <c r="A32" s="256" t="s">
        <v>407</v>
      </c>
      <c r="B32" s="201" t="s">
        <v>383</v>
      </c>
      <c r="C32" s="260" t="s">
        <v>408</v>
      </c>
      <c r="D32" s="260"/>
      <c r="E32" s="260"/>
      <c r="F32" s="168">
        <f>SUM(F33)</f>
        <v>181.5</v>
      </c>
      <c r="G32" s="168">
        <f>SUM(G33)</f>
        <v>9.1</v>
      </c>
    </row>
    <row r="33" spans="1:7" ht="40.5" x14ac:dyDescent="0.25">
      <c r="A33" s="257" t="s">
        <v>409</v>
      </c>
      <c r="B33" s="164" t="s">
        <v>383</v>
      </c>
      <c r="C33" s="164" t="s">
        <v>408</v>
      </c>
      <c r="D33" s="164" t="s">
        <v>640</v>
      </c>
      <c r="E33" s="164"/>
      <c r="F33" s="168">
        <f>SUM(F34)</f>
        <v>181.5</v>
      </c>
      <c r="G33" s="168">
        <f>SUM(G34)</f>
        <v>9.1</v>
      </c>
    </row>
    <row r="34" spans="1:7" ht="25.5" x14ac:dyDescent="0.2">
      <c r="A34" s="258" t="s">
        <v>411</v>
      </c>
      <c r="B34" s="167" t="s">
        <v>383</v>
      </c>
      <c r="C34" s="167" t="s">
        <v>408</v>
      </c>
      <c r="D34" s="167" t="s">
        <v>640</v>
      </c>
      <c r="E34" s="167" t="s">
        <v>397</v>
      </c>
      <c r="F34" s="168">
        <v>181.5</v>
      </c>
      <c r="G34" s="168">
        <v>9.1</v>
      </c>
    </row>
    <row r="35" spans="1:7" ht="14.25" x14ac:dyDescent="0.2">
      <c r="A35" s="261" t="s">
        <v>413</v>
      </c>
      <c r="B35" s="158" t="s">
        <v>383</v>
      </c>
      <c r="C35" s="158" t="s">
        <v>414</v>
      </c>
      <c r="D35" s="158"/>
      <c r="E35" s="158"/>
      <c r="F35" s="159">
        <f t="shared" ref="F35:G37" si="1">SUM(F36)</f>
        <v>2000</v>
      </c>
      <c r="G35" s="159">
        <f t="shared" si="1"/>
        <v>3000</v>
      </c>
    </row>
    <row r="36" spans="1:7" ht="13.5" x14ac:dyDescent="0.25">
      <c r="A36" s="262" t="s">
        <v>413</v>
      </c>
      <c r="B36" s="182" t="s">
        <v>383</v>
      </c>
      <c r="C36" s="182" t="s">
        <v>414</v>
      </c>
      <c r="D36" s="182" t="s">
        <v>416</v>
      </c>
      <c r="E36" s="182"/>
      <c r="F36" s="165">
        <f t="shared" si="1"/>
        <v>2000</v>
      </c>
      <c r="G36" s="165">
        <f t="shared" si="1"/>
        <v>3000</v>
      </c>
    </row>
    <row r="37" spans="1:7" s="170" customFormat="1" x14ac:dyDescent="0.2">
      <c r="A37" s="258" t="s">
        <v>415</v>
      </c>
      <c r="B37" s="188" t="s">
        <v>383</v>
      </c>
      <c r="C37" s="188" t="s">
        <v>414</v>
      </c>
      <c r="D37" s="188" t="s">
        <v>416</v>
      </c>
      <c r="E37" s="188"/>
      <c r="F37" s="168">
        <f t="shared" si="1"/>
        <v>2000</v>
      </c>
      <c r="G37" s="168">
        <f t="shared" si="1"/>
        <v>3000</v>
      </c>
    </row>
    <row r="38" spans="1:7" x14ac:dyDescent="0.2">
      <c r="A38" s="259" t="s">
        <v>405</v>
      </c>
      <c r="B38" s="184" t="s">
        <v>383</v>
      </c>
      <c r="C38" s="184" t="s">
        <v>414</v>
      </c>
      <c r="D38" s="184" t="s">
        <v>416</v>
      </c>
      <c r="E38" s="184" t="s">
        <v>406</v>
      </c>
      <c r="F38" s="173">
        <v>2000</v>
      </c>
      <c r="G38" s="173">
        <v>3000</v>
      </c>
    </row>
    <row r="39" spans="1:7" ht="14.25" x14ac:dyDescent="0.2">
      <c r="A39" s="261" t="s">
        <v>417</v>
      </c>
      <c r="B39" s="158" t="s">
        <v>383</v>
      </c>
      <c r="C39" s="158" t="s">
        <v>418</v>
      </c>
      <c r="D39" s="158"/>
      <c r="E39" s="158"/>
      <c r="F39" s="159">
        <f>SUM(F40+F50+F54+F44)</f>
        <v>22267.802</v>
      </c>
      <c r="G39" s="159">
        <f>SUM(G40+G50+G54+G44)</f>
        <v>7051.1799999999994</v>
      </c>
    </row>
    <row r="40" spans="1:7" ht="13.5" x14ac:dyDescent="0.25">
      <c r="A40" s="257" t="s">
        <v>386</v>
      </c>
      <c r="B40" s="164" t="s">
        <v>383</v>
      </c>
      <c r="C40" s="164" t="s">
        <v>418</v>
      </c>
      <c r="D40" s="161" t="s">
        <v>641</v>
      </c>
      <c r="E40" s="164"/>
      <c r="F40" s="165">
        <f>SUM(F41)</f>
        <v>1697.6999999999998</v>
      </c>
      <c r="G40" s="165">
        <f>SUM(G41)</f>
        <v>1702.8999999999999</v>
      </c>
    </row>
    <row r="41" spans="1:7" x14ac:dyDescent="0.2">
      <c r="A41" s="259" t="s">
        <v>420</v>
      </c>
      <c r="B41" s="172" t="s">
        <v>421</v>
      </c>
      <c r="C41" s="172" t="s">
        <v>418</v>
      </c>
      <c r="D41" s="172" t="s">
        <v>641</v>
      </c>
      <c r="E41" s="172"/>
      <c r="F41" s="173">
        <f>SUM(F42+F43)</f>
        <v>1697.6999999999998</v>
      </c>
      <c r="G41" s="173">
        <f>SUM(G42+G43)</f>
        <v>1702.8999999999999</v>
      </c>
    </row>
    <row r="42" spans="1:7" ht="56.25" customHeight="1" x14ac:dyDescent="0.2">
      <c r="A42" s="258" t="s">
        <v>389</v>
      </c>
      <c r="B42" s="167" t="s">
        <v>383</v>
      </c>
      <c r="C42" s="167" t="s">
        <v>418</v>
      </c>
      <c r="D42" s="167" t="s">
        <v>641</v>
      </c>
      <c r="E42" s="167" t="s">
        <v>390</v>
      </c>
      <c r="F42" s="168">
        <v>1492.32</v>
      </c>
      <c r="G42" s="168">
        <v>1492.32</v>
      </c>
    </row>
    <row r="43" spans="1:7" s="170" customFormat="1" x14ac:dyDescent="0.2">
      <c r="A43" s="258" t="s">
        <v>404</v>
      </c>
      <c r="B43" s="167" t="s">
        <v>383</v>
      </c>
      <c r="C43" s="167" t="s">
        <v>418</v>
      </c>
      <c r="D43" s="167" t="s">
        <v>641</v>
      </c>
      <c r="E43" s="167" t="s">
        <v>397</v>
      </c>
      <c r="F43" s="168">
        <v>205.38</v>
      </c>
      <c r="G43" s="168">
        <v>210.58</v>
      </c>
    </row>
    <row r="44" spans="1:7" ht="26.25" x14ac:dyDescent="0.25">
      <c r="A44" s="263" t="s">
        <v>422</v>
      </c>
      <c r="B44" s="190" t="s">
        <v>383</v>
      </c>
      <c r="C44" s="190" t="s">
        <v>418</v>
      </c>
      <c r="D44" s="182" t="s">
        <v>642</v>
      </c>
      <c r="E44" s="190"/>
      <c r="F44" s="165">
        <f>SUM(F45+F48)</f>
        <v>998.28200000000004</v>
      </c>
      <c r="G44" s="165">
        <f>SUM(G45+G48)</f>
        <v>998.28</v>
      </c>
    </row>
    <row r="45" spans="1:7" ht="25.5" x14ac:dyDescent="0.2">
      <c r="A45" s="259" t="s">
        <v>424</v>
      </c>
      <c r="B45" s="184" t="s">
        <v>383</v>
      </c>
      <c r="C45" s="184" t="s">
        <v>418</v>
      </c>
      <c r="D45" s="184" t="s">
        <v>642</v>
      </c>
      <c r="E45" s="184"/>
      <c r="F45" s="173">
        <f>SUM(F47+F46)</f>
        <v>998</v>
      </c>
      <c r="G45" s="173">
        <f>SUM(G47+G46)</f>
        <v>998</v>
      </c>
    </row>
    <row r="46" spans="1:7" ht="38.25" x14ac:dyDescent="0.2">
      <c r="A46" s="258" t="s">
        <v>389</v>
      </c>
      <c r="B46" s="172" t="s">
        <v>383</v>
      </c>
      <c r="C46" s="172" t="s">
        <v>418</v>
      </c>
      <c r="D46" s="188" t="s">
        <v>642</v>
      </c>
      <c r="E46" s="167" t="s">
        <v>390</v>
      </c>
      <c r="F46" s="168">
        <v>749.5</v>
      </c>
      <c r="G46" s="168">
        <v>749.5</v>
      </c>
    </row>
    <row r="47" spans="1:7" s="170" customFormat="1" x14ac:dyDescent="0.2">
      <c r="A47" s="258" t="s">
        <v>404</v>
      </c>
      <c r="B47" s="167" t="s">
        <v>383</v>
      </c>
      <c r="C47" s="167" t="s">
        <v>418</v>
      </c>
      <c r="D47" s="188" t="s">
        <v>642</v>
      </c>
      <c r="E47" s="167" t="s">
        <v>397</v>
      </c>
      <c r="F47" s="168">
        <v>248.5</v>
      </c>
      <c r="G47" s="168">
        <v>248.5</v>
      </c>
    </row>
    <row r="48" spans="1:7" ht="38.25" x14ac:dyDescent="0.2">
      <c r="A48" s="259" t="s">
        <v>425</v>
      </c>
      <c r="B48" s="172" t="s">
        <v>383</v>
      </c>
      <c r="C48" s="172" t="s">
        <v>418</v>
      </c>
      <c r="D48" s="172" t="s">
        <v>426</v>
      </c>
      <c r="E48" s="172"/>
      <c r="F48" s="173">
        <f>SUM(F49)</f>
        <v>0.28199999999999997</v>
      </c>
      <c r="G48" s="173">
        <f>SUM(G49)</f>
        <v>0.28000000000000003</v>
      </c>
    </row>
    <row r="49" spans="1:7" x14ac:dyDescent="0.2">
      <c r="A49" s="258" t="s">
        <v>404</v>
      </c>
      <c r="B49" s="167" t="s">
        <v>383</v>
      </c>
      <c r="C49" s="167" t="s">
        <v>418</v>
      </c>
      <c r="D49" s="167" t="s">
        <v>426</v>
      </c>
      <c r="E49" s="167" t="s">
        <v>397</v>
      </c>
      <c r="F49" s="168">
        <v>0.28199999999999997</v>
      </c>
      <c r="G49" s="168">
        <v>0.28000000000000003</v>
      </c>
    </row>
    <row r="50" spans="1:7" ht="27" x14ac:dyDescent="0.25">
      <c r="A50" s="257" t="s">
        <v>643</v>
      </c>
      <c r="B50" s="164" t="s">
        <v>383</v>
      </c>
      <c r="C50" s="164" t="s">
        <v>418</v>
      </c>
      <c r="D50" s="164" t="s">
        <v>428</v>
      </c>
      <c r="E50" s="164"/>
      <c r="F50" s="165">
        <f>SUM(F51)</f>
        <v>8400</v>
      </c>
      <c r="G50" s="165">
        <f>SUM(G51)</f>
        <v>4350</v>
      </c>
    </row>
    <row r="51" spans="1:7" s="170" customFormat="1" x14ac:dyDescent="0.2">
      <c r="A51" s="264" t="s">
        <v>429</v>
      </c>
      <c r="B51" s="167" t="s">
        <v>383</v>
      </c>
      <c r="C51" s="167" t="s">
        <v>418</v>
      </c>
      <c r="D51" s="167" t="s">
        <v>428</v>
      </c>
      <c r="E51" s="167"/>
      <c r="F51" s="168">
        <f>SUM(F53+F52)</f>
        <v>8400</v>
      </c>
      <c r="G51" s="168">
        <f>SUM(G53+G52)</f>
        <v>4350</v>
      </c>
    </row>
    <row r="52" spans="1:7" s="170" customFormat="1" ht="38.25" x14ac:dyDescent="0.2">
      <c r="A52" s="258" t="s">
        <v>389</v>
      </c>
      <c r="B52" s="167" t="s">
        <v>383</v>
      </c>
      <c r="C52" s="167" t="s">
        <v>418</v>
      </c>
      <c r="D52" s="167" t="s">
        <v>430</v>
      </c>
      <c r="E52" s="167" t="s">
        <v>390</v>
      </c>
      <c r="F52" s="168">
        <v>3400</v>
      </c>
      <c r="G52" s="168">
        <v>3850</v>
      </c>
    </row>
    <row r="53" spans="1:7" x14ac:dyDescent="0.2">
      <c r="A53" s="259" t="s">
        <v>405</v>
      </c>
      <c r="B53" s="172" t="s">
        <v>383</v>
      </c>
      <c r="C53" s="172" t="s">
        <v>418</v>
      </c>
      <c r="D53" s="172" t="s">
        <v>431</v>
      </c>
      <c r="E53" s="172" t="s">
        <v>406</v>
      </c>
      <c r="F53" s="173">
        <v>5000</v>
      </c>
      <c r="G53" s="173">
        <v>500</v>
      </c>
    </row>
    <row r="54" spans="1:7" s="178" customFormat="1" ht="13.5" x14ac:dyDescent="0.25">
      <c r="A54" s="257" t="s">
        <v>432</v>
      </c>
      <c r="B54" s="182" t="s">
        <v>383</v>
      </c>
      <c r="C54" s="182" t="s">
        <v>418</v>
      </c>
      <c r="D54" s="182" t="s">
        <v>433</v>
      </c>
      <c r="E54" s="164"/>
      <c r="F54" s="165">
        <f>SUM(F55+F57+F59+F58)</f>
        <v>11171.82</v>
      </c>
      <c r="G54" s="165">
        <f>SUM(G55+G57)</f>
        <v>0</v>
      </c>
    </row>
    <row r="55" spans="1:7" ht="25.5" x14ac:dyDescent="0.2">
      <c r="A55" s="265" t="s">
        <v>635</v>
      </c>
      <c r="B55" s="184" t="s">
        <v>383</v>
      </c>
      <c r="C55" s="184" t="s">
        <v>436</v>
      </c>
      <c r="D55" s="184" t="s">
        <v>437</v>
      </c>
      <c r="E55" s="184"/>
      <c r="F55" s="173">
        <f>SUM(F56)</f>
        <v>3400</v>
      </c>
      <c r="G55" s="173">
        <f>SUM(G56)</f>
        <v>0</v>
      </c>
    </row>
    <row r="56" spans="1:7" s="170" customFormat="1" x14ac:dyDescent="0.2">
      <c r="A56" s="258" t="s">
        <v>404</v>
      </c>
      <c r="B56" s="188" t="s">
        <v>383</v>
      </c>
      <c r="C56" s="188" t="s">
        <v>418</v>
      </c>
      <c r="D56" s="188" t="s">
        <v>437</v>
      </c>
      <c r="E56" s="188" t="s">
        <v>397</v>
      </c>
      <c r="F56" s="168">
        <v>3400</v>
      </c>
      <c r="G56" s="168">
        <v>0</v>
      </c>
    </row>
    <row r="57" spans="1:7" s="170" customFormat="1" ht="38.25" x14ac:dyDescent="0.2">
      <c r="A57" s="166" t="s">
        <v>389</v>
      </c>
      <c r="B57" s="188" t="s">
        <v>383</v>
      </c>
      <c r="C57" s="188" t="s">
        <v>418</v>
      </c>
      <c r="D57" s="188" t="s">
        <v>442</v>
      </c>
      <c r="E57" s="188" t="s">
        <v>390</v>
      </c>
      <c r="F57" s="168">
        <v>4788.82</v>
      </c>
      <c r="G57" s="173">
        <v>0</v>
      </c>
    </row>
    <row r="58" spans="1:7" s="170" customFormat="1" x14ac:dyDescent="0.2">
      <c r="A58" s="166" t="s">
        <v>404</v>
      </c>
      <c r="B58" s="188" t="s">
        <v>383</v>
      </c>
      <c r="C58" s="188" t="s">
        <v>418</v>
      </c>
      <c r="D58" s="188" t="s">
        <v>442</v>
      </c>
      <c r="E58" s="188" t="s">
        <v>397</v>
      </c>
      <c r="F58" s="168">
        <v>2853</v>
      </c>
      <c r="G58" s="168">
        <v>0</v>
      </c>
    </row>
    <row r="59" spans="1:7" s="170" customFormat="1" ht="25.5" x14ac:dyDescent="0.2">
      <c r="A59" s="259" t="s">
        <v>644</v>
      </c>
      <c r="B59" s="184" t="s">
        <v>383</v>
      </c>
      <c r="C59" s="184" t="s">
        <v>418</v>
      </c>
      <c r="D59" s="184" t="s">
        <v>445</v>
      </c>
      <c r="E59" s="188"/>
      <c r="F59" s="168">
        <f>SUM(F60)</f>
        <v>130</v>
      </c>
      <c r="G59" s="168">
        <v>0</v>
      </c>
    </row>
    <row r="60" spans="1:7" s="170" customFormat="1" x14ac:dyDescent="0.2">
      <c r="A60" s="258" t="s">
        <v>404</v>
      </c>
      <c r="B60" s="188" t="s">
        <v>383</v>
      </c>
      <c r="C60" s="188" t="s">
        <v>418</v>
      </c>
      <c r="D60" s="188" t="s">
        <v>445</v>
      </c>
      <c r="E60" s="188" t="s">
        <v>397</v>
      </c>
      <c r="F60" s="168">
        <v>130</v>
      </c>
      <c r="G60" s="168">
        <v>0</v>
      </c>
    </row>
    <row r="61" spans="1:7" s="196" customFormat="1" ht="15.75" x14ac:dyDescent="0.25">
      <c r="A61" s="266" t="s">
        <v>447</v>
      </c>
      <c r="B61" s="194" t="s">
        <v>385</v>
      </c>
      <c r="C61" s="194"/>
      <c r="D61" s="194"/>
      <c r="E61" s="194"/>
      <c r="F61" s="195">
        <f t="shared" ref="F61:G63" si="2">SUM(F62)</f>
        <v>41</v>
      </c>
      <c r="G61" s="195">
        <f t="shared" si="2"/>
        <v>0</v>
      </c>
    </row>
    <row r="62" spans="1:7" s="178" customFormat="1" ht="13.5" x14ac:dyDescent="0.25">
      <c r="A62" s="257" t="s">
        <v>448</v>
      </c>
      <c r="B62" s="182" t="s">
        <v>385</v>
      </c>
      <c r="C62" s="182" t="s">
        <v>399</v>
      </c>
      <c r="D62" s="182"/>
      <c r="E62" s="182"/>
      <c r="F62" s="165">
        <f t="shared" si="2"/>
        <v>41</v>
      </c>
      <c r="G62" s="165">
        <f t="shared" si="2"/>
        <v>0</v>
      </c>
    </row>
    <row r="63" spans="1:7" s="178" customFormat="1" ht="27" x14ac:dyDescent="0.25">
      <c r="A63" s="257" t="s">
        <v>620</v>
      </c>
      <c r="B63" s="182" t="s">
        <v>385</v>
      </c>
      <c r="C63" s="182" t="s">
        <v>399</v>
      </c>
      <c r="D63" s="182" t="s">
        <v>434</v>
      </c>
      <c r="E63" s="182"/>
      <c r="F63" s="165">
        <f t="shared" si="2"/>
        <v>41</v>
      </c>
      <c r="G63" s="165">
        <f t="shared" si="2"/>
        <v>0</v>
      </c>
    </row>
    <row r="64" spans="1:7" s="170" customFormat="1" x14ac:dyDescent="0.2">
      <c r="A64" s="259" t="s">
        <v>404</v>
      </c>
      <c r="B64" s="188" t="s">
        <v>385</v>
      </c>
      <c r="C64" s="188" t="s">
        <v>399</v>
      </c>
      <c r="D64" s="188" t="s">
        <v>434</v>
      </c>
      <c r="E64" s="188" t="s">
        <v>397</v>
      </c>
      <c r="F64" s="168">
        <v>41</v>
      </c>
      <c r="G64" s="168">
        <v>0</v>
      </c>
    </row>
    <row r="65" spans="1:256" s="170" customFormat="1" ht="15.75" x14ac:dyDescent="0.25">
      <c r="A65" s="266" t="s">
        <v>449</v>
      </c>
      <c r="B65" s="197" t="s">
        <v>391</v>
      </c>
      <c r="C65" s="197"/>
      <c r="D65" s="197"/>
      <c r="E65" s="197"/>
      <c r="F65" s="195">
        <f t="shared" ref="F65:G67" si="3">SUM(F66)</f>
        <v>500</v>
      </c>
      <c r="G65" s="195">
        <f t="shared" si="3"/>
        <v>0</v>
      </c>
    </row>
    <row r="66" spans="1:256" s="170" customFormat="1" ht="26.45" customHeight="1" x14ac:dyDescent="0.25">
      <c r="A66" s="257" t="s">
        <v>450</v>
      </c>
      <c r="B66" s="164" t="s">
        <v>391</v>
      </c>
      <c r="C66" s="164" t="s">
        <v>451</v>
      </c>
      <c r="D66" s="164"/>
      <c r="E66" s="164"/>
      <c r="F66" s="165">
        <f t="shared" si="3"/>
        <v>500</v>
      </c>
      <c r="G66" s="165">
        <f t="shared" si="3"/>
        <v>0</v>
      </c>
    </row>
    <row r="67" spans="1:256" s="170" customFormat="1" ht="13.5" x14ac:dyDescent="0.25">
      <c r="A67" s="257" t="s">
        <v>432</v>
      </c>
      <c r="B67" s="164" t="s">
        <v>391</v>
      </c>
      <c r="C67" s="164" t="s">
        <v>451</v>
      </c>
      <c r="D67" s="164" t="s">
        <v>433</v>
      </c>
      <c r="E67" s="164"/>
      <c r="F67" s="165">
        <f t="shared" si="3"/>
        <v>500</v>
      </c>
      <c r="G67" s="165">
        <f t="shared" si="3"/>
        <v>0</v>
      </c>
    </row>
    <row r="68" spans="1:256" s="170" customFormat="1" ht="27" x14ac:dyDescent="0.25">
      <c r="A68" s="257" t="s">
        <v>620</v>
      </c>
      <c r="B68" s="161" t="s">
        <v>391</v>
      </c>
      <c r="C68" s="161" t="s">
        <v>451</v>
      </c>
      <c r="D68" s="161" t="s">
        <v>434</v>
      </c>
      <c r="E68" s="161"/>
      <c r="F68" s="162">
        <f>SUM(F72+F70)</f>
        <v>500</v>
      </c>
      <c r="G68" s="162">
        <f>SUM(G72+G70)</f>
        <v>0</v>
      </c>
    </row>
    <row r="69" spans="1:256" s="170" customFormat="1" x14ac:dyDescent="0.2">
      <c r="A69" s="258" t="s">
        <v>452</v>
      </c>
      <c r="B69" s="167" t="s">
        <v>391</v>
      </c>
      <c r="C69" s="167" t="s">
        <v>451</v>
      </c>
      <c r="D69" s="167" t="s">
        <v>434</v>
      </c>
      <c r="E69" s="167"/>
      <c r="F69" s="168">
        <f>SUM(F70)</f>
        <v>300</v>
      </c>
      <c r="G69" s="168">
        <f>SUM(G70)</f>
        <v>0</v>
      </c>
    </row>
    <row r="70" spans="1:256" s="170" customFormat="1" ht="38.25" x14ac:dyDescent="0.2">
      <c r="A70" s="258" t="s">
        <v>389</v>
      </c>
      <c r="B70" s="172" t="s">
        <v>391</v>
      </c>
      <c r="C70" s="172" t="s">
        <v>451</v>
      </c>
      <c r="D70" s="172" t="s">
        <v>434</v>
      </c>
      <c r="E70" s="172" t="s">
        <v>390</v>
      </c>
      <c r="F70" s="173">
        <v>300</v>
      </c>
      <c r="G70" s="173">
        <v>0</v>
      </c>
    </row>
    <row r="71" spans="1:256" s="170" customFormat="1" ht="25.5" x14ac:dyDescent="0.2">
      <c r="A71" s="258" t="s">
        <v>453</v>
      </c>
      <c r="B71" s="167" t="s">
        <v>391</v>
      </c>
      <c r="C71" s="167" t="s">
        <v>451</v>
      </c>
      <c r="D71" s="167" t="s">
        <v>434</v>
      </c>
      <c r="E71" s="167"/>
      <c r="F71" s="168">
        <f>SUM(F72)</f>
        <v>200</v>
      </c>
      <c r="G71" s="168">
        <f>SUM(G72)</f>
        <v>0</v>
      </c>
    </row>
    <row r="72" spans="1:256" s="170" customFormat="1" ht="25.5" x14ac:dyDescent="0.2">
      <c r="A72" s="259" t="s">
        <v>440</v>
      </c>
      <c r="B72" s="172" t="s">
        <v>391</v>
      </c>
      <c r="C72" s="172" t="s">
        <v>451</v>
      </c>
      <c r="D72" s="172" t="s">
        <v>434</v>
      </c>
      <c r="E72" s="172" t="s">
        <v>441</v>
      </c>
      <c r="F72" s="173">
        <v>200</v>
      </c>
      <c r="G72" s="173">
        <v>0</v>
      </c>
    </row>
    <row r="73" spans="1:256" ht="15.75" x14ac:dyDescent="0.25">
      <c r="A73" s="255" t="s">
        <v>454</v>
      </c>
      <c r="B73" s="194" t="s">
        <v>399</v>
      </c>
      <c r="C73" s="194"/>
      <c r="D73" s="194"/>
      <c r="E73" s="194"/>
      <c r="F73" s="195">
        <f>SUM(F83+F79+F74)</f>
        <v>13211</v>
      </c>
      <c r="G73" s="195">
        <f>SUM(G83+G79+G74)</f>
        <v>13161</v>
      </c>
    </row>
    <row r="74" spans="1:256" s="170" customFormat="1" x14ac:dyDescent="0.2">
      <c r="A74" s="263" t="s">
        <v>455</v>
      </c>
      <c r="B74" s="190" t="s">
        <v>399</v>
      </c>
      <c r="C74" s="190" t="s">
        <v>456</v>
      </c>
      <c r="D74" s="190"/>
      <c r="E74" s="190"/>
      <c r="F74" s="168">
        <f>SUM(F77+F75)</f>
        <v>6011</v>
      </c>
      <c r="G74" s="168">
        <f>SUM(G77+G75)</f>
        <v>6011</v>
      </c>
    </row>
    <row r="75" spans="1:256" ht="25.5" x14ac:dyDescent="0.2">
      <c r="A75" s="171" t="s">
        <v>457</v>
      </c>
      <c r="B75" s="184" t="s">
        <v>399</v>
      </c>
      <c r="C75" s="184" t="s">
        <v>456</v>
      </c>
      <c r="D75" s="172" t="s">
        <v>430</v>
      </c>
      <c r="E75" s="184"/>
      <c r="F75" s="173">
        <f>SUM(F76)</f>
        <v>6000</v>
      </c>
      <c r="G75" s="173">
        <f>SUM(G76)</f>
        <v>6000</v>
      </c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  <c r="IJ75" s="177"/>
      <c r="IK75" s="177"/>
      <c r="IL75" s="177"/>
      <c r="IM75" s="177"/>
      <c r="IN75" s="177"/>
      <c r="IO75" s="177"/>
      <c r="IP75" s="177"/>
      <c r="IQ75" s="177"/>
      <c r="IR75" s="177"/>
      <c r="IS75" s="177"/>
      <c r="IT75" s="177"/>
      <c r="IU75" s="177"/>
      <c r="IV75" s="177"/>
    </row>
    <row r="76" spans="1:256" x14ac:dyDescent="0.2">
      <c r="A76" s="166" t="s">
        <v>405</v>
      </c>
      <c r="B76" s="188" t="s">
        <v>399</v>
      </c>
      <c r="C76" s="188" t="s">
        <v>456</v>
      </c>
      <c r="D76" s="167" t="s">
        <v>430</v>
      </c>
      <c r="E76" s="184" t="s">
        <v>406</v>
      </c>
      <c r="F76" s="173">
        <v>6000</v>
      </c>
      <c r="G76" s="173">
        <v>6000</v>
      </c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77"/>
      <c r="HM76" s="177"/>
      <c r="HN76" s="177"/>
      <c r="HO76" s="177"/>
      <c r="HP76" s="177"/>
      <c r="HQ76" s="177"/>
      <c r="HR76" s="177"/>
      <c r="HS76" s="177"/>
      <c r="HT76" s="177"/>
      <c r="HU76" s="177"/>
      <c r="HV76" s="177"/>
      <c r="HW76" s="177"/>
      <c r="HX76" s="177"/>
      <c r="HY76" s="177"/>
      <c r="HZ76" s="177"/>
      <c r="IA76" s="177"/>
      <c r="IB76" s="177"/>
      <c r="IC76" s="177"/>
      <c r="ID76" s="177"/>
      <c r="IE76" s="177"/>
      <c r="IF76" s="177"/>
      <c r="IG76" s="177"/>
      <c r="IH76" s="177"/>
      <c r="II76" s="177"/>
      <c r="IJ76" s="177"/>
      <c r="IK76" s="177"/>
      <c r="IL76" s="177"/>
      <c r="IM76" s="177"/>
      <c r="IN76" s="177"/>
      <c r="IO76" s="177"/>
      <c r="IP76" s="177"/>
      <c r="IQ76" s="177"/>
      <c r="IR76" s="177"/>
      <c r="IS76" s="177"/>
      <c r="IT76" s="177"/>
      <c r="IU76" s="177"/>
      <c r="IV76" s="177"/>
    </row>
    <row r="77" spans="1:256" s="170" customFormat="1" ht="25.5" x14ac:dyDescent="0.2">
      <c r="A77" s="259" t="s">
        <v>458</v>
      </c>
      <c r="B77" s="184" t="s">
        <v>399</v>
      </c>
      <c r="C77" s="184" t="s">
        <v>456</v>
      </c>
      <c r="D77" s="184" t="s">
        <v>645</v>
      </c>
      <c r="E77" s="184"/>
      <c r="F77" s="168">
        <f>SUM(F78)</f>
        <v>11</v>
      </c>
      <c r="G77" s="168">
        <f>SUM(G78)</f>
        <v>11</v>
      </c>
    </row>
    <row r="78" spans="1:256" s="170" customFormat="1" x14ac:dyDescent="0.2">
      <c r="A78" s="258" t="s">
        <v>405</v>
      </c>
      <c r="B78" s="188" t="s">
        <v>399</v>
      </c>
      <c r="C78" s="188" t="s">
        <v>456</v>
      </c>
      <c r="D78" s="188" t="s">
        <v>645</v>
      </c>
      <c r="E78" s="188" t="s">
        <v>406</v>
      </c>
      <c r="F78" s="168">
        <v>11</v>
      </c>
      <c r="G78" s="168">
        <v>11</v>
      </c>
    </row>
    <row r="79" spans="1:256" s="177" customFormat="1" x14ac:dyDescent="0.2">
      <c r="A79" s="263" t="s">
        <v>460</v>
      </c>
      <c r="B79" s="161" t="s">
        <v>399</v>
      </c>
      <c r="C79" s="161" t="s">
        <v>461</v>
      </c>
      <c r="D79" s="161"/>
      <c r="E79" s="161"/>
      <c r="F79" s="162">
        <f>SUM(F80)</f>
        <v>7150</v>
      </c>
      <c r="G79" s="162">
        <f>SUM(G80)</f>
        <v>7150</v>
      </c>
    </row>
    <row r="80" spans="1:256" ht="13.5" x14ac:dyDescent="0.25">
      <c r="A80" s="257" t="s">
        <v>432</v>
      </c>
      <c r="B80" s="182" t="s">
        <v>399</v>
      </c>
      <c r="C80" s="182" t="s">
        <v>461</v>
      </c>
      <c r="D80" s="164" t="s">
        <v>433</v>
      </c>
      <c r="E80" s="182"/>
      <c r="F80" s="165">
        <f>SUM(F81)</f>
        <v>7150</v>
      </c>
      <c r="G80" s="165">
        <f>SUM(G81)</f>
        <v>7150</v>
      </c>
    </row>
    <row r="81" spans="1:255" ht="40.15" customHeight="1" x14ac:dyDescent="0.2">
      <c r="A81" s="267" t="s">
        <v>646</v>
      </c>
      <c r="B81" s="172" t="s">
        <v>399</v>
      </c>
      <c r="C81" s="172" t="s">
        <v>461</v>
      </c>
      <c r="D81" s="172" t="s">
        <v>464</v>
      </c>
      <c r="E81" s="172"/>
      <c r="F81" s="173">
        <f>SUM(F82:F82)</f>
        <v>7150</v>
      </c>
      <c r="G81" s="173">
        <f>SUM(G82:G82)</f>
        <v>7150</v>
      </c>
    </row>
    <row r="82" spans="1:255" x14ac:dyDescent="0.2">
      <c r="A82" s="258" t="s">
        <v>404</v>
      </c>
      <c r="B82" s="167" t="s">
        <v>399</v>
      </c>
      <c r="C82" s="167" t="s">
        <v>461</v>
      </c>
      <c r="D82" s="167" t="s">
        <v>464</v>
      </c>
      <c r="E82" s="167" t="s">
        <v>397</v>
      </c>
      <c r="F82" s="168">
        <v>7150</v>
      </c>
      <c r="G82" s="168">
        <v>7150</v>
      </c>
    </row>
    <row r="83" spans="1:255" x14ac:dyDescent="0.2">
      <c r="A83" s="263" t="s">
        <v>466</v>
      </c>
      <c r="B83" s="190" t="s">
        <v>399</v>
      </c>
      <c r="C83" s="190" t="s">
        <v>467</v>
      </c>
      <c r="D83" s="190"/>
      <c r="E83" s="190"/>
      <c r="F83" s="162">
        <f>SUM(F84)</f>
        <v>50</v>
      </c>
      <c r="G83" s="162">
        <f>SUM(G84)</f>
        <v>0</v>
      </c>
    </row>
    <row r="84" spans="1:255" ht="13.5" x14ac:dyDescent="0.25">
      <c r="A84" s="257" t="s">
        <v>432</v>
      </c>
      <c r="B84" s="190" t="s">
        <v>399</v>
      </c>
      <c r="C84" s="190" t="s">
        <v>467</v>
      </c>
      <c r="D84" s="164" t="s">
        <v>433</v>
      </c>
      <c r="E84" s="190"/>
      <c r="F84" s="162">
        <f>SUM(F85)</f>
        <v>50</v>
      </c>
      <c r="G84" s="162">
        <f>SUM(G85)</f>
        <v>0</v>
      </c>
    </row>
    <row r="85" spans="1:255" ht="25.5" x14ac:dyDescent="0.2">
      <c r="A85" s="259" t="s">
        <v>631</v>
      </c>
      <c r="B85" s="184" t="s">
        <v>399</v>
      </c>
      <c r="C85" s="184" t="s">
        <v>467</v>
      </c>
      <c r="D85" s="184" t="s">
        <v>468</v>
      </c>
      <c r="E85" s="184"/>
      <c r="F85" s="173">
        <f>SUM(F86:F86)</f>
        <v>50</v>
      </c>
      <c r="G85" s="173">
        <f>SUM(G86:G86)</f>
        <v>0</v>
      </c>
    </row>
    <row r="86" spans="1:255" s="170" customFormat="1" x14ac:dyDescent="0.2">
      <c r="A86" s="258" t="s">
        <v>405</v>
      </c>
      <c r="B86" s="188" t="s">
        <v>399</v>
      </c>
      <c r="C86" s="188" t="s">
        <v>467</v>
      </c>
      <c r="D86" s="188" t="s">
        <v>468</v>
      </c>
      <c r="E86" s="167" t="s">
        <v>406</v>
      </c>
      <c r="F86" s="168">
        <v>50</v>
      </c>
      <c r="G86" s="168">
        <v>0</v>
      </c>
    </row>
    <row r="87" spans="1:255" ht="15.75" x14ac:dyDescent="0.25">
      <c r="A87" s="255" t="s">
        <v>469</v>
      </c>
      <c r="B87" s="194" t="s">
        <v>408</v>
      </c>
      <c r="C87" s="194"/>
      <c r="D87" s="194"/>
      <c r="E87" s="194"/>
      <c r="F87" s="195">
        <f>SUM(F94+F88+F106)</f>
        <v>177370</v>
      </c>
      <c r="G87" s="195">
        <f>SUM(G94+G88+G106)</f>
        <v>338314.74</v>
      </c>
    </row>
    <row r="88" spans="1:255" ht="15" x14ac:dyDescent="0.25">
      <c r="A88" s="200" t="s">
        <v>477</v>
      </c>
      <c r="B88" s="207" t="s">
        <v>408</v>
      </c>
      <c r="C88" s="207" t="s">
        <v>385</v>
      </c>
      <c r="D88" s="207"/>
      <c r="E88" s="201"/>
      <c r="F88" s="202">
        <f>SUM(F91+F89)</f>
        <v>103825</v>
      </c>
      <c r="G88" s="202">
        <f>SUM(G91+G89)</f>
        <v>204175</v>
      </c>
      <c r="H88" s="149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8"/>
      <c r="CC88" s="208"/>
      <c r="CD88" s="208"/>
      <c r="CE88" s="208"/>
      <c r="CF88" s="208"/>
      <c r="CG88" s="208"/>
      <c r="CH88" s="208"/>
      <c r="CI88" s="208"/>
      <c r="CJ88" s="208"/>
      <c r="CK88" s="208"/>
      <c r="CL88" s="208"/>
      <c r="CM88" s="208"/>
      <c r="CN88" s="208"/>
      <c r="CO88" s="208"/>
      <c r="CP88" s="208"/>
      <c r="CQ88" s="208"/>
      <c r="CR88" s="208"/>
      <c r="CS88" s="208"/>
      <c r="CT88" s="208"/>
      <c r="CU88" s="208"/>
      <c r="CV88" s="208"/>
      <c r="CW88" s="208"/>
      <c r="CX88" s="208"/>
      <c r="CY88" s="208"/>
      <c r="CZ88" s="208"/>
      <c r="DA88" s="208"/>
      <c r="DB88" s="208"/>
      <c r="DC88" s="208"/>
      <c r="DD88" s="208"/>
      <c r="DE88" s="208"/>
      <c r="DF88" s="208"/>
      <c r="DG88" s="208"/>
      <c r="DH88" s="208"/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8"/>
      <c r="EJ88" s="208"/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8"/>
      <c r="EX88" s="208"/>
      <c r="EY88" s="208"/>
      <c r="EZ88" s="208"/>
      <c r="FA88" s="208"/>
      <c r="FB88" s="208"/>
      <c r="FC88" s="208"/>
      <c r="FD88" s="208"/>
      <c r="FE88" s="208"/>
      <c r="FF88" s="208"/>
      <c r="FG88" s="208"/>
      <c r="FH88" s="208"/>
      <c r="FI88" s="208"/>
      <c r="FJ88" s="208"/>
      <c r="FK88" s="208"/>
      <c r="FL88" s="208"/>
      <c r="FM88" s="208"/>
      <c r="FN88" s="208"/>
      <c r="FO88" s="208"/>
      <c r="FP88" s="208"/>
      <c r="FQ88" s="208"/>
      <c r="FR88" s="208"/>
      <c r="FS88" s="208"/>
      <c r="FT88" s="208"/>
      <c r="FU88" s="208"/>
      <c r="FV88" s="208"/>
      <c r="FW88" s="208"/>
      <c r="FX88" s="208"/>
      <c r="FY88" s="208"/>
      <c r="FZ88" s="208"/>
      <c r="GA88" s="208"/>
      <c r="GB88" s="208"/>
      <c r="GC88" s="208"/>
      <c r="GD88" s="208"/>
      <c r="GE88" s="208"/>
      <c r="GF88" s="208"/>
      <c r="GG88" s="208"/>
      <c r="GH88" s="208"/>
      <c r="GI88" s="208"/>
      <c r="GJ88" s="208"/>
      <c r="GK88" s="208"/>
      <c r="GL88" s="208"/>
      <c r="GM88" s="208"/>
      <c r="GN88" s="208"/>
      <c r="GO88" s="208"/>
      <c r="GP88" s="208"/>
      <c r="GQ88" s="208"/>
      <c r="GR88" s="208"/>
      <c r="GS88" s="208"/>
      <c r="GT88" s="208"/>
      <c r="GU88" s="208"/>
      <c r="GV88" s="208"/>
      <c r="GW88" s="208"/>
      <c r="GX88" s="208"/>
      <c r="GY88" s="208"/>
      <c r="GZ88" s="208"/>
      <c r="HA88" s="208"/>
      <c r="HB88" s="208"/>
      <c r="HC88" s="208"/>
      <c r="HD88" s="208"/>
      <c r="HE88" s="208"/>
      <c r="HF88" s="208"/>
      <c r="HG88" s="208"/>
      <c r="HH88" s="208"/>
      <c r="HI88" s="208"/>
      <c r="HJ88" s="208"/>
      <c r="HK88" s="208"/>
      <c r="HL88" s="208"/>
      <c r="HM88" s="208"/>
      <c r="HN88" s="208"/>
      <c r="HO88" s="208"/>
      <c r="HP88" s="208"/>
      <c r="HQ88" s="208"/>
      <c r="HR88" s="208"/>
      <c r="HS88" s="208"/>
      <c r="HT88" s="208"/>
      <c r="HU88" s="208"/>
      <c r="HV88" s="208"/>
      <c r="HW88" s="208"/>
      <c r="HX88" s="208"/>
      <c r="HY88" s="208"/>
      <c r="HZ88" s="208"/>
      <c r="IA88" s="208"/>
      <c r="IB88" s="208"/>
      <c r="IC88" s="208"/>
      <c r="ID88" s="208"/>
      <c r="IE88" s="208"/>
      <c r="IF88" s="208"/>
      <c r="IG88" s="208"/>
      <c r="IH88" s="208"/>
      <c r="II88" s="208"/>
      <c r="IJ88" s="208"/>
      <c r="IK88" s="208"/>
      <c r="IL88" s="208"/>
      <c r="IM88" s="208"/>
      <c r="IN88" s="208"/>
      <c r="IO88" s="208"/>
      <c r="IP88" s="208"/>
      <c r="IQ88" s="208"/>
      <c r="IR88" s="208"/>
      <c r="IS88" s="208"/>
      <c r="IT88" s="208"/>
      <c r="IU88" s="208"/>
    </row>
    <row r="89" spans="1:255" ht="26.25" x14ac:dyDescent="0.25">
      <c r="A89" s="171" t="s">
        <v>628</v>
      </c>
      <c r="B89" s="172" t="s">
        <v>408</v>
      </c>
      <c r="C89" s="172" t="s">
        <v>385</v>
      </c>
      <c r="D89" s="184" t="s">
        <v>478</v>
      </c>
      <c r="E89" s="201"/>
      <c r="F89" s="173">
        <f>SUM(F90)</f>
        <v>4000</v>
      </c>
      <c r="G89" s="173">
        <f>SUM(G90)</f>
        <v>4000</v>
      </c>
      <c r="H89" s="149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8"/>
      <c r="BR89" s="208"/>
      <c r="BS89" s="208"/>
      <c r="BT89" s="208"/>
      <c r="BU89" s="208"/>
      <c r="BV89" s="208"/>
      <c r="BW89" s="208"/>
      <c r="BX89" s="208"/>
      <c r="BY89" s="208"/>
      <c r="BZ89" s="208"/>
      <c r="CA89" s="208"/>
      <c r="CB89" s="208"/>
      <c r="CC89" s="208"/>
      <c r="CD89" s="208"/>
      <c r="CE89" s="208"/>
      <c r="CF89" s="208"/>
      <c r="CG89" s="208"/>
      <c r="CH89" s="208"/>
      <c r="CI89" s="208"/>
      <c r="CJ89" s="208"/>
      <c r="CK89" s="208"/>
      <c r="CL89" s="208"/>
      <c r="CM89" s="208"/>
      <c r="CN89" s="208"/>
      <c r="CO89" s="208"/>
      <c r="CP89" s="208"/>
      <c r="CQ89" s="208"/>
      <c r="CR89" s="208"/>
      <c r="CS89" s="208"/>
      <c r="CT89" s="208"/>
      <c r="CU89" s="208"/>
      <c r="CV89" s="208"/>
      <c r="CW89" s="208"/>
      <c r="CX89" s="208"/>
      <c r="CY89" s="208"/>
      <c r="CZ89" s="208"/>
      <c r="DA89" s="208"/>
      <c r="DB89" s="208"/>
      <c r="DC89" s="208"/>
      <c r="DD89" s="208"/>
      <c r="DE89" s="208"/>
      <c r="DF89" s="208"/>
      <c r="DG89" s="208"/>
      <c r="DH89" s="208"/>
      <c r="DI89" s="208"/>
      <c r="DJ89" s="208"/>
      <c r="DK89" s="208"/>
      <c r="DL89" s="208"/>
      <c r="DM89" s="208"/>
      <c r="DN89" s="208"/>
      <c r="DO89" s="208"/>
      <c r="DP89" s="208"/>
      <c r="DQ89" s="208"/>
      <c r="DR89" s="208"/>
      <c r="DS89" s="208"/>
      <c r="DT89" s="208"/>
      <c r="DU89" s="208"/>
      <c r="DV89" s="208"/>
      <c r="DW89" s="208"/>
      <c r="DX89" s="208"/>
      <c r="DY89" s="208"/>
      <c r="DZ89" s="208"/>
      <c r="EA89" s="208"/>
      <c r="EB89" s="208"/>
      <c r="EC89" s="208"/>
      <c r="ED89" s="208"/>
      <c r="EE89" s="208"/>
      <c r="EF89" s="208"/>
      <c r="EG89" s="208"/>
      <c r="EH89" s="208"/>
      <c r="EI89" s="208"/>
      <c r="EJ89" s="208"/>
      <c r="EK89" s="208"/>
      <c r="EL89" s="208"/>
      <c r="EM89" s="208"/>
      <c r="EN89" s="208"/>
      <c r="EO89" s="208"/>
      <c r="EP89" s="208"/>
      <c r="EQ89" s="208"/>
      <c r="ER89" s="208"/>
      <c r="ES89" s="208"/>
      <c r="ET89" s="208"/>
      <c r="EU89" s="208"/>
      <c r="EV89" s="208"/>
      <c r="EW89" s="208"/>
      <c r="EX89" s="208"/>
      <c r="EY89" s="208"/>
      <c r="EZ89" s="208"/>
      <c r="FA89" s="208"/>
      <c r="FB89" s="208"/>
      <c r="FC89" s="208"/>
      <c r="FD89" s="208"/>
      <c r="FE89" s="208"/>
      <c r="FF89" s="208"/>
      <c r="FG89" s="208"/>
      <c r="FH89" s="208"/>
      <c r="FI89" s="208"/>
      <c r="FJ89" s="208"/>
      <c r="FK89" s="208"/>
      <c r="FL89" s="208"/>
      <c r="FM89" s="208"/>
      <c r="FN89" s="208"/>
      <c r="FO89" s="208"/>
      <c r="FP89" s="208"/>
      <c r="FQ89" s="208"/>
      <c r="FR89" s="208"/>
      <c r="FS89" s="208"/>
      <c r="FT89" s="208"/>
      <c r="FU89" s="208"/>
      <c r="FV89" s="208"/>
      <c r="FW89" s="208"/>
      <c r="FX89" s="208"/>
      <c r="FY89" s="208"/>
      <c r="FZ89" s="208"/>
      <c r="GA89" s="208"/>
      <c r="GB89" s="208"/>
      <c r="GC89" s="208"/>
      <c r="GD89" s="208"/>
      <c r="GE89" s="208"/>
      <c r="GF89" s="208"/>
      <c r="GG89" s="208"/>
      <c r="GH89" s="208"/>
      <c r="GI89" s="208"/>
      <c r="GJ89" s="208"/>
      <c r="GK89" s="208"/>
      <c r="GL89" s="208"/>
      <c r="GM89" s="208"/>
      <c r="GN89" s="208"/>
      <c r="GO89" s="208"/>
      <c r="GP89" s="208"/>
      <c r="GQ89" s="208"/>
      <c r="GR89" s="208"/>
      <c r="GS89" s="208"/>
      <c r="GT89" s="208"/>
      <c r="GU89" s="208"/>
      <c r="GV89" s="208"/>
      <c r="GW89" s="208"/>
      <c r="GX89" s="208"/>
      <c r="GY89" s="208"/>
      <c r="GZ89" s="208"/>
      <c r="HA89" s="208"/>
      <c r="HB89" s="208"/>
      <c r="HC89" s="208"/>
      <c r="HD89" s="208"/>
      <c r="HE89" s="208"/>
      <c r="HF89" s="208"/>
      <c r="HG89" s="208"/>
      <c r="HH89" s="208"/>
      <c r="HI89" s="208"/>
      <c r="HJ89" s="208"/>
      <c r="HK89" s="208"/>
      <c r="HL89" s="208"/>
      <c r="HM89" s="208"/>
      <c r="HN89" s="208"/>
      <c r="HO89" s="208"/>
      <c r="HP89" s="208"/>
      <c r="HQ89" s="208"/>
      <c r="HR89" s="208"/>
      <c r="HS89" s="208"/>
      <c r="HT89" s="208"/>
      <c r="HU89" s="208"/>
      <c r="HV89" s="208"/>
      <c r="HW89" s="208"/>
      <c r="HX89" s="208"/>
      <c r="HY89" s="208"/>
      <c r="HZ89" s="208"/>
      <c r="IA89" s="208"/>
      <c r="IB89" s="208"/>
      <c r="IC89" s="208"/>
      <c r="ID89" s="208"/>
      <c r="IE89" s="208"/>
      <c r="IF89" s="208"/>
      <c r="IG89" s="208"/>
      <c r="IH89" s="208"/>
      <c r="II89" s="208"/>
      <c r="IJ89" s="208"/>
      <c r="IK89" s="208"/>
      <c r="IL89" s="208"/>
      <c r="IM89" s="208"/>
      <c r="IN89" s="208"/>
      <c r="IO89" s="208"/>
      <c r="IP89" s="208"/>
      <c r="IQ89" s="208"/>
      <c r="IR89" s="208"/>
      <c r="IS89" s="208"/>
      <c r="IT89" s="208"/>
      <c r="IU89" s="208"/>
    </row>
    <row r="90" spans="1:255" ht="15" x14ac:dyDescent="0.25">
      <c r="A90" s="166" t="s">
        <v>404</v>
      </c>
      <c r="B90" s="167" t="s">
        <v>408</v>
      </c>
      <c r="C90" s="167" t="s">
        <v>385</v>
      </c>
      <c r="D90" s="188" t="s">
        <v>478</v>
      </c>
      <c r="E90" s="188" t="s">
        <v>397</v>
      </c>
      <c r="F90" s="168">
        <v>4000</v>
      </c>
      <c r="G90" s="168">
        <v>4000</v>
      </c>
      <c r="H90" s="149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08"/>
      <c r="DB90" s="208"/>
      <c r="DC90" s="208"/>
      <c r="DD90" s="208"/>
      <c r="DE90" s="208"/>
      <c r="DF90" s="208"/>
      <c r="DG90" s="208"/>
      <c r="DH90" s="208"/>
      <c r="DI90" s="208"/>
      <c r="DJ90" s="208"/>
      <c r="DK90" s="208"/>
      <c r="DL90" s="208"/>
      <c r="DM90" s="208"/>
      <c r="DN90" s="208"/>
      <c r="DO90" s="208"/>
      <c r="DP90" s="208"/>
      <c r="DQ90" s="208"/>
      <c r="DR90" s="208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  <c r="EW90" s="208"/>
      <c r="EX90" s="208"/>
      <c r="EY90" s="208"/>
      <c r="EZ90" s="208"/>
      <c r="FA90" s="208"/>
      <c r="FB90" s="208"/>
      <c r="FC90" s="208"/>
      <c r="FD90" s="208"/>
      <c r="FE90" s="208"/>
      <c r="FF90" s="208"/>
      <c r="FG90" s="208"/>
      <c r="FH90" s="208"/>
      <c r="FI90" s="208"/>
      <c r="FJ90" s="208"/>
      <c r="FK90" s="208"/>
      <c r="FL90" s="208"/>
      <c r="FM90" s="208"/>
      <c r="FN90" s="208"/>
      <c r="FO90" s="208"/>
      <c r="FP90" s="208"/>
      <c r="FQ90" s="208"/>
      <c r="FR90" s="208"/>
      <c r="FS90" s="208"/>
      <c r="FT90" s="208"/>
      <c r="FU90" s="208"/>
      <c r="FV90" s="208"/>
      <c r="FW90" s="208"/>
      <c r="FX90" s="208"/>
      <c r="FY90" s="208"/>
      <c r="FZ90" s="208"/>
      <c r="GA90" s="208"/>
      <c r="GB90" s="208"/>
      <c r="GC90" s="208"/>
      <c r="GD90" s="208"/>
      <c r="GE90" s="208"/>
      <c r="GF90" s="208"/>
      <c r="GG90" s="208"/>
      <c r="GH90" s="208"/>
      <c r="GI90" s="208"/>
      <c r="GJ90" s="208"/>
      <c r="GK90" s="208"/>
      <c r="GL90" s="208"/>
      <c r="GM90" s="208"/>
      <c r="GN90" s="208"/>
      <c r="GO90" s="208"/>
      <c r="GP90" s="208"/>
      <c r="GQ90" s="208"/>
      <c r="GR90" s="208"/>
      <c r="GS90" s="208"/>
      <c r="GT90" s="208"/>
      <c r="GU90" s="208"/>
      <c r="GV90" s="208"/>
      <c r="GW90" s="208"/>
      <c r="GX90" s="208"/>
      <c r="GY90" s="208"/>
      <c r="GZ90" s="208"/>
      <c r="HA90" s="208"/>
      <c r="HB90" s="208"/>
      <c r="HC90" s="208"/>
      <c r="HD90" s="208"/>
      <c r="HE90" s="208"/>
      <c r="HF90" s="208"/>
      <c r="HG90" s="208"/>
      <c r="HH90" s="208"/>
      <c r="HI90" s="208"/>
      <c r="HJ90" s="208"/>
      <c r="HK90" s="208"/>
      <c r="HL90" s="208"/>
      <c r="HM90" s="208"/>
      <c r="HN90" s="208"/>
      <c r="HO90" s="208"/>
      <c r="HP90" s="208"/>
      <c r="HQ90" s="208"/>
      <c r="HR90" s="208"/>
      <c r="HS90" s="208"/>
      <c r="HT90" s="208"/>
      <c r="HU90" s="208"/>
      <c r="HV90" s="208"/>
      <c r="HW90" s="208"/>
      <c r="HX90" s="208"/>
      <c r="HY90" s="208"/>
      <c r="HZ90" s="208"/>
      <c r="IA90" s="208"/>
      <c r="IB90" s="208"/>
      <c r="IC90" s="208"/>
      <c r="ID90" s="208"/>
      <c r="IE90" s="208"/>
      <c r="IF90" s="208"/>
      <c r="IG90" s="208"/>
      <c r="IH90" s="208"/>
      <c r="II90" s="208"/>
      <c r="IJ90" s="208"/>
      <c r="IK90" s="208"/>
      <c r="IL90" s="208"/>
      <c r="IM90" s="208"/>
      <c r="IN90" s="208"/>
      <c r="IO90" s="208"/>
      <c r="IP90" s="208"/>
      <c r="IQ90" s="208"/>
      <c r="IR90" s="208"/>
      <c r="IS90" s="208"/>
      <c r="IT90" s="208"/>
      <c r="IU90" s="208"/>
    </row>
    <row r="91" spans="1:255" ht="25.5" x14ac:dyDescent="0.2">
      <c r="A91" s="171" t="s">
        <v>479</v>
      </c>
      <c r="B91" s="167" t="s">
        <v>408</v>
      </c>
      <c r="C91" s="167" t="s">
        <v>385</v>
      </c>
      <c r="D91" s="184" t="s">
        <v>480</v>
      </c>
      <c r="E91" s="167"/>
      <c r="F91" s="173">
        <f>SUM(F92:F93)</f>
        <v>99825</v>
      </c>
      <c r="G91" s="173">
        <f>SUM(G92:G93)</f>
        <v>200175</v>
      </c>
      <c r="H91" s="149"/>
    </row>
    <row r="92" spans="1:255" ht="25.5" x14ac:dyDescent="0.2">
      <c r="A92" s="166" t="s">
        <v>438</v>
      </c>
      <c r="B92" s="172" t="s">
        <v>408</v>
      </c>
      <c r="C92" s="172" t="s">
        <v>385</v>
      </c>
      <c r="D92" s="184" t="s">
        <v>481</v>
      </c>
      <c r="E92" s="172" t="s">
        <v>439</v>
      </c>
      <c r="F92" s="173">
        <v>82500</v>
      </c>
      <c r="G92" s="173">
        <v>154499.79999999999</v>
      </c>
      <c r="H92" s="149"/>
    </row>
    <row r="93" spans="1:255" ht="25.5" x14ac:dyDescent="0.2">
      <c r="A93" s="166" t="s">
        <v>438</v>
      </c>
      <c r="B93" s="167" t="s">
        <v>408</v>
      </c>
      <c r="C93" s="167" t="s">
        <v>385</v>
      </c>
      <c r="D93" s="188" t="s">
        <v>480</v>
      </c>
      <c r="E93" s="167" t="s">
        <v>439</v>
      </c>
      <c r="F93" s="173">
        <v>17325</v>
      </c>
      <c r="G93" s="173">
        <v>45675.199999999997</v>
      </c>
      <c r="H93" s="149"/>
    </row>
    <row r="94" spans="1:255" ht="13.5" x14ac:dyDescent="0.25">
      <c r="A94" s="262" t="s">
        <v>482</v>
      </c>
      <c r="B94" s="182" t="s">
        <v>408</v>
      </c>
      <c r="C94" s="182" t="s">
        <v>391</v>
      </c>
      <c r="D94" s="182"/>
      <c r="E94" s="182"/>
      <c r="F94" s="165">
        <f>SUM(F95)</f>
        <v>73045</v>
      </c>
      <c r="G94" s="165">
        <f>SUM(G95)</f>
        <v>133639.74</v>
      </c>
    </row>
    <row r="95" spans="1:255" ht="13.5" x14ac:dyDescent="0.25">
      <c r="A95" s="257" t="s">
        <v>432</v>
      </c>
      <c r="B95" s="182" t="s">
        <v>408</v>
      </c>
      <c r="C95" s="182" t="s">
        <v>391</v>
      </c>
      <c r="D95" s="182" t="s">
        <v>433</v>
      </c>
      <c r="E95" s="182"/>
      <c r="F95" s="165">
        <f>SUM(F96+F104)</f>
        <v>73045</v>
      </c>
      <c r="G95" s="165">
        <f>SUM(G96+G104)</f>
        <v>133639.74</v>
      </c>
    </row>
    <row r="96" spans="1:255" ht="25.5" x14ac:dyDescent="0.2">
      <c r="A96" s="259" t="s">
        <v>743</v>
      </c>
      <c r="B96" s="172" t="s">
        <v>408</v>
      </c>
      <c r="C96" s="172" t="s">
        <v>391</v>
      </c>
      <c r="D96" s="172" t="s">
        <v>483</v>
      </c>
      <c r="E96" s="172"/>
      <c r="F96" s="210">
        <f>SUM(F97+F98+F102+F100)</f>
        <v>66945</v>
      </c>
      <c r="G96" s="210">
        <f>SUM(G97+G98+G102+G100)</f>
        <v>40700</v>
      </c>
    </row>
    <row r="97" spans="1:256" x14ac:dyDescent="0.2">
      <c r="A97" s="258" t="s">
        <v>404</v>
      </c>
      <c r="B97" s="167" t="s">
        <v>408</v>
      </c>
      <c r="C97" s="167" t="s">
        <v>391</v>
      </c>
      <c r="D97" s="172" t="s">
        <v>483</v>
      </c>
      <c r="E97" s="167" t="s">
        <v>397</v>
      </c>
      <c r="F97" s="199">
        <v>500</v>
      </c>
      <c r="G97" s="199">
        <v>0</v>
      </c>
    </row>
    <row r="98" spans="1:256" x14ac:dyDescent="0.2">
      <c r="A98" s="265" t="s">
        <v>484</v>
      </c>
      <c r="B98" s="184" t="s">
        <v>408</v>
      </c>
      <c r="C98" s="184" t="s">
        <v>391</v>
      </c>
      <c r="D98" s="184" t="s">
        <v>485</v>
      </c>
      <c r="E98" s="184"/>
      <c r="F98" s="173">
        <f>SUM(F99)</f>
        <v>5700</v>
      </c>
      <c r="G98" s="173">
        <f>SUM(G99)</f>
        <v>5700</v>
      </c>
    </row>
    <row r="99" spans="1:256" s="170" customFormat="1" ht="25.5" x14ac:dyDescent="0.2">
      <c r="A99" s="258" t="s">
        <v>440</v>
      </c>
      <c r="B99" s="188" t="s">
        <v>408</v>
      </c>
      <c r="C99" s="188" t="s">
        <v>391</v>
      </c>
      <c r="D99" s="188" t="s">
        <v>485</v>
      </c>
      <c r="E99" s="188" t="s">
        <v>441</v>
      </c>
      <c r="F99" s="168">
        <v>5700</v>
      </c>
      <c r="G99" s="168">
        <v>5700</v>
      </c>
    </row>
    <row r="100" spans="1:256" s="170" customFormat="1" x14ac:dyDescent="0.2">
      <c r="A100" s="171" t="s">
        <v>486</v>
      </c>
      <c r="B100" s="184" t="s">
        <v>408</v>
      </c>
      <c r="C100" s="184" t="s">
        <v>391</v>
      </c>
      <c r="D100" s="184" t="s">
        <v>487</v>
      </c>
      <c r="E100" s="184"/>
      <c r="F100" s="168">
        <f>SUM(F101)</f>
        <v>47245</v>
      </c>
      <c r="G100" s="168">
        <f>SUM(G101)</f>
        <v>30000</v>
      </c>
    </row>
    <row r="101" spans="1:256" s="170" customFormat="1" ht="25.5" x14ac:dyDescent="0.2">
      <c r="A101" s="166" t="s">
        <v>440</v>
      </c>
      <c r="B101" s="188" t="s">
        <v>408</v>
      </c>
      <c r="C101" s="188" t="s">
        <v>391</v>
      </c>
      <c r="D101" s="188" t="s">
        <v>487</v>
      </c>
      <c r="E101" s="188" t="s">
        <v>441</v>
      </c>
      <c r="F101" s="168">
        <v>47245</v>
      </c>
      <c r="G101" s="168">
        <v>30000</v>
      </c>
    </row>
    <row r="102" spans="1:256" x14ac:dyDescent="0.2">
      <c r="A102" s="265" t="s">
        <v>488</v>
      </c>
      <c r="B102" s="184" t="s">
        <v>408</v>
      </c>
      <c r="C102" s="184" t="s">
        <v>391</v>
      </c>
      <c r="D102" s="184" t="s">
        <v>489</v>
      </c>
      <c r="E102" s="184"/>
      <c r="F102" s="173">
        <f>SUM(F103)</f>
        <v>13500</v>
      </c>
      <c r="G102" s="173">
        <f>SUM(G103)</f>
        <v>5000</v>
      </c>
    </row>
    <row r="103" spans="1:256" s="170" customFormat="1" ht="25.5" x14ac:dyDescent="0.2">
      <c r="A103" s="258" t="s">
        <v>440</v>
      </c>
      <c r="B103" s="188" t="s">
        <v>408</v>
      </c>
      <c r="C103" s="188" t="s">
        <v>391</v>
      </c>
      <c r="D103" s="188" t="s">
        <v>489</v>
      </c>
      <c r="E103" s="188" t="s">
        <v>441</v>
      </c>
      <c r="F103" s="168">
        <v>13500</v>
      </c>
      <c r="G103" s="168">
        <v>5000</v>
      </c>
    </row>
    <row r="104" spans="1:256" ht="26.25" x14ac:dyDescent="0.25">
      <c r="A104" s="171" t="s">
        <v>626</v>
      </c>
      <c r="B104" s="188" t="s">
        <v>408</v>
      </c>
      <c r="C104" s="211" t="s">
        <v>391</v>
      </c>
      <c r="D104" s="185" t="s">
        <v>492</v>
      </c>
      <c r="E104" s="211"/>
      <c r="F104" s="168">
        <f>SUM(F105)</f>
        <v>6100</v>
      </c>
      <c r="G104" s="168">
        <f>SUM(G105)</f>
        <v>92939.74</v>
      </c>
      <c r="H104" s="149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  <c r="IU104" s="178"/>
    </row>
    <row r="105" spans="1:256" ht="26.25" x14ac:dyDescent="0.25">
      <c r="A105" s="212" t="s">
        <v>440</v>
      </c>
      <c r="B105" s="188" t="s">
        <v>408</v>
      </c>
      <c r="C105" s="188" t="s">
        <v>391</v>
      </c>
      <c r="D105" s="188" t="s">
        <v>495</v>
      </c>
      <c r="E105" s="188" t="s">
        <v>441</v>
      </c>
      <c r="F105" s="168">
        <v>6100</v>
      </c>
      <c r="G105" s="168">
        <v>92939.74</v>
      </c>
      <c r="H105" s="149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178"/>
      <c r="GX105" s="178"/>
      <c r="GY105" s="178"/>
      <c r="GZ105" s="178"/>
      <c r="HA105" s="178"/>
      <c r="HB105" s="178"/>
      <c r="HC105" s="178"/>
      <c r="HD105" s="178"/>
      <c r="HE105" s="178"/>
      <c r="HF105" s="178"/>
      <c r="HG105" s="178"/>
      <c r="HH105" s="178"/>
      <c r="HI105" s="178"/>
      <c r="HJ105" s="178"/>
      <c r="HK105" s="178"/>
      <c r="HL105" s="178"/>
      <c r="HM105" s="178"/>
      <c r="HN105" s="178"/>
      <c r="HO105" s="178"/>
      <c r="HP105" s="178"/>
      <c r="HQ105" s="178"/>
      <c r="HR105" s="178"/>
      <c r="HS105" s="178"/>
      <c r="HT105" s="178"/>
      <c r="HU105" s="178"/>
      <c r="HV105" s="178"/>
      <c r="HW105" s="178"/>
      <c r="HX105" s="178"/>
      <c r="HY105" s="178"/>
      <c r="HZ105" s="178"/>
      <c r="IA105" s="178"/>
      <c r="IB105" s="178"/>
      <c r="IC105" s="178"/>
      <c r="ID105" s="178"/>
      <c r="IE105" s="178"/>
      <c r="IF105" s="178"/>
      <c r="IG105" s="178"/>
      <c r="IH105" s="178"/>
      <c r="II105" s="178"/>
      <c r="IJ105" s="178"/>
      <c r="IK105" s="178"/>
      <c r="IL105" s="178"/>
      <c r="IM105" s="178"/>
      <c r="IN105" s="178"/>
      <c r="IO105" s="178"/>
      <c r="IP105" s="178"/>
      <c r="IQ105" s="178"/>
      <c r="IR105" s="178"/>
      <c r="IS105" s="178"/>
      <c r="IT105" s="178"/>
      <c r="IU105" s="178"/>
    </row>
    <row r="106" spans="1:256" s="217" customFormat="1" ht="13.5" x14ac:dyDescent="0.25">
      <c r="A106" s="257" t="s">
        <v>432</v>
      </c>
      <c r="B106" s="161" t="s">
        <v>408</v>
      </c>
      <c r="C106" s="215" t="s">
        <v>408</v>
      </c>
      <c r="D106" s="216" t="s">
        <v>433</v>
      </c>
      <c r="E106" s="216"/>
      <c r="F106" s="162">
        <f>SUM(F108)</f>
        <v>500</v>
      </c>
      <c r="G106" s="162">
        <f>SUM(G108)</f>
        <v>500</v>
      </c>
    </row>
    <row r="107" spans="1:256" s="217" customFormat="1" ht="13.5" x14ac:dyDescent="0.25">
      <c r="A107" s="262" t="s">
        <v>497</v>
      </c>
      <c r="B107" s="182" t="s">
        <v>408</v>
      </c>
      <c r="C107" s="182" t="s">
        <v>408</v>
      </c>
      <c r="D107" s="164"/>
      <c r="E107" s="182"/>
      <c r="F107" s="165">
        <f t="shared" ref="F107:G107" si="4">SUM(F108)</f>
        <v>500</v>
      </c>
      <c r="G107" s="165">
        <f t="shared" si="4"/>
        <v>500</v>
      </c>
    </row>
    <row r="108" spans="1:256" ht="26.25" x14ac:dyDescent="0.25">
      <c r="A108" s="218" t="s">
        <v>625</v>
      </c>
      <c r="B108" s="172" t="s">
        <v>408</v>
      </c>
      <c r="C108" s="219" t="s">
        <v>408</v>
      </c>
      <c r="D108" s="185" t="s">
        <v>498</v>
      </c>
      <c r="E108" s="185"/>
      <c r="F108" s="173">
        <f>SUM(F109)</f>
        <v>500</v>
      </c>
      <c r="G108" s="173">
        <f>SUM(G109)</f>
        <v>500</v>
      </c>
      <c r="H108" s="149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220"/>
      <c r="CH108" s="220"/>
      <c r="CI108" s="220"/>
      <c r="CJ108" s="220"/>
      <c r="CK108" s="220"/>
      <c r="CL108" s="220"/>
      <c r="CM108" s="220"/>
      <c r="CN108" s="220"/>
      <c r="CO108" s="220"/>
      <c r="CP108" s="220"/>
      <c r="CQ108" s="220"/>
      <c r="CR108" s="220"/>
      <c r="CS108" s="220"/>
      <c r="CT108" s="220"/>
      <c r="CU108" s="220"/>
      <c r="CV108" s="220"/>
      <c r="CW108" s="220"/>
      <c r="CX108" s="220"/>
      <c r="CY108" s="220"/>
      <c r="CZ108" s="220"/>
      <c r="DA108" s="220"/>
      <c r="DB108" s="220"/>
      <c r="DC108" s="220"/>
      <c r="DD108" s="220"/>
      <c r="DE108" s="220"/>
      <c r="DF108" s="220"/>
      <c r="DG108" s="220"/>
      <c r="DH108" s="220"/>
      <c r="DI108" s="220"/>
      <c r="DJ108" s="220"/>
      <c r="DK108" s="220"/>
      <c r="DL108" s="220"/>
      <c r="DM108" s="220"/>
      <c r="DN108" s="220"/>
      <c r="DO108" s="220"/>
      <c r="DP108" s="220"/>
      <c r="DQ108" s="220"/>
      <c r="DR108" s="220"/>
      <c r="DS108" s="220"/>
      <c r="DT108" s="220"/>
      <c r="DU108" s="220"/>
      <c r="DV108" s="220"/>
      <c r="DW108" s="220"/>
      <c r="DX108" s="220"/>
      <c r="DY108" s="220"/>
      <c r="DZ108" s="220"/>
      <c r="EA108" s="220"/>
      <c r="EB108" s="220"/>
      <c r="EC108" s="220"/>
      <c r="ED108" s="220"/>
      <c r="EE108" s="220"/>
      <c r="EF108" s="220"/>
      <c r="EG108" s="220"/>
      <c r="EH108" s="220"/>
      <c r="EI108" s="220"/>
      <c r="EJ108" s="220"/>
      <c r="EK108" s="220"/>
      <c r="EL108" s="220"/>
      <c r="EM108" s="220"/>
      <c r="EN108" s="220"/>
      <c r="EO108" s="220"/>
      <c r="EP108" s="220"/>
      <c r="EQ108" s="220"/>
      <c r="ER108" s="220"/>
      <c r="ES108" s="220"/>
      <c r="ET108" s="220"/>
      <c r="EU108" s="220"/>
      <c r="EV108" s="220"/>
      <c r="EW108" s="220"/>
      <c r="EX108" s="220"/>
      <c r="EY108" s="220"/>
      <c r="EZ108" s="220"/>
      <c r="FA108" s="220"/>
      <c r="FB108" s="220"/>
      <c r="FC108" s="220"/>
      <c r="FD108" s="220"/>
      <c r="FE108" s="220"/>
      <c r="FF108" s="220"/>
      <c r="FG108" s="220"/>
      <c r="FH108" s="220"/>
      <c r="FI108" s="220"/>
      <c r="FJ108" s="220"/>
      <c r="FK108" s="220"/>
      <c r="FL108" s="220"/>
      <c r="FM108" s="220"/>
      <c r="FN108" s="220"/>
      <c r="FO108" s="220"/>
      <c r="FP108" s="220"/>
      <c r="FQ108" s="220"/>
      <c r="FR108" s="220"/>
      <c r="FS108" s="220"/>
      <c r="FT108" s="220"/>
      <c r="FU108" s="220"/>
      <c r="FV108" s="220"/>
      <c r="FW108" s="220"/>
      <c r="FX108" s="220"/>
      <c r="FY108" s="220"/>
      <c r="FZ108" s="220"/>
      <c r="GA108" s="220"/>
      <c r="GB108" s="220"/>
      <c r="GC108" s="220"/>
      <c r="GD108" s="220"/>
      <c r="GE108" s="220"/>
      <c r="GF108" s="220"/>
      <c r="GG108" s="220"/>
      <c r="GH108" s="220"/>
      <c r="GI108" s="220"/>
      <c r="GJ108" s="220"/>
      <c r="GK108" s="220"/>
      <c r="GL108" s="220"/>
      <c r="GM108" s="220"/>
      <c r="GN108" s="220"/>
      <c r="GO108" s="220"/>
      <c r="GP108" s="220"/>
      <c r="GQ108" s="220"/>
      <c r="GR108" s="220"/>
      <c r="GS108" s="220"/>
      <c r="GT108" s="220"/>
      <c r="GU108" s="220"/>
      <c r="GV108" s="220"/>
      <c r="GW108" s="220"/>
      <c r="GX108" s="220"/>
      <c r="GY108" s="220"/>
      <c r="GZ108" s="220"/>
      <c r="HA108" s="220"/>
      <c r="HB108" s="220"/>
      <c r="HC108" s="220"/>
      <c r="HD108" s="220"/>
      <c r="HE108" s="220"/>
      <c r="HF108" s="220"/>
      <c r="HG108" s="220"/>
      <c r="HH108" s="220"/>
      <c r="HI108" s="220"/>
      <c r="HJ108" s="220"/>
      <c r="HK108" s="220"/>
      <c r="HL108" s="220"/>
      <c r="HM108" s="220"/>
      <c r="HN108" s="220"/>
      <c r="HO108" s="220"/>
      <c r="HP108" s="220"/>
      <c r="HQ108" s="220"/>
      <c r="HR108" s="220"/>
      <c r="HS108" s="220"/>
      <c r="HT108" s="220"/>
      <c r="HU108" s="220"/>
      <c r="HV108" s="220"/>
      <c r="HW108" s="220"/>
      <c r="HX108" s="220"/>
      <c r="HY108" s="220"/>
      <c r="HZ108" s="220"/>
      <c r="IA108" s="220"/>
      <c r="IB108" s="220"/>
      <c r="IC108" s="220"/>
      <c r="ID108" s="220"/>
      <c r="IE108" s="220"/>
      <c r="IF108" s="220"/>
      <c r="IG108" s="220"/>
      <c r="IH108" s="220"/>
      <c r="II108" s="220"/>
      <c r="IJ108" s="220"/>
      <c r="IK108" s="220"/>
      <c r="IL108" s="220"/>
      <c r="IM108" s="220"/>
      <c r="IN108" s="220"/>
      <c r="IO108" s="220"/>
      <c r="IP108" s="220"/>
      <c r="IQ108" s="220"/>
      <c r="IR108" s="220"/>
      <c r="IS108" s="220"/>
      <c r="IT108" s="220"/>
      <c r="IU108" s="220"/>
    </row>
    <row r="109" spans="1:256" ht="15" x14ac:dyDescent="0.25">
      <c r="A109" s="166" t="s">
        <v>404</v>
      </c>
      <c r="B109" s="167" t="s">
        <v>408</v>
      </c>
      <c r="C109" s="221" t="s">
        <v>408</v>
      </c>
      <c r="D109" s="211" t="s">
        <v>498</v>
      </c>
      <c r="E109" s="211" t="s">
        <v>397</v>
      </c>
      <c r="F109" s="168">
        <v>500</v>
      </c>
      <c r="G109" s="168">
        <v>500</v>
      </c>
      <c r="H109" s="169"/>
      <c r="I109" s="170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  <c r="IR109" s="222"/>
      <c r="IS109" s="222"/>
      <c r="IT109" s="222"/>
      <c r="IU109" s="222"/>
      <c r="IV109" s="170"/>
    </row>
    <row r="110" spans="1:256" s="230" customFormat="1" ht="15.75" x14ac:dyDescent="0.25">
      <c r="A110" s="268" t="s">
        <v>499</v>
      </c>
      <c r="B110" s="227" t="s">
        <v>500</v>
      </c>
      <c r="C110" s="227"/>
      <c r="D110" s="227"/>
      <c r="E110" s="228"/>
      <c r="F110" s="229">
        <f t="shared" ref="F110:G112" si="5">SUM(F111)</f>
        <v>500</v>
      </c>
      <c r="G110" s="229">
        <f t="shared" si="5"/>
        <v>500</v>
      </c>
    </row>
    <row r="111" spans="1:256" s="217" customFormat="1" ht="13.5" x14ac:dyDescent="0.25">
      <c r="A111" s="257" t="s">
        <v>501</v>
      </c>
      <c r="B111" s="225" t="s">
        <v>500</v>
      </c>
      <c r="C111" s="225" t="s">
        <v>408</v>
      </c>
      <c r="D111" s="225"/>
      <c r="E111" s="164"/>
      <c r="F111" s="203">
        <f t="shared" si="5"/>
        <v>500</v>
      </c>
      <c r="G111" s="203">
        <f t="shared" si="5"/>
        <v>500</v>
      </c>
    </row>
    <row r="112" spans="1:256" s="217" customFormat="1" ht="25.5" x14ac:dyDescent="0.2">
      <c r="A112" s="258" t="s">
        <v>624</v>
      </c>
      <c r="B112" s="224" t="s">
        <v>500</v>
      </c>
      <c r="C112" s="224" t="s">
        <v>408</v>
      </c>
      <c r="D112" s="224" t="s">
        <v>502</v>
      </c>
      <c r="E112" s="167"/>
      <c r="F112" s="199">
        <f t="shared" si="5"/>
        <v>500</v>
      </c>
      <c r="G112" s="199">
        <f t="shared" si="5"/>
        <v>500</v>
      </c>
    </row>
    <row r="113" spans="1:7" s="217" customFormat="1" x14ac:dyDescent="0.2">
      <c r="A113" s="259" t="s">
        <v>404</v>
      </c>
      <c r="B113" s="223" t="s">
        <v>500</v>
      </c>
      <c r="C113" s="223" t="s">
        <v>408</v>
      </c>
      <c r="D113" s="223" t="s">
        <v>502</v>
      </c>
      <c r="E113" s="172" t="s">
        <v>397</v>
      </c>
      <c r="F113" s="210">
        <v>500</v>
      </c>
      <c r="G113" s="210">
        <v>500</v>
      </c>
    </row>
    <row r="114" spans="1:7" ht="15.75" x14ac:dyDescent="0.25">
      <c r="A114" s="255" t="s">
        <v>503</v>
      </c>
      <c r="B114" s="194" t="s">
        <v>412</v>
      </c>
      <c r="C114" s="194"/>
      <c r="D114" s="194"/>
      <c r="E114" s="194"/>
      <c r="F114" s="195">
        <f>SUM(F115+F120+F132+F129+F140)</f>
        <v>433509.74000000005</v>
      </c>
      <c r="G114" s="195">
        <f>SUM(G115+G120+G132+G129+G140)</f>
        <v>512221.41</v>
      </c>
    </row>
    <row r="115" spans="1:7" x14ac:dyDescent="0.2">
      <c r="A115" s="269" t="s">
        <v>504</v>
      </c>
      <c r="B115" s="190" t="s">
        <v>412</v>
      </c>
      <c r="C115" s="190" t="s">
        <v>383</v>
      </c>
      <c r="D115" s="190"/>
      <c r="E115" s="190"/>
      <c r="F115" s="162">
        <f>SUM(F116+F118)</f>
        <v>151807.26</v>
      </c>
      <c r="G115" s="162">
        <f>SUM(G116+G118)</f>
        <v>190275.68</v>
      </c>
    </row>
    <row r="116" spans="1:7" s="170" customFormat="1" ht="89.25" x14ac:dyDescent="0.2">
      <c r="A116" s="258" t="s">
        <v>506</v>
      </c>
      <c r="B116" s="188" t="s">
        <v>412</v>
      </c>
      <c r="C116" s="188" t="s">
        <v>383</v>
      </c>
      <c r="D116" s="188" t="s">
        <v>507</v>
      </c>
      <c r="E116" s="188"/>
      <c r="F116" s="168">
        <f>SUM(F117)</f>
        <v>122965.49</v>
      </c>
      <c r="G116" s="168">
        <f>SUM(G117)</f>
        <v>127145.68</v>
      </c>
    </row>
    <row r="117" spans="1:7" ht="25.5" x14ac:dyDescent="0.2">
      <c r="A117" s="259" t="s">
        <v>440</v>
      </c>
      <c r="B117" s="184" t="s">
        <v>412</v>
      </c>
      <c r="C117" s="184" t="s">
        <v>383</v>
      </c>
      <c r="D117" s="184" t="s">
        <v>507</v>
      </c>
      <c r="E117" s="184" t="s">
        <v>441</v>
      </c>
      <c r="F117" s="173">
        <v>122965.49</v>
      </c>
      <c r="G117" s="173">
        <v>127145.68</v>
      </c>
    </row>
    <row r="118" spans="1:7" x14ac:dyDescent="0.2">
      <c r="A118" s="258" t="s">
        <v>623</v>
      </c>
      <c r="B118" s="184" t="s">
        <v>412</v>
      </c>
      <c r="C118" s="184" t="s">
        <v>383</v>
      </c>
      <c r="D118" s="188" t="s">
        <v>505</v>
      </c>
      <c r="E118" s="184"/>
      <c r="F118" s="173">
        <f>SUM(F119)</f>
        <v>28841.77</v>
      </c>
      <c r="G118" s="173">
        <f>SUM(G119)</f>
        <v>63130</v>
      </c>
    </row>
    <row r="119" spans="1:7" ht="25.5" x14ac:dyDescent="0.2">
      <c r="A119" s="259" t="s">
        <v>440</v>
      </c>
      <c r="B119" s="184" t="s">
        <v>412</v>
      </c>
      <c r="C119" s="184" t="s">
        <v>383</v>
      </c>
      <c r="D119" s="184" t="s">
        <v>505</v>
      </c>
      <c r="E119" s="184" t="s">
        <v>441</v>
      </c>
      <c r="F119" s="173">
        <v>28841.77</v>
      </c>
      <c r="G119" s="173">
        <v>63130</v>
      </c>
    </row>
    <row r="120" spans="1:7" x14ac:dyDescent="0.2">
      <c r="A120" s="269" t="s">
        <v>510</v>
      </c>
      <c r="B120" s="190" t="s">
        <v>412</v>
      </c>
      <c r="C120" s="190" t="s">
        <v>385</v>
      </c>
      <c r="D120" s="190"/>
      <c r="E120" s="190"/>
      <c r="F120" s="162">
        <f>SUM(F127+F121+F123+F125)</f>
        <v>235183.28</v>
      </c>
      <c r="G120" s="162">
        <f>SUM(G127+G121+G123+G125)</f>
        <v>253107.53</v>
      </c>
    </row>
    <row r="121" spans="1:7" s="170" customFormat="1" x14ac:dyDescent="0.2">
      <c r="A121" s="258" t="s">
        <v>623</v>
      </c>
      <c r="B121" s="188" t="s">
        <v>412</v>
      </c>
      <c r="C121" s="188" t="s">
        <v>385</v>
      </c>
      <c r="D121" s="188" t="s">
        <v>515</v>
      </c>
      <c r="E121" s="188"/>
      <c r="F121" s="168">
        <f>SUM(F122)</f>
        <v>28977.57</v>
      </c>
      <c r="G121" s="168">
        <f>SUM(G122)</f>
        <v>16596.900000000001</v>
      </c>
    </row>
    <row r="122" spans="1:7" ht="25.5" x14ac:dyDescent="0.2">
      <c r="A122" s="259" t="s">
        <v>440</v>
      </c>
      <c r="B122" s="184" t="s">
        <v>412</v>
      </c>
      <c r="C122" s="184" t="s">
        <v>385</v>
      </c>
      <c r="D122" s="184" t="s">
        <v>515</v>
      </c>
      <c r="E122" s="184" t="s">
        <v>441</v>
      </c>
      <c r="F122" s="173">
        <v>28977.57</v>
      </c>
      <c r="G122" s="173">
        <v>16596.900000000001</v>
      </c>
    </row>
    <row r="123" spans="1:7" ht="25.5" x14ac:dyDescent="0.2">
      <c r="A123" s="258" t="s">
        <v>620</v>
      </c>
      <c r="B123" s="188" t="s">
        <v>412</v>
      </c>
      <c r="C123" s="188" t="s">
        <v>385</v>
      </c>
      <c r="D123" s="188" t="s">
        <v>434</v>
      </c>
      <c r="E123" s="188"/>
      <c r="F123" s="168">
        <f>SUM(F124)</f>
        <v>2000</v>
      </c>
      <c r="G123" s="168">
        <f>SUM(G124)</f>
        <v>0</v>
      </c>
    </row>
    <row r="124" spans="1:7" ht="25.5" x14ac:dyDescent="0.2">
      <c r="A124" s="259" t="s">
        <v>440</v>
      </c>
      <c r="B124" s="184" t="s">
        <v>412</v>
      </c>
      <c r="C124" s="184" t="s">
        <v>385</v>
      </c>
      <c r="D124" s="184" t="s">
        <v>434</v>
      </c>
      <c r="E124" s="184" t="s">
        <v>441</v>
      </c>
      <c r="F124" s="173">
        <v>2000</v>
      </c>
      <c r="G124" s="173">
        <v>0</v>
      </c>
    </row>
    <row r="125" spans="1:7" ht="25.5" x14ac:dyDescent="0.2">
      <c r="A125" s="258" t="s">
        <v>516</v>
      </c>
      <c r="B125" s="188" t="s">
        <v>412</v>
      </c>
      <c r="C125" s="188" t="s">
        <v>385</v>
      </c>
      <c r="D125" s="188" t="s">
        <v>517</v>
      </c>
      <c r="E125" s="188"/>
      <c r="F125" s="168">
        <f>SUM(F126)</f>
        <v>22420.44</v>
      </c>
      <c r="G125" s="168">
        <f>SUM(G126)</f>
        <v>46922.84</v>
      </c>
    </row>
    <row r="126" spans="1:7" ht="25.5" x14ac:dyDescent="0.2">
      <c r="A126" s="259" t="s">
        <v>440</v>
      </c>
      <c r="B126" s="184" t="s">
        <v>412</v>
      </c>
      <c r="C126" s="184" t="s">
        <v>385</v>
      </c>
      <c r="D126" s="188" t="s">
        <v>517</v>
      </c>
      <c r="E126" s="184" t="s">
        <v>441</v>
      </c>
      <c r="F126" s="173">
        <v>22420.44</v>
      </c>
      <c r="G126" s="173">
        <v>46922.84</v>
      </c>
    </row>
    <row r="127" spans="1:7" s="170" customFormat="1" ht="89.25" x14ac:dyDescent="0.2">
      <c r="A127" s="258" t="s">
        <v>506</v>
      </c>
      <c r="B127" s="167" t="s">
        <v>412</v>
      </c>
      <c r="C127" s="167" t="s">
        <v>385</v>
      </c>
      <c r="D127" s="188" t="s">
        <v>521</v>
      </c>
      <c r="E127" s="167"/>
      <c r="F127" s="199">
        <f>SUM(F128)</f>
        <v>181785.27</v>
      </c>
      <c r="G127" s="199">
        <f>SUM(G128)</f>
        <v>189587.79</v>
      </c>
    </row>
    <row r="128" spans="1:7" ht="25.5" x14ac:dyDescent="0.2">
      <c r="A128" s="259" t="s">
        <v>440</v>
      </c>
      <c r="B128" s="172" t="s">
        <v>412</v>
      </c>
      <c r="C128" s="172" t="s">
        <v>385</v>
      </c>
      <c r="D128" s="184" t="s">
        <v>521</v>
      </c>
      <c r="E128" s="172" t="s">
        <v>441</v>
      </c>
      <c r="F128" s="210">
        <v>181785.27</v>
      </c>
      <c r="G128" s="210">
        <v>189587.79</v>
      </c>
    </row>
    <row r="129" spans="1:7" x14ac:dyDescent="0.2">
      <c r="A129" s="263" t="s">
        <v>522</v>
      </c>
      <c r="B129" s="161" t="s">
        <v>412</v>
      </c>
      <c r="C129" s="161" t="s">
        <v>391</v>
      </c>
      <c r="D129" s="190"/>
      <c r="E129" s="161"/>
      <c r="F129" s="233">
        <f t="shared" ref="F129:G130" si="6">SUM(F130)</f>
        <v>39771</v>
      </c>
      <c r="G129" s="233">
        <f t="shared" si="6"/>
        <v>62050</v>
      </c>
    </row>
    <row r="130" spans="1:7" x14ac:dyDescent="0.2">
      <c r="A130" s="258" t="s">
        <v>623</v>
      </c>
      <c r="B130" s="172" t="s">
        <v>412</v>
      </c>
      <c r="C130" s="172" t="s">
        <v>391</v>
      </c>
      <c r="D130" s="167" t="s">
        <v>523</v>
      </c>
      <c r="E130" s="172"/>
      <c r="F130" s="210">
        <f t="shared" si="6"/>
        <v>39771</v>
      </c>
      <c r="G130" s="210">
        <f t="shared" si="6"/>
        <v>62050</v>
      </c>
    </row>
    <row r="131" spans="1:7" ht="25.5" x14ac:dyDescent="0.2">
      <c r="A131" s="259" t="s">
        <v>440</v>
      </c>
      <c r="B131" s="172" t="s">
        <v>412</v>
      </c>
      <c r="C131" s="172" t="s">
        <v>391</v>
      </c>
      <c r="D131" s="172" t="s">
        <v>523</v>
      </c>
      <c r="E131" s="172" t="s">
        <v>441</v>
      </c>
      <c r="F131" s="210">
        <v>39771</v>
      </c>
      <c r="G131" s="210">
        <v>62050</v>
      </c>
    </row>
    <row r="132" spans="1:7" ht="16.5" customHeight="1" x14ac:dyDescent="0.2">
      <c r="A132" s="269" t="s">
        <v>524</v>
      </c>
      <c r="B132" s="190" t="s">
        <v>412</v>
      </c>
      <c r="C132" s="190" t="s">
        <v>412</v>
      </c>
      <c r="D132" s="190"/>
      <c r="E132" s="190"/>
      <c r="F132" s="162">
        <f>SUM(F136+F138+F134)</f>
        <v>6498.2000000000007</v>
      </c>
      <c r="G132" s="162">
        <f>SUM(G136+G138+G134)</f>
        <v>6498.2000000000007</v>
      </c>
    </row>
    <row r="133" spans="1:7" s="206" customFormat="1" ht="13.5" x14ac:dyDescent="0.25">
      <c r="A133" s="257" t="s">
        <v>647</v>
      </c>
      <c r="B133" s="182" t="s">
        <v>412</v>
      </c>
      <c r="C133" s="182" t="s">
        <v>412</v>
      </c>
      <c r="D133" s="182"/>
      <c r="E133" s="182"/>
      <c r="F133" s="165">
        <f>SUM(F136)</f>
        <v>3592.09</v>
      </c>
      <c r="G133" s="165">
        <f>SUM(G136)</f>
        <v>3592.09</v>
      </c>
    </row>
    <row r="134" spans="1:7" s="204" customFormat="1" ht="25.5" x14ac:dyDescent="0.2">
      <c r="A134" s="259" t="s">
        <v>526</v>
      </c>
      <c r="B134" s="184" t="s">
        <v>412</v>
      </c>
      <c r="C134" s="184" t="s">
        <v>412</v>
      </c>
      <c r="D134" s="184" t="s">
        <v>527</v>
      </c>
      <c r="E134" s="184"/>
      <c r="F134" s="173">
        <f>SUM(F135)</f>
        <v>2906.11</v>
      </c>
      <c r="G134" s="173">
        <f>SUM(G135)</f>
        <v>2906.11</v>
      </c>
    </row>
    <row r="135" spans="1:7" s="205" customFormat="1" ht="25.5" x14ac:dyDescent="0.2">
      <c r="A135" s="258" t="s">
        <v>440</v>
      </c>
      <c r="B135" s="188" t="s">
        <v>412</v>
      </c>
      <c r="C135" s="188" t="s">
        <v>412</v>
      </c>
      <c r="D135" s="184" t="s">
        <v>527</v>
      </c>
      <c r="E135" s="188" t="s">
        <v>441</v>
      </c>
      <c r="F135" s="168">
        <v>2906.11</v>
      </c>
      <c r="G135" s="168">
        <v>2906.11</v>
      </c>
    </row>
    <row r="136" spans="1:7" s="204" customFormat="1" ht="25.5" x14ac:dyDescent="0.2">
      <c r="A136" s="259" t="s">
        <v>530</v>
      </c>
      <c r="B136" s="184" t="s">
        <v>412</v>
      </c>
      <c r="C136" s="184" t="s">
        <v>412</v>
      </c>
      <c r="D136" s="188" t="s">
        <v>531</v>
      </c>
      <c r="E136" s="184"/>
      <c r="F136" s="173">
        <f>SUM(F137)</f>
        <v>3592.09</v>
      </c>
      <c r="G136" s="173">
        <f>SUM(G137)</f>
        <v>3592.09</v>
      </c>
    </row>
    <row r="137" spans="1:7" s="205" customFormat="1" ht="28.9" customHeight="1" x14ac:dyDescent="0.2">
      <c r="A137" s="258" t="s">
        <v>440</v>
      </c>
      <c r="B137" s="188" t="s">
        <v>412</v>
      </c>
      <c r="C137" s="188" t="s">
        <v>412</v>
      </c>
      <c r="D137" s="188" t="s">
        <v>531</v>
      </c>
      <c r="E137" s="188" t="s">
        <v>441</v>
      </c>
      <c r="F137" s="168">
        <v>3592.09</v>
      </c>
      <c r="G137" s="168">
        <v>3592.09</v>
      </c>
    </row>
    <row r="138" spans="1:7" x14ac:dyDescent="0.2">
      <c r="A138" s="265" t="s">
        <v>711</v>
      </c>
      <c r="B138" s="184" t="s">
        <v>412</v>
      </c>
      <c r="C138" s="184" t="s">
        <v>412</v>
      </c>
      <c r="D138" s="172" t="s">
        <v>533</v>
      </c>
      <c r="E138" s="172"/>
      <c r="F138" s="210">
        <f>SUM(F139)</f>
        <v>0</v>
      </c>
      <c r="G138" s="210">
        <f>SUM(G139)</f>
        <v>0</v>
      </c>
    </row>
    <row r="139" spans="1:7" s="170" customFormat="1" x14ac:dyDescent="0.2">
      <c r="A139" s="258" t="s">
        <v>404</v>
      </c>
      <c r="B139" s="188" t="s">
        <v>412</v>
      </c>
      <c r="C139" s="188" t="s">
        <v>412</v>
      </c>
      <c r="D139" s="167" t="s">
        <v>533</v>
      </c>
      <c r="E139" s="188" t="s">
        <v>397</v>
      </c>
      <c r="F139" s="168"/>
      <c r="G139" s="168"/>
    </row>
    <row r="140" spans="1:7" x14ac:dyDescent="0.2">
      <c r="A140" s="269" t="s">
        <v>534</v>
      </c>
      <c r="B140" s="190" t="s">
        <v>412</v>
      </c>
      <c r="C140" s="190" t="s">
        <v>461</v>
      </c>
      <c r="D140" s="190"/>
      <c r="E140" s="190"/>
      <c r="F140" s="162">
        <f t="shared" ref="F140:G141" si="7">SUM(F141)</f>
        <v>250</v>
      </c>
      <c r="G140" s="162">
        <f t="shared" si="7"/>
        <v>290</v>
      </c>
    </row>
    <row r="141" spans="1:7" s="170" customFormat="1" x14ac:dyDescent="0.2">
      <c r="A141" s="265" t="s">
        <v>623</v>
      </c>
      <c r="B141" s="184" t="s">
        <v>412</v>
      </c>
      <c r="C141" s="184" t="s">
        <v>461</v>
      </c>
      <c r="D141" s="184" t="s">
        <v>532</v>
      </c>
      <c r="E141" s="184"/>
      <c r="F141" s="168">
        <f t="shared" si="7"/>
        <v>250</v>
      </c>
      <c r="G141" s="168">
        <f t="shared" si="7"/>
        <v>290</v>
      </c>
    </row>
    <row r="142" spans="1:7" s="170" customFormat="1" x14ac:dyDescent="0.2">
      <c r="A142" s="258" t="s">
        <v>404</v>
      </c>
      <c r="B142" s="188" t="s">
        <v>412</v>
      </c>
      <c r="C142" s="188" t="s">
        <v>461</v>
      </c>
      <c r="D142" s="188" t="s">
        <v>532</v>
      </c>
      <c r="E142" s="188" t="s">
        <v>397</v>
      </c>
      <c r="F142" s="168">
        <v>250</v>
      </c>
      <c r="G142" s="168">
        <v>290</v>
      </c>
    </row>
    <row r="143" spans="1:7" ht="15.75" x14ac:dyDescent="0.25">
      <c r="A143" s="266" t="s">
        <v>535</v>
      </c>
      <c r="B143" s="194" t="s">
        <v>456</v>
      </c>
      <c r="C143" s="194"/>
      <c r="D143" s="194"/>
      <c r="E143" s="194"/>
      <c r="F143" s="195">
        <f>SUM(F144+F154)</f>
        <v>50280.61</v>
      </c>
      <c r="G143" s="195">
        <f>SUM(G144+G154)</f>
        <v>39414.9</v>
      </c>
    </row>
    <row r="144" spans="1:7" ht="14.25" x14ac:dyDescent="0.2">
      <c r="A144" s="256" t="s">
        <v>536</v>
      </c>
      <c r="B144" s="158" t="s">
        <v>456</v>
      </c>
      <c r="C144" s="158" t="s">
        <v>383</v>
      </c>
      <c r="D144" s="158"/>
      <c r="E144" s="158"/>
      <c r="F144" s="159">
        <f>SUM(F147+F145)</f>
        <v>37819.9</v>
      </c>
      <c r="G144" s="159">
        <f>SUM(G147+G145)</f>
        <v>37819.9</v>
      </c>
    </row>
    <row r="145" spans="1:7" ht="15" x14ac:dyDescent="0.25">
      <c r="A145" s="257" t="s">
        <v>537</v>
      </c>
      <c r="B145" s="182" t="s">
        <v>456</v>
      </c>
      <c r="C145" s="182" t="s">
        <v>383</v>
      </c>
      <c r="D145" s="188" t="s">
        <v>648</v>
      </c>
      <c r="E145" s="182"/>
      <c r="F145" s="159">
        <f>SUM(F146)</f>
        <v>103.9</v>
      </c>
      <c r="G145" s="159">
        <f>SUM(G146)</f>
        <v>103.9</v>
      </c>
    </row>
    <row r="146" spans="1:7" ht="25.5" x14ac:dyDescent="0.2">
      <c r="A146" s="258" t="s">
        <v>440</v>
      </c>
      <c r="B146" s="188" t="s">
        <v>456</v>
      </c>
      <c r="C146" s="188" t="s">
        <v>383</v>
      </c>
      <c r="D146" s="188" t="s">
        <v>648</v>
      </c>
      <c r="E146" s="188" t="s">
        <v>441</v>
      </c>
      <c r="F146" s="168">
        <v>103.9</v>
      </c>
      <c r="G146" s="168">
        <v>103.9</v>
      </c>
    </row>
    <row r="147" spans="1:7" s="170" customFormat="1" ht="27" x14ac:dyDescent="0.25">
      <c r="A147" s="257" t="s">
        <v>649</v>
      </c>
      <c r="B147" s="182" t="s">
        <v>539</v>
      </c>
      <c r="C147" s="182" t="s">
        <v>383</v>
      </c>
      <c r="D147" s="182" t="s">
        <v>540</v>
      </c>
      <c r="E147" s="182"/>
      <c r="F147" s="165">
        <f>SUM(F148+F150+F152)</f>
        <v>37716</v>
      </c>
      <c r="G147" s="165">
        <f>SUM(G148+G150+G152)</f>
        <v>37716</v>
      </c>
    </row>
    <row r="148" spans="1:7" ht="13.5" x14ac:dyDescent="0.25">
      <c r="A148" s="257" t="s">
        <v>541</v>
      </c>
      <c r="B148" s="182" t="s">
        <v>456</v>
      </c>
      <c r="C148" s="182" t="s">
        <v>383</v>
      </c>
      <c r="D148" s="182" t="s">
        <v>542</v>
      </c>
      <c r="E148" s="182"/>
      <c r="F148" s="165">
        <f>SUM(F149)</f>
        <v>16900</v>
      </c>
      <c r="G148" s="165">
        <f>SUM(G149)</f>
        <v>16900</v>
      </c>
    </row>
    <row r="149" spans="1:7" s="170" customFormat="1" ht="30" customHeight="1" x14ac:dyDescent="0.2">
      <c r="A149" s="258" t="s">
        <v>440</v>
      </c>
      <c r="B149" s="188" t="s">
        <v>456</v>
      </c>
      <c r="C149" s="188" t="s">
        <v>383</v>
      </c>
      <c r="D149" s="188" t="s">
        <v>542</v>
      </c>
      <c r="E149" s="188" t="s">
        <v>441</v>
      </c>
      <c r="F149" s="168">
        <v>16900</v>
      </c>
      <c r="G149" s="168">
        <v>16900</v>
      </c>
    </row>
    <row r="150" spans="1:7" ht="13.5" x14ac:dyDescent="0.25">
      <c r="A150" s="257" t="s">
        <v>543</v>
      </c>
      <c r="B150" s="182" t="s">
        <v>456</v>
      </c>
      <c r="C150" s="182" t="s">
        <v>383</v>
      </c>
      <c r="D150" s="182" t="s">
        <v>544</v>
      </c>
      <c r="E150" s="182"/>
      <c r="F150" s="165">
        <f>SUM(F151)</f>
        <v>3100</v>
      </c>
      <c r="G150" s="165">
        <f>SUM(G151)</f>
        <v>3100</v>
      </c>
    </row>
    <row r="151" spans="1:7" s="170" customFormat="1" ht="25.5" x14ac:dyDescent="0.2">
      <c r="A151" s="258" t="s">
        <v>440</v>
      </c>
      <c r="B151" s="188" t="s">
        <v>456</v>
      </c>
      <c r="C151" s="188" t="s">
        <v>383</v>
      </c>
      <c r="D151" s="188" t="s">
        <v>544</v>
      </c>
      <c r="E151" s="188" t="s">
        <v>441</v>
      </c>
      <c r="F151" s="168">
        <v>3100</v>
      </c>
      <c r="G151" s="168">
        <v>3100</v>
      </c>
    </row>
    <row r="152" spans="1:7" ht="13.5" x14ac:dyDescent="0.25">
      <c r="A152" s="257" t="s">
        <v>545</v>
      </c>
      <c r="B152" s="182" t="s">
        <v>456</v>
      </c>
      <c r="C152" s="182" t="s">
        <v>383</v>
      </c>
      <c r="D152" s="188" t="s">
        <v>546</v>
      </c>
      <c r="E152" s="182"/>
      <c r="F152" s="165">
        <f>SUM(F153)</f>
        <v>17716</v>
      </c>
      <c r="G152" s="165">
        <f>SUM(G153)</f>
        <v>17716</v>
      </c>
    </row>
    <row r="153" spans="1:7" s="170" customFormat="1" ht="25.5" x14ac:dyDescent="0.2">
      <c r="A153" s="258" t="s">
        <v>440</v>
      </c>
      <c r="B153" s="188" t="s">
        <v>456</v>
      </c>
      <c r="C153" s="188" t="s">
        <v>383</v>
      </c>
      <c r="D153" s="188" t="s">
        <v>546</v>
      </c>
      <c r="E153" s="188" t="s">
        <v>441</v>
      </c>
      <c r="F153" s="173">
        <v>17716</v>
      </c>
      <c r="G153" s="168">
        <v>17716</v>
      </c>
    </row>
    <row r="154" spans="1:7" s="177" customFormat="1" x14ac:dyDescent="0.2">
      <c r="A154" s="270" t="s">
        <v>547</v>
      </c>
      <c r="B154" s="190" t="s">
        <v>456</v>
      </c>
      <c r="C154" s="190" t="s">
        <v>399</v>
      </c>
      <c r="D154" s="190"/>
      <c r="E154" s="190"/>
      <c r="F154" s="162">
        <f t="shared" ref="F154:G156" si="8">SUM(F155)</f>
        <v>12460.71</v>
      </c>
      <c r="G154" s="162">
        <f t="shared" si="8"/>
        <v>1595</v>
      </c>
    </row>
    <row r="155" spans="1:7" ht="13.5" x14ac:dyDescent="0.25">
      <c r="A155" s="257" t="s">
        <v>432</v>
      </c>
      <c r="B155" s="182" t="s">
        <v>456</v>
      </c>
      <c r="C155" s="182" t="s">
        <v>399</v>
      </c>
      <c r="D155" s="182" t="s">
        <v>433</v>
      </c>
      <c r="E155" s="182"/>
      <c r="F155" s="165">
        <f t="shared" si="8"/>
        <v>12460.71</v>
      </c>
      <c r="G155" s="165">
        <f t="shared" si="8"/>
        <v>1595</v>
      </c>
    </row>
    <row r="156" spans="1:7" s="170" customFormat="1" ht="25.5" x14ac:dyDescent="0.2">
      <c r="A156" s="258" t="s">
        <v>618</v>
      </c>
      <c r="B156" s="188" t="s">
        <v>456</v>
      </c>
      <c r="C156" s="188" t="s">
        <v>399</v>
      </c>
      <c r="D156" s="188" t="s">
        <v>540</v>
      </c>
      <c r="E156" s="188"/>
      <c r="F156" s="168">
        <f t="shared" si="8"/>
        <v>12460.71</v>
      </c>
      <c r="G156" s="168">
        <f t="shared" si="8"/>
        <v>1595</v>
      </c>
    </row>
    <row r="157" spans="1:7" x14ac:dyDescent="0.2">
      <c r="A157" s="259" t="s">
        <v>404</v>
      </c>
      <c r="B157" s="184" t="s">
        <v>456</v>
      </c>
      <c r="C157" s="184" t="s">
        <v>399</v>
      </c>
      <c r="D157" s="184" t="s">
        <v>540</v>
      </c>
      <c r="E157" s="184" t="s">
        <v>397</v>
      </c>
      <c r="F157" s="173">
        <v>12460.71</v>
      </c>
      <c r="G157" s="173">
        <v>1595</v>
      </c>
    </row>
    <row r="158" spans="1:7" ht="15.75" x14ac:dyDescent="0.25">
      <c r="A158" s="255" t="s">
        <v>552</v>
      </c>
      <c r="B158" s="194" t="s">
        <v>553</v>
      </c>
      <c r="C158" s="194"/>
      <c r="D158" s="194"/>
      <c r="E158" s="194"/>
      <c r="F158" s="195">
        <f>SUM(F159+F164+F168+F189+F198)</f>
        <v>42947.12</v>
      </c>
      <c r="G158" s="195">
        <f>SUM(G159+G164+G168+G189+G198)</f>
        <v>39283.39</v>
      </c>
    </row>
    <row r="159" spans="1:7" ht="14.25" x14ac:dyDescent="0.2">
      <c r="A159" s="261" t="s">
        <v>554</v>
      </c>
      <c r="B159" s="158" t="s">
        <v>553</v>
      </c>
      <c r="C159" s="158" t="s">
        <v>383</v>
      </c>
      <c r="D159" s="161" t="s">
        <v>555</v>
      </c>
      <c r="E159" s="158"/>
      <c r="F159" s="159">
        <f t="shared" ref="F159:G160" si="9">SUM(F160)</f>
        <v>2200</v>
      </c>
      <c r="G159" s="159">
        <f t="shared" si="9"/>
        <v>2200</v>
      </c>
    </row>
    <row r="160" spans="1:7" s="170" customFormat="1" ht="27" x14ac:dyDescent="0.25">
      <c r="A160" s="257" t="s">
        <v>556</v>
      </c>
      <c r="B160" s="182" t="s">
        <v>553</v>
      </c>
      <c r="C160" s="182" t="s">
        <v>383</v>
      </c>
      <c r="D160" s="164" t="s">
        <v>555</v>
      </c>
      <c r="E160" s="182"/>
      <c r="F160" s="165">
        <f t="shared" si="9"/>
        <v>2200</v>
      </c>
      <c r="G160" s="165">
        <f t="shared" si="9"/>
        <v>2200</v>
      </c>
    </row>
    <row r="161" spans="1:7" x14ac:dyDescent="0.2">
      <c r="A161" s="258" t="s">
        <v>650</v>
      </c>
      <c r="B161" s="188" t="s">
        <v>553</v>
      </c>
      <c r="C161" s="188" t="s">
        <v>383</v>
      </c>
      <c r="D161" s="167" t="s">
        <v>555</v>
      </c>
      <c r="E161" s="188"/>
      <c r="F161" s="168">
        <f>SUM(F163+F162)</f>
        <v>2200</v>
      </c>
      <c r="G161" s="168">
        <f>SUM(G163+G162)</f>
        <v>2200</v>
      </c>
    </row>
    <row r="162" spans="1:7" x14ac:dyDescent="0.2">
      <c r="A162" s="259" t="s">
        <v>404</v>
      </c>
      <c r="B162" s="184" t="s">
        <v>553</v>
      </c>
      <c r="C162" s="184" t="s">
        <v>383</v>
      </c>
      <c r="D162" s="172" t="s">
        <v>555</v>
      </c>
      <c r="E162" s="184" t="s">
        <v>397</v>
      </c>
      <c r="F162" s="173">
        <v>10</v>
      </c>
      <c r="G162" s="173">
        <v>10</v>
      </c>
    </row>
    <row r="163" spans="1:7" x14ac:dyDescent="0.2">
      <c r="A163" s="259" t="s">
        <v>528</v>
      </c>
      <c r="B163" s="172" t="s">
        <v>553</v>
      </c>
      <c r="C163" s="172" t="s">
        <v>383</v>
      </c>
      <c r="D163" s="172" t="s">
        <v>555</v>
      </c>
      <c r="E163" s="172" t="s">
        <v>529</v>
      </c>
      <c r="F163" s="173">
        <v>2190</v>
      </c>
      <c r="G163" s="173">
        <v>2190</v>
      </c>
    </row>
    <row r="164" spans="1:7" ht="14.25" x14ac:dyDescent="0.2">
      <c r="A164" s="256" t="s">
        <v>558</v>
      </c>
      <c r="B164" s="180" t="s">
        <v>553</v>
      </c>
      <c r="C164" s="180" t="s">
        <v>385</v>
      </c>
      <c r="D164" s="180"/>
      <c r="E164" s="180"/>
      <c r="F164" s="159">
        <f t="shared" ref="F164:G166" si="10">SUM(F165)</f>
        <v>9809.27</v>
      </c>
      <c r="G164" s="159">
        <f t="shared" si="10"/>
        <v>10005.450000000001</v>
      </c>
    </row>
    <row r="165" spans="1:7" ht="13.5" x14ac:dyDescent="0.25">
      <c r="A165" s="257" t="s">
        <v>559</v>
      </c>
      <c r="B165" s="164" t="s">
        <v>553</v>
      </c>
      <c r="C165" s="164" t="s">
        <v>385</v>
      </c>
      <c r="D165" s="161" t="s">
        <v>560</v>
      </c>
      <c r="E165" s="164"/>
      <c r="F165" s="165">
        <f t="shared" si="10"/>
        <v>9809.27</v>
      </c>
      <c r="G165" s="165">
        <f t="shared" si="10"/>
        <v>10005.450000000001</v>
      </c>
    </row>
    <row r="166" spans="1:7" x14ac:dyDescent="0.2">
      <c r="A166" s="259" t="s">
        <v>561</v>
      </c>
      <c r="B166" s="172" t="s">
        <v>553</v>
      </c>
      <c r="C166" s="172" t="s">
        <v>385</v>
      </c>
      <c r="D166" s="172" t="s">
        <v>560</v>
      </c>
      <c r="E166" s="172"/>
      <c r="F166" s="173">
        <f t="shared" si="10"/>
        <v>9809.27</v>
      </c>
      <c r="G166" s="173">
        <f t="shared" si="10"/>
        <v>10005.450000000001</v>
      </c>
    </row>
    <row r="167" spans="1:7" ht="25.5" x14ac:dyDescent="0.2">
      <c r="A167" s="258" t="s">
        <v>440</v>
      </c>
      <c r="B167" s="167" t="s">
        <v>553</v>
      </c>
      <c r="C167" s="167" t="s">
        <v>385</v>
      </c>
      <c r="D167" s="167" t="s">
        <v>560</v>
      </c>
      <c r="E167" s="167" t="s">
        <v>441</v>
      </c>
      <c r="F167" s="168">
        <v>9809.27</v>
      </c>
      <c r="G167" s="168">
        <v>10005.450000000001</v>
      </c>
    </row>
    <row r="168" spans="1:7" ht="14.25" x14ac:dyDescent="0.2">
      <c r="A168" s="271" t="s">
        <v>562</v>
      </c>
      <c r="B168" s="180" t="s">
        <v>553</v>
      </c>
      <c r="C168" s="180" t="s">
        <v>391</v>
      </c>
      <c r="D168" s="180"/>
      <c r="E168" s="180"/>
      <c r="F168" s="181">
        <f>SUM(F169)</f>
        <v>4704.6000000000004</v>
      </c>
      <c r="G168" s="181">
        <f>SUM(G169)</f>
        <v>804.6</v>
      </c>
    </row>
    <row r="169" spans="1:7" ht="13.5" x14ac:dyDescent="0.25">
      <c r="A169" s="272" t="s">
        <v>563</v>
      </c>
      <c r="B169" s="164" t="s">
        <v>553</v>
      </c>
      <c r="C169" s="164" t="s">
        <v>391</v>
      </c>
      <c r="D169" s="164"/>
      <c r="E169" s="164"/>
      <c r="F169" s="203">
        <f>SUM(F172+F186+F170+F184)</f>
        <v>4704.6000000000004</v>
      </c>
      <c r="G169" s="203">
        <f>SUM(G172+G186)</f>
        <v>804.6</v>
      </c>
    </row>
    <row r="170" spans="1:7" ht="64.5" x14ac:dyDescent="0.25">
      <c r="A170" s="273" t="s">
        <v>651</v>
      </c>
      <c r="B170" s="167" t="s">
        <v>553</v>
      </c>
      <c r="C170" s="167" t="s">
        <v>391</v>
      </c>
      <c r="D170" s="167" t="s">
        <v>652</v>
      </c>
      <c r="E170" s="167"/>
      <c r="F170" s="203">
        <f>SUM(F171)</f>
        <v>500</v>
      </c>
      <c r="G170" s="203">
        <f>SUM(G171)</f>
        <v>0</v>
      </c>
    </row>
    <row r="171" spans="1:7" ht="13.5" x14ac:dyDescent="0.25">
      <c r="A171" s="259" t="s">
        <v>404</v>
      </c>
      <c r="B171" s="172" t="s">
        <v>553</v>
      </c>
      <c r="C171" s="172" t="s">
        <v>391</v>
      </c>
      <c r="D171" s="172" t="s">
        <v>652</v>
      </c>
      <c r="E171" s="172" t="s">
        <v>397</v>
      </c>
      <c r="F171" s="203">
        <v>500</v>
      </c>
      <c r="G171" s="203">
        <v>0</v>
      </c>
    </row>
    <row r="172" spans="1:7" ht="13.5" x14ac:dyDescent="0.25">
      <c r="A172" s="274" t="s">
        <v>556</v>
      </c>
      <c r="B172" s="164" t="s">
        <v>553</v>
      </c>
      <c r="C172" s="164" t="s">
        <v>391</v>
      </c>
      <c r="D172" s="164" t="s">
        <v>564</v>
      </c>
      <c r="E172" s="164"/>
      <c r="F172" s="203">
        <f>SUM(F173)</f>
        <v>804.6</v>
      </c>
      <c r="G172" s="203">
        <f>SUM(G173)</f>
        <v>804.6</v>
      </c>
    </row>
    <row r="173" spans="1:7" x14ac:dyDescent="0.2">
      <c r="A173" s="259" t="s">
        <v>528</v>
      </c>
      <c r="B173" s="172" t="s">
        <v>553</v>
      </c>
      <c r="C173" s="172" t="s">
        <v>391</v>
      </c>
      <c r="D173" s="172" t="s">
        <v>564</v>
      </c>
      <c r="E173" s="172"/>
      <c r="F173" s="210">
        <f>SUM(F176+F179+F174+F182)</f>
        <v>804.6</v>
      </c>
      <c r="G173" s="210">
        <f>SUM(G176+G179+G174+G182)</f>
        <v>804.6</v>
      </c>
    </row>
    <row r="174" spans="1:7" ht="38.25" x14ac:dyDescent="0.2">
      <c r="A174" s="273" t="s">
        <v>565</v>
      </c>
      <c r="B174" s="167" t="s">
        <v>553</v>
      </c>
      <c r="C174" s="167" t="s">
        <v>391</v>
      </c>
      <c r="D174" s="167" t="s">
        <v>566</v>
      </c>
      <c r="E174" s="167"/>
      <c r="F174" s="199">
        <f>SUM(F175)</f>
        <v>100</v>
      </c>
      <c r="G174" s="199">
        <f>SUM(G175)</f>
        <v>100</v>
      </c>
    </row>
    <row r="175" spans="1:7" x14ac:dyDescent="0.2">
      <c r="A175" s="259" t="s">
        <v>528</v>
      </c>
      <c r="B175" s="172" t="s">
        <v>553</v>
      </c>
      <c r="C175" s="172" t="s">
        <v>391</v>
      </c>
      <c r="D175" s="172" t="s">
        <v>566</v>
      </c>
      <c r="E175" s="172" t="s">
        <v>529</v>
      </c>
      <c r="F175" s="210">
        <v>100</v>
      </c>
      <c r="G175" s="210">
        <v>100</v>
      </c>
    </row>
    <row r="176" spans="1:7" s="170" customFormat="1" ht="38.25" x14ac:dyDescent="0.2">
      <c r="A176" s="273" t="s">
        <v>567</v>
      </c>
      <c r="B176" s="167" t="s">
        <v>553</v>
      </c>
      <c r="C176" s="167" t="s">
        <v>391</v>
      </c>
      <c r="D176" s="167" t="s">
        <v>568</v>
      </c>
      <c r="E176" s="167"/>
      <c r="F176" s="199">
        <f>SUM(F178+F177)</f>
        <v>352</v>
      </c>
      <c r="G176" s="199">
        <f>SUM(G178+G177)</f>
        <v>352</v>
      </c>
    </row>
    <row r="177" spans="1:7" x14ac:dyDescent="0.2">
      <c r="A177" s="259" t="s">
        <v>404</v>
      </c>
      <c r="B177" s="172" t="s">
        <v>553</v>
      </c>
      <c r="C177" s="172" t="s">
        <v>391</v>
      </c>
      <c r="D177" s="172" t="s">
        <v>568</v>
      </c>
      <c r="E177" s="172" t="s">
        <v>397</v>
      </c>
      <c r="F177" s="210">
        <v>1</v>
      </c>
      <c r="G177" s="210">
        <v>1</v>
      </c>
    </row>
    <row r="178" spans="1:7" x14ac:dyDescent="0.2">
      <c r="A178" s="259" t="s">
        <v>528</v>
      </c>
      <c r="B178" s="172" t="s">
        <v>553</v>
      </c>
      <c r="C178" s="172" t="s">
        <v>391</v>
      </c>
      <c r="D178" s="172" t="s">
        <v>568</v>
      </c>
      <c r="E178" s="172" t="s">
        <v>529</v>
      </c>
      <c r="F178" s="210">
        <v>351</v>
      </c>
      <c r="G178" s="210">
        <v>351</v>
      </c>
    </row>
    <row r="179" spans="1:7" s="170" customFormat="1" ht="38.25" x14ac:dyDescent="0.2">
      <c r="A179" s="273" t="s">
        <v>653</v>
      </c>
      <c r="B179" s="167" t="s">
        <v>553</v>
      </c>
      <c r="C179" s="167" t="s">
        <v>391</v>
      </c>
      <c r="D179" s="167" t="s">
        <v>570</v>
      </c>
      <c r="E179" s="167"/>
      <c r="F179" s="199">
        <f>SUM(F181+F180)</f>
        <v>252.6</v>
      </c>
      <c r="G179" s="199">
        <f>SUM(G181+G180)</f>
        <v>252.6</v>
      </c>
    </row>
    <row r="180" spans="1:7" s="170" customFormat="1" x14ac:dyDescent="0.2">
      <c r="A180" s="258" t="s">
        <v>404</v>
      </c>
      <c r="B180" s="167" t="s">
        <v>553</v>
      </c>
      <c r="C180" s="167" t="s">
        <v>391</v>
      </c>
      <c r="D180" s="167" t="s">
        <v>570</v>
      </c>
      <c r="E180" s="167" t="s">
        <v>397</v>
      </c>
      <c r="F180" s="199">
        <v>0.6</v>
      </c>
      <c r="G180" s="199">
        <v>0.6</v>
      </c>
    </row>
    <row r="181" spans="1:7" ht="38.25" x14ac:dyDescent="0.2">
      <c r="A181" s="265" t="s">
        <v>653</v>
      </c>
      <c r="B181" s="172" t="s">
        <v>553</v>
      </c>
      <c r="C181" s="172" t="s">
        <v>391</v>
      </c>
      <c r="D181" s="172" t="s">
        <v>570</v>
      </c>
      <c r="E181" s="172" t="s">
        <v>529</v>
      </c>
      <c r="F181" s="210">
        <v>252</v>
      </c>
      <c r="G181" s="210">
        <v>252</v>
      </c>
    </row>
    <row r="182" spans="1:7" ht="38.25" x14ac:dyDescent="0.2">
      <c r="A182" s="273" t="s">
        <v>654</v>
      </c>
      <c r="B182" s="167" t="s">
        <v>553</v>
      </c>
      <c r="C182" s="167" t="s">
        <v>391</v>
      </c>
      <c r="D182" s="167" t="s">
        <v>572</v>
      </c>
      <c r="E182" s="167"/>
      <c r="F182" s="210">
        <f>SUM(F183:F183)</f>
        <v>100</v>
      </c>
      <c r="G182" s="210">
        <f>SUM(G183:G183)</f>
        <v>100</v>
      </c>
    </row>
    <row r="183" spans="1:7" x14ac:dyDescent="0.2">
      <c r="A183" s="259" t="s">
        <v>528</v>
      </c>
      <c r="B183" s="172" t="s">
        <v>553</v>
      </c>
      <c r="C183" s="172" t="s">
        <v>391</v>
      </c>
      <c r="D183" s="172" t="s">
        <v>572</v>
      </c>
      <c r="E183" s="172" t="s">
        <v>529</v>
      </c>
      <c r="F183" s="210">
        <v>100</v>
      </c>
      <c r="G183" s="210">
        <v>100</v>
      </c>
    </row>
    <row r="184" spans="1:7" x14ac:dyDescent="0.2">
      <c r="A184" s="171" t="s">
        <v>238</v>
      </c>
      <c r="B184" s="172" t="s">
        <v>553</v>
      </c>
      <c r="C184" s="172" t="s">
        <v>391</v>
      </c>
      <c r="D184" s="172" t="s">
        <v>655</v>
      </c>
      <c r="E184" s="172"/>
      <c r="F184" s="210">
        <f>SUM(F185)</f>
        <v>3000</v>
      </c>
      <c r="G184" s="210">
        <v>0</v>
      </c>
    </row>
    <row r="185" spans="1:7" x14ac:dyDescent="0.2">
      <c r="A185" s="258" t="s">
        <v>528</v>
      </c>
      <c r="B185" s="172" t="s">
        <v>553</v>
      </c>
      <c r="C185" s="172" t="s">
        <v>391</v>
      </c>
      <c r="D185" s="172" t="s">
        <v>655</v>
      </c>
      <c r="E185" s="172" t="s">
        <v>529</v>
      </c>
      <c r="F185" s="210">
        <v>3000</v>
      </c>
      <c r="G185" s="210">
        <v>0</v>
      </c>
    </row>
    <row r="186" spans="1:7" ht="13.5" x14ac:dyDescent="0.25">
      <c r="A186" s="257" t="s">
        <v>432</v>
      </c>
      <c r="B186" s="164" t="s">
        <v>553</v>
      </c>
      <c r="C186" s="164" t="s">
        <v>391</v>
      </c>
      <c r="D186" s="164" t="s">
        <v>433</v>
      </c>
      <c r="E186" s="164"/>
      <c r="F186" s="203">
        <f>SUM(F187)</f>
        <v>400</v>
      </c>
      <c r="G186" s="203">
        <f>SUM(G187)</f>
        <v>0</v>
      </c>
    </row>
    <row r="187" spans="1:7" ht="51" x14ac:dyDescent="0.2">
      <c r="A187" s="265" t="s">
        <v>656</v>
      </c>
      <c r="B187" s="184" t="s">
        <v>553</v>
      </c>
      <c r="C187" s="184" t="s">
        <v>391</v>
      </c>
      <c r="D187" s="184" t="s">
        <v>575</v>
      </c>
      <c r="E187" s="184"/>
      <c r="F187" s="173">
        <f>SUM(F188)</f>
        <v>400</v>
      </c>
      <c r="G187" s="173">
        <f>SUM(G188)</f>
        <v>0</v>
      </c>
    </row>
    <row r="188" spans="1:7" s="170" customFormat="1" x14ac:dyDescent="0.2">
      <c r="A188" s="258" t="s">
        <v>404</v>
      </c>
      <c r="B188" s="188" t="s">
        <v>553</v>
      </c>
      <c r="C188" s="188" t="s">
        <v>391</v>
      </c>
      <c r="D188" s="188" t="s">
        <v>575</v>
      </c>
      <c r="E188" s="188" t="s">
        <v>397</v>
      </c>
      <c r="F188" s="168">
        <v>400</v>
      </c>
      <c r="G188" s="168">
        <v>0</v>
      </c>
    </row>
    <row r="189" spans="1:7" ht="14.25" x14ac:dyDescent="0.2">
      <c r="A189" s="271" t="s">
        <v>576</v>
      </c>
      <c r="B189" s="180" t="s">
        <v>553</v>
      </c>
      <c r="C189" s="180" t="s">
        <v>399</v>
      </c>
      <c r="D189" s="180"/>
      <c r="E189" s="180"/>
      <c r="F189" s="181">
        <f>SUM(F190)</f>
        <v>19144</v>
      </c>
      <c r="G189" s="181">
        <f>SUM(G190)</f>
        <v>19144</v>
      </c>
    </row>
    <row r="190" spans="1:7" ht="14.25" x14ac:dyDescent="0.2">
      <c r="A190" s="271" t="s">
        <v>577</v>
      </c>
      <c r="B190" s="180" t="s">
        <v>553</v>
      </c>
      <c r="C190" s="180" t="s">
        <v>399</v>
      </c>
      <c r="D190" s="180"/>
      <c r="E190" s="180"/>
      <c r="F190" s="181">
        <f>SUM(F191)</f>
        <v>19144</v>
      </c>
      <c r="G190" s="181">
        <f>SUM(G191)</f>
        <v>19144</v>
      </c>
    </row>
    <row r="191" spans="1:7" s="177" customFormat="1" ht="13.5" x14ac:dyDescent="0.25">
      <c r="A191" s="272" t="s">
        <v>578</v>
      </c>
      <c r="B191" s="164" t="s">
        <v>553</v>
      </c>
      <c r="C191" s="164" t="s">
        <v>399</v>
      </c>
      <c r="D191" s="164"/>
      <c r="E191" s="164"/>
      <c r="F191" s="203">
        <f>SUM(F192+F194+F196)</f>
        <v>19144</v>
      </c>
      <c r="G191" s="203">
        <f>SUM(G192+G194+G196)</f>
        <v>19144</v>
      </c>
    </row>
    <row r="192" spans="1:7" s="170" customFormat="1" x14ac:dyDescent="0.2">
      <c r="A192" s="273" t="s">
        <v>579</v>
      </c>
      <c r="B192" s="167" t="s">
        <v>553</v>
      </c>
      <c r="C192" s="167" t="s">
        <v>399</v>
      </c>
      <c r="D192" s="167" t="s">
        <v>580</v>
      </c>
      <c r="E192" s="167"/>
      <c r="F192" s="199">
        <f>SUM(F193)</f>
        <v>5000</v>
      </c>
      <c r="G192" s="199">
        <f>SUM(G193)</f>
        <v>5000</v>
      </c>
    </row>
    <row r="193" spans="1:7" x14ac:dyDescent="0.2">
      <c r="A193" s="259" t="s">
        <v>528</v>
      </c>
      <c r="B193" s="172" t="s">
        <v>553</v>
      </c>
      <c r="C193" s="172" t="s">
        <v>399</v>
      </c>
      <c r="D193" s="172" t="s">
        <v>580</v>
      </c>
      <c r="E193" s="172" t="s">
        <v>529</v>
      </c>
      <c r="F193" s="210">
        <v>5000</v>
      </c>
      <c r="G193" s="210">
        <v>5000</v>
      </c>
    </row>
    <row r="194" spans="1:7" s="170" customFormat="1" x14ac:dyDescent="0.2">
      <c r="A194" s="273" t="s">
        <v>581</v>
      </c>
      <c r="B194" s="167" t="s">
        <v>553</v>
      </c>
      <c r="C194" s="167" t="s">
        <v>399</v>
      </c>
      <c r="D194" s="172" t="s">
        <v>582</v>
      </c>
      <c r="E194" s="167"/>
      <c r="F194" s="199">
        <f>SUM(F195)</f>
        <v>5000</v>
      </c>
      <c r="G194" s="199">
        <f>SUM(G195)</f>
        <v>5000</v>
      </c>
    </row>
    <row r="195" spans="1:7" s="170" customFormat="1" x14ac:dyDescent="0.2">
      <c r="A195" s="258" t="s">
        <v>528</v>
      </c>
      <c r="B195" s="167" t="s">
        <v>553</v>
      </c>
      <c r="C195" s="167" t="s">
        <v>399</v>
      </c>
      <c r="D195" s="167" t="s">
        <v>582</v>
      </c>
      <c r="E195" s="167" t="s">
        <v>529</v>
      </c>
      <c r="F195" s="199">
        <v>5000</v>
      </c>
      <c r="G195" s="199">
        <v>5000</v>
      </c>
    </row>
    <row r="196" spans="1:7" s="170" customFormat="1" x14ac:dyDescent="0.2">
      <c r="A196" s="273" t="s">
        <v>579</v>
      </c>
      <c r="B196" s="167" t="s">
        <v>553</v>
      </c>
      <c r="C196" s="167" t="s">
        <v>399</v>
      </c>
      <c r="D196" s="172" t="s">
        <v>583</v>
      </c>
      <c r="E196" s="167"/>
      <c r="F196" s="199">
        <f>SUM(F197)</f>
        <v>9144</v>
      </c>
      <c r="G196" s="199">
        <f>SUM(G197)</f>
        <v>9144</v>
      </c>
    </row>
    <row r="197" spans="1:7" x14ac:dyDescent="0.2">
      <c r="A197" s="258" t="s">
        <v>528</v>
      </c>
      <c r="B197" s="172" t="s">
        <v>553</v>
      </c>
      <c r="C197" s="172" t="s">
        <v>399</v>
      </c>
      <c r="D197" s="172" t="s">
        <v>583</v>
      </c>
      <c r="E197" s="172" t="s">
        <v>529</v>
      </c>
      <c r="F197" s="210">
        <v>9144</v>
      </c>
      <c r="G197" s="210">
        <v>9144</v>
      </c>
    </row>
    <row r="198" spans="1:7" ht="15.75" x14ac:dyDescent="0.25">
      <c r="A198" s="266" t="s">
        <v>585</v>
      </c>
      <c r="B198" s="194" t="s">
        <v>553</v>
      </c>
      <c r="C198" s="194" t="s">
        <v>500</v>
      </c>
      <c r="D198" s="194"/>
      <c r="E198" s="194"/>
      <c r="F198" s="195">
        <f>SUM(F199)</f>
        <v>7089.25</v>
      </c>
      <c r="G198" s="195">
        <f>SUM(G199)</f>
        <v>7129.34</v>
      </c>
    </row>
    <row r="199" spans="1:7" ht="25.5" x14ac:dyDescent="0.2">
      <c r="A199" s="263" t="s">
        <v>422</v>
      </c>
      <c r="B199" s="190" t="s">
        <v>553</v>
      </c>
      <c r="C199" s="190" t="s">
        <v>500</v>
      </c>
      <c r="D199" s="190"/>
      <c r="E199" s="190"/>
      <c r="F199" s="162">
        <f>SUM(F202+F205+F200)</f>
        <v>7089.25</v>
      </c>
      <c r="G199" s="162">
        <f>SUM(G202+G205+G200)</f>
        <v>7129.34</v>
      </c>
    </row>
    <row r="200" spans="1:7" ht="25.5" x14ac:dyDescent="0.2">
      <c r="A200" s="258" t="s">
        <v>590</v>
      </c>
      <c r="B200" s="188" t="s">
        <v>553</v>
      </c>
      <c r="C200" s="188" t="s">
        <v>500</v>
      </c>
      <c r="D200" s="188" t="s">
        <v>657</v>
      </c>
      <c r="E200" s="188"/>
      <c r="F200" s="168">
        <f>SUM(F201)</f>
        <v>2581.91</v>
      </c>
      <c r="G200" s="168">
        <f>SUM(G201)</f>
        <v>2581.91</v>
      </c>
    </row>
    <row r="201" spans="1:7" ht="38.25" x14ac:dyDescent="0.2">
      <c r="A201" s="259" t="s">
        <v>389</v>
      </c>
      <c r="B201" s="184" t="s">
        <v>553</v>
      </c>
      <c r="C201" s="184" t="s">
        <v>500</v>
      </c>
      <c r="D201" s="184" t="s">
        <v>657</v>
      </c>
      <c r="E201" s="172" t="s">
        <v>390</v>
      </c>
      <c r="F201" s="173">
        <v>2581.91</v>
      </c>
      <c r="G201" s="173">
        <v>2581.91</v>
      </c>
    </row>
    <row r="202" spans="1:7" s="170" customFormat="1" ht="25.5" x14ac:dyDescent="0.2">
      <c r="A202" s="258" t="s">
        <v>658</v>
      </c>
      <c r="B202" s="188" t="s">
        <v>553</v>
      </c>
      <c r="C202" s="188" t="s">
        <v>500</v>
      </c>
      <c r="D202" s="188" t="s">
        <v>593</v>
      </c>
      <c r="E202" s="188"/>
      <c r="F202" s="168">
        <f>SUM(F203+F204)</f>
        <v>1358.64</v>
      </c>
      <c r="G202" s="168">
        <f>SUM(G203+G204)</f>
        <v>1398.73</v>
      </c>
    </row>
    <row r="203" spans="1:7" ht="38.25" x14ac:dyDescent="0.2">
      <c r="A203" s="259" t="s">
        <v>389</v>
      </c>
      <c r="B203" s="184" t="s">
        <v>553</v>
      </c>
      <c r="C203" s="184" t="s">
        <v>500</v>
      </c>
      <c r="D203" s="184" t="s">
        <v>593</v>
      </c>
      <c r="E203" s="172" t="s">
        <v>390</v>
      </c>
      <c r="F203" s="173">
        <v>1158.43</v>
      </c>
      <c r="G203" s="173">
        <v>1198.52</v>
      </c>
    </row>
    <row r="204" spans="1:7" x14ac:dyDescent="0.2">
      <c r="A204" s="259" t="s">
        <v>404</v>
      </c>
      <c r="B204" s="184" t="s">
        <v>553</v>
      </c>
      <c r="C204" s="184" t="s">
        <v>500</v>
      </c>
      <c r="D204" s="184" t="s">
        <v>593</v>
      </c>
      <c r="E204" s="172" t="s">
        <v>397</v>
      </c>
      <c r="F204" s="173">
        <v>200.21</v>
      </c>
      <c r="G204" s="173">
        <v>200.21</v>
      </c>
    </row>
    <row r="205" spans="1:7" ht="38.25" x14ac:dyDescent="0.2">
      <c r="A205" s="258" t="s">
        <v>588</v>
      </c>
      <c r="B205" s="184" t="s">
        <v>553</v>
      </c>
      <c r="C205" s="184" t="s">
        <v>500</v>
      </c>
      <c r="D205" s="188" t="s">
        <v>589</v>
      </c>
      <c r="E205" s="184"/>
      <c r="F205" s="173">
        <f>SUM(F206+F207)</f>
        <v>3148.7</v>
      </c>
      <c r="G205" s="173">
        <f>SUM(G206+G207)</f>
        <v>3148.7</v>
      </c>
    </row>
    <row r="206" spans="1:7" ht="38.25" x14ac:dyDescent="0.2">
      <c r="A206" s="259" t="s">
        <v>389</v>
      </c>
      <c r="B206" s="172" t="s">
        <v>553</v>
      </c>
      <c r="C206" s="172" t="s">
        <v>500</v>
      </c>
      <c r="D206" s="184" t="s">
        <v>589</v>
      </c>
      <c r="E206" s="172" t="s">
        <v>390</v>
      </c>
      <c r="F206" s="173">
        <v>2802.7</v>
      </c>
      <c r="G206" s="173">
        <v>2802.7</v>
      </c>
    </row>
    <row r="207" spans="1:7" x14ac:dyDescent="0.2">
      <c r="A207" s="259" t="s">
        <v>404</v>
      </c>
      <c r="B207" s="172" t="s">
        <v>553</v>
      </c>
      <c r="C207" s="172" t="s">
        <v>500</v>
      </c>
      <c r="D207" s="184" t="s">
        <v>589</v>
      </c>
      <c r="E207" s="172" t="s">
        <v>397</v>
      </c>
      <c r="F207" s="173">
        <v>346</v>
      </c>
      <c r="G207" s="173">
        <v>346</v>
      </c>
    </row>
    <row r="208" spans="1:7" ht="15.75" x14ac:dyDescent="0.25">
      <c r="A208" s="255" t="s">
        <v>594</v>
      </c>
      <c r="B208" s="194" t="s">
        <v>414</v>
      </c>
      <c r="C208" s="194"/>
      <c r="D208" s="194"/>
      <c r="E208" s="194"/>
      <c r="F208" s="195">
        <f>SUM(F209+F216+F212)</f>
        <v>199000</v>
      </c>
      <c r="G208" s="195">
        <f>SUM(G209+G216)</f>
        <v>5000</v>
      </c>
    </row>
    <row r="209" spans="1:7" ht="15" x14ac:dyDescent="0.25">
      <c r="A209" s="275" t="s">
        <v>595</v>
      </c>
      <c r="B209" s="201" t="s">
        <v>414</v>
      </c>
      <c r="C209" s="201" t="s">
        <v>383</v>
      </c>
      <c r="D209" s="201"/>
      <c r="E209" s="201"/>
      <c r="F209" s="202">
        <f>SUM(F210)</f>
        <v>4000</v>
      </c>
      <c r="G209" s="202">
        <f>SUM(G210)</f>
        <v>4000</v>
      </c>
    </row>
    <row r="210" spans="1:7" ht="25.5" x14ac:dyDescent="0.2">
      <c r="A210" s="259" t="s">
        <v>614</v>
      </c>
      <c r="B210" s="184" t="s">
        <v>414</v>
      </c>
      <c r="C210" s="184" t="s">
        <v>383</v>
      </c>
      <c r="D210" s="184" t="s">
        <v>596</v>
      </c>
      <c r="E210" s="184"/>
      <c r="F210" s="173">
        <f t="shared" ref="F210:G210" si="11">SUM(F211)</f>
        <v>4000</v>
      </c>
      <c r="G210" s="173">
        <f t="shared" si="11"/>
        <v>4000</v>
      </c>
    </row>
    <row r="211" spans="1:7" ht="25.5" x14ac:dyDescent="0.2">
      <c r="A211" s="258" t="s">
        <v>440</v>
      </c>
      <c r="B211" s="188" t="s">
        <v>414</v>
      </c>
      <c r="C211" s="188" t="s">
        <v>383</v>
      </c>
      <c r="D211" s="188" t="s">
        <v>596</v>
      </c>
      <c r="E211" s="188" t="s">
        <v>441</v>
      </c>
      <c r="F211" s="168">
        <v>4000</v>
      </c>
      <c r="G211" s="168">
        <v>4000</v>
      </c>
    </row>
    <row r="212" spans="1:7" ht="15" x14ac:dyDescent="0.25">
      <c r="A212" s="200" t="s">
        <v>597</v>
      </c>
      <c r="B212" s="201" t="s">
        <v>414</v>
      </c>
      <c r="C212" s="201" t="s">
        <v>385</v>
      </c>
      <c r="D212" s="201"/>
      <c r="E212" s="201"/>
      <c r="F212" s="165">
        <f>SUM(F214:F215)</f>
        <v>194000</v>
      </c>
      <c r="G212" s="168">
        <v>0</v>
      </c>
    </row>
    <row r="213" spans="1:7" ht="26.25" x14ac:dyDescent="0.25">
      <c r="A213" s="171" t="s">
        <v>615</v>
      </c>
      <c r="B213" s="243" t="s">
        <v>414</v>
      </c>
      <c r="C213" s="243" t="s">
        <v>385</v>
      </c>
      <c r="D213" s="243"/>
      <c r="E213" s="243"/>
      <c r="F213" s="173">
        <f>SUM(F214:F215)</f>
        <v>194000</v>
      </c>
      <c r="G213" s="168">
        <v>0</v>
      </c>
    </row>
    <row r="214" spans="1:7" ht="25.5" x14ac:dyDescent="0.2">
      <c r="A214" s="166" t="s">
        <v>438</v>
      </c>
      <c r="B214" s="188" t="s">
        <v>414</v>
      </c>
      <c r="C214" s="188" t="s">
        <v>385</v>
      </c>
      <c r="D214" s="188" t="s">
        <v>596</v>
      </c>
      <c r="E214" s="188" t="s">
        <v>439</v>
      </c>
      <c r="F214" s="168">
        <v>40500</v>
      </c>
      <c r="G214" s="168">
        <v>0</v>
      </c>
    </row>
    <row r="215" spans="1:7" ht="25.5" x14ac:dyDescent="0.2">
      <c r="A215" s="166" t="s">
        <v>438</v>
      </c>
      <c r="B215" s="188" t="s">
        <v>414</v>
      </c>
      <c r="C215" s="188" t="s">
        <v>385</v>
      </c>
      <c r="D215" s="188" t="s">
        <v>598</v>
      </c>
      <c r="E215" s="188" t="s">
        <v>439</v>
      </c>
      <c r="F215" s="168">
        <v>153500</v>
      </c>
      <c r="G215" s="168">
        <v>0</v>
      </c>
    </row>
    <row r="216" spans="1:7" ht="15" x14ac:dyDescent="0.25">
      <c r="A216" s="275" t="s">
        <v>599</v>
      </c>
      <c r="B216" s="201" t="s">
        <v>414</v>
      </c>
      <c r="C216" s="201" t="s">
        <v>408</v>
      </c>
      <c r="D216" s="201"/>
      <c r="E216" s="201"/>
      <c r="F216" s="202">
        <f>SUM(F217)</f>
        <v>1000</v>
      </c>
      <c r="G216" s="202">
        <f>SUM(G217)</f>
        <v>1000</v>
      </c>
    </row>
    <row r="217" spans="1:7" ht="25.5" x14ac:dyDescent="0.2">
      <c r="A217" s="259" t="s">
        <v>659</v>
      </c>
      <c r="B217" s="184" t="s">
        <v>414</v>
      </c>
      <c r="C217" s="184" t="s">
        <v>408</v>
      </c>
      <c r="D217" s="184" t="s">
        <v>596</v>
      </c>
      <c r="E217" s="184"/>
      <c r="F217" s="173">
        <f>SUM(F218)</f>
        <v>1000</v>
      </c>
      <c r="G217" s="173">
        <f>SUM(G218)</f>
        <v>1000</v>
      </c>
    </row>
    <row r="218" spans="1:7" ht="25.5" x14ac:dyDescent="0.2">
      <c r="A218" s="258" t="s">
        <v>440</v>
      </c>
      <c r="B218" s="188" t="s">
        <v>414</v>
      </c>
      <c r="C218" s="188" t="s">
        <v>408</v>
      </c>
      <c r="D218" s="188" t="s">
        <v>596</v>
      </c>
      <c r="E218" s="188" t="s">
        <v>441</v>
      </c>
      <c r="F218" s="168">
        <v>1000</v>
      </c>
      <c r="G218" s="168">
        <v>1000</v>
      </c>
    </row>
    <row r="219" spans="1:7" s="196" customFormat="1" ht="15.75" x14ac:dyDescent="0.25">
      <c r="A219" s="266" t="s">
        <v>600</v>
      </c>
      <c r="B219" s="194" t="s">
        <v>467</v>
      </c>
      <c r="C219" s="194"/>
      <c r="D219" s="194"/>
      <c r="E219" s="194"/>
      <c r="F219" s="195">
        <f>SUM(F220)</f>
        <v>2271.8000000000002</v>
      </c>
      <c r="G219" s="195">
        <f>SUM(G220)</f>
        <v>2166.1</v>
      </c>
    </row>
    <row r="220" spans="1:7" s="242" customFormat="1" ht="15" x14ac:dyDescent="0.25">
      <c r="A220" s="275" t="s">
        <v>601</v>
      </c>
      <c r="B220" s="201" t="s">
        <v>467</v>
      </c>
      <c r="C220" s="201" t="s">
        <v>385</v>
      </c>
      <c r="D220" s="201"/>
      <c r="E220" s="201"/>
      <c r="F220" s="202">
        <f>SUM(F221+F223)</f>
        <v>2271.8000000000002</v>
      </c>
      <c r="G220" s="202">
        <f>SUM(G221+G223)</f>
        <v>2166.1</v>
      </c>
    </row>
    <row r="221" spans="1:7" s="170" customFormat="1" x14ac:dyDescent="0.2">
      <c r="A221" s="264" t="s">
        <v>601</v>
      </c>
      <c r="B221" s="188" t="s">
        <v>467</v>
      </c>
      <c r="C221" s="188" t="s">
        <v>385</v>
      </c>
      <c r="D221" s="188" t="s">
        <v>602</v>
      </c>
      <c r="E221" s="188"/>
      <c r="F221" s="168">
        <f>SUM(F222)</f>
        <v>2000</v>
      </c>
      <c r="G221" s="168">
        <f>SUM(G222)</f>
        <v>2000</v>
      </c>
    </row>
    <row r="222" spans="1:7" ht="25.5" x14ac:dyDescent="0.2">
      <c r="A222" s="259" t="s">
        <v>440</v>
      </c>
      <c r="B222" s="184" t="s">
        <v>467</v>
      </c>
      <c r="C222" s="184" t="s">
        <v>385</v>
      </c>
      <c r="D222" s="184" t="s">
        <v>602</v>
      </c>
      <c r="E222" s="184" t="s">
        <v>441</v>
      </c>
      <c r="F222" s="173">
        <v>2000</v>
      </c>
      <c r="G222" s="173">
        <v>2000</v>
      </c>
    </row>
    <row r="223" spans="1:7" s="170" customFormat="1" x14ac:dyDescent="0.2">
      <c r="A223" s="258" t="s">
        <v>603</v>
      </c>
      <c r="B223" s="188" t="s">
        <v>604</v>
      </c>
      <c r="C223" s="188" t="s">
        <v>385</v>
      </c>
      <c r="D223" s="188" t="s">
        <v>660</v>
      </c>
      <c r="E223" s="188"/>
      <c r="F223" s="168">
        <f>SUM(F224)</f>
        <v>271.8</v>
      </c>
      <c r="G223" s="168">
        <f>SUM(G224)</f>
        <v>166.1</v>
      </c>
    </row>
    <row r="224" spans="1:7" ht="25.5" x14ac:dyDescent="0.2">
      <c r="A224" s="259" t="s">
        <v>440</v>
      </c>
      <c r="B224" s="184" t="s">
        <v>467</v>
      </c>
      <c r="C224" s="184" t="s">
        <v>385</v>
      </c>
      <c r="D224" s="184" t="s">
        <v>660</v>
      </c>
      <c r="E224" s="184" t="s">
        <v>441</v>
      </c>
      <c r="F224" s="173">
        <v>271.8</v>
      </c>
      <c r="G224" s="173">
        <v>166.1</v>
      </c>
    </row>
    <row r="225" spans="1:7" s="244" customFormat="1" ht="15.75" x14ac:dyDescent="0.25">
      <c r="A225" s="266" t="s">
        <v>606</v>
      </c>
      <c r="B225" s="194" t="s">
        <v>418</v>
      </c>
      <c r="C225" s="194"/>
      <c r="D225" s="194"/>
      <c r="E225" s="194"/>
      <c r="F225" s="195">
        <f t="shared" ref="F225:G227" si="12">SUM(F226)</f>
        <v>2400</v>
      </c>
      <c r="G225" s="195">
        <f t="shared" si="12"/>
        <v>2500</v>
      </c>
    </row>
    <row r="226" spans="1:7" s="242" customFormat="1" ht="15" x14ac:dyDescent="0.25">
      <c r="A226" s="275" t="s">
        <v>607</v>
      </c>
      <c r="B226" s="201" t="s">
        <v>418</v>
      </c>
      <c r="C226" s="201" t="s">
        <v>383</v>
      </c>
      <c r="D226" s="201"/>
      <c r="E226" s="201"/>
      <c r="F226" s="202">
        <f t="shared" si="12"/>
        <v>2400</v>
      </c>
      <c r="G226" s="202">
        <f t="shared" si="12"/>
        <v>2500</v>
      </c>
    </row>
    <row r="227" spans="1:7" x14ac:dyDescent="0.2">
      <c r="A227" s="258" t="s">
        <v>608</v>
      </c>
      <c r="B227" s="188" t="s">
        <v>418</v>
      </c>
      <c r="C227" s="188" t="s">
        <v>383</v>
      </c>
      <c r="D227" s="188" t="s">
        <v>612</v>
      </c>
      <c r="E227" s="188"/>
      <c r="F227" s="168">
        <f t="shared" si="12"/>
        <v>2400</v>
      </c>
      <c r="G227" s="168">
        <f t="shared" si="12"/>
        <v>2500</v>
      </c>
    </row>
    <row r="228" spans="1:7" x14ac:dyDescent="0.2">
      <c r="A228" s="276" t="s">
        <v>610</v>
      </c>
      <c r="B228" s="184" t="s">
        <v>418</v>
      </c>
      <c r="C228" s="184" t="s">
        <v>383</v>
      </c>
      <c r="D228" s="184" t="s">
        <v>612</v>
      </c>
      <c r="E228" s="184" t="s">
        <v>611</v>
      </c>
      <c r="F228" s="173">
        <v>2400</v>
      </c>
      <c r="G228" s="173">
        <v>2500</v>
      </c>
    </row>
    <row r="229" spans="1:7" ht="14.25" x14ac:dyDescent="0.2">
      <c r="A229" s="261" t="s">
        <v>613</v>
      </c>
      <c r="B229" s="158"/>
      <c r="C229" s="158"/>
      <c r="D229" s="158"/>
      <c r="E229" s="158"/>
      <c r="F229" s="159">
        <f>SUM(F10+F73+F87+F114+F143+F158+F219+F225+F110+F61+F65+F208)</f>
        <v>1035434.5720000002</v>
      </c>
      <c r="G229" s="159">
        <f>SUM(G10+G73+G87+G114+G143+G158+G219+G225+G110+G61+G65+G208)</f>
        <v>1041575.82</v>
      </c>
    </row>
    <row r="232" spans="1:7" x14ac:dyDescent="0.2">
      <c r="B232" s="148"/>
      <c r="C232" s="148"/>
      <c r="D232" s="148"/>
      <c r="E232" s="148"/>
      <c r="F232" s="148"/>
      <c r="G232" s="148"/>
    </row>
    <row r="233" spans="1:7" x14ac:dyDescent="0.2">
      <c r="A233" s="148"/>
      <c r="B233" s="148"/>
      <c r="C233" s="148"/>
      <c r="D233" s="148"/>
      <c r="E233" s="148"/>
      <c r="F233" s="148"/>
      <c r="G233" s="148"/>
    </row>
    <row r="234" spans="1:7" x14ac:dyDescent="0.2">
      <c r="A234" s="148"/>
      <c r="B234" s="148"/>
      <c r="C234" s="148"/>
      <c r="D234" s="148"/>
      <c r="E234" s="148"/>
      <c r="F234" s="148"/>
      <c r="G234" s="148"/>
    </row>
    <row r="235" spans="1:7" x14ac:dyDescent="0.2">
      <c r="A235" s="148"/>
      <c r="B235" s="148"/>
      <c r="C235" s="148"/>
      <c r="D235" s="148"/>
      <c r="E235" s="148"/>
      <c r="F235" s="148"/>
      <c r="G235" s="148"/>
    </row>
    <row r="236" spans="1:7" x14ac:dyDescent="0.2">
      <c r="A236" s="148"/>
      <c r="B236" s="148"/>
      <c r="C236" s="148"/>
      <c r="D236" s="148"/>
      <c r="E236" s="148"/>
      <c r="F236" s="148"/>
      <c r="G236" s="148"/>
    </row>
    <row r="237" spans="1:7" x14ac:dyDescent="0.2">
      <c r="A237" s="148"/>
      <c r="B237" s="148"/>
      <c r="C237" s="148"/>
      <c r="D237" s="148"/>
      <c r="E237" s="148"/>
      <c r="F237" s="148"/>
      <c r="G237" s="148"/>
    </row>
    <row r="238" spans="1:7" x14ac:dyDescent="0.2">
      <c r="A238" s="148"/>
      <c r="B238" s="148"/>
      <c r="C238" s="148"/>
      <c r="D238" s="148"/>
      <c r="E238" s="148"/>
      <c r="F238" s="148"/>
      <c r="G238" s="148"/>
    </row>
    <row r="239" spans="1:7" x14ac:dyDescent="0.2">
      <c r="A239" s="148"/>
      <c r="B239" s="148"/>
      <c r="C239" s="148"/>
      <c r="D239" s="148"/>
      <c r="E239" s="148"/>
      <c r="F239" s="148"/>
      <c r="G239" s="148"/>
    </row>
    <row r="240" spans="1:7" x14ac:dyDescent="0.2">
      <c r="A240" s="148"/>
      <c r="B240" s="148"/>
      <c r="C240" s="148"/>
      <c r="D240" s="148"/>
      <c r="E240" s="148"/>
      <c r="F240" s="148"/>
      <c r="G240" s="148"/>
    </row>
    <row r="241" spans="1:7" x14ac:dyDescent="0.2">
      <c r="A241" s="148"/>
      <c r="B241" s="148"/>
      <c r="C241" s="148"/>
      <c r="D241" s="148"/>
      <c r="E241" s="148"/>
      <c r="F241" s="148"/>
      <c r="G241" s="148"/>
    </row>
    <row r="242" spans="1:7" x14ac:dyDescent="0.2">
      <c r="A242" s="148"/>
      <c r="B242" s="148"/>
      <c r="C242" s="148"/>
      <c r="D242" s="148"/>
      <c r="E242" s="148"/>
      <c r="F242" s="148"/>
      <c r="G242" s="148"/>
    </row>
    <row r="243" spans="1:7" x14ac:dyDescent="0.2">
      <c r="A243" s="148"/>
      <c r="B243" s="148"/>
      <c r="C243" s="148"/>
      <c r="D243" s="148"/>
      <c r="E243" s="148"/>
      <c r="F243" s="148"/>
      <c r="G243" s="148"/>
    </row>
    <row r="244" spans="1:7" x14ac:dyDescent="0.2">
      <c r="A244" s="148"/>
      <c r="B244" s="148"/>
      <c r="C244" s="148"/>
      <c r="D244" s="148"/>
      <c r="E244" s="148"/>
      <c r="F244" s="148"/>
      <c r="G244" s="148"/>
    </row>
    <row r="245" spans="1:7" x14ac:dyDescent="0.2">
      <c r="A245" s="148"/>
      <c r="B245" s="148"/>
      <c r="C245" s="148"/>
      <c r="D245" s="148"/>
      <c r="E245" s="148"/>
      <c r="F245" s="148"/>
      <c r="G245" s="148"/>
    </row>
    <row r="246" spans="1:7" x14ac:dyDescent="0.2">
      <c r="A246" s="148"/>
      <c r="B246" s="148"/>
      <c r="C246" s="148"/>
      <c r="D246" s="148"/>
      <c r="E246" s="148"/>
      <c r="F246" s="148"/>
      <c r="G246" s="148"/>
    </row>
    <row r="247" spans="1:7" x14ac:dyDescent="0.2">
      <c r="A247" s="148"/>
      <c r="B247" s="148"/>
      <c r="C247" s="148"/>
      <c r="D247" s="148"/>
      <c r="E247" s="148"/>
      <c r="F247" s="148"/>
      <c r="G247" s="148"/>
    </row>
    <row r="248" spans="1:7" x14ac:dyDescent="0.2">
      <c r="A248" s="148"/>
      <c r="B248" s="148"/>
      <c r="C248" s="148"/>
      <c r="D248" s="148"/>
      <c r="E248" s="148"/>
      <c r="F248" s="148"/>
      <c r="G248" s="148"/>
    </row>
    <row r="249" spans="1:7" x14ac:dyDescent="0.2">
      <c r="A249" s="148"/>
      <c r="B249" s="148"/>
      <c r="C249" s="148"/>
      <c r="D249" s="148"/>
      <c r="E249" s="148"/>
      <c r="F249" s="148"/>
      <c r="G249" s="148"/>
    </row>
    <row r="250" spans="1:7" x14ac:dyDescent="0.2">
      <c r="A250" s="148"/>
      <c r="B250" s="148"/>
      <c r="C250" s="148"/>
      <c r="D250" s="148"/>
      <c r="E250" s="148"/>
      <c r="F250" s="148"/>
      <c r="G250" s="148"/>
    </row>
    <row r="251" spans="1:7" x14ac:dyDescent="0.2">
      <c r="A251" s="148"/>
      <c r="B251" s="148"/>
      <c r="C251" s="148"/>
      <c r="D251" s="148"/>
      <c r="E251" s="148"/>
      <c r="F251" s="148"/>
      <c r="G251" s="148"/>
    </row>
    <row r="252" spans="1:7" x14ac:dyDescent="0.2">
      <c r="A252" s="148"/>
      <c r="B252" s="148"/>
      <c r="C252" s="148"/>
      <c r="D252" s="148"/>
      <c r="E252" s="148"/>
      <c r="F252" s="148"/>
      <c r="G252" s="148"/>
    </row>
    <row r="253" spans="1:7" x14ac:dyDescent="0.2">
      <c r="A253" s="148"/>
      <c r="B253" s="148"/>
      <c r="C253" s="148"/>
      <c r="D253" s="148"/>
      <c r="E253" s="148"/>
      <c r="F253" s="148"/>
      <c r="G253" s="148"/>
    </row>
    <row r="254" spans="1:7" x14ac:dyDescent="0.2">
      <c r="A254" s="148"/>
      <c r="B254" s="148"/>
      <c r="C254" s="148"/>
      <c r="D254" s="148"/>
      <c r="E254" s="148"/>
      <c r="F254" s="148"/>
      <c r="G254" s="148"/>
    </row>
    <row r="255" spans="1:7" x14ac:dyDescent="0.2">
      <c r="A255" s="148"/>
      <c r="B255" s="148"/>
      <c r="C255" s="148"/>
      <c r="D255" s="148"/>
      <c r="E255" s="148"/>
      <c r="F255" s="148"/>
      <c r="G255" s="148"/>
    </row>
    <row r="256" spans="1:7" x14ac:dyDescent="0.2">
      <c r="A256" s="148"/>
      <c r="B256" s="148"/>
      <c r="C256" s="148"/>
      <c r="D256" s="148"/>
      <c r="E256" s="148"/>
      <c r="F256" s="148"/>
      <c r="G256" s="148"/>
    </row>
    <row r="257" spans="1:7" x14ac:dyDescent="0.2">
      <c r="A257" s="148"/>
      <c r="B257" s="148"/>
      <c r="C257" s="148"/>
      <c r="D257" s="148"/>
      <c r="E257" s="148"/>
      <c r="F257" s="148"/>
      <c r="G257" s="148"/>
    </row>
    <row r="258" spans="1:7" x14ac:dyDescent="0.2">
      <c r="A258" s="148"/>
      <c r="B258" s="148"/>
      <c r="C258" s="148"/>
      <c r="D258" s="148"/>
      <c r="E258" s="148"/>
      <c r="F258" s="148"/>
      <c r="G258" s="148"/>
    </row>
    <row r="259" spans="1:7" x14ac:dyDescent="0.2">
      <c r="A259" s="148"/>
      <c r="B259" s="148"/>
      <c r="C259" s="148"/>
      <c r="D259" s="148"/>
      <c r="E259" s="148"/>
      <c r="F259" s="148"/>
      <c r="G259" s="148"/>
    </row>
    <row r="260" spans="1:7" x14ac:dyDescent="0.2">
      <c r="A260" s="148"/>
      <c r="B260" s="148"/>
      <c r="C260" s="148"/>
      <c r="D260" s="148"/>
      <c r="E260" s="148"/>
      <c r="F260" s="148"/>
      <c r="G260" s="148"/>
    </row>
    <row r="261" spans="1:7" x14ac:dyDescent="0.2">
      <c r="A261" s="148"/>
      <c r="B261" s="148"/>
      <c r="C261" s="148"/>
      <c r="D261" s="148"/>
      <c r="E261" s="148"/>
      <c r="F261" s="148"/>
      <c r="G261" s="148"/>
    </row>
    <row r="262" spans="1:7" x14ac:dyDescent="0.2">
      <c r="A262" s="148"/>
      <c r="B262" s="148"/>
      <c r="C262" s="148"/>
      <c r="D262" s="148"/>
      <c r="E262" s="148"/>
      <c r="F262" s="148"/>
      <c r="G262" s="148"/>
    </row>
    <row r="263" spans="1:7" x14ac:dyDescent="0.2">
      <c r="A263" s="148"/>
      <c r="B263" s="148"/>
      <c r="C263" s="148"/>
      <c r="D263" s="148"/>
      <c r="E263" s="148"/>
      <c r="F263" s="148"/>
      <c r="G263" s="148"/>
    </row>
    <row r="264" spans="1:7" x14ac:dyDescent="0.2">
      <c r="A264" s="148"/>
      <c r="B264" s="148"/>
      <c r="C264" s="148"/>
      <c r="D264" s="148"/>
      <c r="E264" s="148"/>
      <c r="F264" s="148"/>
      <c r="G264" s="148"/>
    </row>
    <row r="265" spans="1:7" x14ac:dyDescent="0.2">
      <c r="A265" s="148"/>
      <c r="B265" s="148"/>
      <c r="C265" s="148"/>
      <c r="D265" s="148"/>
      <c r="E265" s="148"/>
      <c r="F265" s="148"/>
      <c r="G265" s="148"/>
    </row>
    <row r="266" spans="1:7" x14ac:dyDescent="0.2">
      <c r="A266" s="148"/>
      <c r="B266" s="148"/>
      <c r="C266" s="148"/>
      <c r="D266" s="148"/>
      <c r="E266" s="148"/>
      <c r="F266" s="148"/>
      <c r="G266" s="148"/>
    </row>
    <row r="267" spans="1:7" x14ac:dyDescent="0.2">
      <c r="A267" s="148"/>
      <c r="B267" s="148"/>
      <c r="C267" s="148"/>
      <c r="D267" s="148"/>
      <c r="E267" s="148"/>
      <c r="F267" s="148"/>
      <c r="G267" s="148"/>
    </row>
    <row r="268" spans="1:7" x14ac:dyDescent="0.2">
      <c r="A268" s="148"/>
      <c r="B268" s="148"/>
      <c r="C268" s="148"/>
      <c r="D268" s="148"/>
      <c r="E268" s="148"/>
      <c r="F268" s="148"/>
      <c r="G268" s="148"/>
    </row>
    <row r="269" spans="1:7" x14ac:dyDescent="0.2">
      <c r="A269" s="148"/>
      <c r="B269" s="148"/>
      <c r="C269" s="148"/>
      <c r="D269" s="148"/>
      <c r="E269" s="148"/>
      <c r="F269" s="148"/>
      <c r="G269" s="148"/>
    </row>
    <row r="270" spans="1:7" x14ac:dyDescent="0.2">
      <c r="A270" s="148"/>
      <c r="B270" s="148"/>
      <c r="C270" s="148"/>
      <c r="D270" s="148"/>
      <c r="E270" s="148"/>
      <c r="F270" s="148"/>
      <c r="G270" s="148"/>
    </row>
    <row r="271" spans="1:7" x14ac:dyDescent="0.2">
      <c r="A271" s="148"/>
      <c r="B271" s="148"/>
      <c r="C271" s="148"/>
      <c r="D271" s="148"/>
      <c r="E271" s="148"/>
      <c r="F271" s="148"/>
      <c r="G271" s="148"/>
    </row>
    <row r="272" spans="1:7" x14ac:dyDescent="0.2">
      <c r="A272" s="148"/>
      <c r="B272" s="148"/>
      <c r="C272" s="148"/>
      <c r="D272" s="148"/>
      <c r="E272" s="148"/>
      <c r="F272" s="148"/>
      <c r="G272" s="148"/>
    </row>
    <row r="273" spans="1:7" x14ac:dyDescent="0.2">
      <c r="A273" s="148"/>
      <c r="B273" s="148"/>
      <c r="C273" s="148"/>
      <c r="D273" s="148"/>
      <c r="E273" s="148"/>
      <c r="F273" s="148"/>
      <c r="G273" s="148"/>
    </row>
    <row r="274" spans="1:7" x14ac:dyDescent="0.2">
      <c r="A274" s="148"/>
      <c r="B274" s="148"/>
      <c r="C274" s="148"/>
      <c r="D274" s="148"/>
      <c r="E274" s="148"/>
      <c r="F274" s="148"/>
      <c r="G274" s="148"/>
    </row>
    <row r="275" spans="1:7" x14ac:dyDescent="0.2">
      <c r="A275" s="148"/>
      <c r="B275" s="148"/>
      <c r="C275" s="148"/>
      <c r="D275" s="148"/>
      <c r="E275" s="148"/>
      <c r="F275" s="148"/>
      <c r="G275" s="148"/>
    </row>
    <row r="276" spans="1:7" x14ac:dyDescent="0.2">
      <c r="A276" s="148"/>
      <c r="B276" s="148"/>
      <c r="C276" s="148"/>
      <c r="D276" s="148"/>
      <c r="E276" s="148"/>
      <c r="F276" s="148"/>
      <c r="G276" s="148"/>
    </row>
    <row r="277" spans="1:7" x14ac:dyDescent="0.2">
      <c r="A277" s="148"/>
      <c r="B277" s="148"/>
      <c r="C277" s="148"/>
      <c r="D277" s="148"/>
      <c r="E277" s="148"/>
      <c r="F277" s="148"/>
      <c r="G277" s="148"/>
    </row>
    <row r="278" spans="1:7" x14ac:dyDescent="0.2">
      <c r="A278" s="148"/>
      <c r="B278" s="148"/>
      <c r="C278" s="148"/>
      <c r="D278" s="148"/>
      <c r="E278" s="148"/>
      <c r="F278" s="148"/>
      <c r="G278" s="148"/>
    </row>
    <row r="279" spans="1:7" x14ac:dyDescent="0.2">
      <c r="A279" s="148"/>
      <c r="B279" s="148"/>
      <c r="C279" s="148"/>
      <c r="D279" s="148"/>
      <c r="E279" s="148"/>
      <c r="F279" s="148"/>
      <c r="G279" s="148"/>
    </row>
    <row r="280" spans="1:7" x14ac:dyDescent="0.2">
      <c r="A280" s="148"/>
      <c r="B280" s="148"/>
      <c r="C280" s="148"/>
      <c r="D280" s="148"/>
      <c r="E280" s="148"/>
      <c r="F280" s="148"/>
      <c r="G280" s="148"/>
    </row>
    <row r="283" spans="1:7" x14ac:dyDescent="0.2">
      <c r="A283" s="148"/>
      <c r="B283" s="148"/>
      <c r="C283" s="148"/>
      <c r="D283" s="148"/>
      <c r="E283" s="148"/>
      <c r="F283" s="148"/>
      <c r="G283" s="148"/>
    </row>
    <row r="285" spans="1:7" x14ac:dyDescent="0.2">
      <c r="A285" s="148"/>
      <c r="B285" s="148"/>
      <c r="C285" s="148"/>
      <c r="D285" s="148"/>
      <c r="E285" s="148"/>
      <c r="F285" s="148"/>
      <c r="G285" s="148"/>
    </row>
    <row r="301" spans="1:7" x14ac:dyDescent="0.2">
      <c r="A301" s="148"/>
      <c r="B301" s="148"/>
      <c r="C301" s="148"/>
      <c r="D301" s="148"/>
      <c r="E301" s="148"/>
      <c r="F301" s="148"/>
      <c r="G301" s="148"/>
    </row>
    <row r="302" spans="1:7" x14ac:dyDescent="0.2">
      <c r="A302" s="148"/>
      <c r="B302" s="148"/>
      <c r="C302" s="148"/>
      <c r="D302" s="148"/>
      <c r="E302" s="148"/>
      <c r="F302" s="148"/>
      <c r="G302" s="148"/>
    </row>
    <row r="303" spans="1:7" x14ac:dyDescent="0.2">
      <c r="A303" s="148"/>
      <c r="B303" s="148"/>
      <c r="C303" s="148"/>
      <c r="D303" s="148"/>
      <c r="E303" s="148"/>
      <c r="F303" s="148"/>
      <c r="G303" s="148"/>
    </row>
    <row r="304" spans="1:7" x14ac:dyDescent="0.2">
      <c r="A304" s="148"/>
      <c r="B304" s="148"/>
      <c r="C304" s="148"/>
      <c r="D304" s="148"/>
      <c r="E304" s="148"/>
      <c r="F304" s="148"/>
      <c r="G304" s="148"/>
    </row>
    <row r="305" spans="1:7" x14ac:dyDescent="0.2">
      <c r="A305" s="148"/>
      <c r="B305" s="148"/>
      <c r="C305" s="148"/>
      <c r="D305" s="148"/>
      <c r="E305" s="148"/>
      <c r="F305" s="148"/>
      <c r="G305" s="148"/>
    </row>
    <row r="306" spans="1:7" x14ac:dyDescent="0.2">
      <c r="A306" s="148"/>
      <c r="B306" s="148"/>
      <c r="C306" s="148"/>
      <c r="D306" s="148"/>
      <c r="E306" s="148"/>
      <c r="F306" s="148"/>
      <c r="G306" s="148"/>
    </row>
    <row r="307" spans="1:7" x14ac:dyDescent="0.2">
      <c r="A307" s="148"/>
      <c r="B307" s="148"/>
      <c r="C307" s="148"/>
      <c r="D307" s="148"/>
      <c r="E307" s="148"/>
      <c r="F307" s="148"/>
      <c r="G307" s="148"/>
    </row>
    <row r="308" spans="1:7" x14ac:dyDescent="0.2">
      <c r="A308" s="148"/>
      <c r="B308" s="148"/>
      <c r="C308" s="148"/>
      <c r="D308" s="148"/>
      <c r="E308" s="148"/>
      <c r="F308" s="148"/>
      <c r="G308" s="148"/>
    </row>
    <row r="309" spans="1:7" x14ac:dyDescent="0.2">
      <c r="A309" s="148"/>
      <c r="B309" s="148"/>
      <c r="C309" s="148"/>
      <c r="D309" s="148"/>
      <c r="E309" s="148"/>
      <c r="F309" s="148"/>
      <c r="G309" s="148"/>
    </row>
    <row r="310" spans="1:7" x14ac:dyDescent="0.2">
      <c r="A310" s="148"/>
      <c r="B310" s="148"/>
      <c r="C310" s="148"/>
      <c r="D310" s="148"/>
      <c r="E310" s="148"/>
      <c r="F310" s="148"/>
      <c r="G310" s="148"/>
    </row>
    <row r="311" spans="1:7" x14ac:dyDescent="0.2">
      <c r="A311" s="148"/>
      <c r="B311" s="148"/>
      <c r="C311" s="148"/>
      <c r="D311" s="148"/>
      <c r="E311" s="148"/>
      <c r="F311" s="148"/>
      <c r="G311" s="148"/>
    </row>
    <row r="312" spans="1:7" x14ac:dyDescent="0.2">
      <c r="A312" s="148"/>
      <c r="B312" s="148"/>
      <c r="C312" s="148"/>
      <c r="D312" s="148"/>
      <c r="E312" s="148"/>
      <c r="F312" s="148"/>
      <c r="G312" s="148"/>
    </row>
    <row r="313" spans="1:7" x14ac:dyDescent="0.2">
      <c r="A313" s="148"/>
      <c r="B313" s="148"/>
      <c r="C313" s="148"/>
      <c r="D313" s="148"/>
      <c r="E313" s="148"/>
      <c r="F313" s="148"/>
      <c r="G313" s="148"/>
    </row>
    <row r="314" spans="1:7" x14ac:dyDescent="0.2">
      <c r="A314" s="148"/>
      <c r="B314" s="148"/>
      <c r="C314" s="148"/>
      <c r="D314" s="148"/>
      <c r="E314" s="148"/>
      <c r="F314" s="148"/>
      <c r="G314" s="148"/>
    </row>
    <row r="315" spans="1:7" x14ac:dyDescent="0.2">
      <c r="A315" s="148"/>
      <c r="B315" s="148"/>
      <c r="C315" s="148"/>
      <c r="D315" s="148"/>
      <c r="E315" s="148"/>
      <c r="F315" s="148"/>
      <c r="G315" s="148"/>
    </row>
    <row r="316" spans="1:7" x14ac:dyDescent="0.2">
      <c r="A316" s="148"/>
      <c r="B316" s="148"/>
      <c r="C316" s="148"/>
      <c r="D316" s="148"/>
      <c r="E316" s="148"/>
      <c r="F316" s="148"/>
      <c r="G316" s="148"/>
    </row>
    <row r="317" spans="1:7" x14ac:dyDescent="0.2">
      <c r="A317" s="148"/>
      <c r="B317" s="148"/>
      <c r="C317" s="148"/>
      <c r="D317" s="148"/>
      <c r="E317" s="148"/>
      <c r="F317" s="148"/>
      <c r="G317" s="148"/>
    </row>
    <row r="318" spans="1:7" x14ac:dyDescent="0.2">
      <c r="A318" s="148"/>
      <c r="B318" s="148"/>
      <c r="C318" s="148"/>
      <c r="D318" s="148"/>
      <c r="E318" s="148"/>
      <c r="F318" s="148"/>
      <c r="G318" s="148"/>
    </row>
    <row r="321" spans="1:7" x14ac:dyDescent="0.2">
      <c r="A321" s="148"/>
      <c r="B321" s="148"/>
      <c r="C321" s="148"/>
      <c r="D321" s="148"/>
      <c r="E321" s="148"/>
      <c r="F321" s="148"/>
      <c r="G321" s="148"/>
    </row>
    <row r="323" spans="1:7" x14ac:dyDescent="0.2">
      <c r="A323" s="148"/>
      <c r="B323" s="148"/>
      <c r="C323" s="148"/>
      <c r="D323" s="148"/>
      <c r="E323" s="148"/>
      <c r="F323" s="148"/>
      <c r="G323" s="148"/>
    </row>
  </sheetData>
  <mergeCells count="11">
    <mergeCell ref="G7:G8"/>
    <mergeCell ref="A1:G1"/>
    <mergeCell ref="A2:G2"/>
    <mergeCell ref="A3:G3"/>
    <mergeCell ref="A5:G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9"/>
  <sheetViews>
    <sheetView workbookViewId="0">
      <selection activeCell="A3" sqref="A3:G3"/>
    </sheetView>
  </sheetViews>
  <sheetFormatPr defaultColWidth="5.42578125" defaultRowHeight="12.75" x14ac:dyDescent="0.2"/>
  <cols>
    <col min="1" max="1" width="55.42578125" style="148" customWidth="1"/>
    <col min="2" max="2" width="5.42578125" style="437" customWidth="1"/>
    <col min="3" max="3" width="6.7109375" style="246" customWidth="1"/>
    <col min="4" max="4" width="6.42578125" style="246" customWidth="1"/>
    <col min="5" max="5" width="13.7109375" style="246" customWidth="1"/>
    <col min="6" max="6" width="6" style="246" customWidth="1"/>
    <col min="7" max="7" width="13.5703125" style="436" customWidth="1"/>
    <col min="8" max="254" width="8.85546875" style="319" customWidth="1"/>
    <col min="255" max="255" width="47.7109375" style="319" customWidth="1"/>
    <col min="256" max="256" width="5.42578125" style="319"/>
    <col min="257" max="257" width="55.42578125" style="319" customWidth="1"/>
    <col min="258" max="258" width="5.42578125" style="319" customWidth="1"/>
    <col min="259" max="259" width="6.7109375" style="319" customWidth="1"/>
    <col min="260" max="260" width="6.42578125" style="319" customWidth="1"/>
    <col min="261" max="261" width="13.7109375" style="319" customWidth="1"/>
    <col min="262" max="262" width="6" style="319" customWidth="1"/>
    <col min="263" max="263" width="13.5703125" style="319" customWidth="1"/>
    <col min="264" max="510" width="8.85546875" style="319" customWidth="1"/>
    <col min="511" max="511" width="47.7109375" style="319" customWidth="1"/>
    <col min="512" max="512" width="5.42578125" style="319"/>
    <col min="513" max="513" width="55.42578125" style="319" customWidth="1"/>
    <col min="514" max="514" width="5.42578125" style="319" customWidth="1"/>
    <col min="515" max="515" width="6.7109375" style="319" customWidth="1"/>
    <col min="516" max="516" width="6.42578125" style="319" customWidth="1"/>
    <col min="517" max="517" width="13.7109375" style="319" customWidth="1"/>
    <col min="518" max="518" width="6" style="319" customWidth="1"/>
    <col min="519" max="519" width="13.5703125" style="319" customWidth="1"/>
    <col min="520" max="766" width="8.85546875" style="319" customWidth="1"/>
    <col min="767" max="767" width="47.7109375" style="319" customWidth="1"/>
    <col min="768" max="768" width="5.42578125" style="319"/>
    <col min="769" max="769" width="55.42578125" style="319" customWidth="1"/>
    <col min="770" max="770" width="5.42578125" style="319" customWidth="1"/>
    <col min="771" max="771" width="6.7109375" style="319" customWidth="1"/>
    <col min="772" max="772" width="6.42578125" style="319" customWidth="1"/>
    <col min="773" max="773" width="13.7109375" style="319" customWidth="1"/>
    <col min="774" max="774" width="6" style="319" customWidth="1"/>
    <col min="775" max="775" width="13.5703125" style="319" customWidth="1"/>
    <col min="776" max="1022" width="8.85546875" style="319" customWidth="1"/>
    <col min="1023" max="1023" width="47.7109375" style="319" customWidth="1"/>
    <col min="1024" max="1024" width="5.42578125" style="319"/>
    <col min="1025" max="1025" width="55.42578125" style="319" customWidth="1"/>
    <col min="1026" max="1026" width="5.42578125" style="319" customWidth="1"/>
    <col min="1027" max="1027" width="6.7109375" style="319" customWidth="1"/>
    <col min="1028" max="1028" width="6.42578125" style="319" customWidth="1"/>
    <col min="1029" max="1029" width="13.7109375" style="319" customWidth="1"/>
    <col min="1030" max="1030" width="6" style="319" customWidth="1"/>
    <col min="1031" max="1031" width="13.5703125" style="319" customWidth="1"/>
    <col min="1032" max="1278" width="8.85546875" style="319" customWidth="1"/>
    <col min="1279" max="1279" width="47.7109375" style="319" customWidth="1"/>
    <col min="1280" max="1280" width="5.42578125" style="319"/>
    <col min="1281" max="1281" width="55.42578125" style="319" customWidth="1"/>
    <col min="1282" max="1282" width="5.42578125" style="319" customWidth="1"/>
    <col min="1283" max="1283" width="6.7109375" style="319" customWidth="1"/>
    <col min="1284" max="1284" width="6.42578125" style="319" customWidth="1"/>
    <col min="1285" max="1285" width="13.7109375" style="319" customWidth="1"/>
    <col min="1286" max="1286" width="6" style="319" customWidth="1"/>
    <col min="1287" max="1287" width="13.5703125" style="319" customWidth="1"/>
    <col min="1288" max="1534" width="8.85546875" style="319" customWidth="1"/>
    <col min="1535" max="1535" width="47.7109375" style="319" customWidth="1"/>
    <col min="1536" max="1536" width="5.42578125" style="319"/>
    <col min="1537" max="1537" width="55.42578125" style="319" customWidth="1"/>
    <col min="1538" max="1538" width="5.42578125" style="319" customWidth="1"/>
    <col min="1539" max="1539" width="6.7109375" style="319" customWidth="1"/>
    <col min="1540" max="1540" width="6.42578125" style="319" customWidth="1"/>
    <col min="1541" max="1541" width="13.7109375" style="319" customWidth="1"/>
    <col min="1542" max="1542" width="6" style="319" customWidth="1"/>
    <col min="1543" max="1543" width="13.5703125" style="319" customWidth="1"/>
    <col min="1544" max="1790" width="8.85546875" style="319" customWidth="1"/>
    <col min="1791" max="1791" width="47.7109375" style="319" customWidth="1"/>
    <col min="1792" max="1792" width="5.42578125" style="319"/>
    <col min="1793" max="1793" width="55.42578125" style="319" customWidth="1"/>
    <col min="1794" max="1794" width="5.42578125" style="319" customWidth="1"/>
    <col min="1795" max="1795" width="6.7109375" style="319" customWidth="1"/>
    <col min="1796" max="1796" width="6.42578125" style="319" customWidth="1"/>
    <col min="1797" max="1797" width="13.7109375" style="319" customWidth="1"/>
    <col min="1798" max="1798" width="6" style="319" customWidth="1"/>
    <col min="1799" max="1799" width="13.5703125" style="319" customWidth="1"/>
    <col min="1800" max="2046" width="8.85546875" style="319" customWidth="1"/>
    <col min="2047" max="2047" width="47.7109375" style="319" customWidth="1"/>
    <col min="2048" max="2048" width="5.42578125" style="319"/>
    <col min="2049" max="2049" width="55.42578125" style="319" customWidth="1"/>
    <col min="2050" max="2050" width="5.42578125" style="319" customWidth="1"/>
    <col min="2051" max="2051" width="6.7109375" style="319" customWidth="1"/>
    <col min="2052" max="2052" width="6.42578125" style="319" customWidth="1"/>
    <col min="2053" max="2053" width="13.7109375" style="319" customWidth="1"/>
    <col min="2054" max="2054" width="6" style="319" customWidth="1"/>
    <col min="2055" max="2055" width="13.5703125" style="319" customWidth="1"/>
    <col min="2056" max="2302" width="8.85546875" style="319" customWidth="1"/>
    <col min="2303" max="2303" width="47.7109375" style="319" customWidth="1"/>
    <col min="2304" max="2304" width="5.42578125" style="319"/>
    <col min="2305" max="2305" width="55.42578125" style="319" customWidth="1"/>
    <col min="2306" max="2306" width="5.42578125" style="319" customWidth="1"/>
    <col min="2307" max="2307" width="6.7109375" style="319" customWidth="1"/>
    <col min="2308" max="2308" width="6.42578125" style="319" customWidth="1"/>
    <col min="2309" max="2309" width="13.7109375" style="319" customWidth="1"/>
    <col min="2310" max="2310" width="6" style="319" customWidth="1"/>
    <col min="2311" max="2311" width="13.5703125" style="319" customWidth="1"/>
    <col min="2312" max="2558" width="8.85546875" style="319" customWidth="1"/>
    <col min="2559" max="2559" width="47.7109375" style="319" customWidth="1"/>
    <col min="2560" max="2560" width="5.42578125" style="319"/>
    <col min="2561" max="2561" width="55.42578125" style="319" customWidth="1"/>
    <col min="2562" max="2562" width="5.42578125" style="319" customWidth="1"/>
    <col min="2563" max="2563" width="6.7109375" style="319" customWidth="1"/>
    <col min="2564" max="2564" width="6.42578125" style="319" customWidth="1"/>
    <col min="2565" max="2565" width="13.7109375" style="319" customWidth="1"/>
    <col min="2566" max="2566" width="6" style="319" customWidth="1"/>
    <col min="2567" max="2567" width="13.5703125" style="319" customWidth="1"/>
    <col min="2568" max="2814" width="8.85546875" style="319" customWidth="1"/>
    <col min="2815" max="2815" width="47.7109375" style="319" customWidth="1"/>
    <col min="2816" max="2816" width="5.42578125" style="319"/>
    <col min="2817" max="2817" width="55.42578125" style="319" customWidth="1"/>
    <col min="2818" max="2818" width="5.42578125" style="319" customWidth="1"/>
    <col min="2819" max="2819" width="6.7109375" style="319" customWidth="1"/>
    <col min="2820" max="2820" width="6.42578125" style="319" customWidth="1"/>
    <col min="2821" max="2821" width="13.7109375" style="319" customWidth="1"/>
    <col min="2822" max="2822" width="6" style="319" customWidth="1"/>
    <col min="2823" max="2823" width="13.5703125" style="319" customWidth="1"/>
    <col min="2824" max="3070" width="8.85546875" style="319" customWidth="1"/>
    <col min="3071" max="3071" width="47.7109375" style="319" customWidth="1"/>
    <col min="3072" max="3072" width="5.42578125" style="319"/>
    <col min="3073" max="3073" width="55.42578125" style="319" customWidth="1"/>
    <col min="3074" max="3074" width="5.42578125" style="319" customWidth="1"/>
    <col min="3075" max="3075" width="6.7109375" style="319" customWidth="1"/>
    <col min="3076" max="3076" width="6.42578125" style="319" customWidth="1"/>
    <col min="3077" max="3077" width="13.7109375" style="319" customWidth="1"/>
    <col min="3078" max="3078" width="6" style="319" customWidth="1"/>
    <col min="3079" max="3079" width="13.5703125" style="319" customWidth="1"/>
    <col min="3080" max="3326" width="8.85546875" style="319" customWidth="1"/>
    <col min="3327" max="3327" width="47.7109375" style="319" customWidth="1"/>
    <col min="3328" max="3328" width="5.42578125" style="319"/>
    <col min="3329" max="3329" width="55.42578125" style="319" customWidth="1"/>
    <col min="3330" max="3330" width="5.42578125" style="319" customWidth="1"/>
    <col min="3331" max="3331" width="6.7109375" style="319" customWidth="1"/>
    <col min="3332" max="3332" width="6.42578125" style="319" customWidth="1"/>
    <col min="3333" max="3333" width="13.7109375" style="319" customWidth="1"/>
    <col min="3334" max="3334" width="6" style="319" customWidth="1"/>
    <col min="3335" max="3335" width="13.5703125" style="319" customWidth="1"/>
    <col min="3336" max="3582" width="8.85546875" style="319" customWidth="1"/>
    <col min="3583" max="3583" width="47.7109375" style="319" customWidth="1"/>
    <col min="3584" max="3584" width="5.42578125" style="319"/>
    <col min="3585" max="3585" width="55.42578125" style="319" customWidth="1"/>
    <col min="3586" max="3586" width="5.42578125" style="319" customWidth="1"/>
    <col min="3587" max="3587" width="6.7109375" style="319" customWidth="1"/>
    <col min="3588" max="3588" width="6.42578125" style="319" customWidth="1"/>
    <col min="3589" max="3589" width="13.7109375" style="319" customWidth="1"/>
    <col min="3590" max="3590" width="6" style="319" customWidth="1"/>
    <col min="3591" max="3591" width="13.5703125" style="319" customWidth="1"/>
    <col min="3592" max="3838" width="8.85546875" style="319" customWidth="1"/>
    <col min="3839" max="3839" width="47.7109375" style="319" customWidth="1"/>
    <col min="3840" max="3840" width="5.42578125" style="319"/>
    <col min="3841" max="3841" width="55.42578125" style="319" customWidth="1"/>
    <col min="3842" max="3842" width="5.42578125" style="319" customWidth="1"/>
    <col min="3843" max="3843" width="6.7109375" style="319" customWidth="1"/>
    <col min="3844" max="3844" width="6.42578125" style="319" customWidth="1"/>
    <col min="3845" max="3845" width="13.7109375" style="319" customWidth="1"/>
    <col min="3846" max="3846" width="6" style="319" customWidth="1"/>
    <col min="3847" max="3847" width="13.5703125" style="319" customWidth="1"/>
    <col min="3848" max="4094" width="8.85546875" style="319" customWidth="1"/>
    <col min="4095" max="4095" width="47.7109375" style="319" customWidth="1"/>
    <col min="4096" max="4096" width="5.42578125" style="319"/>
    <col min="4097" max="4097" width="55.42578125" style="319" customWidth="1"/>
    <col min="4098" max="4098" width="5.42578125" style="319" customWidth="1"/>
    <col min="4099" max="4099" width="6.7109375" style="319" customWidth="1"/>
    <col min="4100" max="4100" width="6.42578125" style="319" customWidth="1"/>
    <col min="4101" max="4101" width="13.7109375" style="319" customWidth="1"/>
    <col min="4102" max="4102" width="6" style="319" customWidth="1"/>
    <col min="4103" max="4103" width="13.5703125" style="319" customWidth="1"/>
    <col min="4104" max="4350" width="8.85546875" style="319" customWidth="1"/>
    <col min="4351" max="4351" width="47.7109375" style="319" customWidth="1"/>
    <col min="4352" max="4352" width="5.42578125" style="319"/>
    <col min="4353" max="4353" width="55.42578125" style="319" customWidth="1"/>
    <col min="4354" max="4354" width="5.42578125" style="319" customWidth="1"/>
    <col min="4355" max="4355" width="6.7109375" style="319" customWidth="1"/>
    <col min="4356" max="4356" width="6.42578125" style="319" customWidth="1"/>
    <col min="4357" max="4357" width="13.7109375" style="319" customWidth="1"/>
    <col min="4358" max="4358" width="6" style="319" customWidth="1"/>
    <col min="4359" max="4359" width="13.5703125" style="319" customWidth="1"/>
    <col min="4360" max="4606" width="8.85546875" style="319" customWidth="1"/>
    <col min="4607" max="4607" width="47.7109375" style="319" customWidth="1"/>
    <col min="4608" max="4608" width="5.42578125" style="319"/>
    <col min="4609" max="4609" width="55.42578125" style="319" customWidth="1"/>
    <col min="4610" max="4610" width="5.42578125" style="319" customWidth="1"/>
    <col min="4611" max="4611" width="6.7109375" style="319" customWidth="1"/>
    <col min="4612" max="4612" width="6.42578125" style="319" customWidth="1"/>
    <col min="4613" max="4613" width="13.7109375" style="319" customWidth="1"/>
    <col min="4614" max="4614" width="6" style="319" customWidth="1"/>
    <col min="4615" max="4615" width="13.5703125" style="319" customWidth="1"/>
    <col min="4616" max="4862" width="8.85546875" style="319" customWidth="1"/>
    <col min="4863" max="4863" width="47.7109375" style="319" customWidth="1"/>
    <col min="4864" max="4864" width="5.42578125" style="319"/>
    <col min="4865" max="4865" width="55.42578125" style="319" customWidth="1"/>
    <col min="4866" max="4866" width="5.42578125" style="319" customWidth="1"/>
    <col min="4867" max="4867" width="6.7109375" style="319" customWidth="1"/>
    <col min="4868" max="4868" width="6.42578125" style="319" customWidth="1"/>
    <col min="4869" max="4869" width="13.7109375" style="319" customWidth="1"/>
    <col min="4870" max="4870" width="6" style="319" customWidth="1"/>
    <col min="4871" max="4871" width="13.5703125" style="319" customWidth="1"/>
    <col min="4872" max="5118" width="8.85546875" style="319" customWidth="1"/>
    <col min="5119" max="5119" width="47.7109375" style="319" customWidth="1"/>
    <col min="5120" max="5120" width="5.42578125" style="319"/>
    <col min="5121" max="5121" width="55.42578125" style="319" customWidth="1"/>
    <col min="5122" max="5122" width="5.42578125" style="319" customWidth="1"/>
    <col min="5123" max="5123" width="6.7109375" style="319" customWidth="1"/>
    <col min="5124" max="5124" width="6.42578125" style="319" customWidth="1"/>
    <col min="5125" max="5125" width="13.7109375" style="319" customWidth="1"/>
    <col min="5126" max="5126" width="6" style="319" customWidth="1"/>
    <col min="5127" max="5127" width="13.5703125" style="319" customWidth="1"/>
    <col min="5128" max="5374" width="8.85546875" style="319" customWidth="1"/>
    <col min="5375" max="5375" width="47.7109375" style="319" customWidth="1"/>
    <col min="5376" max="5376" width="5.42578125" style="319"/>
    <col min="5377" max="5377" width="55.42578125" style="319" customWidth="1"/>
    <col min="5378" max="5378" width="5.42578125" style="319" customWidth="1"/>
    <col min="5379" max="5379" width="6.7109375" style="319" customWidth="1"/>
    <col min="5380" max="5380" width="6.42578125" style="319" customWidth="1"/>
    <col min="5381" max="5381" width="13.7109375" style="319" customWidth="1"/>
    <col min="5382" max="5382" width="6" style="319" customWidth="1"/>
    <col min="5383" max="5383" width="13.5703125" style="319" customWidth="1"/>
    <col min="5384" max="5630" width="8.85546875" style="319" customWidth="1"/>
    <col min="5631" max="5631" width="47.7109375" style="319" customWidth="1"/>
    <col min="5632" max="5632" width="5.42578125" style="319"/>
    <col min="5633" max="5633" width="55.42578125" style="319" customWidth="1"/>
    <col min="5634" max="5634" width="5.42578125" style="319" customWidth="1"/>
    <col min="5635" max="5635" width="6.7109375" style="319" customWidth="1"/>
    <col min="5636" max="5636" width="6.42578125" style="319" customWidth="1"/>
    <col min="5637" max="5637" width="13.7109375" style="319" customWidth="1"/>
    <col min="5638" max="5638" width="6" style="319" customWidth="1"/>
    <col min="5639" max="5639" width="13.5703125" style="319" customWidth="1"/>
    <col min="5640" max="5886" width="8.85546875" style="319" customWidth="1"/>
    <col min="5887" max="5887" width="47.7109375" style="319" customWidth="1"/>
    <col min="5888" max="5888" width="5.42578125" style="319"/>
    <col min="5889" max="5889" width="55.42578125" style="319" customWidth="1"/>
    <col min="5890" max="5890" width="5.42578125" style="319" customWidth="1"/>
    <col min="5891" max="5891" width="6.7109375" style="319" customWidth="1"/>
    <col min="5892" max="5892" width="6.42578125" style="319" customWidth="1"/>
    <col min="5893" max="5893" width="13.7109375" style="319" customWidth="1"/>
    <col min="5894" max="5894" width="6" style="319" customWidth="1"/>
    <col min="5895" max="5895" width="13.5703125" style="319" customWidth="1"/>
    <col min="5896" max="6142" width="8.85546875" style="319" customWidth="1"/>
    <col min="6143" max="6143" width="47.7109375" style="319" customWidth="1"/>
    <col min="6144" max="6144" width="5.42578125" style="319"/>
    <col min="6145" max="6145" width="55.42578125" style="319" customWidth="1"/>
    <col min="6146" max="6146" width="5.42578125" style="319" customWidth="1"/>
    <col min="6147" max="6147" width="6.7109375" style="319" customWidth="1"/>
    <col min="6148" max="6148" width="6.42578125" style="319" customWidth="1"/>
    <col min="6149" max="6149" width="13.7109375" style="319" customWidth="1"/>
    <col min="6150" max="6150" width="6" style="319" customWidth="1"/>
    <col min="6151" max="6151" width="13.5703125" style="319" customWidth="1"/>
    <col min="6152" max="6398" width="8.85546875" style="319" customWidth="1"/>
    <col min="6399" max="6399" width="47.7109375" style="319" customWidth="1"/>
    <col min="6400" max="6400" width="5.42578125" style="319"/>
    <col min="6401" max="6401" width="55.42578125" style="319" customWidth="1"/>
    <col min="6402" max="6402" width="5.42578125" style="319" customWidth="1"/>
    <col min="6403" max="6403" width="6.7109375" style="319" customWidth="1"/>
    <col min="6404" max="6404" width="6.42578125" style="319" customWidth="1"/>
    <col min="6405" max="6405" width="13.7109375" style="319" customWidth="1"/>
    <col min="6406" max="6406" width="6" style="319" customWidth="1"/>
    <col min="6407" max="6407" width="13.5703125" style="319" customWidth="1"/>
    <col min="6408" max="6654" width="8.85546875" style="319" customWidth="1"/>
    <col min="6655" max="6655" width="47.7109375" style="319" customWidth="1"/>
    <col min="6656" max="6656" width="5.42578125" style="319"/>
    <col min="6657" max="6657" width="55.42578125" style="319" customWidth="1"/>
    <col min="6658" max="6658" width="5.42578125" style="319" customWidth="1"/>
    <col min="6659" max="6659" width="6.7109375" style="319" customWidth="1"/>
    <col min="6660" max="6660" width="6.42578125" style="319" customWidth="1"/>
    <col min="6661" max="6661" width="13.7109375" style="319" customWidth="1"/>
    <col min="6662" max="6662" width="6" style="319" customWidth="1"/>
    <col min="6663" max="6663" width="13.5703125" style="319" customWidth="1"/>
    <col min="6664" max="6910" width="8.85546875" style="319" customWidth="1"/>
    <col min="6911" max="6911" width="47.7109375" style="319" customWidth="1"/>
    <col min="6912" max="6912" width="5.42578125" style="319"/>
    <col min="6913" max="6913" width="55.42578125" style="319" customWidth="1"/>
    <col min="6914" max="6914" width="5.42578125" style="319" customWidth="1"/>
    <col min="6915" max="6915" width="6.7109375" style="319" customWidth="1"/>
    <col min="6916" max="6916" width="6.42578125" style="319" customWidth="1"/>
    <col min="6917" max="6917" width="13.7109375" style="319" customWidth="1"/>
    <col min="6918" max="6918" width="6" style="319" customWidth="1"/>
    <col min="6919" max="6919" width="13.5703125" style="319" customWidth="1"/>
    <col min="6920" max="7166" width="8.85546875" style="319" customWidth="1"/>
    <col min="7167" max="7167" width="47.7109375" style="319" customWidth="1"/>
    <col min="7168" max="7168" width="5.42578125" style="319"/>
    <col min="7169" max="7169" width="55.42578125" style="319" customWidth="1"/>
    <col min="7170" max="7170" width="5.42578125" style="319" customWidth="1"/>
    <col min="7171" max="7171" width="6.7109375" style="319" customWidth="1"/>
    <col min="7172" max="7172" width="6.42578125" style="319" customWidth="1"/>
    <col min="7173" max="7173" width="13.7109375" style="319" customWidth="1"/>
    <col min="7174" max="7174" width="6" style="319" customWidth="1"/>
    <col min="7175" max="7175" width="13.5703125" style="319" customWidth="1"/>
    <col min="7176" max="7422" width="8.85546875" style="319" customWidth="1"/>
    <col min="7423" max="7423" width="47.7109375" style="319" customWidth="1"/>
    <col min="7424" max="7424" width="5.42578125" style="319"/>
    <col min="7425" max="7425" width="55.42578125" style="319" customWidth="1"/>
    <col min="7426" max="7426" width="5.42578125" style="319" customWidth="1"/>
    <col min="7427" max="7427" width="6.7109375" style="319" customWidth="1"/>
    <col min="7428" max="7428" width="6.42578125" style="319" customWidth="1"/>
    <col min="7429" max="7429" width="13.7109375" style="319" customWidth="1"/>
    <col min="7430" max="7430" width="6" style="319" customWidth="1"/>
    <col min="7431" max="7431" width="13.5703125" style="319" customWidth="1"/>
    <col min="7432" max="7678" width="8.85546875" style="319" customWidth="1"/>
    <col min="7679" max="7679" width="47.7109375" style="319" customWidth="1"/>
    <col min="7680" max="7680" width="5.42578125" style="319"/>
    <col min="7681" max="7681" width="55.42578125" style="319" customWidth="1"/>
    <col min="7682" max="7682" width="5.42578125" style="319" customWidth="1"/>
    <col min="7683" max="7683" width="6.7109375" style="319" customWidth="1"/>
    <col min="7684" max="7684" width="6.42578125" style="319" customWidth="1"/>
    <col min="7685" max="7685" width="13.7109375" style="319" customWidth="1"/>
    <col min="7686" max="7686" width="6" style="319" customWidth="1"/>
    <col min="7687" max="7687" width="13.5703125" style="319" customWidth="1"/>
    <col min="7688" max="7934" width="8.85546875" style="319" customWidth="1"/>
    <col min="7935" max="7935" width="47.7109375" style="319" customWidth="1"/>
    <col min="7936" max="7936" width="5.42578125" style="319"/>
    <col min="7937" max="7937" width="55.42578125" style="319" customWidth="1"/>
    <col min="7938" max="7938" width="5.42578125" style="319" customWidth="1"/>
    <col min="7939" max="7939" width="6.7109375" style="319" customWidth="1"/>
    <col min="7940" max="7940" width="6.42578125" style="319" customWidth="1"/>
    <col min="7941" max="7941" width="13.7109375" style="319" customWidth="1"/>
    <col min="7942" max="7942" width="6" style="319" customWidth="1"/>
    <col min="7943" max="7943" width="13.5703125" style="319" customWidth="1"/>
    <col min="7944" max="8190" width="8.85546875" style="319" customWidth="1"/>
    <col min="8191" max="8191" width="47.7109375" style="319" customWidth="1"/>
    <col min="8192" max="8192" width="5.42578125" style="319"/>
    <col min="8193" max="8193" width="55.42578125" style="319" customWidth="1"/>
    <col min="8194" max="8194" width="5.42578125" style="319" customWidth="1"/>
    <col min="8195" max="8195" width="6.7109375" style="319" customWidth="1"/>
    <col min="8196" max="8196" width="6.42578125" style="319" customWidth="1"/>
    <col min="8197" max="8197" width="13.7109375" style="319" customWidth="1"/>
    <col min="8198" max="8198" width="6" style="319" customWidth="1"/>
    <col min="8199" max="8199" width="13.5703125" style="319" customWidth="1"/>
    <col min="8200" max="8446" width="8.85546875" style="319" customWidth="1"/>
    <col min="8447" max="8447" width="47.7109375" style="319" customWidth="1"/>
    <col min="8448" max="8448" width="5.42578125" style="319"/>
    <col min="8449" max="8449" width="55.42578125" style="319" customWidth="1"/>
    <col min="8450" max="8450" width="5.42578125" style="319" customWidth="1"/>
    <col min="8451" max="8451" width="6.7109375" style="319" customWidth="1"/>
    <col min="8452" max="8452" width="6.42578125" style="319" customWidth="1"/>
    <col min="8453" max="8453" width="13.7109375" style="319" customWidth="1"/>
    <col min="8454" max="8454" width="6" style="319" customWidth="1"/>
    <col min="8455" max="8455" width="13.5703125" style="319" customWidth="1"/>
    <col min="8456" max="8702" width="8.85546875" style="319" customWidth="1"/>
    <col min="8703" max="8703" width="47.7109375" style="319" customWidth="1"/>
    <col min="8704" max="8704" width="5.42578125" style="319"/>
    <col min="8705" max="8705" width="55.42578125" style="319" customWidth="1"/>
    <col min="8706" max="8706" width="5.42578125" style="319" customWidth="1"/>
    <col min="8707" max="8707" width="6.7109375" style="319" customWidth="1"/>
    <col min="8708" max="8708" width="6.42578125" style="319" customWidth="1"/>
    <col min="8709" max="8709" width="13.7109375" style="319" customWidth="1"/>
    <col min="8710" max="8710" width="6" style="319" customWidth="1"/>
    <col min="8711" max="8711" width="13.5703125" style="319" customWidth="1"/>
    <col min="8712" max="8958" width="8.85546875" style="319" customWidth="1"/>
    <col min="8959" max="8959" width="47.7109375" style="319" customWidth="1"/>
    <col min="8960" max="8960" width="5.42578125" style="319"/>
    <col min="8961" max="8961" width="55.42578125" style="319" customWidth="1"/>
    <col min="8962" max="8962" width="5.42578125" style="319" customWidth="1"/>
    <col min="8963" max="8963" width="6.7109375" style="319" customWidth="1"/>
    <col min="8964" max="8964" width="6.42578125" style="319" customWidth="1"/>
    <col min="8965" max="8965" width="13.7109375" style="319" customWidth="1"/>
    <col min="8966" max="8966" width="6" style="319" customWidth="1"/>
    <col min="8967" max="8967" width="13.5703125" style="319" customWidth="1"/>
    <col min="8968" max="9214" width="8.85546875" style="319" customWidth="1"/>
    <col min="9215" max="9215" width="47.7109375" style="319" customWidth="1"/>
    <col min="9216" max="9216" width="5.42578125" style="319"/>
    <col min="9217" max="9217" width="55.42578125" style="319" customWidth="1"/>
    <col min="9218" max="9218" width="5.42578125" style="319" customWidth="1"/>
    <col min="9219" max="9219" width="6.7109375" style="319" customWidth="1"/>
    <col min="9220" max="9220" width="6.42578125" style="319" customWidth="1"/>
    <col min="9221" max="9221" width="13.7109375" style="319" customWidth="1"/>
    <col min="9222" max="9222" width="6" style="319" customWidth="1"/>
    <col min="9223" max="9223" width="13.5703125" style="319" customWidth="1"/>
    <col min="9224" max="9470" width="8.85546875" style="319" customWidth="1"/>
    <col min="9471" max="9471" width="47.7109375" style="319" customWidth="1"/>
    <col min="9472" max="9472" width="5.42578125" style="319"/>
    <col min="9473" max="9473" width="55.42578125" style="319" customWidth="1"/>
    <col min="9474" max="9474" width="5.42578125" style="319" customWidth="1"/>
    <col min="9475" max="9475" width="6.7109375" style="319" customWidth="1"/>
    <col min="9476" max="9476" width="6.42578125" style="319" customWidth="1"/>
    <col min="9477" max="9477" width="13.7109375" style="319" customWidth="1"/>
    <col min="9478" max="9478" width="6" style="319" customWidth="1"/>
    <col min="9479" max="9479" width="13.5703125" style="319" customWidth="1"/>
    <col min="9480" max="9726" width="8.85546875" style="319" customWidth="1"/>
    <col min="9727" max="9727" width="47.7109375" style="319" customWidth="1"/>
    <col min="9728" max="9728" width="5.42578125" style="319"/>
    <col min="9729" max="9729" width="55.42578125" style="319" customWidth="1"/>
    <col min="9730" max="9730" width="5.42578125" style="319" customWidth="1"/>
    <col min="9731" max="9731" width="6.7109375" style="319" customWidth="1"/>
    <col min="9732" max="9732" width="6.42578125" style="319" customWidth="1"/>
    <col min="9733" max="9733" width="13.7109375" style="319" customWidth="1"/>
    <col min="9734" max="9734" width="6" style="319" customWidth="1"/>
    <col min="9735" max="9735" width="13.5703125" style="319" customWidth="1"/>
    <col min="9736" max="9982" width="8.85546875" style="319" customWidth="1"/>
    <col min="9983" max="9983" width="47.7109375" style="319" customWidth="1"/>
    <col min="9984" max="9984" width="5.42578125" style="319"/>
    <col min="9985" max="9985" width="55.42578125" style="319" customWidth="1"/>
    <col min="9986" max="9986" width="5.42578125" style="319" customWidth="1"/>
    <col min="9987" max="9987" width="6.7109375" style="319" customWidth="1"/>
    <col min="9988" max="9988" width="6.42578125" style="319" customWidth="1"/>
    <col min="9989" max="9989" width="13.7109375" style="319" customWidth="1"/>
    <col min="9990" max="9990" width="6" style="319" customWidth="1"/>
    <col min="9991" max="9991" width="13.5703125" style="319" customWidth="1"/>
    <col min="9992" max="10238" width="8.85546875" style="319" customWidth="1"/>
    <col min="10239" max="10239" width="47.7109375" style="319" customWidth="1"/>
    <col min="10240" max="10240" width="5.42578125" style="319"/>
    <col min="10241" max="10241" width="55.42578125" style="319" customWidth="1"/>
    <col min="10242" max="10242" width="5.42578125" style="319" customWidth="1"/>
    <col min="10243" max="10243" width="6.7109375" style="319" customWidth="1"/>
    <col min="10244" max="10244" width="6.42578125" style="319" customWidth="1"/>
    <col min="10245" max="10245" width="13.7109375" style="319" customWidth="1"/>
    <col min="10246" max="10246" width="6" style="319" customWidth="1"/>
    <col min="10247" max="10247" width="13.5703125" style="319" customWidth="1"/>
    <col min="10248" max="10494" width="8.85546875" style="319" customWidth="1"/>
    <col min="10495" max="10495" width="47.7109375" style="319" customWidth="1"/>
    <col min="10496" max="10496" width="5.42578125" style="319"/>
    <col min="10497" max="10497" width="55.42578125" style="319" customWidth="1"/>
    <col min="10498" max="10498" width="5.42578125" style="319" customWidth="1"/>
    <col min="10499" max="10499" width="6.7109375" style="319" customWidth="1"/>
    <col min="10500" max="10500" width="6.42578125" style="319" customWidth="1"/>
    <col min="10501" max="10501" width="13.7109375" style="319" customWidth="1"/>
    <col min="10502" max="10502" width="6" style="319" customWidth="1"/>
    <col min="10503" max="10503" width="13.5703125" style="319" customWidth="1"/>
    <col min="10504" max="10750" width="8.85546875" style="319" customWidth="1"/>
    <col min="10751" max="10751" width="47.7109375" style="319" customWidth="1"/>
    <col min="10752" max="10752" width="5.42578125" style="319"/>
    <col min="10753" max="10753" width="55.42578125" style="319" customWidth="1"/>
    <col min="10754" max="10754" width="5.42578125" style="319" customWidth="1"/>
    <col min="10755" max="10755" width="6.7109375" style="319" customWidth="1"/>
    <col min="10756" max="10756" width="6.42578125" style="319" customWidth="1"/>
    <col min="10757" max="10757" width="13.7109375" style="319" customWidth="1"/>
    <col min="10758" max="10758" width="6" style="319" customWidth="1"/>
    <col min="10759" max="10759" width="13.5703125" style="319" customWidth="1"/>
    <col min="10760" max="11006" width="8.85546875" style="319" customWidth="1"/>
    <col min="11007" max="11007" width="47.7109375" style="319" customWidth="1"/>
    <col min="11008" max="11008" width="5.42578125" style="319"/>
    <col min="11009" max="11009" width="55.42578125" style="319" customWidth="1"/>
    <col min="11010" max="11010" width="5.42578125" style="319" customWidth="1"/>
    <col min="11011" max="11011" width="6.7109375" style="319" customWidth="1"/>
    <col min="11012" max="11012" width="6.42578125" style="319" customWidth="1"/>
    <col min="11013" max="11013" width="13.7109375" style="319" customWidth="1"/>
    <col min="11014" max="11014" width="6" style="319" customWidth="1"/>
    <col min="11015" max="11015" width="13.5703125" style="319" customWidth="1"/>
    <col min="11016" max="11262" width="8.85546875" style="319" customWidth="1"/>
    <col min="11263" max="11263" width="47.7109375" style="319" customWidth="1"/>
    <col min="11264" max="11264" width="5.42578125" style="319"/>
    <col min="11265" max="11265" width="55.42578125" style="319" customWidth="1"/>
    <col min="11266" max="11266" width="5.42578125" style="319" customWidth="1"/>
    <col min="11267" max="11267" width="6.7109375" style="319" customWidth="1"/>
    <col min="11268" max="11268" width="6.42578125" style="319" customWidth="1"/>
    <col min="11269" max="11269" width="13.7109375" style="319" customWidth="1"/>
    <col min="11270" max="11270" width="6" style="319" customWidth="1"/>
    <col min="11271" max="11271" width="13.5703125" style="319" customWidth="1"/>
    <col min="11272" max="11518" width="8.85546875" style="319" customWidth="1"/>
    <col min="11519" max="11519" width="47.7109375" style="319" customWidth="1"/>
    <col min="11520" max="11520" width="5.42578125" style="319"/>
    <col min="11521" max="11521" width="55.42578125" style="319" customWidth="1"/>
    <col min="11522" max="11522" width="5.42578125" style="319" customWidth="1"/>
    <col min="11523" max="11523" width="6.7109375" style="319" customWidth="1"/>
    <col min="11524" max="11524" width="6.42578125" style="319" customWidth="1"/>
    <col min="11525" max="11525" width="13.7109375" style="319" customWidth="1"/>
    <col min="11526" max="11526" width="6" style="319" customWidth="1"/>
    <col min="11527" max="11527" width="13.5703125" style="319" customWidth="1"/>
    <col min="11528" max="11774" width="8.85546875" style="319" customWidth="1"/>
    <col min="11775" max="11775" width="47.7109375" style="319" customWidth="1"/>
    <col min="11776" max="11776" width="5.42578125" style="319"/>
    <col min="11777" max="11777" width="55.42578125" style="319" customWidth="1"/>
    <col min="11778" max="11778" width="5.42578125" style="319" customWidth="1"/>
    <col min="11779" max="11779" width="6.7109375" style="319" customWidth="1"/>
    <col min="11780" max="11780" width="6.42578125" style="319" customWidth="1"/>
    <col min="11781" max="11781" width="13.7109375" style="319" customWidth="1"/>
    <col min="11782" max="11782" width="6" style="319" customWidth="1"/>
    <col min="11783" max="11783" width="13.5703125" style="319" customWidth="1"/>
    <col min="11784" max="12030" width="8.85546875" style="319" customWidth="1"/>
    <col min="12031" max="12031" width="47.7109375" style="319" customWidth="1"/>
    <col min="12032" max="12032" width="5.42578125" style="319"/>
    <col min="12033" max="12033" width="55.42578125" style="319" customWidth="1"/>
    <col min="12034" max="12034" width="5.42578125" style="319" customWidth="1"/>
    <col min="12035" max="12035" width="6.7109375" style="319" customWidth="1"/>
    <col min="12036" max="12036" width="6.42578125" style="319" customWidth="1"/>
    <col min="12037" max="12037" width="13.7109375" style="319" customWidth="1"/>
    <col min="12038" max="12038" width="6" style="319" customWidth="1"/>
    <col min="12039" max="12039" width="13.5703125" style="319" customWidth="1"/>
    <col min="12040" max="12286" width="8.85546875" style="319" customWidth="1"/>
    <col min="12287" max="12287" width="47.7109375" style="319" customWidth="1"/>
    <col min="12288" max="12288" width="5.42578125" style="319"/>
    <col min="12289" max="12289" width="55.42578125" style="319" customWidth="1"/>
    <col min="12290" max="12290" width="5.42578125" style="319" customWidth="1"/>
    <col min="12291" max="12291" width="6.7109375" style="319" customWidth="1"/>
    <col min="12292" max="12292" width="6.42578125" style="319" customWidth="1"/>
    <col min="12293" max="12293" width="13.7109375" style="319" customWidth="1"/>
    <col min="12294" max="12294" width="6" style="319" customWidth="1"/>
    <col min="12295" max="12295" width="13.5703125" style="319" customWidth="1"/>
    <col min="12296" max="12542" width="8.85546875" style="319" customWidth="1"/>
    <col min="12543" max="12543" width="47.7109375" style="319" customWidth="1"/>
    <col min="12544" max="12544" width="5.42578125" style="319"/>
    <col min="12545" max="12545" width="55.42578125" style="319" customWidth="1"/>
    <col min="12546" max="12546" width="5.42578125" style="319" customWidth="1"/>
    <col min="12547" max="12547" width="6.7109375" style="319" customWidth="1"/>
    <col min="12548" max="12548" width="6.42578125" style="319" customWidth="1"/>
    <col min="12549" max="12549" width="13.7109375" style="319" customWidth="1"/>
    <col min="12550" max="12550" width="6" style="319" customWidth="1"/>
    <col min="12551" max="12551" width="13.5703125" style="319" customWidth="1"/>
    <col min="12552" max="12798" width="8.85546875" style="319" customWidth="1"/>
    <col min="12799" max="12799" width="47.7109375" style="319" customWidth="1"/>
    <col min="12800" max="12800" width="5.42578125" style="319"/>
    <col min="12801" max="12801" width="55.42578125" style="319" customWidth="1"/>
    <col min="12802" max="12802" width="5.42578125" style="319" customWidth="1"/>
    <col min="12803" max="12803" width="6.7109375" style="319" customWidth="1"/>
    <col min="12804" max="12804" width="6.42578125" style="319" customWidth="1"/>
    <col min="12805" max="12805" width="13.7109375" style="319" customWidth="1"/>
    <col min="12806" max="12806" width="6" style="319" customWidth="1"/>
    <col min="12807" max="12807" width="13.5703125" style="319" customWidth="1"/>
    <col min="12808" max="13054" width="8.85546875" style="319" customWidth="1"/>
    <col min="13055" max="13055" width="47.7109375" style="319" customWidth="1"/>
    <col min="13056" max="13056" width="5.42578125" style="319"/>
    <col min="13057" max="13057" width="55.42578125" style="319" customWidth="1"/>
    <col min="13058" max="13058" width="5.42578125" style="319" customWidth="1"/>
    <col min="13059" max="13059" width="6.7109375" style="319" customWidth="1"/>
    <col min="13060" max="13060" width="6.42578125" style="319" customWidth="1"/>
    <col min="13061" max="13061" width="13.7109375" style="319" customWidth="1"/>
    <col min="13062" max="13062" width="6" style="319" customWidth="1"/>
    <col min="13063" max="13063" width="13.5703125" style="319" customWidth="1"/>
    <col min="13064" max="13310" width="8.85546875" style="319" customWidth="1"/>
    <col min="13311" max="13311" width="47.7109375" style="319" customWidth="1"/>
    <col min="13312" max="13312" width="5.42578125" style="319"/>
    <col min="13313" max="13313" width="55.42578125" style="319" customWidth="1"/>
    <col min="13314" max="13314" width="5.42578125" style="319" customWidth="1"/>
    <col min="13315" max="13315" width="6.7109375" style="319" customWidth="1"/>
    <col min="13316" max="13316" width="6.42578125" style="319" customWidth="1"/>
    <col min="13317" max="13317" width="13.7109375" style="319" customWidth="1"/>
    <col min="13318" max="13318" width="6" style="319" customWidth="1"/>
    <col min="13319" max="13319" width="13.5703125" style="319" customWidth="1"/>
    <col min="13320" max="13566" width="8.85546875" style="319" customWidth="1"/>
    <col min="13567" max="13567" width="47.7109375" style="319" customWidth="1"/>
    <col min="13568" max="13568" width="5.42578125" style="319"/>
    <col min="13569" max="13569" width="55.42578125" style="319" customWidth="1"/>
    <col min="13570" max="13570" width="5.42578125" style="319" customWidth="1"/>
    <col min="13571" max="13571" width="6.7109375" style="319" customWidth="1"/>
    <col min="13572" max="13572" width="6.42578125" style="319" customWidth="1"/>
    <col min="13573" max="13573" width="13.7109375" style="319" customWidth="1"/>
    <col min="13574" max="13574" width="6" style="319" customWidth="1"/>
    <col min="13575" max="13575" width="13.5703125" style="319" customWidth="1"/>
    <col min="13576" max="13822" width="8.85546875" style="319" customWidth="1"/>
    <col min="13823" max="13823" width="47.7109375" style="319" customWidth="1"/>
    <col min="13824" max="13824" width="5.42578125" style="319"/>
    <col min="13825" max="13825" width="55.42578125" style="319" customWidth="1"/>
    <col min="13826" max="13826" width="5.42578125" style="319" customWidth="1"/>
    <col min="13827" max="13827" width="6.7109375" style="319" customWidth="1"/>
    <col min="13828" max="13828" width="6.42578125" style="319" customWidth="1"/>
    <col min="13829" max="13829" width="13.7109375" style="319" customWidth="1"/>
    <col min="13830" max="13830" width="6" style="319" customWidth="1"/>
    <col min="13831" max="13831" width="13.5703125" style="319" customWidth="1"/>
    <col min="13832" max="14078" width="8.85546875" style="319" customWidth="1"/>
    <col min="14079" max="14079" width="47.7109375" style="319" customWidth="1"/>
    <col min="14080" max="14080" width="5.42578125" style="319"/>
    <col min="14081" max="14081" width="55.42578125" style="319" customWidth="1"/>
    <col min="14082" max="14082" width="5.42578125" style="319" customWidth="1"/>
    <col min="14083" max="14083" width="6.7109375" style="319" customWidth="1"/>
    <col min="14084" max="14084" width="6.42578125" style="319" customWidth="1"/>
    <col min="14085" max="14085" width="13.7109375" style="319" customWidth="1"/>
    <col min="14086" max="14086" width="6" style="319" customWidth="1"/>
    <col min="14087" max="14087" width="13.5703125" style="319" customWidth="1"/>
    <col min="14088" max="14334" width="8.85546875" style="319" customWidth="1"/>
    <col min="14335" max="14335" width="47.7109375" style="319" customWidth="1"/>
    <col min="14336" max="14336" width="5.42578125" style="319"/>
    <col min="14337" max="14337" width="55.42578125" style="319" customWidth="1"/>
    <col min="14338" max="14338" width="5.42578125" style="319" customWidth="1"/>
    <col min="14339" max="14339" width="6.7109375" style="319" customWidth="1"/>
    <col min="14340" max="14340" width="6.42578125" style="319" customWidth="1"/>
    <col min="14341" max="14341" width="13.7109375" style="319" customWidth="1"/>
    <col min="14342" max="14342" width="6" style="319" customWidth="1"/>
    <col min="14343" max="14343" width="13.5703125" style="319" customWidth="1"/>
    <col min="14344" max="14590" width="8.85546875" style="319" customWidth="1"/>
    <col min="14591" max="14591" width="47.7109375" style="319" customWidth="1"/>
    <col min="14592" max="14592" width="5.42578125" style="319"/>
    <col min="14593" max="14593" width="55.42578125" style="319" customWidth="1"/>
    <col min="14594" max="14594" width="5.42578125" style="319" customWidth="1"/>
    <col min="14595" max="14595" width="6.7109375" style="319" customWidth="1"/>
    <col min="14596" max="14596" width="6.42578125" style="319" customWidth="1"/>
    <col min="14597" max="14597" width="13.7109375" style="319" customWidth="1"/>
    <col min="14598" max="14598" width="6" style="319" customWidth="1"/>
    <col min="14599" max="14599" width="13.5703125" style="319" customWidth="1"/>
    <col min="14600" max="14846" width="8.85546875" style="319" customWidth="1"/>
    <col min="14847" max="14847" width="47.7109375" style="319" customWidth="1"/>
    <col min="14848" max="14848" width="5.42578125" style="319"/>
    <col min="14849" max="14849" width="55.42578125" style="319" customWidth="1"/>
    <col min="14850" max="14850" width="5.42578125" style="319" customWidth="1"/>
    <col min="14851" max="14851" width="6.7109375" style="319" customWidth="1"/>
    <col min="14852" max="14852" width="6.42578125" style="319" customWidth="1"/>
    <col min="14853" max="14853" width="13.7109375" style="319" customWidth="1"/>
    <col min="14854" max="14854" width="6" style="319" customWidth="1"/>
    <col min="14855" max="14855" width="13.5703125" style="319" customWidth="1"/>
    <col min="14856" max="15102" width="8.85546875" style="319" customWidth="1"/>
    <col min="15103" max="15103" width="47.7109375" style="319" customWidth="1"/>
    <col min="15104" max="15104" width="5.42578125" style="319"/>
    <col min="15105" max="15105" width="55.42578125" style="319" customWidth="1"/>
    <col min="15106" max="15106" width="5.42578125" style="319" customWidth="1"/>
    <col min="15107" max="15107" width="6.7109375" style="319" customWidth="1"/>
    <col min="15108" max="15108" width="6.42578125" style="319" customWidth="1"/>
    <col min="15109" max="15109" width="13.7109375" style="319" customWidth="1"/>
    <col min="15110" max="15110" width="6" style="319" customWidth="1"/>
    <col min="15111" max="15111" width="13.5703125" style="319" customWidth="1"/>
    <col min="15112" max="15358" width="8.85546875" style="319" customWidth="1"/>
    <col min="15359" max="15359" width="47.7109375" style="319" customWidth="1"/>
    <col min="15360" max="15360" width="5.42578125" style="319"/>
    <col min="15361" max="15361" width="55.42578125" style="319" customWidth="1"/>
    <col min="15362" max="15362" width="5.42578125" style="319" customWidth="1"/>
    <col min="15363" max="15363" width="6.7109375" style="319" customWidth="1"/>
    <col min="15364" max="15364" width="6.42578125" style="319" customWidth="1"/>
    <col min="15365" max="15365" width="13.7109375" style="319" customWidth="1"/>
    <col min="15366" max="15366" width="6" style="319" customWidth="1"/>
    <col min="15367" max="15367" width="13.5703125" style="319" customWidth="1"/>
    <col min="15368" max="15614" width="8.85546875" style="319" customWidth="1"/>
    <col min="15615" max="15615" width="47.7109375" style="319" customWidth="1"/>
    <col min="15616" max="15616" width="5.42578125" style="319"/>
    <col min="15617" max="15617" width="55.42578125" style="319" customWidth="1"/>
    <col min="15618" max="15618" width="5.42578125" style="319" customWidth="1"/>
    <col min="15619" max="15619" width="6.7109375" style="319" customWidth="1"/>
    <col min="15620" max="15620" width="6.42578125" style="319" customWidth="1"/>
    <col min="15621" max="15621" width="13.7109375" style="319" customWidth="1"/>
    <col min="15622" max="15622" width="6" style="319" customWidth="1"/>
    <col min="15623" max="15623" width="13.5703125" style="319" customWidth="1"/>
    <col min="15624" max="15870" width="8.85546875" style="319" customWidth="1"/>
    <col min="15871" max="15871" width="47.7109375" style="319" customWidth="1"/>
    <col min="15872" max="15872" width="5.42578125" style="319"/>
    <col min="15873" max="15873" width="55.42578125" style="319" customWidth="1"/>
    <col min="15874" max="15874" width="5.42578125" style="319" customWidth="1"/>
    <col min="15875" max="15875" width="6.7109375" style="319" customWidth="1"/>
    <col min="15876" max="15876" width="6.42578125" style="319" customWidth="1"/>
    <col min="15877" max="15877" width="13.7109375" style="319" customWidth="1"/>
    <col min="15878" max="15878" width="6" style="319" customWidth="1"/>
    <col min="15879" max="15879" width="13.5703125" style="319" customWidth="1"/>
    <col min="15880" max="16126" width="8.85546875" style="319" customWidth="1"/>
    <col min="16127" max="16127" width="47.7109375" style="319" customWidth="1"/>
    <col min="16128" max="16128" width="5.42578125" style="319"/>
    <col min="16129" max="16129" width="55.42578125" style="319" customWidth="1"/>
    <col min="16130" max="16130" width="5.42578125" style="319" customWidth="1"/>
    <col min="16131" max="16131" width="6.7109375" style="319" customWidth="1"/>
    <col min="16132" max="16132" width="6.42578125" style="319" customWidth="1"/>
    <col min="16133" max="16133" width="13.7109375" style="319" customWidth="1"/>
    <col min="16134" max="16134" width="6" style="319" customWidth="1"/>
    <col min="16135" max="16135" width="13.5703125" style="319" customWidth="1"/>
    <col min="16136" max="16382" width="8.85546875" style="319" customWidth="1"/>
    <col min="16383" max="16383" width="47.7109375" style="319" customWidth="1"/>
    <col min="16384" max="16384" width="5.42578125" style="319"/>
  </cols>
  <sheetData>
    <row r="1" spans="1:254" ht="15" x14ac:dyDescent="0.25">
      <c r="A1" s="485" t="s">
        <v>769</v>
      </c>
      <c r="B1" s="485"/>
      <c r="C1" s="485"/>
      <c r="D1" s="485"/>
      <c r="E1" s="485"/>
      <c r="F1" s="485"/>
      <c r="G1" s="500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</row>
    <row r="2" spans="1:254" ht="15" x14ac:dyDescent="0.25">
      <c r="A2" s="480" t="s">
        <v>371</v>
      </c>
      <c r="B2" s="480"/>
      <c r="C2" s="480"/>
      <c r="D2" s="480"/>
      <c r="E2" s="480"/>
      <c r="F2" s="480"/>
      <c r="G2" s="48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</row>
    <row r="3" spans="1:254" ht="15" x14ac:dyDescent="0.25">
      <c r="A3" s="480" t="s">
        <v>798</v>
      </c>
      <c r="B3" s="480"/>
      <c r="C3" s="480"/>
      <c r="D3" s="480"/>
      <c r="E3" s="480"/>
      <c r="F3" s="480"/>
      <c r="G3" s="48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</row>
    <row r="4" spans="1:254" ht="22.9" customHeight="1" x14ac:dyDescent="0.25">
      <c r="A4" s="501" t="s">
        <v>716</v>
      </c>
      <c r="B4" s="501"/>
      <c r="C4" s="501"/>
      <c r="D4" s="501"/>
      <c r="E4" s="501"/>
      <c r="F4" s="501"/>
      <c r="G4" s="501"/>
    </row>
    <row r="5" spans="1:254" x14ac:dyDescent="0.2">
      <c r="A5" s="502" t="s">
        <v>770</v>
      </c>
      <c r="B5" s="502"/>
      <c r="C5" s="502"/>
      <c r="D5" s="502"/>
      <c r="E5" s="502"/>
      <c r="F5" s="502"/>
      <c r="G5" s="502"/>
    </row>
    <row r="6" spans="1:254" x14ac:dyDescent="0.2">
      <c r="A6" s="320"/>
      <c r="B6" s="321"/>
      <c r="C6" s="321"/>
      <c r="D6" s="321"/>
      <c r="E6" s="321"/>
      <c r="F6" s="321"/>
      <c r="G6" s="322" t="s">
        <v>3</v>
      </c>
    </row>
    <row r="7" spans="1:254" x14ac:dyDescent="0.2">
      <c r="A7" s="490" t="s">
        <v>718</v>
      </c>
      <c r="B7" s="492" t="s">
        <v>719</v>
      </c>
      <c r="C7" s="493"/>
      <c r="D7" s="493"/>
      <c r="E7" s="493"/>
      <c r="F7" s="494"/>
      <c r="G7" s="495" t="s">
        <v>377</v>
      </c>
    </row>
    <row r="8" spans="1:254" x14ac:dyDescent="0.2">
      <c r="A8" s="491"/>
      <c r="B8" s="323" t="s">
        <v>720</v>
      </c>
      <c r="C8" s="324" t="s">
        <v>373</v>
      </c>
      <c r="D8" s="324" t="s">
        <v>721</v>
      </c>
      <c r="E8" s="325" t="s">
        <v>375</v>
      </c>
      <c r="F8" s="325" t="s">
        <v>376</v>
      </c>
      <c r="G8" s="496"/>
    </row>
    <row r="9" spans="1:254" x14ac:dyDescent="0.2">
      <c r="A9" s="323">
        <v>1</v>
      </c>
      <c r="B9" s="323">
        <v>2</v>
      </c>
      <c r="C9" s="324" t="s">
        <v>379</v>
      </c>
      <c r="D9" s="324" t="s">
        <v>380</v>
      </c>
      <c r="E9" s="325">
        <v>5</v>
      </c>
      <c r="F9" s="325">
        <v>6</v>
      </c>
      <c r="G9" s="326">
        <v>7</v>
      </c>
    </row>
    <row r="10" spans="1:254" ht="29.25" x14ac:dyDescent="0.25">
      <c r="A10" s="327" t="s">
        <v>771</v>
      </c>
      <c r="B10" s="328">
        <v>510</v>
      </c>
      <c r="C10" s="329"/>
      <c r="D10" s="329"/>
      <c r="E10" s="330"/>
      <c r="F10" s="330"/>
      <c r="G10" s="331">
        <f>SUM(G11)</f>
        <v>8979.2799999999988</v>
      </c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</row>
    <row r="11" spans="1:254" ht="15.75" x14ac:dyDescent="0.25">
      <c r="A11" s="439" t="s">
        <v>382</v>
      </c>
      <c r="B11" s="334">
        <v>510</v>
      </c>
      <c r="C11" s="335" t="s">
        <v>383</v>
      </c>
      <c r="D11" s="335"/>
      <c r="E11" s="335"/>
      <c r="F11" s="335"/>
      <c r="G11" s="336">
        <f>SUM(G12+G16)</f>
        <v>8979.2799999999988</v>
      </c>
    </row>
    <row r="12" spans="1:254" ht="26.25" x14ac:dyDescent="0.25">
      <c r="A12" s="337" t="s">
        <v>723</v>
      </c>
      <c r="B12" s="338" t="s">
        <v>724</v>
      </c>
      <c r="C12" s="339" t="s">
        <v>383</v>
      </c>
      <c r="D12" s="339" t="s">
        <v>385</v>
      </c>
      <c r="E12" s="339"/>
      <c r="F12" s="339"/>
      <c r="G12" s="340">
        <f>SUM(G15)</f>
        <v>2015</v>
      </c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</row>
    <row r="13" spans="1:254" s="332" customFormat="1" ht="15" customHeight="1" x14ac:dyDescent="0.25">
      <c r="A13" s="342" t="s">
        <v>386</v>
      </c>
      <c r="B13" s="343" t="s">
        <v>724</v>
      </c>
      <c r="C13" s="344" t="s">
        <v>383</v>
      </c>
      <c r="D13" s="344" t="s">
        <v>385</v>
      </c>
      <c r="E13" s="344" t="s">
        <v>387</v>
      </c>
      <c r="F13" s="344"/>
      <c r="G13" s="345">
        <f>SUM(G15)</f>
        <v>2015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</row>
    <row r="14" spans="1:254" ht="21.6" customHeight="1" x14ac:dyDescent="0.25">
      <c r="A14" s="347" t="s">
        <v>388</v>
      </c>
      <c r="B14" s="348" t="s">
        <v>724</v>
      </c>
      <c r="C14" s="349" t="s">
        <v>383</v>
      </c>
      <c r="D14" s="349" t="s">
        <v>385</v>
      </c>
      <c r="E14" s="349" t="s">
        <v>387</v>
      </c>
      <c r="F14" s="349"/>
      <c r="G14" s="350">
        <f>SUM(G15)</f>
        <v>2015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  <c r="FL14" s="351"/>
      <c r="FM14" s="351"/>
      <c r="FN14" s="351"/>
      <c r="FO14" s="351"/>
      <c r="FP14" s="351"/>
      <c r="FQ14" s="351"/>
      <c r="FR14" s="351"/>
      <c r="FS14" s="351"/>
      <c r="FT14" s="351"/>
      <c r="FU14" s="351"/>
      <c r="FV14" s="351"/>
      <c r="FW14" s="351"/>
      <c r="FX14" s="351"/>
      <c r="FY14" s="351"/>
      <c r="FZ14" s="351"/>
      <c r="GA14" s="351"/>
      <c r="GB14" s="351"/>
      <c r="GC14" s="351"/>
      <c r="GD14" s="351"/>
      <c r="GE14" s="351"/>
      <c r="GF14" s="351"/>
      <c r="GG14" s="351"/>
      <c r="GH14" s="351"/>
      <c r="GI14" s="351"/>
      <c r="GJ14" s="351"/>
      <c r="GK14" s="351"/>
      <c r="GL14" s="351"/>
      <c r="GM14" s="351"/>
      <c r="GN14" s="351"/>
      <c r="GO14" s="351"/>
      <c r="GP14" s="351"/>
      <c r="GQ14" s="351"/>
      <c r="GR14" s="351"/>
      <c r="GS14" s="351"/>
      <c r="GT14" s="351"/>
      <c r="GU14" s="351"/>
      <c r="GV14" s="351"/>
      <c r="GW14" s="351"/>
      <c r="GX14" s="351"/>
      <c r="GY14" s="351"/>
      <c r="GZ14" s="351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1"/>
      <c r="HQ14" s="351"/>
      <c r="HR14" s="351"/>
      <c r="HS14" s="351"/>
      <c r="HT14" s="351"/>
      <c r="HU14" s="351"/>
      <c r="HV14" s="351"/>
      <c r="HW14" s="351"/>
      <c r="HX14" s="351"/>
      <c r="HY14" s="351"/>
      <c r="HZ14" s="351"/>
      <c r="IA14" s="351"/>
      <c r="IB14" s="351"/>
      <c r="IC14" s="351"/>
      <c r="ID14" s="351"/>
      <c r="IE14" s="351"/>
      <c r="IF14" s="351"/>
      <c r="IG14" s="351"/>
      <c r="IH14" s="351"/>
      <c r="II14" s="351"/>
      <c r="IJ14" s="351"/>
      <c r="IK14" s="351"/>
      <c r="IL14" s="351"/>
      <c r="IM14" s="351"/>
      <c r="IN14" s="351"/>
      <c r="IO14" s="351"/>
      <c r="IP14" s="351"/>
      <c r="IQ14" s="351"/>
      <c r="IR14" s="351"/>
      <c r="IS14" s="351"/>
      <c r="IT14" s="351"/>
    </row>
    <row r="15" spans="1:254" s="341" customFormat="1" ht="44.45" customHeight="1" x14ac:dyDescent="0.25">
      <c r="A15" s="352" t="s">
        <v>725</v>
      </c>
      <c r="B15" s="353" t="s">
        <v>724</v>
      </c>
      <c r="C15" s="354" t="s">
        <v>383</v>
      </c>
      <c r="D15" s="354" t="s">
        <v>385</v>
      </c>
      <c r="E15" s="354" t="s">
        <v>387</v>
      </c>
      <c r="F15" s="354" t="s">
        <v>390</v>
      </c>
      <c r="G15" s="355">
        <v>2015</v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319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  <c r="FL15" s="319"/>
      <c r="FM15" s="319"/>
      <c r="FN15" s="319"/>
      <c r="FO15" s="319"/>
      <c r="FP15" s="319"/>
      <c r="FQ15" s="319"/>
      <c r="FR15" s="319"/>
      <c r="FS15" s="319"/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19"/>
      <c r="GK15" s="319"/>
      <c r="GL15" s="319"/>
      <c r="GM15" s="319"/>
      <c r="GN15" s="319"/>
      <c r="GO15" s="319"/>
      <c r="GP15" s="319"/>
      <c r="GQ15" s="319"/>
      <c r="GR15" s="319"/>
      <c r="GS15" s="319"/>
      <c r="GT15" s="319"/>
      <c r="GU15" s="319"/>
      <c r="GV15" s="319"/>
      <c r="GW15" s="319"/>
      <c r="GX15" s="319"/>
      <c r="GY15" s="319"/>
      <c r="GZ15" s="319"/>
      <c r="HA15" s="319"/>
      <c r="HB15" s="319"/>
      <c r="HC15" s="319"/>
      <c r="HD15" s="319"/>
      <c r="HE15" s="319"/>
      <c r="HF15" s="319"/>
      <c r="HG15" s="319"/>
      <c r="HH15" s="319"/>
      <c r="HI15" s="319"/>
      <c r="HJ15" s="319"/>
      <c r="HK15" s="319"/>
      <c r="HL15" s="319"/>
      <c r="HM15" s="319"/>
      <c r="HN15" s="319"/>
      <c r="HO15" s="319"/>
      <c r="HP15" s="319"/>
      <c r="HQ15" s="319"/>
      <c r="HR15" s="319"/>
      <c r="HS15" s="319"/>
      <c r="HT15" s="319"/>
      <c r="HU15" s="319"/>
      <c r="HV15" s="319"/>
      <c r="HW15" s="319"/>
      <c r="HX15" s="319"/>
      <c r="HY15" s="319"/>
      <c r="HZ15" s="319"/>
      <c r="IA15" s="319"/>
      <c r="IB15" s="319"/>
      <c r="IC15" s="319"/>
      <c r="ID15" s="319"/>
      <c r="IE15" s="319"/>
      <c r="IF15" s="319"/>
      <c r="IG15" s="319"/>
      <c r="IH15" s="319"/>
      <c r="II15" s="319"/>
      <c r="IJ15" s="319"/>
      <c r="IK15" s="319"/>
      <c r="IL15" s="319"/>
      <c r="IM15" s="319"/>
      <c r="IN15" s="319"/>
      <c r="IO15" s="319"/>
      <c r="IP15" s="319"/>
      <c r="IQ15" s="319"/>
      <c r="IR15" s="319"/>
      <c r="IS15" s="319"/>
      <c r="IT15" s="319"/>
    </row>
    <row r="16" spans="1:254" s="346" customFormat="1" ht="29.25" x14ac:dyDescent="0.25">
      <c r="A16" s="356" t="s">
        <v>772</v>
      </c>
      <c r="B16" s="338" t="s">
        <v>724</v>
      </c>
      <c r="C16" s="339" t="s">
        <v>383</v>
      </c>
      <c r="D16" s="339" t="s">
        <v>391</v>
      </c>
      <c r="E16" s="339"/>
      <c r="F16" s="339"/>
      <c r="G16" s="340">
        <f>SUM(G19+G17)</f>
        <v>6964.28</v>
      </c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  <c r="FL16" s="351"/>
      <c r="FM16" s="351"/>
      <c r="FN16" s="351"/>
      <c r="FO16" s="351"/>
      <c r="FP16" s="351"/>
      <c r="FQ16" s="351"/>
      <c r="FR16" s="351"/>
      <c r="FS16" s="351"/>
      <c r="FT16" s="351"/>
      <c r="FU16" s="351"/>
      <c r="FV16" s="351"/>
      <c r="FW16" s="351"/>
      <c r="FX16" s="351"/>
      <c r="FY16" s="351"/>
      <c r="FZ16" s="351"/>
      <c r="GA16" s="351"/>
      <c r="GB16" s="351"/>
      <c r="GC16" s="351"/>
      <c r="GD16" s="351"/>
      <c r="GE16" s="351"/>
      <c r="GF16" s="351"/>
      <c r="GG16" s="351"/>
      <c r="GH16" s="351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1"/>
      <c r="GT16" s="351"/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1"/>
      <c r="HQ16" s="351"/>
      <c r="HR16" s="351"/>
      <c r="HS16" s="351"/>
      <c r="HT16" s="351"/>
      <c r="HU16" s="351"/>
      <c r="HV16" s="351"/>
      <c r="HW16" s="351"/>
      <c r="HX16" s="351"/>
      <c r="HY16" s="351"/>
      <c r="HZ16" s="351"/>
      <c r="IA16" s="351"/>
      <c r="IB16" s="351"/>
      <c r="IC16" s="351"/>
      <c r="ID16" s="351"/>
      <c r="IE16" s="351"/>
      <c r="IF16" s="351"/>
      <c r="IG16" s="351"/>
      <c r="IH16" s="351"/>
      <c r="II16" s="351"/>
      <c r="IJ16" s="351"/>
      <c r="IK16" s="351"/>
      <c r="IL16" s="351"/>
      <c r="IM16" s="351"/>
      <c r="IN16" s="351"/>
      <c r="IO16" s="351"/>
      <c r="IP16" s="351"/>
      <c r="IQ16" s="351"/>
      <c r="IR16" s="351"/>
      <c r="IS16" s="351"/>
      <c r="IT16" s="351"/>
    </row>
    <row r="17" spans="1:254" s="346" customFormat="1" ht="28.15" customHeight="1" x14ac:dyDescent="0.25">
      <c r="A17" s="337" t="s">
        <v>392</v>
      </c>
      <c r="B17" s="338" t="s">
        <v>724</v>
      </c>
      <c r="C17" s="339" t="s">
        <v>383</v>
      </c>
      <c r="D17" s="339" t="s">
        <v>391</v>
      </c>
      <c r="E17" s="339" t="s">
        <v>393</v>
      </c>
      <c r="F17" s="339"/>
      <c r="G17" s="340">
        <f>SUM(G18)</f>
        <v>1511.5</v>
      </c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1"/>
      <c r="FN17" s="351"/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1"/>
      <c r="GH17" s="351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  <c r="HV17" s="351"/>
      <c r="HW17" s="351"/>
      <c r="HX17" s="351"/>
      <c r="HY17" s="351"/>
      <c r="HZ17" s="351"/>
      <c r="IA17" s="351"/>
      <c r="IB17" s="351"/>
      <c r="IC17" s="351"/>
      <c r="ID17" s="351"/>
      <c r="IE17" s="351"/>
      <c r="IF17" s="351"/>
      <c r="IG17" s="351"/>
      <c r="IH17" s="351"/>
      <c r="II17" s="351"/>
      <c r="IJ17" s="351"/>
      <c r="IK17" s="351"/>
      <c r="IL17" s="351"/>
      <c r="IM17" s="351"/>
      <c r="IN17" s="351"/>
      <c r="IO17" s="351"/>
      <c r="IP17" s="351"/>
      <c r="IQ17" s="351"/>
      <c r="IR17" s="351"/>
      <c r="IS17" s="351"/>
      <c r="IT17" s="351"/>
    </row>
    <row r="18" spans="1:254" s="346" customFormat="1" ht="48.6" customHeight="1" x14ac:dyDescent="0.25">
      <c r="A18" s="352" t="s">
        <v>725</v>
      </c>
      <c r="B18" s="368" t="s">
        <v>724</v>
      </c>
      <c r="C18" s="354" t="s">
        <v>383</v>
      </c>
      <c r="D18" s="354" t="s">
        <v>391</v>
      </c>
      <c r="E18" s="354" t="s">
        <v>393</v>
      </c>
      <c r="F18" s="354" t="s">
        <v>390</v>
      </c>
      <c r="G18" s="355">
        <v>1511.5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51"/>
      <c r="GB18" s="351"/>
      <c r="GC18" s="351"/>
      <c r="GD18" s="351"/>
      <c r="GE18" s="351"/>
      <c r="GF18" s="351"/>
      <c r="GG18" s="351"/>
      <c r="GH18" s="351"/>
      <c r="GI18" s="351"/>
      <c r="GJ18" s="351"/>
      <c r="GK18" s="351"/>
      <c r="GL18" s="351"/>
      <c r="GM18" s="351"/>
      <c r="GN18" s="351"/>
      <c r="GO18" s="351"/>
      <c r="GP18" s="351"/>
      <c r="GQ18" s="351"/>
      <c r="GR18" s="351"/>
      <c r="GS18" s="351"/>
      <c r="GT18" s="351"/>
      <c r="GU18" s="351"/>
      <c r="GV18" s="351"/>
      <c r="GW18" s="351"/>
      <c r="GX18" s="351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1"/>
      <c r="ID18" s="351"/>
      <c r="IE18" s="351"/>
      <c r="IF18" s="351"/>
      <c r="IG18" s="351"/>
      <c r="IH18" s="351"/>
      <c r="II18" s="351"/>
      <c r="IJ18" s="351"/>
      <c r="IK18" s="351"/>
      <c r="IL18" s="351"/>
      <c r="IM18" s="351"/>
      <c r="IN18" s="351"/>
      <c r="IO18" s="351"/>
      <c r="IP18" s="351"/>
      <c r="IQ18" s="351"/>
      <c r="IR18" s="351"/>
      <c r="IS18" s="351"/>
      <c r="IT18" s="351"/>
    </row>
    <row r="19" spans="1:254" s="351" customFormat="1" ht="18" customHeight="1" x14ac:dyDescent="0.25">
      <c r="A19" s="342" t="s">
        <v>386</v>
      </c>
      <c r="B19" s="357" t="s">
        <v>724</v>
      </c>
      <c r="C19" s="344" t="s">
        <v>383</v>
      </c>
      <c r="D19" s="344" t="s">
        <v>391</v>
      </c>
      <c r="E19" s="344" t="s">
        <v>394</v>
      </c>
      <c r="F19" s="344"/>
      <c r="G19" s="345">
        <f>SUM(G20)</f>
        <v>5452.78</v>
      </c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319"/>
      <c r="DJ19" s="319"/>
      <c r="DK19" s="319"/>
      <c r="DL19" s="319"/>
      <c r="DM19" s="319"/>
      <c r="DN19" s="319"/>
      <c r="DO19" s="319"/>
      <c r="DP19" s="319"/>
      <c r="DQ19" s="319"/>
      <c r="DR19" s="319"/>
      <c r="DS19" s="319"/>
      <c r="DT19" s="319"/>
      <c r="DU19" s="319"/>
      <c r="DV19" s="319"/>
      <c r="DW19" s="319"/>
      <c r="DX19" s="319"/>
      <c r="DY19" s="319"/>
      <c r="DZ19" s="319"/>
      <c r="EA19" s="319"/>
      <c r="EB19" s="319"/>
      <c r="EC19" s="319"/>
      <c r="ED19" s="319"/>
      <c r="EE19" s="319"/>
      <c r="EF19" s="319"/>
      <c r="EG19" s="319"/>
      <c r="EH19" s="319"/>
      <c r="EI19" s="319"/>
      <c r="EJ19" s="319"/>
      <c r="EK19" s="319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19"/>
      <c r="EW19" s="319"/>
      <c r="EX19" s="319"/>
      <c r="EY19" s="319"/>
      <c r="EZ19" s="319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19"/>
      <c r="FL19" s="319"/>
      <c r="FM19" s="319"/>
      <c r="FN19" s="319"/>
      <c r="FO19" s="319"/>
      <c r="FP19" s="319"/>
      <c r="FQ19" s="319"/>
      <c r="FR19" s="319"/>
      <c r="FS19" s="319"/>
      <c r="FT19" s="319"/>
      <c r="FU19" s="319"/>
      <c r="FV19" s="319"/>
      <c r="FW19" s="319"/>
      <c r="FX19" s="319"/>
      <c r="FY19" s="319"/>
      <c r="FZ19" s="319"/>
      <c r="GA19" s="319"/>
      <c r="GB19" s="319"/>
      <c r="GC19" s="319"/>
      <c r="GD19" s="319"/>
      <c r="GE19" s="319"/>
      <c r="GF19" s="319"/>
      <c r="GG19" s="319"/>
      <c r="GH19" s="319"/>
      <c r="GI19" s="319"/>
      <c r="GJ19" s="319"/>
      <c r="GK19" s="319"/>
      <c r="GL19" s="319"/>
      <c r="GM19" s="319"/>
      <c r="GN19" s="319"/>
      <c r="GO19" s="319"/>
      <c r="GP19" s="319"/>
      <c r="GQ19" s="319"/>
      <c r="GR19" s="319"/>
      <c r="GS19" s="319"/>
      <c r="GT19" s="319"/>
      <c r="GU19" s="319"/>
      <c r="GV19" s="319"/>
      <c r="GW19" s="319"/>
      <c r="GX19" s="319"/>
      <c r="GY19" s="319"/>
      <c r="GZ19" s="319"/>
      <c r="HA19" s="319"/>
      <c r="HB19" s="319"/>
      <c r="HC19" s="319"/>
      <c r="HD19" s="319"/>
      <c r="HE19" s="319"/>
      <c r="HF19" s="319"/>
      <c r="HG19" s="319"/>
      <c r="HH19" s="319"/>
      <c r="HI19" s="319"/>
      <c r="HJ19" s="319"/>
      <c r="HK19" s="319"/>
      <c r="HL19" s="319"/>
      <c r="HM19" s="319"/>
      <c r="HN19" s="319"/>
      <c r="HO19" s="319"/>
      <c r="HP19" s="319"/>
      <c r="HQ19" s="319"/>
      <c r="HR19" s="319"/>
      <c r="HS19" s="319"/>
      <c r="HT19" s="319"/>
      <c r="HU19" s="319"/>
      <c r="HV19" s="319"/>
      <c r="HW19" s="319"/>
      <c r="HX19" s="319"/>
      <c r="HY19" s="319"/>
      <c r="HZ19" s="319"/>
      <c r="IA19" s="319"/>
      <c r="IB19" s="319"/>
      <c r="IC19" s="319"/>
      <c r="ID19" s="319"/>
      <c r="IE19" s="319"/>
      <c r="IF19" s="319"/>
      <c r="IG19" s="319"/>
      <c r="IH19" s="319"/>
      <c r="II19" s="319"/>
      <c r="IJ19" s="319"/>
      <c r="IK19" s="319"/>
      <c r="IL19" s="319"/>
      <c r="IM19" s="319"/>
      <c r="IN19" s="319"/>
      <c r="IO19" s="319"/>
      <c r="IP19" s="319"/>
      <c r="IQ19" s="319"/>
      <c r="IR19" s="319"/>
      <c r="IS19" s="319"/>
      <c r="IT19" s="319"/>
    </row>
    <row r="20" spans="1:254" ht="16.149999999999999" customHeight="1" x14ac:dyDescent="0.2">
      <c r="A20" s="352" t="s">
        <v>395</v>
      </c>
      <c r="B20" s="359" t="s">
        <v>724</v>
      </c>
      <c r="C20" s="354" t="s">
        <v>383</v>
      </c>
      <c r="D20" s="354" t="s">
        <v>391</v>
      </c>
      <c r="E20" s="354" t="s">
        <v>394</v>
      </c>
      <c r="F20" s="354"/>
      <c r="G20" s="355">
        <f>SUM(G21+G22)</f>
        <v>5452.78</v>
      </c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  <c r="IS20" s="245"/>
      <c r="IT20" s="245"/>
    </row>
    <row r="21" spans="1:254" s="351" customFormat="1" ht="53.45" customHeight="1" x14ac:dyDescent="0.2">
      <c r="A21" s="347" t="s">
        <v>725</v>
      </c>
      <c r="B21" s="358" t="s">
        <v>724</v>
      </c>
      <c r="C21" s="349" t="s">
        <v>383</v>
      </c>
      <c r="D21" s="349" t="s">
        <v>391</v>
      </c>
      <c r="E21" s="349" t="s">
        <v>394</v>
      </c>
      <c r="F21" s="349" t="s">
        <v>390</v>
      </c>
      <c r="G21" s="350">
        <v>4620</v>
      </c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319"/>
      <c r="GF21" s="319"/>
      <c r="GG21" s="319"/>
      <c r="GH21" s="319"/>
      <c r="GI21" s="319"/>
      <c r="GJ21" s="319"/>
      <c r="GK21" s="319"/>
      <c r="GL21" s="319"/>
      <c r="GM21" s="319"/>
      <c r="GN21" s="319"/>
      <c r="GO21" s="319"/>
      <c r="GP21" s="319"/>
      <c r="GQ21" s="319"/>
      <c r="GR21" s="319"/>
      <c r="GS21" s="319"/>
      <c r="GT21" s="319"/>
      <c r="GU21" s="319"/>
      <c r="GV21" s="319"/>
      <c r="GW21" s="319"/>
      <c r="GX21" s="319"/>
      <c r="GY21" s="319"/>
      <c r="GZ21" s="319"/>
      <c r="HA21" s="319"/>
      <c r="HB21" s="319"/>
      <c r="HC21" s="319"/>
      <c r="HD21" s="319"/>
      <c r="HE21" s="319"/>
      <c r="HF21" s="319"/>
      <c r="HG21" s="319"/>
      <c r="HH21" s="319"/>
      <c r="HI21" s="319"/>
      <c r="HJ21" s="319"/>
      <c r="HK21" s="319"/>
      <c r="HL21" s="319"/>
      <c r="HM21" s="319"/>
      <c r="HN21" s="319"/>
      <c r="HO21" s="319"/>
      <c r="HP21" s="319"/>
      <c r="HQ21" s="319"/>
      <c r="HR21" s="319"/>
      <c r="HS21" s="319"/>
      <c r="HT21" s="319"/>
      <c r="HU21" s="319"/>
      <c r="HV21" s="319"/>
      <c r="HW21" s="319"/>
      <c r="HX21" s="319"/>
      <c r="HY21" s="319"/>
      <c r="HZ21" s="319"/>
      <c r="IA21" s="319"/>
      <c r="IB21" s="319"/>
      <c r="IC21" s="319"/>
      <c r="ID21" s="319"/>
      <c r="IE21" s="319"/>
      <c r="IF21" s="319"/>
      <c r="IG21" s="319"/>
      <c r="IH21" s="319"/>
      <c r="II21" s="319"/>
      <c r="IJ21" s="319"/>
      <c r="IK21" s="319"/>
      <c r="IL21" s="319"/>
      <c r="IM21" s="319"/>
      <c r="IN21" s="319"/>
      <c r="IO21" s="319"/>
      <c r="IP21" s="319"/>
      <c r="IQ21" s="319"/>
      <c r="IR21" s="319"/>
      <c r="IS21" s="319"/>
      <c r="IT21" s="319"/>
    </row>
    <row r="22" spans="1:254" ht="25.9" customHeight="1" x14ac:dyDescent="0.25">
      <c r="A22" s="347" t="s">
        <v>726</v>
      </c>
      <c r="B22" s="358" t="s">
        <v>724</v>
      </c>
      <c r="C22" s="349" t="s">
        <v>383</v>
      </c>
      <c r="D22" s="349" t="s">
        <v>391</v>
      </c>
      <c r="E22" s="349" t="s">
        <v>394</v>
      </c>
      <c r="F22" s="349" t="s">
        <v>397</v>
      </c>
      <c r="G22" s="350">
        <v>832.78</v>
      </c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0"/>
      <c r="FL22" s="360"/>
      <c r="FM22" s="360"/>
      <c r="FN22" s="360"/>
      <c r="FO22" s="360"/>
      <c r="FP22" s="360"/>
      <c r="FQ22" s="360"/>
      <c r="FR22" s="360"/>
      <c r="FS22" s="360"/>
      <c r="FT22" s="360"/>
      <c r="FU22" s="360"/>
      <c r="FV22" s="360"/>
      <c r="FW22" s="360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  <c r="GR22" s="360"/>
      <c r="GS22" s="360"/>
      <c r="GT22" s="360"/>
      <c r="GU22" s="360"/>
      <c r="GV22" s="360"/>
      <c r="GW22" s="360"/>
      <c r="GX22" s="360"/>
      <c r="GY22" s="360"/>
      <c r="GZ22" s="360"/>
      <c r="HA22" s="360"/>
      <c r="HB22" s="360"/>
      <c r="HC22" s="360"/>
      <c r="HD22" s="360"/>
      <c r="HE22" s="360"/>
      <c r="HF22" s="360"/>
      <c r="HG22" s="360"/>
      <c r="HH22" s="360"/>
      <c r="HI22" s="360"/>
      <c r="HJ22" s="360"/>
      <c r="HK22" s="360"/>
      <c r="HL22" s="360"/>
      <c r="HM22" s="360"/>
      <c r="HN22" s="360"/>
      <c r="HO22" s="360"/>
      <c r="HP22" s="360"/>
      <c r="HQ22" s="360"/>
      <c r="HR22" s="360"/>
      <c r="HS22" s="360"/>
      <c r="HT22" s="360"/>
      <c r="HU22" s="360"/>
      <c r="HV22" s="360"/>
      <c r="HW22" s="360"/>
      <c r="HX22" s="360"/>
      <c r="HY22" s="360"/>
      <c r="HZ22" s="360"/>
      <c r="IA22" s="360"/>
      <c r="IB22" s="360"/>
      <c r="IC22" s="360"/>
      <c r="ID22" s="360"/>
      <c r="IE22" s="360"/>
      <c r="IF22" s="360"/>
      <c r="IG22" s="360"/>
      <c r="IH22" s="360"/>
      <c r="II22" s="360"/>
      <c r="IJ22" s="360"/>
      <c r="IK22" s="360"/>
      <c r="IL22" s="360"/>
      <c r="IM22" s="360"/>
      <c r="IN22" s="360"/>
      <c r="IO22" s="360"/>
      <c r="IP22" s="360"/>
      <c r="IQ22" s="360"/>
      <c r="IR22" s="360"/>
      <c r="IS22" s="360"/>
      <c r="IT22" s="360"/>
    </row>
    <row r="23" spans="1:254" ht="19.149999999999999" customHeight="1" x14ac:dyDescent="0.2">
      <c r="A23" s="361" t="s">
        <v>727</v>
      </c>
      <c r="B23" s="335" t="s">
        <v>724</v>
      </c>
      <c r="C23" s="354"/>
      <c r="D23" s="354"/>
      <c r="E23" s="354"/>
      <c r="F23" s="354"/>
      <c r="G23" s="336">
        <f>SUM(G24+G83+G102+G148+G153+G200++G223+G233+G240+G246+G75+G71)</f>
        <v>946911.52</v>
      </c>
    </row>
    <row r="24" spans="1:254" s="360" customFormat="1" ht="18.75" customHeight="1" x14ac:dyDescent="0.25">
      <c r="A24" s="440" t="s">
        <v>382</v>
      </c>
      <c r="B24" s="335" t="s">
        <v>724</v>
      </c>
      <c r="C24" s="362" t="s">
        <v>383</v>
      </c>
      <c r="D24" s="363"/>
      <c r="E24" s="363"/>
      <c r="F24" s="363"/>
      <c r="G24" s="336">
        <f>SUM(G25+G38+G42+G35)</f>
        <v>102187.20999999999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</row>
    <row r="25" spans="1:254" s="360" customFormat="1" ht="19.149999999999999" customHeight="1" x14ac:dyDescent="0.25">
      <c r="A25" s="337" t="s">
        <v>773</v>
      </c>
      <c r="B25" s="338" t="s">
        <v>724</v>
      </c>
      <c r="C25" s="339" t="s">
        <v>383</v>
      </c>
      <c r="D25" s="339" t="s">
        <v>399</v>
      </c>
      <c r="E25" s="339"/>
      <c r="F25" s="339"/>
      <c r="G25" s="364">
        <f>SUM(G26)</f>
        <v>79974.720000000001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  <c r="IS25" s="245"/>
      <c r="IT25" s="245"/>
    </row>
    <row r="26" spans="1:254" ht="18.600000000000001" customHeight="1" x14ac:dyDescent="0.25">
      <c r="A26" s="342" t="s">
        <v>386</v>
      </c>
      <c r="B26" s="343" t="s">
        <v>724</v>
      </c>
      <c r="C26" s="344" t="s">
        <v>383</v>
      </c>
      <c r="D26" s="344" t="s">
        <v>399</v>
      </c>
      <c r="E26" s="344"/>
      <c r="F26" s="344"/>
      <c r="G26" s="345">
        <f>SUM(G27+G29+G33)</f>
        <v>79974.720000000001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  <c r="IQ26" s="365"/>
      <c r="IR26" s="365"/>
      <c r="IS26" s="365"/>
      <c r="IT26" s="365"/>
    </row>
    <row r="27" spans="1:254" s="332" customFormat="1" ht="15" x14ac:dyDescent="0.25">
      <c r="A27" s="347" t="s">
        <v>395</v>
      </c>
      <c r="B27" s="358" t="s">
        <v>724</v>
      </c>
      <c r="C27" s="349" t="s">
        <v>383</v>
      </c>
      <c r="D27" s="349" t="s">
        <v>399</v>
      </c>
      <c r="E27" s="349"/>
      <c r="F27" s="349"/>
      <c r="G27" s="350">
        <f>SUM(G28)</f>
        <v>6294.87</v>
      </c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  <c r="DN27" s="319"/>
      <c r="DO27" s="319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19"/>
      <c r="EB27" s="319"/>
      <c r="EC27" s="319"/>
      <c r="ED27" s="319"/>
      <c r="EE27" s="319"/>
      <c r="EF27" s="319"/>
      <c r="EG27" s="319"/>
      <c r="EH27" s="319"/>
      <c r="EI27" s="319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19"/>
      <c r="EW27" s="319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  <c r="FU27" s="319"/>
      <c r="FV27" s="319"/>
      <c r="FW27" s="319"/>
      <c r="FX27" s="319"/>
      <c r="FY27" s="319"/>
      <c r="FZ27" s="319"/>
      <c r="GA27" s="319"/>
      <c r="GB27" s="319"/>
      <c r="GC27" s="319"/>
      <c r="GD27" s="319"/>
      <c r="GE27" s="319"/>
      <c r="GF27" s="319"/>
      <c r="GG27" s="319"/>
      <c r="GH27" s="319"/>
      <c r="GI27" s="319"/>
      <c r="GJ27" s="319"/>
      <c r="GK27" s="319"/>
      <c r="GL27" s="319"/>
      <c r="GM27" s="319"/>
      <c r="GN27" s="319"/>
      <c r="GO27" s="319"/>
      <c r="GP27" s="319"/>
      <c r="GQ27" s="319"/>
      <c r="GR27" s="319"/>
      <c r="GS27" s="319"/>
      <c r="GT27" s="319"/>
      <c r="GU27" s="319"/>
      <c r="GV27" s="319"/>
      <c r="GW27" s="319"/>
      <c r="GX27" s="319"/>
      <c r="GY27" s="319"/>
      <c r="GZ27" s="319"/>
      <c r="HA27" s="319"/>
      <c r="HB27" s="319"/>
      <c r="HC27" s="319"/>
      <c r="HD27" s="319"/>
      <c r="HE27" s="319"/>
      <c r="HF27" s="319"/>
      <c r="HG27" s="319"/>
      <c r="HH27" s="319"/>
      <c r="HI27" s="319"/>
      <c r="HJ27" s="319"/>
      <c r="HK27" s="319"/>
      <c r="HL27" s="319"/>
      <c r="HM27" s="319"/>
      <c r="HN27" s="319"/>
      <c r="HO27" s="319"/>
      <c r="HP27" s="319"/>
      <c r="HQ27" s="319"/>
      <c r="HR27" s="319"/>
      <c r="HS27" s="319"/>
      <c r="HT27" s="319"/>
      <c r="HU27" s="319"/>
      <c r="HV27" s="319"/>
      <c r="HW27" s="319"/>
      <c r="HX27" s="319"/>
      <c r="HY27" s="319"/>
      <c r="HZ27" s="319"/>
      <c r="IA27" s="319"/>
      <c r="IB27" s="319"/>
      <c r="IC27" s="319"/>
      <c r="ID27" s="319"/>
      <c r="IE27" s="319"/>
      <c r="IF27" s="319"/>
      <c r="IG27" s="319"/>
      <c r="IH27" s="319"/>
      <c r="II27" s="319"/>
      <c r="IJ27" s="319"/>
      <c r="IK27" s="319"/>
      <c r="IL27" s="319"/>
      <c r="IM27" s="319"/>
      <c r="IN27" s="319"/>
      <c r="IO27" s="319"/>
      <c r="IP27" s="319"/>
      <c r="IQ27" s="319"/>
      <c r="IR27" s="319"/>
      <c r="IS27" s="319"/>
      <c r="IT27" s="319"/>
    </row>
    <row r="28" spans="1:254" s="245" customFormat="1" ht="51" x14ac:dyDescent="0.2">
      <c r="A28" s="347" t="s">
        <v>725</v>
      </c>
      <c r="B28" s="353" t="s">
        <v>724</v>
      </c>
      <c r="C28" s="349" t="s">
        <v>383</v>
      </c>
      <c r="D28" s="349" t="s">
        <v>399</v>
      </c>
      <c r="E28" s="349" t="s">
        <v>639</v>
      </c>
      <c r="F28" s="349" t="s">
        <v>390</v>
      </c>
      <c r="G28" s="350">
        <v>6294.87</v>
      </c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19"/>
      <c r="DG28" s="319"/>
      <c r="DH28" s="319"/>
      <c r="DI28" s="319"/>
      <c r="DJ28" s="319"/>
      <c r="DK28" s="319"/>
      <c r="DL28" s="319"/>
      <c r="DM28" s="319"/>
      <c r="DN28" s="319"/>
      <c r="DO28" s="319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19"/>
      <c r="EB28" s="319"/>
      <c r="EC28" s="319"/>
      <c r="ED28" s="319"/>
      <c r="EE28" s="319"/>
      <c r="EF28" s="319"/>
      <c r="EG28" s="319"/>
      <c r="EH28" s="319"/>
      <c r="EI28" s="319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  <c r="FU28" s="319"/>
      <c r="FV28" s="319"/>
      <c r="FW28" s="319"/>
      <c r="FX28" s="319"/>
      <c r="FY28" s="319"/>
      <c r="FZ28" s="319"/>
      <c r="GA28" s="319"/>
      <c r="GB28" s="319"/>
      <c r="GC28" s="319"/>
      <c r="GD28" s="319"/>
      <c r="GE28" s="319"/>
      <c r="GF28" s="319"/>
      <c r="GG28" s="319"/>
      <c r="GH28" s="319"/>
      <c r="GI28" s="319"/>
      <c r="GJ28" s="319"/>
      <c r="GK28" s="319"/>
      <c r="GL28" s="319"/>
      <c r="GM28" s="319"/>
      <c r="GN28" s="319"/>
      <c r="GO28" s="319"/>
      <c r="GP28" s="319"/>
      <c r="GQ28" s="319"/>
      <c r="GR28" s="319"/>
      <c r="GS28" s="319"/>
      <c r="GT28" s="319"/>
      <c r="GU28" s="319"/>
      <c r="GV28" s="319"/>
      <c r="GW28" s="319"/>
      <c r="GX28" s="319"/>
      <c r="GY28" s="319"/>
      <c r="GZ28" s="319"/>
      <c r="HA28" s="319"/>
      <c r="HB28" s="319"/>
      <c r="HC28" s="319"/>
      <c r="HD28" s="319"/>
      <c r="HE28" s="319"/>
      <c r="HF28" s="319"/>
      <c r="HG28" s="319"/>
      <c r="HH28" s="319"/>
      <c r="HI28" s="319"/>
      <c r="HJ28" s="319"/>
      <c r="HK28" s="319"/>
      <c r="HL28" s="319"/>
      <c r="HM28" s="319"/>
      <c r="HN28" s="319"/>
      <c r="HO28" s="319"/>
      <c r="HP28" s="319"/>
      <c r="HQ28" s="319"/>
      <c r="HR28" s="319"/>
      <c r="HS28" s="319"/>
      <c r="HT28" s="319"/>
      <c r="HU28" s="319"/>
      <c r="HV28" s="319"/>
      <c r="HW28" s="319"/>
      <c r="HX28" s="319"/>
      <c r="HY28" s="319"/>
      <c r="HZ28" s="319"/>
      <c r="IA28" s="319"/>
      <c r="IB28" s="319"/>
      <c r="IC28" s="319"/>
      <c r="ID28" s="319"/>
      <c r="IE28" s="319"/>
      <c r="IF28" s="319"/>
      <c r="IG28" s="319"/>
      <c r="IH28" s="319"/>
      <c r="II28" s="319"/>
      <c r="IJ28" s="319"/>
      <c r="IK28" s="319"/>
      <c r="IL28" s="319"/>
      <c r="IM28" s="319"/>
      <c r="IN28" s="319"/>
      <c r="IO28" s="319"/>
      <c r="IP28" s="319"/>
      <c r="IQ28" s="319"/>
      <c r="IR28" s="319"/>
      <c r="IS28" s="319"/>
      <c r="IT28" s="319"/>
    </row>
    <row r="29" spans="1:254" x14ac:dyDescent="0.2">
      <c r="A29" s="347" t="s">
        <v>395</v>
      </c>
      <c r="B29" s="358" t="s">
        <v>724</v>
      </c>
      <c r="C29" s="349" t="s">
        <v>383</v>
      </c>
      <c r="D29" s="349" t="s">
        <v>399</v>
      </c>
      <c r="E29" s="349"/>
      <c r="F29" s="349"/>
      <c r="G29" s="350">
        <f>SUM(G30+G31+G32)</f>
        <v>71164.39</v>
      </c>
    </row>
    <row r="30" spans="1:254" ht="51" x14ac:dyDescent="0.2">
      <c r="A30" s="347" t="s">
        <v>725</v>
      </c>
      <c r="B30" s="353" t="s">
        <v>724</v>
      </c>
      <c r="C30" s="349" t="s">
        <v>383</v>
      </c>
      <c r="D30" s="349" t="s">
        <v>399</v>
      </c>
      <c r="E30" s="349" t="s">
        <v>394</v>
      </c>
      <c r="F30" s="349" t="s">
        <v>390</v>
      </c>
      <c r="G30" s="350">
        <v>62192.32</v>
      </c>
    </row>
    <row r="31" spans="1:254" ht="25.5" x14ac:dyDescent="0.2">
      <c r="A31" s="347" t="s">
        <v>726</v>
      </c>
      <c r="B31" s="358" t="s">
        <v>724</v>
      </c>
      <c r="C31" s="349" t="s">
        <v>383</v>
      </c>
      <c r="D31" s="349" t="s">
        <v>399</v>
      </c>
      <c r="E31" s="349" t="s">
        <v>394</v>
      </c>
      <c r="F31" s="349" t="s">
        <v>397</v>
      </c>
      <c r="G31" s="350">
        <v>8912.07</v>
      </c>
    </row>
    <row r="32" spans="1:254" ht="15" x14ac:dyDescent="0.25">
      <c r="A32" s="347" t="s">
        <v>405</v>
      </c>
      <c r="B32" s="358" t="s">
        <v>724</v>
      </c>
      <c r="C32" s="358" t="s">
        <v>383</v>
      </c>
      <c r="D32" s="358" t="s">
        <v>399</v>
      </c>
      <c r="E32" s="349" t="s">
        <v>394</v>
      </c>
      <c r="F32" s="358" t="s">
        <v>406</v>
      </c>
      <c r="G32" s="350">
        <v>60</v>
      </c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  <c r="FL32" s="366"/>
      <c r="FM32" s="366"/>
      <c r="FN32" s="366"/>
      <c r="FO32" s="366"/>
      <c r="FP32" s="366"/>
      <c r="FQ32" s="366"/>
      <c r="FR32" s="366"/>
      <c r="FS32" s="366"/>
      <c r="FT32" s="366"/>
      <c r="FU32" s="366"/>
      <c r="FV32" s="366"/>
      <c r="FW32" s="366"/>
      <c r="FX32" s="366"/>
      <c r="FY32" s="366"/>
      <c r="FZ32" s="366"/>
      <c r="GA32" s="366"/>
      <c r="GB32" s="366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  <c r="GQ32" s="366"/>
      <c r="GR32" s="366"/>
      <c r="GS32" s="366"/>
      <c r="GT32" s="366"/>
      <c r="GU32" s="366"/>
      <c r="GV32" s="366"/>
      <c r="GW32" s="366"/>
      <c r="GX32" s="366"/>
      <c r="GY32" s="366"/>
      <c r="GZ32" s="366"/>
      <c r="HA32" s="366"/>
      <c r="HB32" s="366"/>
      <c r="HC32" s="366"/>
      <c r="HD32" s="366"/>
      <c r="HE32" s="366"/>
      <c r="HF32" s="366"/>
      <c r="HG32" s="366"/>
      <c r="HH32" s="366"/>
      <c r="HI32" s="366"/>
      <c r="HJ32" s="366"/>
      <c r="HK32" s="366"/>
      <c r="HL32" s="366"/>
      <c r="HM32" s="366"/>
      <c r="HN32" s="366"/>
      <c r="HO32" s="366"/>
      <c r="HP32" s="366"/>
      <c r="HQ32" s="366"/>
      <c r="HR32" s="366"/>
      <c r="HS32" s="366"/>
      <c r="HT32" s="366"/>
      <c r="HU32" s="366"/>
      <c r="HV32" s="366"/>
      <c r="HW32" s="366"/>
      <c r="HX32" s="366"/>
      <c r="HY32" s="366"/>
      <c r="HZ32" s="366"/>
      <c r="IA32" s="366"/>
      <c r="IB32" s="366"/>
      <c r="IC32" s="366"/>
      <c r="ID32" s="366"/>
      <c r="IE32" s="366"/>
      <c r="IF32" s="366"/>
      <c r="IG32" s="366"/>
      <c r="IH32" s="366"/>
      <c r="II32" s="366"/>
      <c r="IJ32" s="366"/>
      <c r="IK32" s="366"/>
      <c r="IL32" s="366"/>
      <c r="IM32" s="366"/>
      <c r="IN32" s="366"/>
      <c r="IO32" s="366"/>
      <c r="IP32" s="366"/>
      <c r="IQ32" s="366"/>
      <c r="IR32" s="366"/>
      <c r="IS32" s="366"/>
      <c r="IT32" s="366"/>
    </row>
    <row r="33" spans="1:254" ht="28.9" customHeight="1" x14ac:dyDescent="0.25">
      <c r="A33" s="342" t="s">
        <v>400</v>
      </c>
      <c r="B33" s="357" t="s">
        <v>724</v>
      </c>
      <c r="C33" s="357" t="s">
        <v>383</v>
      </c>
      <c r="D33" s="357" t="s">
        <v>399</v>
      </c>
      <c r="E33" s="357" t="s">
        <v>401</v>
      </c>
      <c r="F33" s="357"/>
      <c r="G33" s="345">
        <f>SUM(G34)</f>
        <v>2515.46</v>
      </c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7"/>
      <c r="DW33" s="367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367"/>
      <c r="EL33" s="367"/>
      <c r="EM33" s="367"/>
      <c r="EN33" s="367"/>
      <c r="EO33" s="367"/>
      <c r="EP33" s="367"/>
      <c r="EQ33" s="367"/>
      <c r="ER33" s="367"/>
      <c r="ES33" s="367"/>
      <c r="ET33" s="367"/>
      <c r="EU33" s="367"/>
      <c r="EV33" s="367"/>
      <c r="EW33" s="367"/>
      <c r="EX33" s="367"/>
      <c r="EY33" s="367"/>
      <c r="EZ33" s="367"/>
      <c r="FA33" s="367"/>
      <c r="FB33" s="367"/>
      <c r="FC33" s="367"/>
      <c r="FD33" s="367"/>
      <c r="FE33" s="367"/>
      <c r="FF33" s="367"/>
      <c r="FG33" s="367"/>
      <c r="FH33" s="367"/>
      <c r="FI33" s="367"/>
      <c r="FJ33" s="367"/>
      <c r="FK33" s="367"/>
      <c r="FL33" s="367"/>
      <c r="FM33" s="367"/>
      <c r="FN33" s="367"/>
      <c r="FO33" s="367"/>
      <c r="FP33" s="367"/>
      <c r="FQ33" s="367"/>
      <c r="FR33" s="367"/>
      <c r="FS33" s="367"/>
      <c r="FT33" s="367"/>
      <c r="FU33" s="367"/>
      <c r="FV33" s="367"/>
      <c r="FW33" s="367"/>
      <c r="FX33" s="367"/>
      <c r="FY33" s="367"/>
      <c r="FZ33" s="367"/>
      <c r="GA33" s="367"/>
      <c r="GB33" s="367"/>
      <c r="GC33" s="367"/>
      <c r="GD33" s="367"/>
      <c r="GE33" s="367"/>
      <c r="GF33" s="367"/>
      <c r="GG33" s="367"/>
      <c r="GH33" s="367"/>
      <c r="GI33" s="367"/>
      <c r="GJ33" s="367"/>
      <c r="GK33" s="367"/>
      <c r="GL33" s="367"/>
      <c r="GM33" s="367"/>
      <c r="GN33" s="367"/>
      <c r="GO33" s="367"/>
      <c r="GP33" s="367"/>
      <c r="GQ33" s="367"/>
      <c r="GR33" s="367"/>
      <c r="GS33" s="367"/>
      <c r="GT33" s="367"/>
      <c r="GU33" s="367"/>
      <c r="GV33" s="367"/>
      <c r="GW33" s="367"/>
      <c r="GX33" s="367"/>
      <c r="GY33" s="367"/>
      <c r="GZ33" s="367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  <c r="HK33" s="367"/>
      <c r="HL33" s="367"/>
      <c r="HM33" s="367"/>
      <c r="HN33" s="367"/>
      <c r="HO33" s="367"/>
      <c r="HP33" s="367"/>
      <c r="HQ33" s="367"/>
      <c r="HR33" s="367"/>
      <c r="HS33" s="367"/>
      <c r="HT33" s="367"/>
      <c r="HU33" s="367"/>
      <c r="HV33" s="367"/>
      <c r="HW33" s="367"/>
      <c r="HX33" s="367"/>
      <c r="HY33" s="367"/>
      <c r="HZ33" s="367"/>
      <c r="IA33" s="367"/>
      <c r="IB33" s="367"/>
      <c r="IC33" s="367"/>
      <c r="ID33" s="367"/>
      <c r="IE33" s="367"/>
      <c r="IF33" s="367"/>
      <c r="IG33" s="367"/>
      <c r="IH33" s="367"/>
      <c r="II33" s="367"/>
      <c r="IJ33" s="367"/>
      <c r="IK33" s="367"/>
      <c r="IL33" s="367"/>
      <c r="IM33" s="367"/>
      <c r="IN33" s="367"/>
      <c r="IO33" s="367"/>
      <c r="IP33" s="367"/>
      <c r="IQ33" s="367"/>
      <c r="IR33" s="367"/>
      <c r="IS33" s="367"/>
      <c r="IT33" s="367"/>
    </row>
    <row r="34" spans="1:254" ht="51" x14ac:dyDescent="0.2">
      <c r="A34" s="347" t="s">
        <v>725</v>
      </c>
      <c r="B34" s="353" t="s">
        <v>724</v>
      </c>
      <c r="C34" s="354" t="s">
        <v>383</v>
      </c>
      <c r="D34" s="354" t="s">
        <v>399</v>
      </c>
      <c r="E34" s="368" t="s">
        <v>401</v>
      </c>
      <c r="F34" s="354" t="s">
        <v>390</v>
      </c>
      <c r="G34" s="350">
        <v>2515.46</v>
      </c>
    </row>
    <row r="35" spans="1:254" s="366" customFormat="1" ht="15" x14ac:dyDescent="0.25">
      <c r="A35" s="356" t="s">
        <v>407</v>
      </c>
      <c r="B35" s="335" t="s">
        <v>724</v>
      </c>
      <c r="C35" s="362" t="s">
        <v>383</v>
      </c>
      <c r="D35" s="362" t="s">
        <v>408</v>
      </c>
      <c r="E35" s="335"/>
      <c r="F35" s="362"/>
      <c r="G35" s="336">
        <f>SUM(G36)</f>
        <v>22.9</v>
      </c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69"/>
      <c r="DX35" s="369"/>
      <c r="DY35" s="369"/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/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  <c r="FF35" s="369"/>
      <c r="FG35" s="369"/>
      <c r="FH35" s="369"/>
      <c r="FI35" s="369"/>
      <c r="FJ35" s="369"/>
      <c r="FK35" s="369"/>
      <c r="FL35" s="369"/>
      <c r="FM35" s="369"/>
      <c r="FN35" s="369"/>
      <c r="FO35" s="369"/>
      <c r="FP35" s="369"/>
      <c r="FQ35" s="369"/>
      <c r="FR35" s="369"/>
      <c r="FS35" s="369"/>
      <c r="FT35" s="369"/>
      <c r="FU35" s="369"/>
      <c r="FV35" s="369"/>
      <c r="FW35" s="369"/>
      <c r="FX35" s="369"/>
      <c r="FY35" s="369"/>
      <c r="FZ35" s="369"/>
      <c r="GA35" s="369"/>
      <c r="GB35" s="369"/>
      <c r="GC35" s="369"/>
      <c r="GD35" s="369"/>
      <c r="GE35" s="369"/>
      <c r="GF35" s="369"/>
      <c r="GG35" s="369"/>
      <c r="GH35" s="369"/>
      <c r="GI35" s="369"/>
      <c r="GJ35" s="369"/>
      <c r="GK35" s="369"/>
      <c r="GL35" s="369"/>
      <c r="GM35" s="369"/>
      <c r="GN35" s="369"/>
      <c r="GO35" s="369"/>
      <c r="GP35" s="369"/>
      <c r="GQ35" s="369"/>
      <c r="GR35" s="369"/>
      <c r="GS35" s="369"/>
      <c r="GT35" s="369"/>
      <c r="GU35" s="369"/>
      <c r="GV35" s="369"/>
      <c r="GW35" s="369"/>
      <c r="GX35" s="369"/>
      <c r="GY35" s="369"/>
      <c r="GZ35" s="369"/>
      <c r="HA35" s="369"/>
      <c r="HB35" s="369"/>
      <c r="HC35" s="369"/>
      <c r="HD35" s="369"/>
      <c r="HE35" s="369"/>
      <c r="HF35" s="369"/>
      <c r="HG35" s="369"/>
      <c r="HH35" s="369"/>
      <c r="HI35" s="369"/>
      <c r="HJ35" s="369"/>
      <c r="HK35" s="369"/>
      <c r="HL35" s="369"/>
      <c r="HM35" s="369"/>
      <c r="HN35" s="369"/>
      <c r="HO35" s="369"/>
      <c r="HP35" s="369"/>
      <c r="HQ35" s="369"/>
      <c r="HR35" s="369"/>
      <c r="HS35" s="369"/>
      <c r="HT35" s="369"/>
      <c r="HU35" s="369"/>
      <c r="HV35" s="369"/>
      <c r="HW35" s="369"/>
      <c r="HX35" s="369"/>
      <c r="HY35" s="369"/>
      <c r="HZ35" s="369"/>
      <c r="IA35" s="369"/>
      <c r="IB35" s="369"/>
      <c r="IC35" s="369"/>
      <c r="ID35" s="369"/>
      <c r="IE35" s="369"/>
      <c r="IF35" s="369"/>
      <c r="IG35" s="369"/>
      <c r="IH35" s="369"/>
      <c r="II35" s="369"/>
      <c r="IJ35" s="369"/>
      <c r="IK35" s="369"/>
      <c r="IL35" s="369"/>
      <c r="IM35" s="369"/>
      <c r="IN35" s="369"/>
      <c r="IO35" s="369"/>
      <c r="IP35" s="369"/>
      <c r="IQ35" s="369"/>
      <c r="IR35" s="369"/>
      <c r="IS35" s="369"/>
      <c r="IT35" s="369"/>
    </row>
    <row r="36" spans="1:254" s="367" customFormat="1" ht="54" x14ac:dyDescent="0.25">
      <c r="A36" s="342" t="s">
        <v>409</v>
      </c>
      <c r="B36" s="357" t="s">
        <v>724</v>
      </c>
      <c r="C36" s="344" t="s">
        <v>383</v>
      </c>
      <c r="D36" s="344" t="s">
        <v>408</v>
      </c>
      <c r="E36" s="357" t="s">
        <v>410</v>
      </c>
      <c r="F36" s="344"/>
      <c r="G36" s="345">
        <f>SUM(G37)</f>
        <v>22.9</v>
      </c>
    </row>
    <row r="37" spans="1:254" ht="25.5" x14ac:dyDescent="0.2">
      <c r="A37" s="347" t="s">
        <v>726</v>
      </c>
      <c r="B37" s="353" t="s">
        <v>724</v>
      </c>
      <c r="C37" s="354" t="s">
        <v>383</v>
      </c>
      <c r="D37" s="354" t="s">
        <v>408</v>
      </c>
      <c r="E37" s="368" t="s">
        <v>410</v>
      </c>
      <c r="F37" s="354" t="s">
        <v>397</v>
      </c>
      <c r="G37" s="350">
        <v>22.9</v>
      </c>
    </row>
    <row r="38" spans="1:254" s="369" customFormat="1" ht="15" x14ac:dyDescent="0.25">
      <c r="A38" s="440" t="s">
        <v>413</v>
      </c>
      <c r="B38" s="370" t="s">
        <v>724</v>
      </c>
      <c r="C38" s="335" t="s">
        <v>383</v>
      </c>
      <c r="D38" s="335" t="s">
        <v>414</v>
      </c>
      <c r="E38" s="335"/>
      <c r="F38" s="335"/>
      <c r="G38" s="336">
        <f>SUM(G39)</f>
        <v>2000</v>
      </c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19"/>
      <c r="CG38" s="319"/>
      <c r="CH38" s="319"/>
      <c r="CI38" s="319"/>
      <c r="CJ38" s="319"/>
      <c r="CK38" s="319"/>
      <c r="CL38" s="319"/>
      <c r="CM38" s="319"/>
      <c r="CN38" s="319"/>
      <c r="CO38" s="319"/>
      <c r="CP38" s="319"/>
      <c r="CQ38" s="319"/>
      <c r="CR38" s="319"/>
      <c r="CS38" s="319"/>
      <c r="CT38" s="319"/>
      <c r="CU38" s="319"/>
      <c r="CV38" s="319"/>
      <c r="CW38" s="319"/>
      <c r="CX38" s="319"/>
      <c r="CY38" s="319"/>
      <c r="CZ38" s="319"/>
      <c r="DA38" s="319"/>
      <c r="DB38" s="319"/>
      <c r="DC38" s="319"/>
      <c r="DD38" s="319"/>
      <c r="DE38" s="319"/>
      <c r="DF38" s="319"/>
      <c r="DG38" s="319"/>
      <c r="DH38" s="319"/>
      <c r="DI38" s="319"/>
      <c r="DJ38" s="319"/>
      <c r="DK38" s="319"/>
      <c r="DL38" s="319"/>
      <c r="DM38" s="319"/>
      <c r="DN38" s="319"/>
      <c r="DO38" s="319"/>
      <c r="DP38" s="319"/>
      <c r="DQ38" s="319"/>
      <c r="DR38" s="319"/>
      <c r="DS38" s="319"/>
      <c r="DT38" s="319"/>
      <c r="DU38" s="319"/>
      <c r="DV38" s="319"/>
      <c r="DW38" s="319"/>
      <c r="DX38" s="319"/>
      <c r="DY38" s="319"/>
      <c r="DZ38" s="319"/>
      <c r="EA38" s="319"/>
      <c r="EB38" s="319"/>
      <c r="EC38" s="319"/>
      <c r="ED38" s="319"/>
      <c r="EE38" s="319"/>
      <c r="EF38" s="319"/>
      <c r="EG38" s="319"/>
      <c r="EH38" s="319"/>
      <c r="EI38" s="319"/>
      <c r="EJ38" s="319"/>
      <c r="EK38" s="319"/>
      <c r="EL38" s="319"/>
      <c r="EM38" s="319"/>
      <c r="EN38" s="319"/>
      <c r="EO38" s="319"/>
      <c r="EP38" s="319"/>
      <c r="EQ38" s="319"/>
      <c r="ER38" s="319"/>
      <c r="ES38" s="319"/>
      <c r="ET38" s="319"/>
      <c r="EU38" s="319"/>
      <c r="EV38" s="319"/>
      <c r="EW38" s="319"/>
      <c r="EX38" s="319"/>
      <c r="EY38" s="319"/>
      <c r="EZ38" s="319"/>
      <c r="FA38" s="319"/>
      <c r="FB38" s="319"/>
      <c r="FC38" s="319"/>
      <c r="FD38" s="319"/>
      <c r="FE38" s="319"/>
      <c r="FF38" s="319"/>
      <c r="FG38" s="319"/>
      <c r="FH38" s="319"/>
      <c r="FI38" s="319"/>
      <c r="FJ38" s="319"/>
      <c r="FK38" s="319"/>
      <c r="FL38" s="319"/>
      <c r="FM38" s="319"/>
      <c r="FN38" s="319"/>
      <c r="FO38" s="319"/>
      <c r="FP38" s="319"/>
      <c r="FQ38" s="319"/>
      <c r="FR38" s="319"/>
      <c r="FS38" s="319"/>
      <c r="FT38" s="319"/>
      <c r="FU38" s="319"/>
      <c r="FV38" s="319"/>
      <c r="FW38" s="319"/>
      <c r="FX38" s="319"/>
      <c r="FY38" s="319"/>
      <c r="FZ38" s="319"/>
      <c r="GA38" s="319"/>
      <c r="GB38" s="319"/>
      <c r="GC38" s="319"/>
      <c r="GD38" s="319"/>
      <c r="GE38" s="319"/>
      <c r="GF38" s="319"/>
      <c r="GG38" s="319"/>
      <c r="GH38" s="319"/>
      <c r="GI38" s="319"/>
      <c r="GJ38" s="319"/>
      <c r="GK38" s="319"/>
      <c r="GL38" s="319"/>
      <c r="GM38" s="319"/>
      <c r="GN38" s="319"/>
      <c r="GO38" s="319"/>
      <c r="GP38" s="319"/>
      <c r="GQ38" s="319"/>
      <c r="GR38" s="319"/>
      <c r="GS38" s="319"/>
      <c r="GT38" s="319"/>
      <c r="GU38" s="319"/>
      <c r="GV38" s="319"/>
      <c r="GW38" s="319"/>
      <c r="GX38" s="319"/>
      <c r="GY38" s="319"/>
      <c r="GZ38" s="319"/>
      <c r="HA38" s="319"/>
      <c r="HB38" s="319"/>
      <c r="HC38" s="319"/>
      <c r="HD38" s="319"/>
      <c r="HE38" s="319"/>
      <c r="HF38" s="319"/>
      <c r="HG38" s="319"/>
      <c r="HH38" s="319"/>
      <c r="HI38" s="319"/>
      <c r="HJ38" s="319"/>
      <c r="HK38" s="319"/>
      <c r="HL38" s="319"/>
      <c r="HM38" s="319"/>
      <c r="HN38" s="319"/>
      <c r="HO38" s="319"/>
      <c r="HP38" s="319"/>
      <c r="HQ38" s="319"/>
      <c r="HR38" s="319"/>
      <c r="HS38" s="319"/>
      <c r="HT38" s="319"/>
      <c r="HU38" s="319"/>
      <c r="HV38" s="319"/>
      <c r="HW38" s="319"/>
      <c r="HX38" s="319"/>
      <c r="HY38" s="319"/>
      <c r="HZ38" s="319"/>
      <c r="IA38" s="319"/>
      <c r="IB38" s="319"/>
      <c r="IC38" s="319"/>
      <c r="ID38" s="319"/>
      <c r="IE38" s="319"/>
      <c r="IF38" s="319"/>
      <c r="IG38" s="319"/>
      <c r="IH38" s="319"/>
      <c r="II38" s="319"/>
      <c r="IJ38" s="319"/>
      <c r="IK38" s="319"/>
      <c r="IL38" s="319"/>
      <c r="IM38" s="319"/>
      <c r="IN38" s="319"/>
      <c r="IO38" s="319"/>
      <c r="IP38" s="319"/>
      <c r="IQ38" s="319"/>
      <c r="IR38" s="319"/>
      <c r="IS38" s="319"/>
      <c r="IT38" s="319"/>
    </row>
    <row r="39" spans="1:254" s="367" customFormat="1" ht="13.5" x14ac:dyDescent="0.25">
      <c r="A39" s="441" t="s">
        <v>413</v>
      </c>
      <c r="B39" s="339" t="s">
        <v>724</v>
      </c>
      <c r="C39" s="357" t="s">
        <v>383</v>
      </c>
      <c r="D39" s="357" t="s">
        <v>414</v>
      </c>
      <c r="E39" s="357" t="s">
        <v>730</v>
      </c>
      <c r="F39" s="357"/>
      <c r="G39" s="345">
        <f>SUM(G40)</f>
        <v>2000</v>
      </c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19"/>
      <c r="CG39" s="319"/>
      <c r="CH39" s="319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19"/>
      <c r="DL39" s="319"/>
      <c r="DM39" s="319"/>
      <c r="DN39" s="319"/>
      <c r="DO39" s="319"/>
      <c r="DP39" s="319"/>
      <c r="DQ39" s="319"/>
      <c r="DR39" s="319"/>
      <c r="DS39" s="319"/>
      <c r="DT39" s="319"/>
      <c r="DU39" s="319"/>
      <c r="DV39" s="319"/>
      <c r="DW39" s="319"/>
      <c r="DX39" s="319"/>
      <c r="DY39" s="319"/>
      <c r="DZ39" s="319"/>
      <c r="EA39" s="319"/>
      <c r="EB39" s="319"/>
      <c r="EC39" s="319"/>
      <c r="ED39" s="319"/>
      <c r="EE39" s="319"/>
      <c r="EF39" s="319"/>
      <c r="EG39" s="319"/>
      <c r="EH39" s="319"/>
      <c r="EI39" s="319"/>
      <c r="EJ39" s="319"/>
      <c r="EK39" s="319"/>
      <c r="EL39" s="319"/>
      <c r="EM39" s="319"/>
      <c r="EN39" s="319"/>
      <c r="EO39" s="319"/>
      <c r="EP39" s="319"/>
      <c r="EQ39" s="319"/>
      <c r="ER39" s="319"/>
      <c r="ES39" s="319"/>
      <c r="ET39" s="319"/>
      <c r="EU39" s="319"/>
      <c r="EV39" s="319"/>
      <c r="EW39" s="319"/>
      <c r="EX39" s="319"/>
      <c r="EY39" s="319"/>
      <c r="EZ39" s="319"/>
      <c r="FA39" s="319"/>
      <c r="FB39" s="319"/>
      <c r="FC39" s="319"/>
      <c r="FD39" s="319"/>
      <c r="FE39" s="319"/>
      <c r="FF39" s="319"/>
      <c r="FG39" s="319"/>
      <c r="FH39" s="319"/>
      <c r="FI39" s="319"/>
      <c r="FJ39" s="319"/>
      <c r="FK39" s="319"/>
      <c r="FL39" s="319"/>
      <c r="FM39" s="319"/>
      <c r="FN39" s="319"/>
      <c r="FO39" s="319"/>
      <c r="FP39" s="319"/>
      <c r="FQ39" s="319"/>
      <c r="FR39" s="319"/>
      <c r="FS39" s="319"/>
      <c r="FT39" s="319"/>
      <c r="FU39" s="319"/>
      <c r="FV39" s="319"/>
      <c r="FW39" s="319"/>
      <c r="FX39" s="319"/>
      <c r="FY39" s="319"/>
      <c r="FZ39" s="319"/>
      <c r="GA39" s="319"/>
      <c r="GB39" s="319"/>
      <c r="GC39" s="319"/>
      <c r="GD39" s="319"/>
      <c r="GE39" s="319"/>
      <c r="GF39" s="319"/>
      <c r="GG39" s="319"/>
      <c r="GH39" s="319"/>
      <c r="GI39" s="319"/>
      <c r="GJ39" s="319"/>
      <c r="GK39" s="319"/>
      <c r="GL39" s="319"/>
      <c r="GM39" s="319"/>
      <c r="GN39" s="319"/>
      <c r="GO39" s="319"/>
      <c r="GP39" s="319"/>
      <c r="GQ39" s="319"/>
      <c r="GR39" s="319"/>
      <c r="GS39" s="319"/>
      <c r="GT39" s="319"/>
      <c r="GU39" s="319"/>
      <c r="GV39" s="319"/>
      <c r="GW39" s="319"/>
      <c r="GX39" s="319"/>
      <c r="GY39" s="319"/>
      <c r="GZ39" s="319"/>
      <c r="HA39" s="319"/>
      <c r="HB39" s="319"/>
      <c r="HC39" s="319"/>
      <c r="HD39" s="319"/>
      <c r="HE39" s="319"/>
      <c r="HF39" s="319"/>
      <c r="HG39" s="319"/>
      <c r="HH39" s="319"/>
      <c r="HI39" s="319"/>
      <c r="HJ39" s="319"/>
      <c r="HK39" s="319"/>
      <c r="HL39" s="319"/>
      <c r="HM39" s="319"/>
      <c r="HN39" s="319"/>
      <c r="HO39" s="319"/>
      <c r="HP39" s="319"/>
      <c r="HQ39" s="319"/>
      <c r="HR39" s="319"/>
      <c r="HS39" s="319"/>
      <c r="HT39" s="319"/>
      <c r="HU39" s="319"/>
      <c r="HV39" s="319"/>
      <c r="HW39" s="319"/>
      <c r="HX39" s="319"/>
      <c r="HY39" s="319"/>
      <c r="HZ39" s="319"/>
      <c r="IA39" s="319"/>
      <c r="IB39" s="319"/>
      <c r="IC39" s="319"/>
      <c r="ID39" s="319"/>
      <c r="IE39" s="319"/>
      <c r="IF39" s="319"/>
      <c r="IG39" s="319"/>
      <c r="IH39" s="319"/>
      <c r="II39" s="319"/>
      <c r="IJ39" s="319"/>
      <c r="IK39" s="319"/>
      <c r="IL39" s="319"/>
      <c r="IM39" s="319"/>
      <c r="IN39" s="319"/>
      <c r="IO39" s="319"/>
      <c r="IP39" s="319"/>
      <c r="IQ39" s="319"/>
      <c r="IR39" s="319"/>
      <c r="IS39" s="319"/>
      <c r="IT39" s="319"/>
    </row>
    <row r="40" spans="1:254" ht="25.5" x14ac:dyDescent="0.2">
      <c r="A40" s="347" t="s">
        <v>415</v>
      </c>
      <c r="B40" s="349" t="s">
        <v>724</v>
      </c>
      <c r="C40" s="358" t="s">
        <v>383</v>
      </c>
      <c r="D40" s="358" t="s">
        <v>414</v>
      </c>
      <c r="E40" s="358" t="s">
        <v>416</v>
      </c>
      <c r="F40" s="358"/>
      <c r="G40" s="350">
        <f>SUM(G41)</f>
        <v>2000</v>
      </c>
    </row>
    <row r="41" spans="1:254" x14ac:dyDescent="0.2">
      <c r="A41" s="352" t="s">
        <v>405</v>
      </c>
      <c r="B41" s="371" t="s">
        <v>724</v>
      </c>
      <c r="C41" s="368" t="s">
        <v>383</v>
      </c>
      <c r="D41" s="368" t="s">
        <v>414</v>
      </c>
      <c r="E41" s="368" t="s">
        <v>730</v>
      </c>
      <c r="F41" s="368" t="s">
        <v>406</v>
      </c>
      <c r="G41" s="355">
        <v>2000</v>
      </c>
    </row>
    <row r="42" spans="1:254" ht="14.25" x14ac:dyDescent="0.2">
      <c r="A42" s="440" t="s">
        <v>417</v>
      </c>
      <c r="B42" s="339" t="s">
        <v>724</v>
      </c>
      <c r="C42" s="335" t="s">
        <v>383</v>
      </c>
      <c r="D42" s="335" t="s">
        <v>418</v>
      </c>
      <c r="E42" s="335"/>
      <c r="F42" s="335"/>
      <c r="G42" s="336">
        <f>SUM(G43+G53+G58+G47+G51+G69)</f>
        <v>20189.589999999997</v>
      </c>
    </row>
    <row r="43" spans="1:254" ht="21.6" customHeight="1" x14ac:dyDescent="0.25">
      <c r="A43" s="342" t="s">
        <v>386</v>
      </c>
      <c r="B43" s="343" t="s">
        <v>724</v>
      </c>
      <c r="C43" s="344" t="s">
        <v>383</v>
      </c>
      <c r="D43" s="344" t="s">
        <v>418</v>
      </c>
      <c r="E43" s="344" t="s">
        <v>419</v>
      </c>
      <c r="F43" s="344"/>
      <c r="G43" s="345">
        <f>SUM(G44)</f>
        <v>1647.6</v>
      </c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6"/>
      <c r="DT43" s="346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EZ43" s="346"/>
      <c r="FA43" s="346"/>
      <c r="FB43" s="346"/>
      <c r="FC43" s="346"/>
      <c r="FD43" s="346"/>
      <c r="FE43" s="346"/>
      <c r="FF43" s="346"/>
      <c r="FG43" s="346"/>
      <c r="FH43" s="346"/>
      <c r="FI43" s="346"/>
      <c r="FJ43" s="346"/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346"/>
      <c r="GF43" s="346"/>
      <c r="GG43" s="346"/>
      <c r="GH43" s="346"/>
      <c r="GI43" s="346"/>
      <c r="GJ43" s="346"/>
      <c r="GK43" s="346"/>
      <c r="GL43" s="346"/>
      <c r="GM43" s="346"/>
      <c r="GN43" s="346"/>
      <c r="GO43" s="346"/>
      <c r="GP43" s="346"/>
      <c r="GQ43" s="346"/>
      <c r="GR43" s="346"/>
      <c r="GS43" s="346"/>
      <c r="GT43" s="346"/>
      <c r="GU43" s="346"/>
      <c r="GV43" s="346"/>
      <c r="GW43" s="346"/>
      <c r="GX43" s="346"/>
      <c r="GY43" s="346"/>
      <c r="GZ43" s="346"/>
      <c r="HA43" s="346"/>
      <c r="HB43" s="346"/>
      <c r="HC43" s="346"/>
      <c r="HD43" s="346"/>
      <c r="HE43" s="346"/>
      <c r="HF43" s="346"/>
      <c r="HG43" s="346"/>
      <c r="HH43" s="346"/>
      <c r="HI43" s="346"/>
      <c r="HJ43" s="346"/>
      <c r="HK43" s="346"/>
      <c r="HL43" s="346"/>
      <c r="HM43" s="346"/>
      <c r="HN43" s="346"/>
      <c r="HO43" s="346"/>
      <c r="HP43" s="346"/>
      <c r="HQ43" s="346"/>
      <c r="HR43" s="346"/>
      <c r="HS43" s="346"/>
      <c r="HT43" s="346"/>
      <c r="HU43" s="346"/>
      <c r="HV43" s="346"/>
      <c r="HW43" s="346"/>
      <c r="HX43" s="346"/>
      <c r="HY43" s="346"/>
      <c r="HZ43" s="346"/>
      <c r="IA43" s="346"/>
      <c r="IB43" s="346"/>
      <c r="IC43" s="346"/>
      <c r="ID43" s="346"/>
      <c r="IE43" s="346"/>
      <c r="IF43" s="346"/>
      <c r="IG43" s="346"/>
      <c r="IH43" s="346"/>
      <c r="II43" s="346"/>
      <c r="IJ43" s="346"/>
      <c r="IK43" s="346"/>
      <c r="IL43" s="346"/>
      <c r="IM43" s="346"/>
      <c r="IN43" s="346"/>
      <c r="IO43" s="346"/>
      <c r="IP43" s="346"/>
      <c r="IQ43" s="346"/>
      <c r="IR43" s="346"/>
      <c r="IS43" s="346"/>
      <c r="IT43" s="346"/>
    </row>
    <row r="44" spans="1:254" ht="21.6" customHeight="1" x14ac:dyDescent="0.2">
      <c r="A44" s="352" t="s">
        <v>420</v>
      </c>
      <c r="B44" s="353" t="s">
        <v>724</v>
      </c>
      <c r="C44" s="354" t="s">
        <v>421</v>
      </c>
      <c r="D44" s="354" t="s">
        <v>418</v>
      </c>
      <c r="E44" s="354" t="s">
        <v>419</v>
      </c>
      <c r="F44" s="354"/>
      <c r="G44" s="355">
        <f>SUM(G45+G46)</f>
        <v>1647.6</v>
      </c>
    </row>
    <row r="45" spans="1:254" ht="51" x14ac:dyDescent="0.2">
      <c r="A45" s="347" t="s">
        <v>725</v>
      </c>
      <c r="B45" s="358" t="s">
        <v>724</v>
      </c>
      <c r="C45" s="349" t="s">
        <v>383</v>
      </c>
      <c r="D45" s="349" t="s">
        <v>418</v>
      </c>
      <c r="E45" s="349" t="s">
        <v>419</v>
      </c>
      <c r="F45" s="349" t="s">
        <v>390</v>
      </c>
      <c r="G45" s="350">
        <v>1188.31</v>
      </c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4"/>
      <c r="CL45" s="374"/>
      <c r="CM45" s="374"/>
      <c r="CN45" s="374"/>
      <c r="CO45" s="374"/>
      <c r="CP45" s="374"/>
      <c r="CQ45" s="374"/>
      <c r="CR45" s="374"/>
      <c r="CS45" s="374"/>
      <c r="CT45" s="374"/>
      <c r="CU45" s="374"/>
      <c r="CV45" s="374"/>
      <c r="CW45" s="374"/>
      <c r="CX45" s="374"/>
      <c r="CY45" s="374"/>
      <c r="CZ45" s="374"/>
      <c r="DA45" s="374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74"/>
      <c r="DN45" s="374"/>
      <c r="DO45" s="374"/>
      <c r="DP45" s="374"/>
      <c r="DQ45" s="374"/>
      <c r="DR45" s="374"/>
      <c r="DS45" s="374"/>
      <c r="DT45" s="374"/>
      <c r="DU45" s="374"/>
      <c r="DV45" s="374"/>
      <c r="DW45" s="374"/>
      <c r="DX45" s="374"/>
      <c r="DY45" s="374"/>
      <c r="DZ45" s="374"/>
      <c r="EA45" s="374"/>
      <c r="EB45" s="374"/>
      <c r="EC45" s="374"/>
      <c r="ED45" s="374"/>
      <c r="EE45" s="374"/>
      <c r="EF45" s="374"/>
      <c r="EG45" s="374"/>
      <c r="EH45" s="374"/>
      <c r="EI45" s="374"/>
      <c r="EJ45" s="374"/>
      <c r="EK45" s="374"/>
      <c r="EL45" s="374"/>
      <c r="EM45" s="374"/>
      <c r="EN45" s="374"/>
      <c r="EO45" s="374"/>
      <c r="EP45" s="374"/>
      <c r="EQ45" s="374"/>
      <c r="ER45" s="374"/>
      <c r="ES45" s="374"/>
      <c r="ET45" s="374"/>
      <c r="EU45" s="374"/>
      <c r="EV45" s="374"/>
      <c r="EW45" s="374"/>
      <c r="EX45" s="374"/>
      <c r="EY45" s="374"/>
      <c r="EZ45" s="374"/>
      <c r="FA45" s="374"/>
      <c r="FB45" s="374"/>
      <c r="FC45" s="374"/>
      <c r="FD45" s="374"/>
      <c r="FE45" s="374"/>
      <c r="FF45" s="374"/>
      <c r="FG45" s="374"/>
      <c r="FH45" s="374"/>
      <c r="FI45" s="374"/>
      <c r="FJ45" s="374"/>
      <c r="FK45" s="374"/>
      <c r="FL45" s="374"/>
      <c r="FM45" s="374"/>
      <c r="FN45" s="374"/>
      <c r="FO45" s="374"/>
      <c r="FP45" s="374"/>
      <c r="FQ45" s="374"/>
      <c r="FR45" s="374"/>
      <c r="FS45" s="374"/>
      <c r="FT45" s="374"/>
      <c r="FU45" s="374"/>
      <c r="FV45" s="374"/>
      <c r="FW45" s="374"/>
      <c r="FX45" s="374"/>
      <c r="FY45" s="374"/>
      <c r="FZ45" s="374"/>
      <c r="GA45" s="374"/>
      <c r="GB45" s="374"/>
      <c r="GC45" s="374"/>
      <c r="GD45" s="374"/>
      <c r="GE45" s="374"/>
      <c r="GF45" s="374"/>
      <c r="GG45" s="374"/>
      <c r="GH45" s="374"/>
      <c r="GI45" s="374"/>
      <c r="GJ45" s="374"/>
      <c r="GK45" s="374"/>
      <c r="GL45" s="374"/>
      <c r="GM45" s="374"/>
      <c r="GN45" s="374"/>
      <c r="GO45" s="374"/>
      <c r="GP45" s="374"/>
      <c r="GQ45" s="374"/>
      <c r="GR45" s="374"/>
      <c r="GS45" s="374"/>
      <c r="GT45" s="374"/>
      <c r="GU45" s="374"/>
      <c r="GV45" s="374"/>
      <c r="GW45" s="374"/>
      <c r="GX45" s="374"/>
      <c r="GY45" s="374"/>
      <c r="GZ45" s="374"/>
      <c r="HA45" s="374"/>
      <c r="HB45" s="374"/>
      <c r="HC45" s="374"/>
      <c r="HD45" s="374"/>
      <c r="HE45" s="374"/>
      <c r="HF45" s="374"/>
      <c r="HG45" s="374"/>
      <c r="HH45" s="374"/>
      <c r="HI45" s="374"/>
      <c r="HJ45" s="374"/>
      <c r="HK45" s="374"/>
      <c r="HL45" s="374"/>
      <c r="HM45" s="374"/>
      <c r="HN45" s="374"/>
      <c r="HO45" s="374"/>
      <c r="HP45" s="374"/>
      <c r="HQ45" s="374"/>
      <c r="HR45" s="374"/>
      <c r="HS45" s="374"/>
      <c r="HT45" s="374"/>
      <c r="HU45" s="374"/>
      <c r="HV45" s="374"/>
      <c r="HW45" s="374"/>
      <c r="HX45" s="374"/>
      <c r="HY45" s="374"/>
      <c r="HZ45" s="374"/>
      <c r="IA45" s="374"/>
      <c r="IB45" s="374"/>
      <c r="IC45" s="374"/>
      <c r="ID45" s="374"/>
      <c r="IE45" s="374"/>
      <c r="IF45" s="374"/>
      <c r="IG45" s="374"/>
      <c r="IH45" s="374"/>
      <c r="II45" s="374"/>
      <c r="IJ45" s="374"/>
      <c r="IK45" s="374"/>
      <c r="IL45" s="374"/>
      <c r="IM45" s="374"/>
      <c r="IN45" s="374"/>
      <c r="IO45" s="374"/>
      <c r="IP45" s="374"/>
      <c r="IQ45" s="374"/>
      <c r="IR45" s="374"/>
      <c r="IS45" s="374"/>
      <c r="IT45" s="374"/>
    </row>
    <row r="46" spans="1:254" s="346" customFormat="1" ht="25.9" customHeight="1" x14ac:dyDescent="0.25">
      <c r="A46" s="347" t="s">
        <v>726</v>
      </c>
      <c r="B46" s="358" t="s">
        <v>724</v>
      </c>
      <c r="C46" s="349" t="s">
        <v>383</v>
      </c>
      <c r="D46" s="349" t="s">
        <v>418</v>
      </c>
      <c r="E46" s="349" t="s">
        <v>419</v>
      </c>
      <c r="F46" s="349" t="s">
        <v>397</v>
      </c>
      <c r="G46" s="350">
        <v>459.29</v>
      </c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/>
      <c r="EO46" s="351"/>
      <c r="EP46" s="351"/>
      <c r="EQ46" s="351"/>
      <c r="ER46" s="351"/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  <c r="FH46" s="351"/>
      <c r="FI46" s="351"/>
      <c r="FJ46" s="351"/>
      <c r="FK46" s="351"/>
      <c r="FL46" s="351"/>
      <c r="FM46" s="351"/>
      <c r="FN46" s="351"/>
      <c r="FO46" s="351"/>
      <c r="FP46" s="351"/>
      <c r="FQ46" s="351"/>
      <c r="FR46" s="351"/>
      <c r="FS46" s="351"/>
      <c r="FT46" s="351"/>
      <c r="FU46" s="351"/>
      <c r="FV46" s="351"/>
      <c r="FW46" s="351"/>
      <c r="FX46" s="351"/>
      <c r="FY46" s="351"/>
      <c r="FZ46" s="351"/>
      <c r="GA46" s="351"/>
      <c r="GB46" s="351"/>
      <c r="GC46" s="351"/>
      <c r="GD46" s="351"/>
      <c r="GE46" s="351"/>
      <c r="GF46" s="351"/>
      <c r="GG46" s="351"/>
      <c r="GH46" s="351"/>
      <c r="GI46" s="351"/>
      <c r="GJ46" s="351"/>
      <c r="GK46" s="351"/>
      <c r="GL46" s="351"/>
      <c r="GM46" s="351"/>
      <c r="GN46" s="351"/>
      <c r="GO46" s="351"/>
      <c r="GP46" s="351"/>
      <c r="GQ46" s="351"/>
      <c r="GR46" s="351"/>
      <c r="GS46" s="351"/>
      <c r="GT46" s="351"/>
      <c r="GU46" s="351"/>
      <c r="GV46" s="351"/>
      <c r="GW46" s="351"/>
      <c r="GX46" s="351"/>
      <c r="GY46" s="351"/>
      <c r="GZ46" s="351"/>
      <c r="HA46" s="351"/>
      <c r="HB46" s="351"/>
      <c r="HC46" s="351"/>
      <c r="HD46" s="351"/>
      <c r="HE46" s="351"/>
      <c r="HF46" s="351"/>
      <c r="HG46" s="351"/>
      <c r="HH46" s="351"/>
      <c r="HI46" s="351"/>
      <c r="HJ46" s="351"/>
      <c r="HK46" s="351"/>
      <c r="HL46" s="351"/>
      <c r="HM46" s="351"/>
      <c r="HN46" s="351"/>
      <c r="HO46" s="351"/>
      <c r="HP46" s="351"/>
      <c r="HQ46" s="351"/>
      <c r="HR46" s="351"/>
      <c r="HS46" s="351"/>
      <c r="HT46" s="351"/>
      <c r="HU46" s="351"/>
      <c r="HV46" s="351"/>
      <c r="HW46" s="351"/>
      <c r="HX46" s="351"/>
      <c r="HY46" s="351"/>
      <c r="HZ46" s="351"/>
      <c r="IA46" s="351"/>
      <c r="IB46" s="351"/>
      <c r="IC46" s="351"/>
      <c r="ID46" s="351"/>
      <c r="IE46" s="351"/>
      <c r="IF46" s="351"/>
      <c r="IG46" s="351"/>
      <c r="IH46" s="351"/>
      <c r="II46" s="351"/>
      <c r="IJ46" s="351"/>
      <c r="IK46" s="351"/>
      <c r="IL46" s="351"/>
      <c r="IM46" s="351"/>
      <c r="IN46" s="351"/>
      <c r="IO46" s="351"/>
      <c r="IP46" s="351"/>
      <c r="IQ46" s="351"/>
      <c r="IR46" s="351"/>
      <c r="IS46" s="351"/>
      <c r="IT46" s="351"/>
    </row>
    <row r="47" spans="1:254" s="374" customFormat="1" ht="27" x14ac:dyDescent="0.25">
      <c r="A47" s="342" t="s">
        <v>422</v>
      </c>
      <c r="B47" s="357" t="s">
        <v>724</v>
      </c>
      <c r="C47" s="357" t="s">
        <v>383</v>
      </c>
      <c r="D47" s="357" t="s">
        <v>418</v>
      </c>
      <c r="E47" s="357" t="s">
        <v>423</v>
      </c>
      <c r="F47" s="357"/>
      <c r="G47" s="345">
        <f>SUM(G48)</f>
        <v>998</v>
      </c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  <c r="ES47" s="351"/>
      <c r="ET47" s="351"/>
      <c r="EU47" s="351"/>
      <c r="EV47" s="351"/>
      <c r="EW47" s="351"/>
      <c r="EX47" s="351"/>
      <c r="EY47" s="351"/>
      <c r="EZ47" s="351"/>
      <c r="FA47" s="351"/>
      <c r="FB47" s="351"/>
      <c r="FC47" s="351"/>
      <c r="FD47" s="351"/>
      <c r="FE47" s="351"/>
      <c r="FF47" s="351"/>
      <c r="FG47" s="351"/>
      <c r="FH47" s="351"/>
      <c r="FI47" s="351"/>
      <c r="FJ47" s="351"/>
      <c r="FK47" s="351"/>
      <c r="FL47" s="351"/>
      <c r="FM47" s="351"/>
      <c r="FN47" s="351"/>
      <c r="FO47" s="351"/>
      <c r="FP47" s="351"/>
      <c r="FQ47" s="351"/>
      <c r="FR47" s="351"/>
      <c r="FS47" s="351"/>
      <c r="FT47" s="351"/>
      <c r="FU47" s="351"/>
      <c r="FV47" s="351"/>
      <c r="FW47" s="351"/>
      <c r="FX47" s="351"/>
      <c r="FY47" s="351"/>
      <c r="FZ47" s="351"/>
      <c r="GA47" s="351"/>
      <c r="GB47" s="351"/>
      <c r="GC47" s="351"/>
      <c r="GD47" s="351"/>
      <c r="GE47" s="351"/>
      <c r="GF47" s="351"/>
      <c r="GG47" s="351"/>
      <c r="GH47" s="351"/>
      <c r="GI47" s="351"/>
      <c r="GJ47" s="351"/>
      <c r="GK47" s="351"/>
      <c r="GL47" s="351"/>
      <c r="GM47" s="351"/>
      <c r="GN47" s="351"/>
      <c r="GO47" s="351"/>
      <c r="GP47" s="351"/>
      <c r="GQ47" s="351"/>
      <c r="GR47" s="351"/>
      <c r="GS47" s="351"/>
      <c r="GT47" s="351"/>
      <c r="GU47" s="351"/>
      <c r="GV47" s="351"/>
      <c r="GW47" s="351"/>
      <c r="GX47" s="351"/>
      <c r="GY47" s="351"/>
      <c r="GZ47" s="351"/>
      <c r="HA47" s="351"/>
      <c r="HB47" s="351"/>
      <c r="HC47" s="351"/>
      <c r="HD47" s="351"/>
      <c r="HE47" s="351"/>
      <c r="HF47" s="351"/>
      <c r="HG47" s="351"/>
      <c r="HH47" s="351"/>
      <c r="HI47" s="351"/>
      <c r="HJ47" s="351"/>
      <c r="HK47" s="351"/>
      <c r="HL47" s="351"/>
      <c r="HM47" s="351"/>
      <c r="HN47" s="351"/>
      <c r="HO47" s="351"/>
      <c r="HP47" s="351"/>
      <c r="HQ47" s="351"/>
      <c r="HR47" s="351"/>
      <c r="HS47" s="351"/>
      <c r="HT47" s="351"/>
      <c r="HU47" s="351"/>
      <c r="HV47" s="351"/>
      <c r="HW47" s="351"/>
      <c r="HX47" s="351"/>
      <c r="HY47" s="351"/>
      <c r="HZ47" s="351"/>
      <c r="IA47" s="351"/>
      <c r="IB47" s="351"/>
      <c r="IC47" s="351"/>
      <c r="ID47" s="351"/>
      <c r="IE47" s="351"/>
      <c r="IF47" s="351"/>
      <c r="IG47" s="351"/>
      <c r="IH47" s="351"/>
      <c r="II47" s="351"/>
      <c r="IJ47" s="351"/>
      <c r="IK47" s="351"/>
      <c r="IL47" s="351"/>
      <c r="IM47" s="351"/>
      <c r="IN47" s="351"/>
      <c r="IO47" s="351"/>
      <c r="IP47" s="351"/>
      <c r="IQ47" s="351"/>
      <c r="IR47" s="351"/>
      <c r="IS47" s="351"/>
      <c r="IT47" s="351"/>
    </row>
    <row r="48" spans="1:254" s="351" customFormat="1" ht="38.25" x14ac:dyDescent="0.2">
      <c r="A48" s="376" t="s">
        <v>424</v>
      </c>
      <c r="B48" s="353" t="s">
        <v>724</v>
      </c>
      <c r="C48" s="358" t="s">
        <v>383</v>
      </c>
      <c r="D48" s="358" t="s">
        <v>418</v>
      </c>
      <c r="E48" s="358" t="s">
        <v>423</v>
      </c>
      <c r="F48" s="358"/>
      <c r="G48" s="350">
        <f>SUM(G49+G50)</f>
        <v>998</v>
      </c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319"/>
      <c r="DG48" s="319"/>
      <c r="DH48" s="319"/>
      <c r="DI48" s="319"/>
      <c r="DJ48" s="319"/>
      <c r="DK48" s="319"/>
      <c r="DL48" s="319"/>
      <c r="DM48" s="319"/>
      <c r="DN48" s="319"/>
      <c r="DO48" s="319"/>
      <c r="DP48" s="319"/>
      <c r="DQ48" s="319"/>
      <c r="DR48" s="319"/>
      <c r="DS48" s="319"/>
      <c r="DT48" s="319"/>
      <c r="DU48" s="319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/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/>
      <c r="ET48" s="319"/>
      <c r="EU48" s="319"/>
      <c r="EV48" s="319"/>
      <c r="EW48" s="319"/>
      <c r="EX48" s="319"/>
      <c r="EY48" s="319"/>
      <c r="EZ48" s="319"/>
      <c r="FA48" s="319"/>
      <c r="FB48" s="319"/>
      <c r="FC48" s="319"/>
      <c r="FD48" s="319"/>
      <c r="FE48" s="319"/>
      <c r="FF48" s="319"/>
      <c r="FG48" s="319"/>
      <c r="FH48" s="319"/>
      <c r="FI48" s="319"/>
      <c r="FJ48" s="319"/>
      <c r="FK48" s="319"/>
      <c r="FL48" s="319"/>
      <c r="FM48" s="319"/>
      <c r="FN48" s="319"/>
      <c r="FO48" s="319"/>
      <c r="FP48" s="319"/>
      <c r="FQ48" s="319"/>
      <c r="FR48" s="319"/>
      <c r="FS48" s="319"/>
      <c r="FT48" s="319"/>
      <c r="FU48" s="319"/>
      <c r="FV48" s="319"/>
      <c r="FW48" s="319"/>
      <c r="FX48" s="319"/>
      <c r="FY48" s="319"/>
      <c r="FZ48" s="319"/>
      <c r="GA48" s="319"/>
      <c r="GB48" s="319"/>
      <c r="GC48" s="319"/>
      <c r="GD48" s="319"/>
      <c r="GE48" s="319"/>
      <c r="GF48" s="319"/>
      <c r="GG48" s="319"/>
      <c r="GH48" s="319"/>
      <c r="GI48" s="319"/>
      <c r="GJ48" s="319"/>
      <c r="GK48" s="319"/>
      <c r="GL48" s="319"/>
      <c r="GM48" s="319"/>
      <c r="GN48" s="319"/>
      <c r="GO48" s="319"/>
      <c r="GP48" s="319"/>
      <c r="GQ48" s="319"/>
      <c r="GR48" s="319"/>
      <c r="GS48" s="319"/>
      <c r="GT48" s="319"/>
      <c r="GU48" s="319"/>
      <c r="GV48" s="319"/>
      <c r="GW48" s="319"/>
      <c r="GX48" s="319"/>
      <c r="GY48" s="319"/>
      <c r="GZ48" s="319"/>
      <c r="HA48" s="319"/>
      <c r="HB48" s="319"/>
      <c r="HC48" s="319"/>
      <c r="HD48" s="319"/>
      <c r="HE48" s="319"/>
      <c r="HF48" s="319"/>
      <c r="HG48" s="319"/>
      <c r="HH48" s="319"/>
      <c r="HI48" s="319"/>
      <c r="HJ48" s="319"/>
      <c r="HK48" s="319"/>
      <c r="HL48" s="319"/>
      <c r="HM48" s="319"/>
      <c r="HN48" s="319"/>
      <c r="HO48" s="319"/>
      <c r="HP48" s="319"/>
      <c r="HQ48" s="319"/>
      <c r="HR48" s="319"/>
      <c r="HS48" s="319"/>
      <c r="HT48" s="319"/>
      <c r="HU48" s="319"/>
      <c r="HV48" s="319"/>
      <c r="HW48" s="319"/>
      <c r="HX48" s="319"/>
      <c r="HY48" s="319"/>
      <c r="HZ48" s="319"/>
      <c r="IA48" s="319"/>
      <c r="IB48" s="319"/>
      <c r="IC48" s="319"/>
      <c r="ID48" s="319"/>
      <c r="IE48" s="319"/>
      <c r="IF48" s="319"/>
      <c r="IG48" s="319"/>
      <c r="IH48" s="319"/>
      <c r="II48" s="319"/>
      <c r="IJ48" s="319"/>
      <c r="IK48" s="319"/>
      <c r="IL48" s="319"/>
      <c r="IM48" s="319"/>
      <c r="IN48" s="319"/>
      <c r="IO48" s="319"/>
      <c r="IP48" s="319"/>
      <c r="IQ48" s="319"/>
      <c r="IR48" s="319"/>
      <c r="IS48" s="319"/>
      <c r="IT48" s="319"/>
    </row>
    <row r="49" spans="1:254" s="351" customFormat="1" ht="44.45" customHeight="1" x14ac:dyDescent="0.2">
      <c r="A49" s="352" t="s">
        <v>725</v>
      </c>
      <c r="B49" s="368" t="s">
        <v>724</v>
      </c>
      <c r="C49" s="354" t="s">
        <v>383</v>
      </c>
      <c r="D49" s="354" t="s">
        <v>418</v>
      </c>
      <c r="E49" s="368" t="s">
        <v>423</v>
      </c>
      <c r="F49" s="354" t="s">
        <v>390</v>
      </c>
      <c r="G49" s="355">
        <v>740.58</v>
      </c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7"/>
      <c r="EE49" s="367"/>
      <c r="EF49" s="367"/>
      <c r="EG49" s="367"/>
      <c r="EH49" s="367"/>
      <c r="EI49" s="367"/>
      <c r="EJ49" s="367"/>
      <c r="EK49" s="367"/>
      <c r="EL49" s="367"/>
      <c r="EM49" s="367"/>
      <c r="EN49" s="367"/>
      <c r="EO49" s="367"/>
      <c r="EP49" s="367"/>
      <c r="EQ49" s="367"/>
      <c r="ER49" s="367"/>
      <c r="ES49" s="367"/>
      <c r="ET49" s="367"/>
      <c r="EU49" s="367"/>
      <c r="EV49" s="367"/>
      <c r="EW49" s="367"/>
      <c r="EX49" s="367"/>
      <c r="EY49" s="367"/>
      <c r="EZ49" s="367"/>
      <c r="FA49" s="367"/>
      <c r="FB49" s="367"/>
      <c r="FC49" s="367"/>
      <c r="FD49" s="367"/>
      <c r="FE49" s="367"/>
      <c r="FF49" s="367"/>
      <c r="FG49" s="367"/>
      <c r="FH49" s="367"/>
      <c r="FI49" s="367"/>
      <c r="FJ49" s="367"/>
      <c r="FK49" s="367"/>
      <c r="FL49" s="367"/>
      <c r="FM49" s="367"/>
      <c r="FN49" s="367"/>
      <c r="FO49" s="367"/>
      <c r="FP49" s="367"/>
      <c r="FQ49" s="367"/>
      <c r="FR49" s="367"/>
      <c r="FS49" s="367"/>
      <c r="FT49" s="367"/>
      <c r="FU49" s="367"/>
      <c r="FV49" s="367"/>
      <c r="FW49" s="367"/>
      <c r="FX49" s="367"/>
      <c r="FY49" s="367"/>
      <c r="FZ49" s="367"/>
      <c r="GA49" s="367"/>
      <c r="GB49" s="367"/>
      <c r="GC49" s="367"/>
      <c r="GD49" s="367"/>
      <c r="GE49" s="367"/>
      <c r="GF49" s="367"/>
      <c r="GG49" s="367"/>
      <c r="GH49" s="367"/>
      <c r="GI49" s="367"/>
      <c r="GJ49" s="367"/>
      <c r="GK49" s="367"/>
      <c r="GL49" s="367"/>
      <c r="GM49" s="367"/>
      <c r="GN49" s="367"/>
      <c r="GO49" s="367"/>
      <c r="GP49" s="367"/>
      <c r="GQ49" s="367"/>
      <c r="GR49" s="367"/>
      <c r="GS49" s="367"/>
      <c r="GT49" s="367"/>
      <c r="GU49" s="367"/>
      <c r="GV49" s="367"/>
      <c r="GW49" s="367"/>
      <c r="GX49" s="367"/>
      <c r="GY49" s="367"/>
      <c r="GZ49" s="367"/>
      <c r="HA49" s="367"/>
      <c r="HB49" s="367"/>
      <c r="HC49" s="367"/>
      <c r="HD49" s="367"/>
      <c r="HE49" s="367"/>
      <c r="HF49" s="367"/>
      <c r="HG49" s="367"/>
      <c r="HH49" s="367"/>
      <c r="HI49" s="367"/>
      <c r="HJ49" s="367"/>
      <c r="HK49" s="367"/>
      <c r="HL49" s="367"/>
      <c r="HM49" s="367"/>
      <c r="HN49" s="367"/>
      <c r="HO49" s="367"/>
      <c r="HP49" s="367"/>
      <c r="HQ49" s="367"/>
      <c r="HR49" s="367"/>
      <c r="HS49" s="367"/>
      <c r="HT49" s="367"/>
      <c r="HU49" s="367"/>
      <c r="HV49" s="367"/>
      <c r="HW49" s="367"/>
      <c r="HX49" s="367"/>
      <c r="HY49" s="367"/>
      <c r="HZ49" s="367"/>
      <c r="IA49" s="367"/>
      <c r="IB49" s="367"/>
      <c r="IC49" s="367"/>
      <c r="ID49" s="367"/>
      <c r="IE49" s="367"/>
      <c r="IF49" s="367"/>
      <c r="IG49" s="367"/>
      <c r="IH49" s="367"/>
      <c r="II49" s="367"/>
      <c r="IJ49" s="367"/>
      <c r="IK49" s="367"/>
      <c r="IL49" s="367"/>
      <c r="IM49" s="367"/>
      <c r="IN49" s="367"/>
      <c r="IO49" s="367"/>
      <c r="IP49" s="367"/>
      <c r="IQ49" s="367"/>
      <c r="IR49" s="367"/>
      <c r="IS49" s="367"/>
      <c r="IT49" s="367"/>
    </row>
    <row r="50" spans="1:254" ht="25.5" x14ac:dyDescent="0.2">
      <c r="A50" s="352" t="s">
        <v>726</v>
      </c>
      <c r="B50" s="368" t="s">
        <v>724</v>
      </c>
      <c r="C50" s="354" t="s">
        <v>383</v>
      </c>
      <c r="D50" s="354" t="s">
        <v>418</v>
      </c>
      <c r="E50" s="368" t="s">
        <v>423</v>
      </c>
      <c r="F50" s="354" t="s">
        <v>397</v>
      </c>
      <c r="G50" s="355">
        <v>257.42</v>
      </c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69"/>
      <c r="DM50" s="369"/>
      <c r="DN50" s="369"/>
      <c r="DO50" s="369"/>
      <c r="DP50" s="369"/>
      <c r="DQ50" s="369"/>
      <c r="DR50" s="369"/>
      <c r="DS50" s="369"/>
      <c r="DT50" s="369"/>
      <c r="DU50" s="369"/>
      <c r="DV50" s="369"/>
      <c r="DW50" s="369"/>
      <c r="DX50" s="369"/>
      <c r="DY50" s="369"/>
      <c r="DZ50" s="369"/>
      <c r="EA50" s="369"/>
      <c r="EB50" s="369"/>
      <c r="EC50" s="369"/>
      <c r="ED50" s="369"/>
      <c r="EE50" s="369"/>
      <c r="EF50" s="369"/>
      <c r="EG50" s="369"/>
      <c r="EH50" s="369"/>
      <c r="EI50" s="369"/>
      <c r="EJ50" s="369"/>
      <c r="EK50" s="369"/>
      <c r="EL50" s="369"/>
      <c r="EM50" s="369"/>
      <c r="EN50" s="369"/>
      <c r="EO50" s="369"/>
      <c r="EP50" s="369"/>
      <c r="EQ50" s="369"/>
      <c r="ER50" s="369"/>
      <c r="ES50" s="369"/>
      <c r="ET50" s="369"/>
      <c r="EU50" s="369"/>
      <c r="EV50" s="369"/>
      <c r="EW50" s="369"/>
      <c r="EX50" s="369"/>
      <c r="EY50" s="369"/>
      <c r="EZ50" s="369"/>
      <c r="FA50" s="369"/>
      <c r="FB50" s="369"/>
      <c r="FC50" s="369"/>
      <c r="FD50" s="369"/>
      <c r="FE50" s="369"/>
      <c r="FF50" s="369"/>
      <c r="FG50" s="369"/>
      <c r="FH50" s="369"/>
      <c r="FI50" s="369"/>
      <c r="FJ50" s="369"/>
      <c r="FK50" s="369"/>
      <c r="FL50" s="369"/>
      <c r="FM50" s="369"/>
      <c r="FN50" s="369"/>
      <c r="FO50" s="369"/>
      <c r="FP50" s="369"/>
      <c r="FQ50" s="369"/>
      <c r="FR50" s="369"/>
      <c r="FS50" s="369"/>
      <c r="FT50" s="369"/>
      <c r="FU50" s="369"/>
      <c r="FV50" s="369"/>
      <c r="FW50" s="369"/>
      <c r="FX50" s="369"/>
      <c r="FY50" s="369"/>
      <c r="FZ50" s="369"/>
      <c r="GA50" s="369"/>
      <c r="GB50" s="369"/>
      <c r="GC50" s="369"/>
      <c r="GD50" s="369"/>
      <c r="GE50" s="369"/>
      <c r="GF50" s="369"/>
      <c r="GG50" s="369"/>
      <c r="GH50" s="369"/>
      <c r="GI50" s="369"/>
      <c r="GJ50" s="369"/>
      <c r="GK50" s="369"/>
      <c r="GL50" s="369"/>
      <c r="GM50" s="369"/>
      <c r="GN50" s="369"/>
      <c r="GO50" s="369"/>
      <c r="GP50" s="369"/>
      <c r="GQ50" s="369"/>
      <c r="GR50" s="369"/>
      <c r="GS50" s="369"/>
      <c r="GT50" s="369"/>
      <c r="GU50" s="369"/>
      <c r="GV50" s="369"/>
      <c r="GW50" s="369"/>
      <c r="GX50" s="369"/>
      <c r="GY50" s="369"/>
      <c r="GZ50" s="369"/>
      <c r="HA50" s="369"/>
      <c r="HB50" s="369"/>
      <c r="HC50" s="369"/>
      <c r="HD50" s="369"/>
      <c r="HE50" s="369"/>
      <c r="HF50" s="369"/>
      <c r="HG50" s="369"/>
      <c r="HH50" s="369"/>
      <c r="HI50" s="369"/>
      <c r="HJ50" s="369"/>
      <c r="HK50" s="369"/>
      <c r="HL50" s="369"/>
      <c r="HM50" s="369"/>
      <c r="HN50" s="369"/>
      <c r="HO50" s="369"/>
      <c r="HP50" s="369"/>
      <c r="HQ50" s="369"/>
      <c r="HR50" s="369"/>
      <c r="HS50" s="369"/>
      <c r="HT50" s="369"/>
      <c r="HU50" s="369"/>
      <c r="HV50" s="369"/>
      <c r="HW50" s="369"/>
      <c r="HX50" s="369"/>
      <c r="HY50" s="369"/>
      <c r="HZ50" s="369"/>
      <c r="IA50" s="369"/>
      <c r="IB50" s="369"/>
      <c r="IC50" s="369"/>
      <c r="ID50" s="369"/>
      <c r="IE50" s="369"/>
      <c r="IF50" s="369"/>
      <c r="IG50" s="369"/>
      <c r="IH50" s="369"/>
      <c r="II50" s="369"/>
      <c r="IJ50" s="369"/>
      <c r="IK50" s="369"/>
      <c r="IL50" s="369"/>
      <c r="IM50" s="369"/>
      <c r="IN50" s="369"/>
      <c r="IO50" s="369"/>
      <c r="IP50" s="369"/>
      <c r="IQ50" s="369"/>
      <c r="IR50" s="369"/>
      <c r="IS50" s="369"/>
      <c r="IT50" s="369"/>
    </row>
    <row r="51" spans="1:254" s="367" customFormat="1" ht="54" customHeight="1" x14ac:dyDescent="0.25">
      <c r="A51" s="347" t="s">
        <v>425</v>
      </c>
      <c r="B51" s="358" t="s">
        <v>724</v>
      </c>
      <c r="C51" s="349" t="s">
        <v>383</v>
      </c>
      <c r="D51" s="349" t="s">
        <v>418</v>
      </c>
      <c r="E51" s="349" t="s">
        <v>426</v>
      </c>
      <c r="F51" s="349"/>
      <c r="G51" s="350">
        <f>SUM(G52)</f>
        <v>0.28000000000000003</v>
      </c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5"/>
      <c r="DQ51" s="365"/>
      <c r="DR51" s="365"/>
      <c r="DS51" s="365"/>
      <c r="DT51" s="365"/>
      <c r="DU51" s="365"/>
      <c r="DV51" s="365"/>
      <c r="DW51" s="365"/>
      <c r="DX51" s="365"/>
      <c r="DY51" s="365"/>
      <c r="DZ51" s="365"/>
      <c r="EA51" s="365"/>
      <c r="EB51" s="36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5"/>
      <c r="FU51" s="365"/>
      <c r="FV51" s="365"/>
      <c r="FW51" s="365"/>
      <c r="FX51" s="365"/>
      <c r="FY51" s="365"/>
      <c r="FZ51" s="365"/>
      <c r="GA51" s="365"/>
      <c r="GB51" s="365"/>
      <c r="GC51" s="365"/>
      <c r="GD51" s="365"/>
      <c r="GE51" s="365"/>
      <c r="GF51" s="365"/>
      <c r="GG51" s="365"/>
      <c r="GH51" s="365"/>
      <c r="GI51" s="365"/>
      <c r="GJ51" s="365"/>
      <c r="GK51" s="365"/>
      <c r="GL51" s="365"/>
      <c r="GM51" s="365"/>
      <c r="GN51" s="365"/>
      <c r="GO51" s="365"/>
      <c r="GP51" s="365"/>
      <c r="GQ51" s="365"/>
      <c r="GR51" s="365"/>
      <c r="GS51" s="365"/>
      <c r="GT51" s="365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5"/>
      <c r="HG51" s="365"/>
      <c r="HH51" s="365"/>
      <c r="HI51" s="365"/>
      <c r="HJ51" s="365"/>
      <c r="HK51" s="365"/>
      <c r="HL51" s="365"/>
      <c r="HM51" s="365"/>
      <c r="HN51" s="365"/>
      <c r="HO51" s="365"/>
      <c r="HP51" s="365"/>
      <c r="HQ51" s="365"/>
      <c r="HR51" s="365"/>
      <c r="HS51" s="365"/>
      <c r="HT51" s="365"/>
      <c r="HU51" s="365"/>
      <c r="HV51" s="365"/>
      <c r="HW51" s="365"/>
      <c r="HX51" s="365"/>
      <c r="HY51" s="365"/>
      <c r="HZ51" s="365"/>
      <c r="IA51" s="365"/>
      <c r="IB51" s="365"/>
      <c r="IC51" s="365"/>
      <c r="ID51" s="365"/>
      <c r="IE51" s="365"/>
      <c r="IF51" s="365"/>
      <c r="IG51" s="365"/>
      <c r="IH51" s="365"/>
      <c r="II51" s="365"/>
      <c r="IJ51" s="365"/>
      <c r="IK51" s="365"/>
      <c r="IL51" s="365"/>
      <c r="IM51" s="365"/>
      <c r="IN51" s="365"/>
      <c r="IO51" s="365"/>
      <c r="IP51" s="365"/>
      <c r="IQ51" s="365"/>
      <c r="IR51" s="365"/>
      <c r="IS51" s="365"/>
      <c r="IT51" s="365"/>
    </row>
    <row r="52" spans="1:254" s="245" customFormat="1" ht="43.9" customHeight="1" x14ac:dyDescent="0.2">
      <c r="A52" s="352" t="s">
        <v>725</v>
      </c>
      <c r="B52" s="368" t="s">
        <v>724</v>
      </c>
      <c r="C52" s="354" t="s">
        <v>383</v>
      </c>
      <c r="D52" s="354" t="s">
        <v>418</v>
      </c>
      <c r="E52" s="354" t="s">
        <v>426</v>
      </c>
      <c r="F52" s="354" t="s">
        <v>390</v>
      </c>
      <c r="G52" s="355">
        <v>0.28000000000000003</v>
      </c>
    </row>
    <row r="53" spans="1:254" s="369" customFormat="1" ht="27" customHeight="1" x14ac:dyDescent="0.25">
      <c r="A53" s="342" t="s">
        <v>643</v>
      </c>
      <c r="B53" s="357" t="s">
        <v>724</v>
      </c>
      <c r="C53" s="344" t="s">
        <v>383</v>
      </c>
      <c r="D53" s="344" t="s">
        <v>418</v>
      </c>
      <c r="E53" s="344"/>
      <c r="F53" s="344"/>
      <c r="G53" s="345">
        <f>SUM(G54)</f>
        <v>3806.0699999999997</v>
      </c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319"/>
      <c r="EL53" s="319"/>
      <c r="EM53" s="319"/>
      <c r="EN53" s="319"/>
      <c r="EO53" s="319"/>
      <c r="EP53" s="319"/>
      <c r="EQ53" s="319"/>
      <c r="ER53" s="319"/>
      <c r="ES53" s="319"/>
      <c r="ET53" s="319"/>
      <c r="EU53" s="319"/>
      <c r="EV53" s="319"/>
      <c r="EW53" s="319"/>
      <c r="EX53" s="319"/>
      <c r="EY53" s="319"/>
      <c r="EZ53" s="319"/>
      <c r="FA53" s="319"/>
      <c r="FB53" s="319"/>
      <c r="FC53" s="319"/>
      <c r="FD53" s="319"/>
      <c r="FE53" s="319"/>
      <c r="FF53" s="319"/>
      <c r="FG53" s="319"/>
      <c r="FH53" s="319"/>
      <c r="FI53" s="319"/>
      <c r="FJ53" s="319"/>
      <c r="FK53" s="319"/>
      <c r="FL53" s="319"/>
      <c r="FM53" s="319"/>
      <c r="FN53" s="319"/>
      <c r="FO53" s="319"/>
      <c r="FP53" s="319"/>
      <c r="FQ53" s="319"/>
      <c r="FR53" s="319"/>
      <c r="FS53" s="319"/>
      <c r="FT53" s="319"/>
      <c r="FU53" s="319"/>
      <c r="FV53" s="319"/>
      <c r="FW53" s="319"/>
      <c r="FX53" s="319"/>
      <c r="FY53" s="319"/>
      <c r="FZ53" s="319"/>
      <c r="GA53" s="319"/>
      <c r="GB53" s="319"/>
      <c r="GC53" s="319"/>
      <c r="GD53" s="319"/>
      <c r="GE53" s="319"/>
      <c r="GF53" s="319"/>
      <c r="GG53" s="319"/>
      <c r="GH53" s="319"/>
      <c r="GI53" s="319"/>
      <c r="GJ53" s="319"/>
      <c r="GK53" s="319"/>
      <c r="GL53" s="319"/>
      <c r="GM53" s="319"/>
      <c r="GN53" s="319"/>
      <c r="GO53" s="319"/>
      <c r="GP53" s="319"/>
      <c r="GQ53" s="319"/>
      <c r="GR53" s="319"/>
      <c r="GS53" s="319"/>
      <c r="GT53" s="319"/>
      <c r="GU53" s="319"/>
      <c r="GV53" s="319"/>
      <c r="GW53" s="319"/>
      <c r="GX53" s="319"/>
      <c r="GY53" s="319"/>
      <c r="GZ53" s="319"/>
      <c r="HA53" s="319"/>
      <c r="HB53" s="319"/>
      <c r="HC53" s="319"/>
      <c r="HD53" s="319"/>
      <c r="HE53" s="319"/>
      <c r="HF53" s="319"/>
      <c r="HG53" s="319"/>
      <c r="HH53" s="319"/>
      <c r="HI53" s="319"/>
      <c r="HJ53" s="319"/>
      <c r="HK53" s="319"/>
      <c r="HL53" s="319"/>
      <c r="HM53" s="319"/>
      <c r="HN53" s="319"/>
      <c r="HO53" s="319"/>
      <c r="HP53" s="319"/>
      <c r="HQ53" s="319"/>
      <c r="HR53" s="319"/>
      <c r="HS53" s="319"/>
      <c r="HT53" s="319"/>
      <c r="HU53" s="319"/>
      <c r="HV53" s="319"/>
      <c r="HW53" s="319"/>
      <c r="HX53" s="319"/>
      <c r="HY53" s="319"/>
      <c r="HZ53" s="319"/>
      <c r="IA53" s="319"/>
      <c r="IB53" s="319"/>
      <c r="IC53" s="319"/>
      <c r="ID53" s="319"/>
      <c r="IE53" s="319"/>
      <c r="IF53" s="319"/>
      <c r="IG53" s="319"/>
      <c r="IH53" s="319"/>
      <c r="II53" s="319"/>
      <c r="IJ53" s="319"/>
      <c r="IK53" s="319"/>
      <c r="IL53" s="319"/>
      <c r="IM53" s="319"/>
      <c r="IN53" s="319"/>
      <c r="IO53" s="319"/>
      <c r="IP53" s="319"/>
      <c r="IQ53" s="319"/>
      <c r="IR53" s="319"/>
      <c r="IS53" s="319"/>
      <c r="IT53" s="319"/>
    </row>
    <row r="54" spans="1:254" s="365" customFormat="1" ht="18.75" customHeight="1" x14ac:dyDescent="0.25">
      <c r="A54" s="442" t="s">
        <v>429</v>
      </c>
      <c r="B54" s="353" t="s">
        <v>724</v>
      </c>
      <c r="C54" s="354" t="s">
        <v>383</v>
      </c>
      <c r="D54" s="354" t="s">
        <v>418</v>
      </c>
      <c r="E54" s="354" t="s">
        <v>428</v>
      </c>
      <c r="F54" s="354"/>
      <c r="G54" s="355">
        <f>SUM(G55+G57+G56)</f>
        <v>3806.0699999999997</v>
      </c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  <c r="AV54" s="374"/>
      <c r="AW54" s="374"/>
      <c r="AX54" s="374"/>
      <c r="AY54" s="374"/>
      <c r="AZ54" s="374"/>
      <c r="BA54" s="374"/>
      <c r="BB54" s="374"/>
      <c r="BC54" s="374"/>
      <c r="BD54" s="374"/>
      <c r="BE54" s="374"/>
      <c r="BF54" s="374"/>
      <c r="BG54" s="374"/>
      <c r="BH54" s="374"/>
      <c r="BI54" s="374"/>
      <c r="BJ54" s="374"/>
      <c r="BK54" s="374"/>
      <c r="BL54" s="374"/>
      <c r="BM54" s="374"/>
      <c r="BN54" s="374"/>
      <c r="BO54" s="374"/>
      <c r="BP54" s="374"/>
      <c r="BQ54" s="374"/>
      <c r="BR54" s="374"/>
      <c r="BS54" s="374"/>
      <c r="BT54" s="374"/>
      <c r="BU54" s="374"/>
      <c r="BV54" s="374"/>
      <c r="BW54" s="374"/>
      <c r="BX54" s="374"/>
      <c r="BY54" s="374"/>
      <c r="BZ54" s="374"/>
      <c r="CA54" s="374"/>
      <c r="CB54" s="374"/>
      <c r="CC54" s="374"/>
      <c r="CD54" s="374"/>
      <c r="CE54" s="374"/>
      <c r="CF54" s="374"/>
      <c r="CG54" s="374"/>
      <c r="CH54" s="374"/>
      <c r="CI54" s="374"/>
      <c r="CJ54" s="374"/>
      <c r="CK54" s="374"/>
      <c r="CL54" s="374"/>
      <c r="CM54" s="374"/>
      <c r="CN54" s="374"/>
      <c r="CO54" s="374"/>
      <c r="CP54" s="374"/>
      <c r="CQ54" s="374"/>
      <c r="CR54" s="374"/>
      <c r="CS54" s="374"/>
      <c r="CT54" s="374"/>
      <c r="CU54" s="374"/>
      <c r="CV54" s="374"/>
      <c r="CW54" s="374"/>
      <c r="CX54" s="374"/>
      <c r="CY54" s="374"/>
      <c r="CZ54" s="374"/>
      <c r="DA54" s="374"/>
      <c r="DB54" s="374"/>
      <c r="DC54" s="374"/>
      <c r="DD54" s="374"/>
      <c r="DE54" s="374"/>
      <c r="DF54" s="374"/>
      <c r="DG54" s="374"/>
      <c r="DH54" s="374"/>
      <c r="DI54" s="374"/>
      <c r="DJ54" s="374"/>
      <c r="DK54" s="374"/>
      <c r="DL54" s="374"/>
      <c r="DM54" s="374"/>
      <c r="DN54" s="374"/>
      <c r="DO54" s="374"/>
      <c r="DP54" s="374"/>
      <c r="DQ54" s="374"/>
      <c r="DR54" s="374"/>
      <c r="DS54" s="374"/>
      <c r="DT54" s="374"/>
      <c r="DU54" s="374"/>
      <c r="DV54" s="374"/>
      <c r="DW54" s="374"/>
      <c r="DX54" s="374"/>
      <c r="DY54" s="374"/>
      <c r="DZ54" s="374"/>
      <c r="EA54" s="374"/>
      <c r="EB54" s="374"/>
      <c r="EC54" s="374"/>
      <c r="ED54" s="374"/>
      <c r="EE54" s="374"/>
      <c r="EF54" s="374"/>
      <c r="EG54" s="374"/>
      <c r="EH54" s="374"/>
      <c r="EI54" s="374"/>
      <c r="EJ54" s="374"/>
      <c r="EK54" s="374"/>
      <c r="EL54" s="374"/>
      <c r="EM54" s="374"/>
      <c r="EN54" s="374"/>
      <c r="EO54" s="374"/>
      <c r="EP54" s="374"/>
      <c r="EQ54" s="374"/>
      <c r="ER54" s="374"/>
      <c r="ES54" s="374"/>
      <c r="ET54" s="374"/>
      <c r="EU54" s="374"/>
      <c r="EV54" s="374"/>
      <c r="EW54" s="374"/>
      <c r="EX54" s="374"/>
      <c r="EY54" s="374"/>
      <c r="EZ54" s="374"/>
      <c r="FA54" s="374"/>
      <c r="FB54" s="374"/>
      <c r="FC54" s="374"/>
      <c r="FD54" s="374"/>
      <c r="FE54" s="374"/>
      <c r="FF54" s="374"/>
      <c r="FG54" s="374"/>
      <c r="FH54" s="374"/>
      <c r="FI54" s="374"/>
      <c r="FJ54" s="374"/>
      <c r="FK54" s="374"/>
      <c r="FL54" s="374"/>
      <c r="FM54" s="374"/>
      <c r="FN54" s="374"/>
      <c r="FO54" s="374"/>
      <c r="FP54" s="374"/>
      <c r="FQ54" s="374"/>
      <c r="FR54" s="374"/>
      <c r="FS54" s="374"/>
      <c r="FT54" s="374"/>
      <c r="FU54" s="374"/>
      <c r="FV54" s="374"/>
      <c r="FW54" s="374"/>
      <c r="FX54" s="374"/>
      <c r="FY54" s="374"/>
      <c r="FZ54" s="374"/>
      <c r="GA54" s="374"/>
      <c r="GB54" s="374"/>
      <c r="GC54" s="374"/>
      <c r="GD54" s="374"/>
      <c r="GE54" s="374"/>
      <c r="GF54" s="374"/>
      <c r="GG54" s="374"/>
      <c r="GH54" s="374"/>
      <c r="GI54" s="374"/>
      <c r="GJ54" s="374"/>
      <c r="GK54" s="374"/>
      <c r="GL54" s="374"/>
      <c r="GM54" s="374"/>
      <c r="GN54" s="374"/>
      <c r="GO54" s="374"/>
      <c r="GP54" s="374"/>
      <c r="GQ54" s="374"/>
      <c r="GR54" s="374"/>
      <c r="GS54" s="374"/>
      <c r="GT54" s="374"/>
      <c r="GU54" s="374"/>
      <c r="GV54" s="374"/>
      <c r="GW54" s="374"/>
      <c r="GX54" s="374"/>
      <c r="GY54" s="374"/>
      <c r="GZ54" s="374"/>
      <c r="HA54" s="374"/>
      <c r="HB54" s="374"/>
      <c r="HC54" s="374"/>
      <c r="HD54" s="374"/>
      <c r="HE54" s="374"/>
      <c r="HF54" s="374"/>
      <c r="HG54" s="374"/>
      <c r="HH54" s="374"/>
      <c r="HI54" s="374"/>
      <c r="HJ54" s="374"/>
      <c r="HK54" s="374"/>
      <c r="HL54" s="374"/>
      <c r="HM54" s="374"/>
      <c r="HN54" s="374"/>
      <c r="HO54" s="374"/>
      <c r="HP54" s="374"/>
      <c r="HQ54" s="374"/>
      <c r="HR54" s="374"/>
      <c r="HS54" s="374"/>
      <c r="HT54" s="374"/>
      <c r="HU54" s="374"/>
      <c r="HV54" s="374"/>
      <c r="HW54" s="374"/>
      <c r="HX54" s="374"/>
      <c r="HY54" s="374"/>
      <c r="HZ54" s="374"/>
      <c r="IA54" s="374"/>
      <c r="IB54" s="374"/>
      <c r="IC54" s="374"/>
      <c r="ID54" s="374"/>
      <c r="IE54" s="374"/>
      <c r="IF54" s="374"/>
      <c r="IG54" s="374"/>
      <c r="IH54" s="374"/>
      <c r="II54" s="374"/>
      <c r="IJ54" s="374"/>
      <c r="IK54" s="374"/>
      <c r="IL54" s="374"/>
      <c r="IM54" s="374"/>
      <c r="IN54" s="374"/>
      <c r="IO54" s="374"/>
      <c r="IP54" s="374"/>
      <c r="IQ54" s="374"/>
      <c r="IR54" s="374"/>
      <c r="IS54" s="374"/>
      <c r="IT54" s="374"/>
    </row>
    <row r="55" spans="1:254" s="245" customFormat="1" ht="25.15" customHeight="1" x14ac:dyDescent="0.25">
      <c r="A55" s="347" t="s">
        <v>726</v>
      </c>
      <c r="B55" s="358" t="s">
        <v>724</v>
      </c>
      <c r="C55" s="349" t="s">
        <v>383</v>
      </c>
      <c r="D55" s="349" t="s">
        <v>418</v>
      </c>
      <c r="E55" s="349" t="s">
        <v>430</v>
      </c>
      <c r="F55" s="349" t="s">
        <v>397</v>
      </c>
      <c r="G55" s="350">
        <v>1900</v>
      </c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  <c r="EE55" s="377"/>
      <c r="EF55" s="377"/>
      <c r="EG55" s="377"/>
      <c r="EH55" s="377"/>
      <c r="EI55" s="377"/>
      <c r="EJ55" s="377"/>
      <c r="EK55" s="377"/>
      <c r="EL55" s="377"/>
      <c r="EM55" s="377"/>
      <c r="EN55" s="377"/>
      <c r="EO55" s="377"/>
      <c r="EP55" s="377"/>
      <c r="EQ55" s="377"/>
      <c r="ER55" s="377"/>
      <c r="ES55" s="377"/>
      <c r="ET55" s="377"/>
      <c r="EU55" s="377"/>
      <c r="EV55" s="377"/>
      <c r="EW55" s="377"/>
      <c r="EX55" s="377"/>
      <c r="EY55" s="377"/>
      <c r="EZ55" s="377"/>
      <c r="FA55" s="377"/>
      <c r="FB55" s="377"/>
      <c r="FC55" s="377"/>
      <c r="FD55" s="377"/>
      <c r="FE55" s="377"/>
      <c r="FF55" s="377"/>
      <c r="FG55" s="377"/>
      <c r="FH55" s="377"/>
      <c r="FI55" s="377"/>
      <c r="FJ55" s="377"/>
      <c r="FK55" s="377"/>
      <c r="FL55" s="377"/>
      <c r="FM55" s="377"/>
      <c r="FN55" s="377"/>
      <c r="FO55" s="377"/>
      <c r="FP55" s="377"/>
      <c r="FQ55" s="377"/>
      <c r="FR55" s="377"/>
      <c r="FS55" s="377"/>
      <c r="FT55" s="377"/>
      <c r="FU55" s="377"/>
      <c r="FV55" s="377"/>
      <c r="FW55" s="377"/>
      <c r="FX55" s="377"/>
      <c r="FY55" s="377"/>
      <c r="FZ55" s="377"/>
      <c r="GA55" s="377"/>
      <c r="GB55" s="377"/>
      <c r="GC55" s="377"/>
      <c r="GD55" s="377"/>
      <c r="GE55" s="377"/>
      <c r="GF55" s="377"/>
      <c r="GG55" s="377"/>
      <c r="GH55" s="377"/>
      <c r="GI55" s="377"/>
      <c r="GJ55" s="377"/>
      <c r="GK55" s="377"/>
      <c r="GL55" s="377"/>
      <c r="GM55" s="377"/>
      <c r="GN55" s="377"/>
      <c r="GO55" s="377"/>
      <c r="GP55" s="377"/>
      <c r="GQ55" s="377"/>
      <c r="GR55" s="377"/>
      <c r="GS55" s="377"/>
      <c r="GT55" s="377"/>
      <c r="GU55" s="377"/>
      <c r="GV55" s="377"/>
      <c r="GW55" s="377"/>
      <c r="GX55" s="377"/>
      <c r="GY55" s="377"/>
      <c r="GZ55" s="377"/>
      <c r="HA55" s="377"/>
      <c r="HB55" s="377"/>
      <c r="HC55" s="377"/>
      <c r="HD55" s="377"/>
      <c r="HE55" s="377"/>
      <c r="HF55" s="377"/>
      <c r="HG55" s="377"/>
      <c r="HH55" s="377"/>
      <c r="HI55" s="377"/>
      <c r="HJ55" s="377"/>
      <c r="HK55" s="377"/>
      <c r="HL55" s="377"/>
      <c r="HM55" s="377"/>
      <c r="HN55" s="377"/>
      <c r="HO55" s="377"/>
      <c r="HP55" s="377"/>
      <c r="HQ55" s="377"/>
      <c r="HR55" s="377"/>
      <c r="HS55" s="377"/>
      <c r="HT55" s="377"/>
      <c r="HU55" s="377"/>
      <c r="HV55" s="377"/>
      <c r="HW55" s="377"/>
      <c r="HX55" s="377"/>
      <c r="HY55" s="377"/>
      <c r="HZ55" s="377"/>
      <c r="IA55" s="377"/>
      <c r="IB55" s="377"/>
      <c r="IC55" s="377"/>
      <c r="ID55" s="377"/>
      <c r="IE55" s="377"/>
      <c r="IF55" s="377"/>
      <c r="IG55" s="377"/>
      <c r="IH55" s="377"/>
      <c r="II55" s="377"/>
      <c r="IJ55" s="377"/>
      <c r="IK55" s="377"/>
      <c r="IL55" s="377"/>
      <c r="IM55" s="377"/>
      <c r="IN55" s="377"/>
      <c r="IO55" s="377"/>
      <c r="IP55" s="377"/>
      <c r="IQ55" s="377"/>
      <c r="IR55" s="377"/>
      <c r="IS55" s="377"/>
      <c r="IT55" s="377"/>
    </row>
    <row r="56" spans="1:254" ht="18" customHeight="1" x14ac:dyDescent="0.25">
      <c r="A56" s="347" t="s">
        <v>405</v>
      </c>
      <c r="B56" s="358" t="s">
        <v>724</v>
      </c>
      <c r="C56" s="349" t="s">
        <v>383</v>
      </c>
      <c r="D56" s="349" t="s">
        <v>418</v>
      </c>
      <c r="E56" s="349" t="s">
        <v>430</v>
      </c>
      <c r="F56" s="349" t="s">
        <v>406</v>
      </c>
      <c r="G56" s="350">
        <v>200</v>
      </c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7"/>
      <c r="DF56" s="377"/>
      <c r="DG56" s="377"/>
      <c r="DH56" s="377"/>
      <c r="DI56" s="377"/>
      <c r="DJ56" s="377"/>
      <c r="DK56" s="377"/>
      <c r="DL56" s="377"/>
      <c r="DM56" s="377"/>
      <c r="DN56" s="377"/>
      <c r="DO56" s="377"/>
      <c r="DP56" s="377"/>
      <c r="DQ56" s="377"/>
      <c r="DR56" s="377"/>
      <c r="DS56" s="377"/>
      <c r="DT56" s="377"/>
      <c r="DU56" s="377"/>
      <c r="DV56" s="377"/>
      <c r="DW56" s="377"/>
      <c r="DX56" s="377"/>
      <c r="DY56" s="377"/>
      <c r="DZ56" s="377"/>
      <c r="EA56" s="377"/>
      <c r="EB56" s="377"/>
      <c r="EC56" s="377"/>
      <c r="ED56" s="377"/>
      <c r="EE56" s="377"/>
      <c r="EF56" s="377"/>
      <c r="EG56" s="377"/>
      <c r="EH56" s="377"/>
      <c r="EI56" s="377"/>
      <c r="EJ56" s="377"/>
      <c r="EK56" s="377"/>
      <c r="EL56" s="377"/>
      <c r="EM56" s="377"/>
      <c r="EN56" s="377"/>
      <c r="EO56" s="377"/>
      <c r="EP56" s="377"/>
      <c r="EQ56" s="377"/>
      <c r="ER56" s="377"/>
      <c r="ES56" s="377"/>
      <c r="ET56" s="377"/>
      <c r="EU56" s="377"/>
      <c r="EV56" s="377"/>
      <c r="EW56" s="377"/>
      <c r="EX56" s="377"/>
      <c r="EY56" s="377"/>
      <c r="EZ56" s="377"/>
      <c r="FA56" s="377"/>
      <c r="FB56" s="377"/>
      <c r="FC56" s="377"/>
      <c r="FD56" s="377"/>
      <c r="FE56" s="377"/>
      <c r="FF56" s="377"/>
      <c r="FG56" s="377"/>
      <c r="FH56" s="377"/>
      <c r="FI56" s="377"/>
      <c r="FJ56" s="377"/>
      <c r="FK56" s="377"/>
      <c r="FL56" s="377"/>
      <c r="FM56" s="377"/>
      <c r="FN56" s="377"/>
      <c r="FO56" s="377"/>
      <c r="FP56" s="377"/>
      <c r="FQ56" s="377"/>
      <c r="FR56" s="377"/>
      <c r="FS56" s="377"/>
      <c r="FT56" s="377"/>
      <c r="FU56" s="377"/>
      <c r="FV56" s="377"/>
      <c r="FW56" s="377"/>
      <c r="FX56" s="377"/>
      <c r="FY56" s="377"/>
      <c r="FZ56" s="377"/>
      <c r="GA56" s="377"/>
      <c r="GB56" s="377"/>
      <c r="GC56" s="377"/>
      <c r="GD56" s="377"/>
      <c r="GE56" s="377"/>
      <c r="GF56" s="377"/>
      <c r="GG56" s="377"/>
      <c r="GH56" s="377"/>
      <c r="GI56" s="377"/>
      <c r="GJ56" s="377"/>
      <c r="GK56" s="377"/>
      <c r="GL56" s="377"/>
      <c r="GM56" s="377"/>
      <c r="GN56" s="377"/>
      <c r="GO56" s="377"/>
      <c r="GP56" s="377"/>
      <c r="GQ56" s="377"/>
      <c r="GR56" s="377"/>
      <c r="GS56" s="377"/>
      <c r="GT56" s="377"/>
      <c r="GU56" s="377"/>
      <c r="GV56" s="377"/>
      <c r="GW56" s="377"/>
      <c r="GX56" s="377"/>
      <c r="GY56" s="377"/>
      <c r="GZ56" s="377"/>
      <c r="HA56" s="377"/>
      <c r="HB56" s="377"/>
      <c r="HC56" s="377"/>
      <c r="HD56" s="377"/>
      <c r="HE56" s="377"/>
      <c r="HF56" s="377"/>
      <c r="HG56" s="377"/>
      <c r="HH56" s="377"/>
      <c r="HI56" s="377"/>
      <c r="HJ56" s="377"/>
      <c r="HK56" s="377"/>
      <c r="HL56" s="377"/>
      <c r="HM56" s="377"/>
      <c r="HN56" s="377"/>
      <c r="HO56" s="377"/>
      <c r="HP56" s="377"/>
      <c r="HQ56" s="377"/>
      <c r="HR56" s="377"/>
      <c r="HS56" s="377"/>
      <c r="HT56" s="377"/>
      <c r="HU56" s="377"/>
      <c r="HV56" s="377"/>
      <c r="HW56" s="377"/>
      <c r="HX56" s="377"/>
      <c r="HY56" s="377"/>
      <c r="HZ56" s="377"/>
      <c r="IA56" s="377"/>
      <c r="IB56" s="377"/>
      <c r="IC56" s="377"/>
      <c r="ID56" s="377"/>
      <c r="IE56" s="377"/>
      <c r="IF56" s="377"/>
      <c r="IG56" s="377"/>
      <c r="IH56" s="377"/>
      <c r="II56" s="377"/>
      <c r="IJ56" s="377"/>
      <c r="IK56" s="377"/>
      <c r="IL56" s="377"/>
      <c r="IM56" s="377"/>
      <c r="IN56" s="377"/>
      <c r="IO56" s="377"/>
      <c r="IP56" s="377"/>
      <c r="IQ56" s="377"/>
      <c r="IR56" s="377"/>
      <c r="IS56" s="377"/>
      <c r="IT56" s="377"/>
    </row>
    <row r="57" spans="1:254" s="374" customFormat="1" ht="18.75" customHeight="1" x14ac:dyDescent="0.25">
      <c r="A57" s="347" t="s">
        <v>405</v>
      </c>
      <c r="B57" s="358" t="s">
        <v>724</v>
      </c>
      <c r="C57" s="349" t="s">
        <v>383</v>
      </c>
      <c r="D57" s="349" t="s">
        <v>418</v>
      </c>
      <c r="E57" s="349" t="s">
        <v>431</v>
      </c>
      <c r="F57" s="349" t="s">
        <v>406</v>
      </c>
      <c r="G57" s="350">
        <v>1706.07</v>
      </c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377"/>
      <c r="BK57" s="377"/>
      <c r="BL57" s="377"/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7"/>
      <c r="DD57" s="377"/>
      <c r="DE57" s="377"/>
      <c r="DF57" s="377"/>
      <c r="DG57" s="377"/>
      <c r="DH57" s="377"/>
      <c r="DI57" s="377"/>
      <c r="DJ57" s="377"/>
      <c r="DK57" s="377"/>
      <c r="DL57" s="377"/>
      <c r="DM57" s="377"/>
      <c r="DN57" s="377"/>
      <c r="DO57" s="377"/>
      <c r="DP57" s="377"/>
      <c r="DQ57" s="377"/>
      <c r="DR57" s="377"/>
      <c r="DS57" s="377"/>
      <c r="DT57" s="377"/>
      <c r="DU57" s="377"/>
      <c r="DV57" s="377"/>
      <c r="DW57" s="377"/>
      <c r="DX57" s="377"/>
      <c r="DY57" s="377"/>
      <c r="DZ57" s="377"/>
      <c r="EA57" s="377"/>
      <c r="EB57" s="377"/>
      <c r="EC57" s="377"/>
      <c r="ED57" s="377"/>
      <c r="EE57" s="377"/>
      <c r="EF57" s="377"/>
      <c r="EG57" s="377"/>
      <c r="EH57" s="377"/>
      <c r="EI57" s="377"/>
      <c r="EJ57" s="377"/>
      <c r="EK57" s="377"/>
      <c r="EL57" s="377"/>
      <c r="EM57" s="377"/>
      <c r="EN57" s="377"/>
      <c r="EO57" s="377"/>
      <c r="EP57" s="377"/>
      <c r="EQ57" s="377"/>
      <c r="ER57" s="377"/>
      <c r="ES57" s="377"/>
      <c r="ET57" s="377"/>
      <c r="EU57" s="377"/>
      <c r="EV57" s="377"/>
      <c r="EW57" s="377"/>
      <c r="EX57" s="377"/>
      <c r="EY57" s="377"/>
      <c r="EZ57" s="377"/>
      <c r="FA57" s="377"/>
      <c r="FB57" s="377"/>
      <c r="FC57" s="377"/>
      <c r="FD57" s="377"/>
      <c r="FE57" s="377"/>
      <c r="FF57" s="377"/>
      <c r="FG57" s="377"/>
      <c r="FH57" s="377"/>
      <c r="FI57" s="377"/>
      <c r="FJ57" s="377"/>
      <c r="FK57" s="377"/>
      <c r="FL57" s="377"/>
      <c r="FM57" s="377"/>
      <c r="FN57" s="377"/>
      <c r="FO57" s="377"/>
      <c r="FP57" s="377"/>
      <c r="FQ57" s="377"/>
      <c r="FR57" s="377"/>
      <c r="FS57" s="377"/>
      <c r="FT57" s="377"/>
      <c r="FU57" s="377"/>
      <c r="FV57" s="377"/>
      <c r="FW57" s="377"/>
      <c r="FX57" s="377"/>
      <c r="FY57" s="377"/>
      <c r="FZ57" s="377"/>
      <c r="GA57" s="377"/>
      <c r="GB57" s="377"/>
      <c r="GC57" s="377"/>
      <c r="GD57" s="377"/>
      <c r="GE57" s="377"/>
      <c r="GF57" s="377"/>
      <c r="GG57" s="377"/>
      <c r="GH57" s="377"/>
      <c r="GI57" s="377"/>
      <c r="GJ57" s="377"/>
      <c r="GK57" s="377"/>
      <c r="GL57" s="377"/>
      <c r="GM57" s="377"/>
      <c r="GN57" s="377"/>
      <c r="GO57" s="377"/>
      <c r="GP57" s="377"/>
      <c r="GQ57" s="377"/>
      <c r="GR57" s="377"/>
      <c r="GS57" s="377"/>
      <c r="GT57" s="377"/>
      <c r="GU57" s="377"/>
      <c r="GV57" s="377"/>
      <c r="GW57" s="377"/>
      <c r="GX57" s="377"/>
      <c r="GY57" s="377"/>
      <c r="GZ57" s="377"/>
      <c r="HA57" s="377"/>
      <c r="HB57" s="377"/>
      <c r="HC57" s="377"/>
      <c r="HD57" s="377"/>
      <c r="HE57" s="377"/>
      <c r="HF57" s="377"/>
      <c r="HG57" s="377"/>
      <c r="HH57" s="377"/>
      <c r="HI57" s="377"/>
      <c r="HJ57" s="377"/>
      <c r="HK57" s="377"/>
      <c r="HL57" s="377"/>
      <c r="HM57" s="377"/>
      <c r="HN57" s="377"/>
      <c r="HO57" s="377"/>
      <c r="HP57" s="377"/>
      <c r="HQ57" s="377"/>
      <c r="HR57" s="377"/>
      <c r="HS57" s="377"/>
      <c r="HT57" s="377"/>
      <c r="HU57" s="377"/>
      <c r="HV57" s="377"/>
      <c r="HW57" s="377"/>
      <c r="HX57" s="377"/>
      <c r="HY57" s="377"/>
      <c r="HZ57" s="377"/>
      <c r="IA57" s="377"/>
      <c r="IB57" s="377"/>
      <c r="IC57" s="377"/>
      <c r="ID57" s="377"/>
      <c r="IE57" s="377"/>
      <c r="IF57" s="377"/>
      <c r="IG57" s="377"/>
      <c r="IH57" s="377"/>
      <c r="II57" s="377"/>
      <c r="IJ57" s="377"/>
      <c r="IK57" s="377"/>
      <c r="IL57" s="377"/>
      <c r="IM57" s="377"/>
      <c r="IN57" s="377"/>
      <c r="IO57" s="377"/>
      <c r="IP57" s="377"/>
      <c r="IQ57" s="377"/>
      <c r="IR57" s="377"/>
      <c r="IS57" s="377"/>
      <c r="IT57" s="377"/>
    </row>
    <row r="58" spans="1:254" s="377" customFormat="1" ht="13.5" x14ac:dyDescent="0.25">
      <c r="A58" s="342" t="s">
        <v>432</v>
      </c>
      <c r="B58" s="357" t="s">
        <v>724</v>
      </c>
      <c r="C58" s="357" t="s">
        <v>383</v>
      </c>
      <c r="D58" s="357" t="s">
        <v>418</v>
      </c>
      <c r="E58" s="357" t="s">
        <v>433</v>
      </c>
      <c r="F58" s="344"/>
      <c r="G58" s="345">
        <f>SUM(G59+G61+G67)</f>
        <v>13240.86</v>
      </c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19"/>
      <c r="BX58" s="319"/>
      <c r="BY58" s="319"/>
      <c r="BZ58" s="319"/>
      <c r="CA58" s="319"/>
      <c r="CB58" s="319"/>
      <c r="CC58" s="319"/>
      <c r="CD58" s="319"/>
      <c r="CE58" s="319"/>
      <c r="CF58" s="319"/>
      <c r="CG58" s="319"/>
      <c r="CH58" s="319"/>
      <c r="CI58" s="319"/>
      <c r="CJ58" s="319"/>
      <c r="CK58" s="319"/>
      <c r="CL58" s="319"/>
      <c r="CM58" s="319"/>
      <c r="CN58" s="319"/>
      <c r="CO58" s="319"/>
      <c r="CP58" s="319"/>
      <c r="CQ58" s="319"/>
      <c r="CR58" s="319"/>
      <c r="CS58" s="319"/>
      <c r="CT58" s="319"/>
      <c r="CU58" s="319"/>
      <c r="CV58" s="319"/>
      <c r="CW58" s="319"/>
      <c r="CX58" s="319"/>
      <c r="CY58" s="319"/>
      <c r="CZ58" s="319"/>
      <c r="DA58" s="319"/>
      <c r="DB58" s="319"/>
      <c r="DC58" s="319"/>
      <c r="DD58" s="319"/>
      <c r="DE58" s="319"/>
      <c r="DF58" s="319"/>
      <c r="DG58" s="319"/>
      <c r="DH58" s="319"/>
      <c r="DI58" s="319"/>
      <c r="DJ58" s="319"/>
      <c r="DK58" s="319"/>
      <c r="DL58" s="319"/>
      <c r="DM58" s="319"/>
      <c r="DN58" s="319"/>
      <c r="DO58" s="319"/>
      <c r="DP58" s="319"/>
      <c r="DQ58" s="319"/>
      <c r="DR58" s="319"/>
      <c r="DS58" s="319"/>
      <c r="DT58" s="319"/>
      <c r="DU58" s="319"/>
      <c r="DV58" s="319"/>
      <c r="DW58" s="319"/>
      <c r="DX58" s="319"/>
      <c r="DY58" s="319"/>
      <c r="DZ58" s="319"/>
      <c r="EA58" s="319"/>
      <c r="EB58" s="319"/>
      <c r="EC58" s="319"/>
      <c r="ED58" s="319"/>
      <c r="EE58" s="319"/>
      <c r="EF58" s="319"/>
      <c r="EG58" s="319"/>
      <c r="EH58" s="319"/>
      <c r="EI58" s="319"/>
      <c r="EJ58" s="319"/>
      <c r="EK58" s="319"/>
      <c r="EL58" s="319"/>
      <c r="EM58" s="319"/>
      <c r="EN58" s="319"/>
      <c r="EO58" s="319"/>
      <c r="EP58" s="319"/>
      <c r="EQ58" s="319"/>
      <c r="ER58" s="319"/>
      <c r="ES58" s="319"/>
      <c r="ET58" s="319"/>
      <c r="EU58" s="319"/>
      <c r="EV58" s="319"/>
      <c r="EW58" s="319"/>
      <c r="EX58" s="319"/>
      <c r="EY58" s="319"/>
      <c r="EZ58" s="319"/>
      <c r="FA58" s="319"/>
      <c r="FB58" s="319"/>
      <c r="FC58" s="319"/>
      <c r="FD58" s="319"/>
      <c r="FE58" s="319"/>
      <c r="FF58" s="319"/>
      <c r="FG58" s="319"/>
      <c r="FH58" s="319"/>
      <c r="FI58" s="319"/>
      <c r="FJ58" s="319"/>
      <c r="FK58" s="319"/>
      <c r="FL58" s="319"/>
      <c r="FM58" s="319"/>
      <c r="FN58" s="319"/>
      <c r="FO58" s="319"/>
      <c r="FP58" s="319"/>
      <c r="FQ58" s="319"/>
      <c r="FR58" s="319"/>
      <c r="FS58" s="319"/>
      <c r="FT58" s="319"/>
      <c r="FU58" s="319"/>
      <c r="FV58" s="319"/>
      <c r="FW58" s="319"/>
      <c r="FX58" s="319"/>
      <c r="FY58" s="319"/>
      <c r="FZ58" s="319"/>
      <c r="GA58" s="319"/>
      <c r="GB58" s="319"/>
      <c r="GC58" s="319"/>
      <c r="GD58" s="319"/>
      <c r="GE58" s="319"/>
      <c r="GF58" s="319"/>
      <c r="GG58" s="319"/>
      <c r="GH58" s="319"/>
      <c r="GI58" s="319"/>
      <c r="GJ58" s="319"/>
      <c r="GK58" s="319"/>
      <c r="GL58" s="319"/>
      <c r="GM58" s="319"/>
      <c r="GN58" s="319"/>
      <c r="GO58" s="319"/>
      <c r="GP58" s="319"/>
      <c r="GQ58" s="319"/>
      <c r="GR58" s="319"/>
      <c r="GS58" s="319"/>
      <c r="GT58" s="319"/>
      <c r="GU58" s="319"/>
      <c r="GV58" s="319"/>
      <c r="GW58" s="319"/>
      <c r="GX58" s="319"/>
      <c r="GY58" s="319"/>
      <c r="GZ58" s="319"/>
      <c r="HA58" s="319"/>
      <c r="HB58" s="319"/>
      <c r="HC58" s="319"/>
      <c r="HD58" s="319"/>
      <c r="HE58" s="319"/>
      <c r="HF58" s="319"/>
      <c r="HG58" s="319"/>
      <c r="HH58" s="319"/>
      <c r="HI58" s="319"/>
      <c r="HJ58" s="319"/>
      <c r="HK58" s="319"/>
      <c r="HL58" s="319"/>
      <c r="HM58" s="319"/>
      <c r="HN58" s="319"/>
      <c r="HO58" s="319"/>
      <c r="HP58" s="319"/>
      <c r="HQ58" s="319"/>
      <c r="HR58" s="319"/>
      <c r="HS58" s="319"/>
      <c r="HT58" s="319"/>
      <c r="HU58" s="319"/>
      <c r="HV58" s="319"/>
      <c r="HW58" s="319"/>
      <c r="HX58" s="319"/>
      <c r="HY58" s="319"/>
      <c r="HZ58" s="319"/>
      <c r="IA58" s="319"/>
      <c r="IB58" s="319"/>
      <c r="IC58" s="319"/>
      <c r="ID58" s="319"/>
      <c r="IE58" s="319"/>
      <c r="IF58" s="319"/>
      <c r="IG58" s="319"/>
      <c r="IH58" s="319"/>
      <c r="II58" s="319"/>
      <c r="IJ58" s="319"/>
      <c r="IK58" s="319"/>
      <c r="IL58" s="319"/>
      <c r="IM58" s="319"/>
      <c r="IN58" s="319"/>
      <c r="IO58" s="319"/>
      <c r="IP58" s="319"/>
      <c r="IQ58" s="319"/>
      <c r="IR58" s="319"/>
      <c r="IS58" s="319"/>
      <c r="IT58" s="319"/>
    </row>
    <row r="59" spans="1:254" s="377" customFormat="1" ht="27.6" customHeight="1" x14ac:dyDescent="0.25">
      <c r="A59" s="352" t="s">
        <v>749</v>
      </c>
      <c r="B59" s="353" t="s">
        <v>724</v>
      </c>
      <c r="C59" s="368" t="s">
        <v>383</v>
      </c>
      <c r="D59" s="368" t="s">
        <v>418</v>
      </c>
      <c r="E59" s="368" t="s">
        <v>774</v>
      </c>
      <c r="F59" s="368"/>
      <c r="G59" s="355">
        <f>SUM(G60)</f>
        <v>198</v>
      </c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319"/>
      <c r="CG59" s="319"/>
      <c r="CH59" s="319"/>
      <c r="CI59" s="319"/>
      <c r="CJ59" s="319"/>
      <c r="CK59" s="319"/>
      <c r="CL59" s="319"/>
      <c r="CM59" s="319"/>
      <c r="CN59" s="319"/>
      <c r="CO59" s="319"/>
      <c r="CP59" s="319"/>
      <c r="CQ59" s="319"/>
      <c r="CR59" s="319"/>
      <c r="CS59" s="319"/>
      <c r="CT59" s="319"/>
      <c r="CU59" s="319"/>
      <c r="CV59" s="319"/>
      <c r="CW59" s="319"/>
      <c r="CX59" s="319"/>
      <c r="CY59" s="319"/>
      <c r="CZ59" s="319"/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19"/>
      <c r="DN59" s="319"/>
      <c r="DO59" s="319"/>
      <c r="DP59" s="319"/>
      <c r="DQ59" s="319"/>
      <c r="DR59" s="319"/>
      <c r="DS59" s="319"/>
      <c r="DT59" s="319"/>
      <c r="DU59" s="319"/>
      <c r="DV59" s="319"/>
      <c r="DW59" s="319"/>
      <c r="DX59" s="319"/>
      <c r="DY59" s="319"/>
      <c r="DZ59" s="319"/>
      <c r="EA59" s="319"/>
      <c r="EB59" s="319"/>
      <c r="EC59" s="319"/>
      <c r="ED59" s="319"/>
      <c r="EE59" s="319"/>
      <c r="EF59" s="319"/>
      <c r="EG59" s="319"/>
      <c r="EH59" s="319"/>
      <c r="EI59" s="319"/>
      <c r="EJ59" s="319"/>
      <c r="EK59" s="319"/>
      <c r="EL59" s="319"/>
      <c r="EM59" s="319"/>
      <c r="EN59" s="319"/>
      <c r="EO59" s="319"/>
      <c r="EP59" s="319"/>
      <c r="EQ59" s="319"/>
      <c r="ER59" s="319"/>
      <c r="ES59" s="319"/>
      <c r="ET59" s="319"/>
      <c r="EU59" s="319"/>
      <c r="EV59" s="319"/>
      <c r="EW59" s="319"/>
      <c r="EX59" s="319"/>
      <c r="EY59" s="319"/>
      <c r="EZ59" s="319"/>
      <c r="FA59" s="319"/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  <c r="FL59" s="319"/>
      <c r="FM59" s="319"/>
      <c r="FN59" s="319"/>
      <c r="FO59" s="319"/>
      <c r="FP59" s="319"/>
      <c r="FQ59" s="319"/>
      <c r="FR59" s="319"/>
      <c r="FS59" s="319"/>
      <c r="FT59" s="319"/>
      <c r="FU59" s="319"/>
      <c r="FV59" s="319"/>
      <c r="FW59" s="319"/>
      <c r="FX59" s="319"/>
      <c r="FY59" s="319"/>
      <c r="FZ59" s="319"/>
      <c r="GA59" s="319"/>
      <c r="GB59" s="319"/>
      <c r="GC59" s="319"/>
      <c r="GD59" s="319"/>
      <c r="GE59" s="319"/>
      <c r="GF59" s="319"/>
      <c r="GG59" s="319"/>
      <c r="GH59" s="319"/>
      <c r="GI59" s="319"/>
      <c r="GJ59" s="319"/>
      <c r="GK59" s="319"/>
      <c r="GL59" s="319"/>
      <c r="GM59" s="319"/>
      <c r="GN59" s="319"/>
      <c r="GO59" s="319"/>
      <c r="GP59" s="319"/>
      <c r="GQ59" s="319"/>
      <c r="GR59" s="319"/>
      <c r="GS59" s="319"/>
      <c r="GT59" s="319"/>
      <c r="GU59" s="319"/>
      <c r="GV59" s="319"/>
      <c r="GW59" s="319"/>
      <c r="GX59" s="319"/>
      <c r="GY59" s="319"/>
      <c r="GZ59" s="319"/>
      <c r="HA59" s="319"/>
      <c r="HB59" s="319"/>
      <c r="HC59" s="319"/>
      <c r="HD59" s="319"/>
      <c r="HE59" s="319"/>
      <c r="HF59" s="319"/>
      <c r="HG59" s="319"/>
      <c r="HH59" s="319"/>
      <c r="HI59" s="319"/>
      <c r="HJ59" s="319"/>
      <c r="HK59" s="319"/>
      <c r="HL59" s="319"/>
      <c r="HM59" s="319"/>
      <c r="HN59" s="319"/>
      <c r="HO59" s="319"/>
      <c r="HP59" s="319"/>
      <c r="HQ59" s="319"/>
      <c r="HR59" s="319"/>
      <c r="HS59" s="319"/>
      <c r="HT59" s="319"/>
      <c r="HU59" s="319"/>
      <c r="HV59" s="319"/>
      <c r="HW59" s="319"/>
      <c r="HX59" s="319"/>
      <c r="HY59" s="319"/>
      <c r="HZ59" s="319"/>
      <c r="IA59" s="319"/>
      <c r="IB59" s="319"/>
      <c r="IC59" s="319"/>
      <c r="ID59" s="319"/>
      <c r="IE59" s="319"/>
      <c r="IF59" s="319"/>
      <c r="IG59" s="319"/>
      <c r="IH59" s="319"/>
      <c r="II59" s="319"/>
      <c r="IJ59" s="319"/>
      <c r="IK59" s="319"/>
      <c r="IL59" s="319"/>
      <c r="IM59" s="319"/>
      <c r="IN59" s="319"/>
      <c r="IO59" s="319"/>
      <c r="IP59" s="319"/>
      <c r="IQ59" s="319"/>
      <c r="IR59" s="319"/>
      <c r="IS59" s="319"/>
      <c r="IT59" s="319"/>
    </row>
    <row r="60" spans="1:254" s="377" customFormat="1" ht="26.25" x14ac:dyDescent="0.25">
      <c r="A60" s="347" t="s">
        <v>726</v>
      </c>
      <c r="B60" s="353" t="s">
        <v>724</v>
      </c>
      <c r="C60" s="358" t="s">
        <v>383</v>
      </c>
      <c r="D60" s="358" t="s">
        <v>418</v>
      </c>
      <c r="E60" s="358" t="s">
        <v>774</v>
      </c>
      <c r="F60" s="358" t="s">
        <v>397</v>
      </c>
      <c r="G60" s="350">
        <v>198</v>
      </c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19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319"/>
      <c r="FT60" s="319"/>
      <c r="FU60" s="319"/>
      <c r="FV60" s="319"/>
      <c r="FW60" s="319"/>
      <c r="FX60" s="319"/>
      <c r="FY60" s="319"/>
      <c r="FZ60" s="319"/>
      <c r="GA60" s="319"/>
      <c r="GB60" s="319"/>
      <c r="GC60" s="319"/>
      <c r="GD60" s="319"/>
      <c r="GE60" s="319"/>
      <c r="GF60" s="319"/>
      <c r="GG60" s="319"/>
      <c r="GH60" s="319"/>
      <c r="GI60" s="319"/>
      <c r="GJ60" s="319"/>
      <c r="GK60" s="319"/>
      <c r="GL60" s="319"/>
      <c r="GM60" s="319"/>
      <c r="GN60" s="319"/>
      <c r="GO60" s="319"/>
      <c r="GP60" s="319"/>
      <c r="GQ60" s="319"/>
      <c r="GR60" s="319"/>
      <c r="GS60" s="319"/>
      <c r="GT60" s="319"/>
      <c r="GU60" s="319"/>
      <c r="GV60" s="319"/>
      <c r="GW60" s="319"/>
      <c r="GX60" s="319"/>
      <c r="GY60" s="319"/>
      <c r="GZ60" s="319"/>
      <c r="HA60" s="319"/>
      <c r="HB60" s="319"/>
      <c r="HC60" s="319"/>
      <c r="HD60" s="319"/>
      <c r="HE60" s="319"/>
      <c r="HF60" s="319"/>
      <c r="HG60" s="319"/>
      <c r="HH60" s="319"/>
      <c r="HI60" s="319"/>
      <c r="HJ60" s="319"/>
      <c r="HK60" s="319"/>
      <c r="HL60" s="319"/>
      <c r="HM60" s="319"/>
      <c r="HN60" s="319"/>
      <c r="HO60" s="319"/>
      <c r="HP60" s="319"/>
      <c r="HQ60" s="319"/>
      <c r="HR60" s="319"/>
      <c r="HS60" s="319"/>
      <c r="HT60" s="319"/>
      <c r="HU60" s="319"/>
      <c r="HV60" s="319"/>
      <c r="HW60" s="319"/>
      <c r="HX60" s="319"/>
      <c r="HY60" s="319"/>
      <c r="HZ60" s="319"/>
      <c r="IA60" s="319"/>
      <c r="IB60" s="319"/>
      <c r="IC60" s="319"/>
      <c r="ID60" s="319"/>
      <c r="IE60" s="319"/>
      <c r="IF60" s="319"/>
      <c r="IG60" s="319"/>
      <c r="IH60" s="319"/>
      <c r="II60" s="319"/>
      <c r="IJ60" s="319"/>
      <c r="IK60" s="319"/>
      <c r="IL60" s="319"/>
      <c r="IM60" s="319"/>
      <c r="IN60" s="319"/>
      <c r="IO60" s="319"/>
      <c r="IP60" s="319"/>
      <c r="IQ60" s="319"/>
      <c r="IR60" s="319"/>
      <c r="IS60" s="319"/>
      <c r="IT60" s="319"/>
    </row>
    <row r="61" spans="1:254" ht="44.25" customHeight="1" x14ac:dyDescent="0.2">
      <c r="A61" s="352" t="s">
        <v>635</v>
      </c>
      <c r="B61" s="368" t="s">
        <v>724</v>
      </c>
      <c r="C61" s="368" t="s">
        <v>383</v>
      </c>
      <c r="D61" s="368" t="s">
        <v>418</v>
      </c>
      <c r="E61" s="368" t="s">
        <v>437</v>
      </c>
      <c r="F61" s="368"/>
      <c r="G61" s="355">
        <f>SUM(G62:G66)</f>
        <v>12932.86</v>
      </c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5"/>
      <c r="DE61" s="245"/>
      <c r="DF61" s="245"/>
      <c r="DG61" s="245"/>
      <c r="DH61" s="245"/>
      <c r="DI61" s="245"/>
      <c r="DJ61" s="245"/>
      <c r="DK61" s="245"/>
      <c r="DL61" s="245"/>
      <c r="DM61" s="245"/>
      <c r="DN61" s="245"/>
      <c r="DO61" s="245"/>
      <c r="DP61" s="245"/>
      <c r="DQ61" s="245"/>
      <c r="DR61" s="245"/>
      <c r="DS61" s="245"/>
      <c r="DT61" s="245"/>
      <c r="DU61" s="245"/>
      <c r="DV61" s="245"/>
      <c r="DW61" s="245"/>
      <c r="DX61" s="245"/>
      <c r="DY61" s="245"/>
      <c r="DZ61" s="245"/>
      <c r="EA61" s="245"/>
      <c r="EB61" s="245"/>
      <c r="EC61" s="245"/>
      <c r="ED61" s="245"/>
      <c r="EE61" s="245"/>
      <c r="EF61" s="245"/>
      <c r="EG61" s="245"/>
      <c r="EH61" s="245"/>
      <c r="EI61" s="245"/>
      <c r="EJ61" s="245"/>
      <c r="EK61" s="245"/>
      <c r="EL61" s="245"/>
      <c r="EM61" s="245"/>
      <c r="EN61" s="245"/>
      <c r="EO61" s="245"/>
      <c r="EP61" s="245"/>
      <c r="EQ61" s="245"/>
      <c r="ER61" s="245"/>
      <c r="ES61" s="245"/>
      <c r="ET61" s="245"/>
      <c r="EU61" s="245"/>
      <c r="EV61" s="245"/>
      <c r="EW61" s="245"/>
      <c r="EX61" s="245"/>
      <c r="EY61" s="245"/>
      <c r="EZ61" s="245"/>
      <c r="FA61" s="245"/>
      <c r="FB61" s="245"/>
      <c r="FC61" s="245"/>
      <c r="FD61" s="245"/>
      <c r="FE61" s="245"/>
      <c r="FF61" s="245"/>
      <c r="FG61" s="245"/>
      <c r="FH61" s="245"/>
      <c r="FI61" s="245"/>
      <c r="FJ61" s="245"/>
      <c r="FK61" s="245"/>
      <c r="FL61" s="245"/>
      <c r="FM61" s="245"/>
      <c r="FN61" s="245"/>
      <c r="FO61" s="245"/>
      <c r="FP61" s="245"/>
      <c r="FQ61" s="245"/>
      <c r="FR61" s="245"/>
      <c r="FS61" s="245"/>
      <c r="FT61" s="245"/>
      <c r="FU61" s="245"/>
      <c r="FV61" s="245"/>
      <c r="FW61" s="245"/>
      <c r="FX61" s="245"/>
      <c r="FY61" s="245"/>
      <c r="FZ61" s="245"/>
      <c r="GA61" s="245"/>
      <c r="GB61" s="245"/>
      <c r="GC61" s="245"/>
      <c r="GD61" s="245"/>
      <c r="GE61" s="245"/>
      <c r="GF61" s="245"/>
      <c r="GG61" s="245"/>
      <c r="GH61" s="245"/>
      <c r="GI61" s="245"/>
      <c r="GJ61" s="245"/>
      <c r="GK61" s="245"/>
      <c r="GL61" s="245"/>
      <c r="GM61" s="245"/>
      <c r="GN61" s="245"/>
      <c r="GO61" s="245"/>
      <c r="GP61" s="245"/>
      <c r="GQ61" s="245"/>
      <c r="GR61" s="245"/>
      <c r="GS61" s="245"/>
      <c r="GT61" s="245"/>
      <c r="GU61" s="245"/>
      <c r="GV61" s="245"/>
      <c r="GW61" s="245"/>
      <c r="GX61" s="245"/>
      <c r="GY61" s="245"/>
      <c r="GZ61" s="245"/>
      <c r="HA61" s="245"/>
      <c r="HB61" s="245"/>
      <c r="HC61" s="245"/>
      <c r="HD61" s="245"/>
      <c r="HE61" s="245"/>
      <c r="HF61" s="245"/>
      <c r="HG61" s="245"/>
      <c r="HH61" s="245"/>
      <c r="HI61" s="245"/>
      <c r="HJ61" s="245"/>
      <c r="HK61" s="245"/>
      <c r="HL61" s="245"/>
      <c r="HM61" s="245"/>
      <c r="HN61" s="245"/>
      <c r="HO61" s="245"/>
      <c r="HP61" s="245"/>
      <c r="HQ61" s="245"/>
      <c r="HR61" s="245"/>
      <c r="HS61" s="245"/>
      <c r="HT61" s="245"/>
      <c r="HU61" s="245"/>
      <c r="HV61" s="245"/>
      <c r="HW61" s="245"/>
      <c r="HX61" s="245"/>
      <c r="HY61" s="245"/>
      <c r="HZ61" s="245"/>
      <c r="IA61" s="245"/>
      <c r="IB61" s="245"/>
      <c r="IC61" s="245"/>
      <c r="ID61" s="245"/>
      <c r="IE61" s="245"/>
      <c r="IF61" s="245"/>
      <c r="IG61" s="245"/>
      <c r="IH61" s="245"/>
      <c r="II61" s="245"/>
      <c r="IJ61" s="245"/>
      <c r="IK61" s="245"/>
      <c r="IL61" s="245"/>
      <c r="IM61" s="245"/>
      <c r="IN61" s="245"/>
      <c r="IO61" s="245"/>
      <c r="IP61" s="245"/>
      <c r="IQ61" s="245"/>
      <c r="IR61" s="245"/>
      <c r="IS61" s="245"/>
      <c r="IT61" s="245"/>
    </row>
    <row r="62" spans="1:254" ht="25.5" x14ac:dyDescent="0.2">
      <c r="A62" s="347" t="s">
        <v>726</v>
      </c>
      <c r="B62" s="353" t="s">
        <v>724</v>
      </c>
      <c r="C62" s="358" t="s">
        <v>383</v>
      </c>
      <c r="D62" s="358" t="s">
        <v>418</v>
      </c>
      <c r="E62" s="358" t="s">
        <v>437</v>
      </c>
      <c r="F62" s="358" t="s">
        <v>397</v>
      </c>
      <c r="G62" s="350">
        <v>3727.5</v>
      </c>
    </row>
    <row r="63" spans="1:254" ht="25.5" x14ac:dyDescent="0.2">
      <c r="A63" s="347" t="s">
        <v>440</v>
      </c>
      <c r="B63" s="353" t="s">
        <v>724</v>
      </c>
      <c r="C63" s="358" t="s">
        <v>383</v>
      </c>
      <c r="D63" s="358" t="s">
        <v>418</v>
      </c>
      <c r="E63" s="358" t="s">
        <v>437</v>
      </c>
      <c r="F63" s="358" t="s">
        <v>441</v>
      </c>
      <c r="G63" s="350">
        <v>15</v>
      </c>
    </row>
    <row r="64" spans="1:254" ht="25.5" x14ac:dyDescent="0.2">
      <c r="A64" s="347" t="s">
        <v>726</v>
      </c>
      <c r="B64" s="353" t="s">
        <v>724</v>
      </c>
      <c r="C64" s="358" t="s">
        <v>383</v>
      </c>
      <c r="D64" s="358" t="s">
        <v>418</v>
      </c>
      <c r="E64" s="358" t="s">
        <v>775</v>
      </c>
      <c r="F64" s="358" t="s">
        <v>397</v>
      </c>
      <c r="G64" s="350">
        <v>835.49</v>
      </c>
    </row>
    <row r="65" spans="1:254" s="351" customFormat="1" ht="51" x14ac:dyDescent="0.2">
      <c r="A65" s="347" t="s">
        <v>725</v>
      </c>
      <c r="B65" s="358" t="s">
        <v>724</v>
      </c>
      <c r="C65" s="358" t="s">
        <v>383</v>
      </c>
      <c r="D65" s="358" t="s">
        <v>418</v>
      </c>
      <c r="E65" s="358" t="s">
        <v>776</v>
      </c>
      <c r="F65" s="358" t="s">
        <v>390</v>
      </c>
      <c r="G65" s="350">
        <v>1617.11</v>
      </c>
    </row>
    <row r="66" spans="1:254" ht="25.5" x14ac:dyDescent="0.2">
      <c r="A66" s="347" t="s">
        <v>726</v>
      </c>
      <c r="B66" s="353" t="s">
        <v>724</v>
      </c>
      <c r="C66" s="358" t="s">
        <v>383</v>
      </c>
      <c r="D66" s="358" t="s">
        <v>418</v>
      </c>
      <c r="E66" s="358" t="s">
        <v>776</v>
      </c>
      <c r="F66" s="358" t="s">
        <v>397</v>
      </c>
      <c r="G66" s="350">
        <v>6737.76</v>
      </c>
    </row>
    <row r="67" spans="1:254" s="245" customFormat="1" ht="38.25" x14ac:dyDescent="0.2">
      <c r="A67" s="352" t="s">
        <v>777</v>
      </c>
      <c r="B67" s="368" t="s">
        <v>724</v>
      </c>
      <c r="C67" s="368" t="s">
        <v>383</v>
      </c>
      <c r="D67" s="368" t="s">
        <v>418</v>
      </c>
      <c r="E67" s="368" t="s">
        <v>445</v>
      </c>
      <c r="F67" s="368"/>
      <c r="G67" s="355">
        <f>SUM(G68)</f>
        <v>110</v>
      </c>
    </row>
    <row r="68" spans="1:254" s="351" customFormat="1" ht="25.5" x14ac:dyDescent="0.2">
      <c r="A68" s="347" t="s">
        <v>726</v>
      </c>
      <c r="B68" s="358" t="s">
        <v>724</v>
      </c>
      <c r="C68" s="358" t="s">
        <v>383</v>
      </c>
      <c r="D68" s="358" t="s">
        <v>418</v>
      </c>
      <c r="E68" s="358" t="s">
        <v>445</v>
      </c>
      <c r="F68" s="358" t="s">
        <v>397</v>
      </c>
      <c r="G68" s="350">
        <v>110</v>
      </c>
    </row>
    <row r="69" spans="1:254" s="367" customFormat="1" ht="28.9" customHeight="1" x14ac:dyDescent="0.2">
      <c r="A69" s="337" t="s">
        <v>778</v>
      </c>
      <c r="B69" s="338" t="s">
        <v>724</v>
      </c>
      <c r="C69" s="338" t="s">
        <v>383</v>
      </c>
      <c r="D69" s="338" t="s">
        <v>418</v>
      </c>
      <c r="E69" s="338" t="s">
        <v>446</v>
      </c>
      <c r="F69" s="338"/>
      <c r="G69" s="340">
        <f>SUM(G70)</f>
        <v>496.78</v>
      </c>
    </row>
    <row r="70" spans="1:254" s="351" customFormat="1" ht="25.5" x14ac:dyDescent="0.2">
      <c r="A70" s="347" t="s">
        <v>726</v>
      </c>
      <c r="B70" s="358" t="s">
        <v>724</v>
      </c>
      <c r="C70" s="358" t="s">
        <v>383</v>
      </c>
      <c r="D70" s="358" t="s">
        <v>418</v>
      </c>
      <c r="E70" s="358" t="s">
        <v>446</v>
      </c>
      <c r="F70" s="358" t="s">
        <v>397</v>
      </c>
      <c r="G70" s="350">
        <v>496.78</v>
      </c>
    </row>
    <row r="71" spans="1:254" ht="15.75" x14ac:dyDescent="0.25">
      <c r="A71" s="379" t="s">
        <v>447</v>
      </c>
      <c r="B71" s="380" t="s">
        <v>724</v>
      </c>
      <c r="C71" s="380" t="s">
        <v>385</v>
      </c>
      <c r="D71" s="380"/>
      <c r="E71" s="380"/>
      <c r="F71" s="380"/>
      <c r="G71" s="381">
        <f>SUM(G72)</f>
        <v>41</v>
      </c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2"/>
      <c r="BZ71" s="382"/>
      <c r="CA71" s="382"/>
      <c r="CB71" s="382"/>
      <c r="CC71" s="382"/>
      <c r="CD71" s="382"/>
      <c r="CE71" s="382"/>
      <c r="CF71" s="382"/>
      <c r="CG71" s="382"/>
      <c r="CH71" s="382"/>
      <c r="CI71" s="382"/>
      <c r="CJ71" s="382"/>
      <c r="CK71" s="382"/>
      <c r="CL71" s="382"/>
      <c r="CM71" s="382"/>
      <c r="CN71" s="382"/>
      <c r="CO71" s="382"/>
      <c r="CP71" s="382"/>
      <c r="CQ71" s="382"/>
      <c r="CR71" s="382"/>
      <c r="CS71" s="382"/>
      <c r="CT71" s="382"/>
      <c r="CU71" s="382"/>
      <c r="CV71" s="382"/>
      <c r="CW71" s="382"/>
      <c r="CX71" s="382"/>
      <c r="CY71" s="382"/>
      <c r="CZ71" s="382"/>
      <c r="DA71" s="382"/>
      <c r="DB71" s="382"/>
      <c r="DC71" s="382"/>
      <c r="DD71" s="382"/>
      <c r="DE71" s="382"/>
      <c r="DF71" s="382"/>
      <c r="DG71" s="382"/>
      <c r="DH71" s="382"/>
      <c r="DI71" s="382"/>
      <c r="DJ71" s="382"/>
      <c r="DK71" s="382"/>
      <c r="DL71" s="382"/>
      <c r="DM71" s="382"/>
      <c r="DN71" s="382"/>
      <c r="DO71" s="382"/>
      <c r="DP71" s="382"/>
      <c r="DQ71" s="382"/>
      <c r="DR71" s="382"/>
      <c r="DS71" s="382"/>
      <c r="DT71" s="382"/>
      <c r="DU71" s="382"/>
      <c r="DV71" s="382"/>
      <c r="DW71" s="382"/>
      <c r="DX71" s="382"/>
      <c r="DY71" s="382"/>
      <c r="DZ71" s="382"/>
      <c r="EA71" s="382"/>
      <c r="EB71" s="382"/>
      <c r="EC71" s="382"/>
      <c r="ED71" s="382"/>
      <c r="EE71" s="382"/>
      <c r="EF71" s="382"/>
      <c r="EG71" s="382"/>
      <c r="EH71" s="382"/>
      <c r="EI71" s="382"/>
      <c r="EJ71" s="382"/>
      <c r="EK71" s="382"/>
      <c r="EL71" s="382"/>
      <c r="EM71" s="382"/>
      <c r="EN71" s="382"/>
      <c r="EO71" s="382"/>
      <c r="EP71" s="382"/>
      <c r="EQ71" s="382"/>
      <c r="ER71" s="382"/>
      <c r="ES71" s="382"/>
      <c r="ET71" s="382"/>
      <c r="EU71" s="382"/>
      <c r="EV71" s="382"/>
      <c r="EW71" s="382"/>
      <c r="EX71" s="382"/>
      <c r="EY71" s="382"/>
      <c r="EZ71" s="382"/>
      <c r="FA71" s="382"/>
      <c r="FB71" s="382"/>
      <c r="FC71" s="382"/>
      <c r="FD71" s="382"/>
      <c r="FE71" s="382"/>
      <c r="FF71" s="382"/>
      <c r="FG71" s="382"/>
      <c r="FH71" s="382"/>
      <c r="FI71" s="382"/>
      <c r="FJ71" s="382"/>
      <c r="FK71" s="382"/>
      <c r="FL71" s="382"/>
      <c r="FM71" s="382"/>
      <c r="FN71" s="382"/>
      <c r="FO71" s="382"/>
      <c r="FP71" s="382"/>
      <c r="FQ71" s="382"/>
      <c r="FR71" s="382"/>
      <c r="FS71" s="382"/>
      <c r="FT71" s="382"/>
      <c r="FU71" s="382"/>
      <c r="FV71" s="382"/>
      <c r="FW71" s="382"/>
      <c r="FX71" s="382"/>
      <c r="FY71" s="382"/>
      <c r="FZ71" s="382"/>
      <c r="GA71" s="382"/>
      <c r="GB71" s="382"/>
      <c r="GC71" s="382"/>
      <c r="GD71" s="382"/>
      <c r="GE71" s="382"/>
      <c r="GF71" s="382"/>
      <c r="GG71" s="382"/>
      <c r="GH71" s="382"/>
      <c r="GI71" s="382"/>
      <c r="GJ71" s="382"/>
      <c r="GK71" s="382"/>
      <c r="GL71" s="382"/>
      <c r="GM71" s="382"/>
      <c r="GN71" s="382"/>
      <c r="GO71" s="382"/>
      <c r="GP71" s="382"/>
      <c r="GQ71" s="382"/>
      <c r="GR71" s="382"/>
      <c r="GS71" s="382"/>
      <c r="GT71" s="382"/>
      <c r="GU71" s="382"/>
      <c r="GV71" s="382"/>
      <c r="GW71" s="382"/>
      <c r="GX71" s="382"/>
      <c r="GY71" s="382"/>
      <c r="GZ71" s="382"/>
      <c r="HA71" s="382"/>
      <c r="HB71" s="382"/>
      <c r="HC71" s="382"/>
      <c r="HD71" s="382"/>
      <c r="HE71" s="382"/>
      <c r="HF71" s="382"/>
      <c r="HG71" s="382"/>
      <c r="HH71" s="382"/>
      <c r="HI71" s="382"/>
      <c r="HJ71" s="382"/>
      <c r="HK71" s="382"/>
      <c r="HL71" s="382"/>
      <c r="HM71" s="382"/>
      <c r="HN71" s="382"/>
      <c r="HO71" s="382"/>
      <c r="HP71" s="382"/>
      <c r="HQ71" s="382"/>
      <c r="HR71" s="382"/>
      <c r="HS71" s="382"/>
      <c r="HT71" s="382"/>
      <c r="HU71" s="382"/>
      <c r="HV71" s="382"/>
      <c r="HW71" s="382"/>
      <c r="HX71" s="382"/>
      <c r="HY71" s="382"/>
      <c r="HZ71" s="382"/>
      <c r="IA71" s="382"/>
      <c r="IB71" s="382"/>
      <c r="IC71" s="382"/>
      <c r="ID71" s="382"/>
      <c r="IE71" s="382"/>
      <c r="IF71" s="382"/>
      <c r="IG71" s="382"/>
      <c r="IH71" s="382"/>
      <c r="II71" s="382"/>
      <c r="IJ71" s="382"/>
      <c r="IK71" s="382"/>
      <c r="IL71" s="382"/>
      <c r="IM71" s="382"/>
      <c r="IN71" s="382"/>
      <c r="IO71" s="382"/>
      <c r="IP71" s="382"/>
      <c r="IQ71" s="382"/>
      <c r="IR71" s="382"/>
      <c r="IS71" s="382"/>
      <c r="IT71" s="382"/>
    </row>
    <row r="72" spans="1:254" s="245" customFormat="1" ht="13.5" x14ac:dyDescent="0.25">
      <c r="A72" s="383" t="s">
        <v>448</v>
      </c>
      <c r="B72" s="357" t="s">
        <v>724</v>
      </c>
      <c r="C72" s="357" t="s">
        <v>385</v>
      </c>
      <c r="D72" s="357" t="s">
        <v>399</v>
      </c>
      <c r="E72" s="357"/>
      <c r="F72" s="357"/>
      <c r="G72" s="345">
        <f>SUM(G73)</f>
        <v>41</v>
      </c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367"/>
      <c r="DE72" s="367"/>
      <c r="DF72" s="367"/>
      <c r="DG72" s="367"/>
      <c r="DH72" s="367"/>
      <c r="DI72" s="367"/>
      <c r="DJ72" s="367"/>
      <c r="DK72" s="367"/>
      <c r="DL72" s="367"/>
      <c r="DM72" s="367"/>
      <c r="DN72" s="367"/>
      <c r="DO72" s="367"/>
      <c r="DP72" s="367"/>
      <c r="DQ72" s="367"/>
      <c r="DR72" s="367"/>
      <c r="DS72" s="367"/>
      <c r="DT72" s="367"/>
      <c r="DU72" s="367"/>
      <c r="DV72" s="367"/>
      <c r="DW72" s="367"/>
      <c r="DX72" s="367"/>
      <c r="DY72" s="367"/>
      <c r="DZ72" s="367"/>
      <c r="EA72" s="367"/>
      <c r="EB72" s="367"/>
      <c r="EC72" s="367"/>
      <c r="ED72" s="367"/>
      <c r="EE72" s="367"/>
      <c r="EF72" s="367"/>
      <c r="EG72" s="367"/>
      <c r="EH72" s="367"/>
      <c r="EI72" s="367"/>
      <c r="EJ72" s="367"/>
      <c r="EK72" s="367"/>
      <c r="EL72" s="367"/>
      <c r="EM72" s="367"/>
      <c r="EN72" s="367"/>
      <c r="EO72" s="367"/>
      <c r="EP72" s="367"/>
      <c r="EQ72" s="367"/>
      <c r="ER72" s="367"/>
      <c r="ES72" s="367"/>
      <c r="ET72" s="367"/>
      <c r="EU72" s="367"/>
      <c r="EV72" s="367"/>
      <c r="EW72" s="367"/>
      <c r="EX72" s="367"/>
      <c r="EY72" s="367"/>
      <c r="EZ72" s="367"/>
      <c r="FA72" s="367"/>
      <c r="FB72" s="367"/>
      <c r="FC72" s="367"/>
      <c r="FD72" s="367"/>
      <c r="FE72" s="367"/>
      <c r="FF72" s="367"/>
      <c r="FG72" s="367"/>
      <c r="FH72" s="367"/>
      <c r="FI72" s="367"/>
      <c r="FJ72" s="367"/>
      <c r="FK72" s="367"/>
      <c r="FL72" s="367"/>
      <c r="FM72" s="367"/>
      <c r="FN72" s="367"/>
      <c r="FO72" s="367"/>
      <c r="FP72" s="367"/>
      <c r="FQ72" s="367"/>
      <c r="FR72" s="367"/>
      <c r="FS72" s="367"/>
      <c r="FT72" s="367"/>
      <c r="FU72" s="367"/>
      <c r="FV72" s="367"/>
      <c r="FW72" s="367"/>
      <c r="FX72" s="367"/>
      <c r="FY72" s="367"/>
      <c r="FZ72" s="367"/>
      <c r="GA72" s="367"/>
      <c r="GB72" s="367"/>
      <c r="GC72" s="367"/>
      <c r="GD72" s="367"/>
      <c r="GE72" s="367"/>
      <c r="GF72" s="367"/>
      <c r="GG72" s="367"/>
      <c r="GH72" s="367"/>
      <c r="GI72" s="367"/>
      <c r="GJ72" s="367"/>
      <c r="GK72" s="367"/>
      <c r="GL72" s="367"/>
      <c r="GM72" s="367"/>
      <c r="GN72" s="367"/>
      <c r="GO72" s="367"/>
      <c r="GP72" s="367"/>
      <c r="GQ72" s="367"/>
      <c r="GR72" s="367"/>
      <c r="GS72" s="367"/>
      <c r="GT72" s="367"/>
      <c r="GU72" s="367"/>
      <c r="GV72" s="367"/>
      <c r="GW72" s="367"/>
      <c r="GX72" s="367"/>
      <c r="GY72" s="367"/>
      <c r="GZ72" s="367"/>
      <c r="HA72" s="367"/>
      <c r="HB72" s="367"/>
      <c r="HC72" s="367"/>
      <c r="HD72" s="367"/>
      <c r="HE72" s="367"/>
      <c r="HF72" s="367"/>
      <c r="HG72" s="367"/>
      <c r="HH72" s="367"/>
      <c r="HI72" s="367"/>
      <c r="HJ72" s="367"/>
      <c r="HK72" s="367"/>
      <c r="HL72" s="367"/>
      <c r="HM72" s="367"/>
      <c r="HN72" s="367"/>
      <c r="HO72" s="367"/>
      <c r="HP72" s="367"/>
      <c r="HQ72" s="367"/>
      <c r="HR72" s="367"/>
      <c r="HS72" s="367"/>
      <c r="HT72" s="367"/>
      <c r="HU72" s="367"/>
      <c r="HV72" s="367"/>
      <c r="HW72" s="367"/>
      <c r="HX72" s="367"/>
      <c r="HY72" s="367"/>
      <c r="HZ72" s="367"/>
      <c r="IA72" s="367"/>
      <c r="IB72" s="367"/>
      <c r="IC72" s="367"/>
      <c r="ID72" s="367"/>
      <c r="IE72" s="367"/>
      <c r="IF72" s="367"/>
      <c r="IG72" s="367"/>
      <c r="IH72" s="367"/>
      <c r="II72" s="367"/>
      <c r="IJ72" s="367"/>
      <c r="IK72" s="367"/>
      <c r="IL72" s="367"/>
      <c r="IM72" s="367"/>
      <c r="IN72" s="367"/>
      <c r="IO72" s="367"/>
      <c r="IP72" s="367"/>
      <c r="IQ72" s="367"/>
      <c r="IR72" s="367"/>
      <c r="IS72" s="367"/>
      <c r="IT72" s="367"/>
    </row>
    <row r="73" spans="1:254" s="382" customFormat="1" ht="27" x14ac:dyDescent="0.25">
      <c r="A73" s="342" t="s">
        <v>749</v>
      </c>
      <c r="B73" s="357" t="s">
        <v>724</v>
      </c>
      <c r="C73" s="357" t="s">
        <v>385</v>
      </c>
      <c r="D73" s="357" t="s">
        <v>399</v>
      </c>
      <c r="E73" s="357" t="s">
        <v>434</v>
      </c>
      <c r="F73" s="357"/>
      <c r="G73" s="345">
        <f>SUM(G74)</f>
        <v>41</v>
      </c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367"/>
      <c r="EG73" s="367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7"/>
      <c r="ES73" s="367"/>
      <c r="ET73" s="367"/>
      <c r="EU73" s="367"/>
      <c r="EV73" s="367"/>
      <c r="EW73" s="367"/>
      <c r="EX73" s="367"/>
      <c r="EY73" s="367"/>
      <c r="EZ73" s="367"/>
      <c r="FA73" s="367"/>
      <c r="FB73" s="367"/>
      <c r="FC73" s="367"/>
      <c r="FD73" s="367"/>
      <c r="FE73" s="367"/>
      <c r="FF73" s="367"/>
      <c r="FG73" s="367"/>
      <c r="FH73" s="367"/>
      <c r="FI73" s="367"/>
      <c r="FJ73" s="367"/>
      <c r="FK73" s="367"/>
      <c r="FL73" s="367"/>
      <c r="FM73" s="367"/>
      <c r="FN73" s="367"/>
      <c r="FO73" s="367"/>
      <c r="FP73" s="367"/>
      <c r="FQ73" s="367"/>
      <c r="FR73" s="367"/>
      <c r="FS73" s="367"/>
      <c r="FT73" s="367"/>
      <c r="FU73" s="367"/>
      <c r="FV73" s="367"/>
      <c r="FW73" s="367"/>
      <c r="FX73" s="367"/>
      <c r="FY73" s="367"/>
      <c r="FZ73" s="367"/>
      <c r="GA73" s="367"/>
      <c r="GB73" s="367"/>
      <c r="GC73" s="367"/>
      <c r="GD73" s="367"/>
      <c r="GE73" s="367"/>
      <c r="GF73" s="367"/>
      <c r="GG73" s="367"/>
      <c r="GH73" s="367"/>
      <c r="GI73" s="367"/>
      <c r="GJ73" s="367"/>
      <c r="GK73" s="367"/>
      <c r="GL73" s="367"/>
      <c r="GM73" s="367"/>
      <c r="GN73" s="367"/>
      <c r="GO73" s="367"/>
      <c r="GP73" s="367"/>
      <c r="GQ73" s="367"/>
      <c r="GR73" s="367"/>
      <c r="GS73" s="367"/>
      <c r="GT73" s="367"/>
      <c r="GU73" s="367"/>
      <c r="GV73" s="367"/>
      <c r="GW73" s="367"/>
      <c r="GX73" s="367"/>
      <c r="GY73" s="367"/>
      <c r="GZ73" s="367"/>
      <c r="HA73" s="367"/>
      <c r="HB73" s="367"/>
      <c r="HC73" s="367"/>
      <c r="HD73" s="367"/>
      <c r="HE73" s="367"/>
      <c r="HF73" s="367"/>
      <c r="HG73" s="367"/>
      <c r="HH73" s="367"/>
      <c r="HI73" s="367"/>
      <c r="HJ73" s="367"/>
      <c r="HK73" s="367"/>
      <c r="HL73" s="367"/>
      <c r="HM73" s="367"/>
      <c r="HN73" s="367"/>
      <c r="HO73" s="367"/>
      <c r="HP73" s="367"/>
      <c r="HQ73" s="367"/>
      <c r="HR73" s="367"/>
      <c r="HS73" s="367"/>
      <c r="HT73" s="367"/>
      <c r="HU73" s="367"/>
      <c r="HV73" s="367"/>
      <c r="HW73" s="367"/>
      <c r="HX73" s="367"/>
      <c r="HY73" s="367"/>
      <c r="HZ73" s="367"/>
      <c r="IA73" s="367"/>
      <c r="IB73" s="367"/>
      <c r="IC73" s="367"/>
      <c r="ID73" s="367"/>
      <c r="IE73" s="367"/>
      <c r="IF73" s="367"/>
      <c r="IG73" s="367"/>
      <c r="IH73" s="367"/>
      <c r="II73" s="367"/>
      <c r="IJ73" s="367"/>
      <c r="IK73" s="367"/>
      <c r="IL73" s="367"/>
      <c r="IM73" s="367"/>
      <c r="IN73" s="367"/>
      <c r="IO73" s="367"/>
      <c r="IP73" s="367"/>
      <c r="IQ73" s="367"/>
      <c r="IR73" s="367"/>
      <c r="IS73" s="367"/>
      <c r="IT73" s="367"/>
    </row>
    <row r="74" spans="1:254" s="367" customFormat="1" ht="25.5" x14ac:dyDescent="0.2">
      <c r="A74" s="347" t="s">
        <v>726</v>
      </c>
      <c r="B74" s="358" t="s">
        <v>724</v>
      </c>
      <c r="C74" s="358" t="s">
        <v>385</v>
      </c>
      <c r="D74" s="358" t="s">
        <v>399</v>
      </c>
      <c r="E74" s="358" t="s">
        <v>434</v>
      </c>
      <c r="F74" s="358" t="s">
        <v>397</v>
      </c>
      <c r="G74" s="350">
        <v>41</v>
      </c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  <c r="BI74" s="319"/>
      <c r="BJ74" s="319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  <c r="DH74" s="319"/>
      <c r="DI74" s="319"/>
      <c r="DJ74" s="319"/>
      <c r="DK74" s="319"/>
      <c r="DL74" s="319"/>
      <c r="DM74" s="319"/>
      <c r="DN74" s="319"/>
      <c r="DO74" s="319"/>
      <c r="DP74" s="319"/>
      <c r="DQ74" s="319"/>
      <c r="DR74" s="319"/>
      <c r="DS74" s="319"/>
      <c r="DT74" s="319"/>
      <c r="DU74" s="319"/>
      <c r="DV74" s="319"/>
      <c r="DW74" s="319"/>
      <c r="DX74" s="319"/>
      <c r="DY74" s="319"/>
      <c r="DZ74" s="319"/>
      <c r="EA74" s="319"/>
      <c r="EB74" s="319"/>
      <c r="EC74" s="319"/>
      <c r="ED74" s="319"/>
      <c r="EE74" s="319"/>
      <c r="EF74" s="319"/>
      <c r="EG74" s="319"/>
      <c r="EH74" s="319"/>
      <c r="EI74" s="319"/>
      <c r="EJ74" s="319"/>
      <c r="EK74" s="319"/>
      <c r="EL74" s="319"/>
      <c r="EM74" s="319"/>
      <c r="EN74" s="319"/>
      <c r="EO74" s="319"/>
      <c r="EP74" s="319"/>
      <c r="EQ74" s="319"/>
      <c r="ER74" s="319"/>
      <c r="ES74" s="319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19"/>
      <c r="FX74" s="319"/>
      <c r="FY74" s="319"/>
      <c r="FZ74" s="319"/>
      <c r="GA74" s="319"/>
      <c r="GB74" s="319"/>
      <c r="GC74" s="319"/>
      <c r="GD74" s="319"/>
      <c r="GE74" s="319"/>
      <c r="GF74" s="319"/>
      <c r="GG74" s="319"/>
      <c r="GH74" s="319"/>
      <c r="GI74" s="319"/>
      <c r="GJ74" s="319"/>
      <c r="GK74" s="319"/>
      <c r="GL74" s="319"/>
      <c r="GM74" s="319"/>
      <c r="GN74" s="319"/>
      <c r="GO74" s="319"/>
      <c r="GP74" s="319"/>
      <c r="GQ74" s="319"/>
      <c r="GR74" s="319"/>
      <c r="GS74" s="319"/>
      <c r="GT74" s="319"/>
      <c r="GU74" s="319"/>
      <c r="GV74" s="319"/>
      <c r="GW74" s="319"/>
      <c r="GX74" s="319"/>
      <c r="GY74" s="319"/>
      <c r="GZ74" s="319"/>
      <c r="HA74" s="319"/>
      <c r="HB74" s="319"/>
      <c r="HC74" s="319"/>
      <c r="HD74" s="319"/>
      <c r="HE74" s="319"/>
      <c r="HF74" s="319"/>
      <c r="HG74" s="319"/>
      <c r="HH74" s="319"/>
      <c r="HI74" s="319"/>
      <c r="HJ74" s="319"/>
      <c r="HK74" s="319"/>
      <c r="HL74" s="319"/>
      <c r="HM74" s="319"/>
      <c r="HN74" s="319"/>
      <c r="HO74" s="319"/>
      <c r="HP74" s="319"/>
      <c r="HQ74" s="319"/>
      <c r="HR74" s="319"/>
      <c r="HS74" s="319"/>
      <c r="HT74" s="319"/>
      <c r="HU74" s="319"/>
      <c r="HV74" s="319"/>
      <c r="HW74" s="319"/>
      <c r="HX74" s="319"/>
      <c r="HY74" s="319"/>
      <c r="HZ74" s="319"/>
      <c r="IA74" s="319"/>
      <c r="IB74" s="319"/>
      <c r="IC74" s="319"/>
      <c r="ID74" s="319"/>
      <c r="IE74" s="319"/>
      <c r="IF74" s="319"/>
      <c r="IG74" s="319"/>
      <c r="IH74" s="319"/>
      <c r="II74" s="319"/>
      <c r="IJ74" s="319"/>
      <c r="IK74" s="319"/>
      <c r="IL74" s="319"/>
      <c r="IM74" s="319"/>
      <c r="IN74" s="319"/>
      <c r="IO74" s="319"/>
      <c r="IP74" s="319"/>
      <c r="IQ74" s="319"/>
      <c r="IR74" s="319"/>
      <c r="IS74" s="319"/>
      <c r="IT74" s="319"/>
    </row>
    <row r="75" spans="1:254" s="367" customFormat="1" ht="31.5" x14ac:dyDescent="0.25">
      <c r="A75" s="333" t="s">
        <v>449</v>
      </c>
      <c r="B75" s="335" t="s">
        <v>724</v>
      </c>
      <c r="C75" s="443" t="s">
        <v>391</v>
      </c>
      <c r="D75" s="443"/>
      <c r="E75" s="443"/>
      <c r="F75" s="443"/>
      <c r="G75" s="381">
        <f>SUM(G76)</f>
        <v>550</v>
      </c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19"/>
      <c r="DU75" s="319"/>
      <c r="DV75" s="319"/>
      <c r="DW75" s="319"/>
      <c r="DX75" s="319"/>
      <c r="DY75" s="319"/>
      <c r="DZ75" s="319"/>
      <c r="EA75" s="319"/>
      <c r="EB75" s="319"/>
      <c r="EC75" s="319"/>
      <c r="ED75" s="319"/>
      <c r="EE75" s="319"/>
      <c r="EF75" s="319"/>
      <c r="EG75" s="319"/>
      <c r="EH75" s="319"/>
      <c r="EI75" s="319"/>
      <c r="EJ75" s="319"/>
      <c r="EK75" s="319"/>
      <c r="EL75" s="319"/>
      <c r="EM75" s="319"/>
      <c r="EN75" s="319"/>
      <c r="EO75" s="319"/>
      <c r="EP75" s="319"/>
      <c r="EQ75" s="319"/>
      <c r="ER75" s="319"/>
      <c r="ES75" s="319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19"/>
      <c r="FL75" s="319"/>
      <c r="FM75" s="319"/>
      <c r="FN75" s="319"/>
      <c r="FO75" s="319"/>
      <c r="FP75" s="319"/>
      <c r="FQ75" s="319"/>
      <c r="FR75" s="319"/>
      <c r="FS75" s="319"/>
      <c r="FT75" s="319"/>
      <c r="FU75" s="319"/>
      <c r="FV75" s="319"/>
      <c r="FW75" s="319"/>
      <c r="FX75" s="319"/>
      <c r="FY75" s="319"/>
      <c r="FZ75" s="319"/>
      <c r="GA75" s="319"/>
      <c r="GB75" s="319"/>
      <c r="GC75" s="319"/>
      <c r="GD75" s="319"/>
      <c r="GE75" s="319"/>
      <c r="GF75" s="319"/>
      <c r="GG75" s="319"/>
      <c r="GH75" s="319"/>
      <c r="GI75" s="319"/>
      <c r="GJ75" s="319"/>
      <c r="GK75" s="319"/>
      <c r="GL75" s="319"/>
      <c r="GM75" s="319"/>
      <c r="GN75" s="319"/>
      <c r="GO75" s="319"/>
      <c r="GP75" s="319"/>
      <c r="GQ75" s="319"/>
      <c r="GR75" s="319"/>
      <c r="GS75" s="319"/>
      <c r="GT75" s="319"/>
      <c r="GU75" s="319"/>
      <c r="GV75" s="319"/>
      <c r="GW75" s="319"/>
      <c r="GX75" s="319"/>
      <c r="GY75" s="319"/>
      <c r="GZ75" s="319"/>
      <c r="HA75" s="319"/>
      <c r="HB75" s="319"/>
      <c r="HC75" s="319"/>
      <c r="HD75" s="319"/>
      <c r="HE75" s="319"/>
      <c r="HF75" s="319"/>
      <c r="HG75" s="319"/>
      <c r="HH75" s="319"/>
      <c r="HI75" s="319"/>
      <c r="HJ75" s="319"/>
      <c r="HK75" s="319"/>
      <c r="HL75" s="319"/>
      <c r="HM75" s="319"/>
      <c r="HN75" s="319"/>
      <c r="HO75" s="319"/>
      <c r="HP75" s="319"/>
      <c r="HQ75" s="319"/>
      <c r="HR75" s="319"/>
      <c r="HS75" s="319"/>
      <c r="HT75" s="319"/>
      <c r="HU75" s="319"/>
      <c r="HV75" s="319"/>
      <c r="HW75" s="319"/>
      <c r="HX75" s="319"/>
      <c r="HY75" s="319"/>
      <c r="HZ75" s="319"/>
      <c r="IA75" s="319"/>
      <c r="IB75" s="319"/>
      <c r="IC75" s="319"/>
      <c r="ID75" s="319"/>
      <c r="IE75" s="319"/>
      <c r="IF75" s="319"/>
      <c r="IG75" s="319"/>
      <c r="IH75" s="319"/>
      <c r="II75" s="319"/>
      <c r="IJ75" s="319"/>
      <c r="IK75" s="319"/>
      <c r="IL75" s="319"/>
      <c r="IM75" s="319"/>
      <c r="IN75" s="319"/>
      <c r="IO75" s="319"/>
      <c r="IP75" s="319"/>
      <c r="IQ75" s="319"/>
      <c r="IR75" s="319"/>
      <c r="IS75" s="319"/>
      <c r="IT75" s="319"/>
    </row>
    <row r="76" spans="1:254" ht="27" x14ac:dyDescent="0.25">
      <c r="A76" s="342" t="s">
        <v>450</v>
      </c>
      <c r="B76" s="357" t="s">
        <v>724</v>
      </c>
      <c r="C76" s="344" t="s">
        <v>391</v>
      </c>
      <c r="D76" s="344" t="s">
        <v>451</v>
      </c>
      <c r="E76" s="344"/>
      <c r="F76" s="344"/>
      <c r="G76" s="345">
        <f>SUM(G77)</f>
        <v>550</v>
      </c>
    </row>
    <row r="77" spans="1:254" ht="13.5" x14ac:dyDescent="0.25">
      <c r="A77" s="342" t="s">
        <v>734</v>
      </c>
      <c r="B77" s="357" t="s">
        <v>724</v>
      </c>
      <c r="C77" s="344" t="s">
        <v>391</v>
      </c>
      <c r="D77" s="344" t="s">
        <v>451</v>
      </c>
      <c r="E77" s="344" t="s">
        <v>433</v>
      </c>
      <c r="F77" s="344"/>
      <c r="G77" s="345">
        <f>SUM(G78)</f>
        <v>550</v>
      </c>
    </row>
    <row r="78" spans="1:254" ht="27" x14ac:dyDescent="0.25">
      <c r="A78" s="342" t="s">
        <v>749</v>
      </c>
      <c r="B78" s="338" t="s">
        <v>724</v>
      </c>
      <c r="C78" s="339" t="s">
        <v>391</v>
      </c>
      <c r="D78" s="339" t="s">
        <v>451</v>
      </c>
      <c r="E78" s="339" t="s">
        <v>434</v>
      </c>
      <c r="F78" s="339"/>
      <c r="G78" s="340">
        <f>SUM(G81+G79)</f>
        <v>550</v>
      </c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  <c r="GN78" s="367"/>
      <c r="GO78" s="367"/>
      <c r="GP78" s="367"/>
      <c r="GQ78" s="367"/>
      <c r="GR78" s="367"/>
      <c r="GS78" s="367"/>
      <c r="GT78" s="367"/>
      <c r="GU78" s="367"/>
      <c r="GV78" s="367"/>
      <c r="GW78" s="367"/>
      <c r="GX78" s="367"/>
      <c r="GY78" s="367"/>
      <c r="GZ78" s="367"/>
      <c r="HA78" s="367"/>
      <c r="HB78" s="367"/>
      <c r="HC78" s="367"/>
      <c r="HD78" s="367"/>
      <c r="HE78" s="367"/>
      <c r="HF78" s="367"/>
      <c r="HG78" s="367"/>
      <c r="HH78" s="367"/>
      <c r="HI78" s="367"/>
      <c r="HJ78" s="367"/>
      <c r="HK78" s="367"/>
      <c r="HL78" s="367"/>
      <c r="HM78" s="367"/>
      <c r="HN78" s="367"/>
      <c r="HO78" s="367"/>
      <c r="HP78" s="367"/>
      <c r="HQ78" s="367"/>
      <c r="HR78" s="367"/>
      <c r="HS78" s="367"/>
      <c r="HT78" s="367"/>
      <c r="HU78" s="367"/>
      <c r="HV78" s="367"/>
      <c r="HW78" s="367"/>
      <c r="HX78" s="367"/>
      <c r="HY78" s="367"/>
      <c r="HZ78" s="367"/>
      <c r="IA78" s="367"/>
      <c r="IB78" s="367"/>
      <c r="IC78" s="367"/>
      <c r="ID78" s="367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7"/>
      <c r="IR78" s="367"/>
      <c r="IS78" s="367"/>
      <c r="IT78" s="367"/>
    </row>
    <row r="79" spans="1:254" ht="21" customHeight="1" x14ac:dyDescent="0.2">
      <c r="A79" s="352" t="s">
        <v>452</v>
      </c>
      <c r="B79" s="353" t="s">
        <v>724</v>
      </c>
      <c r="C79" s="354" t="s">
        <v>391</v>
      </c>
      <c r="D79" s="354" t="s">
        <v>451</v>
      </c>
      <c r="E79" s="354" t="s">
        <v>434</v>
      </c>
      <c r="F79" s="354"/>
      <c r="G79" s="355">
        <f>SUM(G80)</f>
        <v>350</v>
      </c>
    </row>
    <row r="80" spans="1:254" s="367" customFormat="1" ht="54.6" customHeight="1" x14ac:dyDescent="0.2">
      <c r="A80" s="347" t="s">
        <v>725</v>
      </c>
      <c r="B80" s="358" t="s">
        <v>724</v>
      </c>
      <c r="C80" s="349" t="s">
        <v>391</v>
      </c>
      <c r="D80" s="349" t="s">
        <v>451</v>
      </c>
      <c r="E80" s="349" t="s">
        <v>434</v>
      </c>
      <c r="F80" s="349" t="s">
        <v>390</v>
      </c>
      <c r="G80" s="355">
        <v>350</v>
      </c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  <c r="CC80" s="319"/>
      <c r="CD80" s="319"/>
      <c r="CE80" s="319"/>
      <c r="CF80" s="319"/>
      <c r="CG80" s="319"/>
      <c r="CH80" s="319"/>
      <c r="CI80" s="319"/>
      <c r="CJ80" s="319"/>
      <c r="CK80" s="319"/>
      <c r="CL80" s="319"/>
      <c r="CM80" s="319"/>
      <c r="CN80" s="319"/>
      <c r="CO80" s="319"/>
      <c r="CP80" s="319"/>
      <c r="CQ80" s="319"/>
      <c r="CR80" s="319"/>
      <c r="CS80" s="319"/>
      <c r="CT80" s="319"/>
      <c r="CU80" s="319"/>
      <c r="CV80" s="319"/>
      <c r="CW80" s="319"/>
      <c r="CX80" s="319"/>
      <c r="CY80" s="319"/>
      <c r="CZ80" s="319"/>
      <c r="DA80" s="319"/>
      <c r="DB80" s="319"/>
      <c r="DC80" s="319"/>
      <c r="DD80" s="319"/>
      <c r="DE80" s="319"/>
      <c r="DF80" s="319"/>
      <c r="DG80" s="319"/>
      <c r="DH80" s="319"/>
      <c r="DI80" s="319"/>
      <c r="DJ80" s="319"/>
      <c r="DK80" s="319"/>
      <c r="DL80" s="319"/>
      <c r="DM80" s="319"/>
      <c r="DN80" s="319"/>
      <c r="DO80" s="319"/>
      <c r="DP80" s="319"/>
      <c r="DQ80" s="319"/>
      <c r="DR80" s="319"/>
      <c r="DS80" s="319"/>
      <c r="DT80" s="319"/>
      <c r="DU80" s="319"/>
      <c r="DV80" s="319"/>
      <c r="DW80" s="319"/>
      <c r="DX80" s="319"/>
      <c r="DY80" s="319"/>
      <c r="DZ80" s="319"/>
      <c r="EA80" s="319"/>
      <c r="EB80" s="319"/>
      <c r="EC80" s="319"/>
      <c r="ED80" s="319"/>
      <c r="EE80" s="319"/>
      <c r="EF80" s="319"/>
      <c r="EG80" s="319"/>
      <c r="EH80" s="319"/>
      <c r="EI80" s="319"/>
      <c r="EJ80" s="319"/>
      <c r="EK80" s="319"/>
      <c r="EL80" s="319"/>
      <c r="EM80" s="319"/>
      <c r="EN80" s="319"/>
      <c r="EO80" s="319"/>
      <c r="EP80" s="319"/>
      <c r="EQ80" s="319"/>
      <c r="ER80" s="319"/>
      <c r="ES80" s="319"/>
      <c r="ET80" s="319"/>
      <c r="EU80" s="319"/>
      <c r="EV80" s="319"/>
      <c r="EW80" s="319"/>
      <c r="EX80" s="319"/>
      <c r="EY80" s="319"/>
      <c r="EZ80" s="319"/>
      <c r="FA80" s="319"/>
      <c r="FB80" s="319"/>
      <c r="FC80" s="319"/>
      <c r="FD80" s="319"/>
      <c r="FE80" s="319"/>
      <c r="FF80" s="319"/>
      <c r="FG80" s="319"/>
      <c r="FH80" s="319"/>
      <c r="FI80" s="319"/>
      <c r="FJ80" s="319"/>
      <c r="FK80" s="319"/>
      <c r="FL80" s="319"/>
      <c r="FM80" s="319"/>
      <c r="FN80" s="319"/>
      <c r="FO80" s="319"/>
      <c r="FP80" s="319"/>
      <c r="FQ80" s="319"/>
      <c r="FR80" s="319"/>
      <c r="FS80" s="319"/>
      <c r="FT80" s="319"/>
      <c r="FU80" s="319"/>
      <c r="FV80" s="319"/>
      <c r="FW80" s="319"/>
      <c r="FX80" s="319"/>
      <c r="FY80" s="319"/>
      <c r="FZ80" s="319"/>
      <c r="GA80" s="319"/>
      <c r="GB80" s="319"/>
      <c r="GC80" s="319"/>
      <c r="GD80" s="319"/>
      <c r="GE80" s="319"/>
      <c r="GF80" s="319"/>
      <c r="GG80" s="319"/>
      <c r="GH80" s="319"/>
      <c r="GI80" s="319"/>
      <c r="GJ80" s="319"/>
      <c r="GK80" s="319"/>
      <c r="GL80" s="319"/>
      <c r="GM80" s="319"/>
      <c r="GN80" s="319"/>
      <c r="GO80" s="319"/>
      <c r="GP80" s="319"/>
      <c r="GQ80" s="319"/>
      <c r="GR80" s="319"/>
      <c r="GS80" s="319"/>
      <c r="GT80" s="319"/>
      <c r="GU80" s="319"/>
      <c r="GV80" s="319"/>
      <c r="GW80" s="319"/>
      <c r="GX80" s="319"/>
      <c r="GY80" s="319"/>
      <c r="GZ80" s="319"/>
      <c r="HA80" s="319"/>
      <c r="HB80" s="319"/>
      <c r="HC80" s="319"/>
      <c r="HD80" s="319"/>
      <c r="HE80" s="319"/>
      <c r="HF80" s="319"/>
      <c r="HG80" s="319"/>
      <c r="HH80" s="319"/>
      <c r="HI80" s="319"/>
      <c r="HJ80" s="319"/>
      <c r="HK80" s="319"/>
      <c r="HL80" s="319"/>
      <c r="HM80" s="319"/>
      <c r="HN80" s="319"/>
      <c r="HO80" s="319"/>
      <c r="HP80" s="319"/>
      <c r="HQ80" s="319"/>
      <c r="HR80" s="319"/>
      <c r="HS80" s="319"/>
      <c r="HT80" s="319"/>
      <c r="HU80" s="319"/>
      <c r="HV80" s="319"/>
      <c r="HW80" s="319"/>
      <c r="HX80" s="319"/>
      <c r="HY80" s="319"/>
      <c r="HZ80" s="319"/>
      <c r="IA80" s="319"/>
      <c r="IB80" s="319"/>
      <c r="IC80" s="319"/>
      <c r="ID80" s="319"/>
      <c r="IE80" s="319"/>
      <c r="IF80" s="319"/>
      <c r="IG80" s="319"/>
      <c r="IH80" s="319"/>
      <c r="II80" s="319"/>
      <c r="IJ80" s="319"/>
      <c r="IK80" s="319"/>
      <c r="IL80" s="319"/>
      <c r="IM80" s="319"/>
      <c r="IN80" s="319"/>
      <c r="IO80" s="319"/>
      <c r="IP80" s="319"/>
      <c r="IQ80" s="319"/>
      <c r="IR80" s="319"/>
      <c r="IS80" s="319"/>
      <c r="IT80" s="319"/>
    </row>
    <row r="81" spans="1:254" ht="38.25" x14ac:dyDescent="0.2">
      <c r="A81" s="352" t="s">
        <v>453</v>
      </c>
      <c r="B81" s="353" t="s">
        <v>724</v>
      </c>
      <c r="C81" s="354" t="s">
        <v>391</v>
      </c>
      <c r="D81" s="354" t="s">
        <v>451</v>
      </c>
      <c r="E81" s="354" t="s">
        <v>434</v>
      </c>
      <c r="F81" s="354"/>
      <c r="G81" s="355">
        <f>SUM(G82)</f>
        <v>200</v>
      </c>
    </row>
    <row r="82" spans="1:254" ht="25.5" x14ac:dyDescent="0.2">
      <c r="A82" s="347" t="s">
        <v>440</v>
      </c>
      <c r="B82" s="358" t="s">
        <v>724</v>
      </c>
      <c r="C82" s="349" t="s">
        <v>391</v>
      </c>
      <c r="D82" s="349" t="s">
        <v>451</v>
      </c>
      <c r="E82" s="349" t="s">
        <v>434</v>
      </c>
      <c r="F82" s="349" t="s">
        <v>441</v>
      </c>
      <c r="G82" s="350">
        <v>200</v>
      </c>
    </row>
    <row r="83" spans="1:254" ht="15.75" x14ac:dyDescent="0.25">
      <c r="A83" s="439" t="s">
        <v>454</v>
      </c>
      <c r="B83" s="335" t="s">
        <v>724</v>
      </c>
      <c r="C83" s="380" t="s">
        <v>399</v>
      </c>
      <c r="D83" s="380"/>
      <c r="E83" s="380"/>
      <c r="F83" s="380"/>
      <c r="G83" s="381">
        <f>SUM(G96+G89+G84)</f>
        <v>62312.85</v>
      </c>
    </row>
    <row r="84" spans="1:254" s="346" customFormat="1" ht="15" x14ac:dyDescent="0.25">
      <c r="A84" s="337" t="s">
        <v>455</v>
      </c>
      <c r="B84" s="338" t="s">
        <v>724</v>
      </c>
      <c r="C84" s="338" t="s">
        <v>399</v>
      </c>
      <c r="D84" s="338" t="s">
        <v>456</v>
      </c>
      <c r="E84" s="338"/>
      <c r="F84" s="338"/>
      <c r="G84" s="340">
        <f>SUM(G87+G85)</f>
        <v>7011</v>
      </c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/>
      <c r="BQ84" s="367"/>
      <c r="BR84" s="367"/>
      <c r="BS84" s="367"/>
      <c r="BT84" s="367"/>
      <c r="BU84" s="367"/>
      <c r="BV84" s="367"/>
      <c r="BW84" s="367"/>
      <c r="BX84" s="367"/>
      <c r="BY84" s="367"/>
      <c r="BZ84" s="367"/>
      <c r="CA84" s="367"/>
      <c r="CB84" s="367"/>
      <c r="CC84" s="367"/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/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/>
      <c r="DD84" s="367"/>
      <c r="DE84" s="367"/>
      <c r="DF84" s="367"/>
      <c r="DG84" s="367"/>
      <c r="DH84" s="367"/>
      <c r="DI84" s="367"/>
      <c r="DJ84" s="367"/>
      <c r="DK84" s="367"/>
      <c r="DL84" s="367"/>
      <c r="DM84" s="367"/>
      <c r="DN84" s="367"/>
      <c r="DO84" s="367"/>
      <c r="DP84" s="367"/>
      <c r="DQ84" s="367"/>
      <c r="DR84" s="367"/>
      <c r="DS84" s="367"/>
      <c r="DT84" s="367"/>
      <c r="DU84" s="367"/>
      <c r="DV84" s="367"/>
      <c r="DW84" s="367"/>
      <c r="DX84" s="367"/>
      <c r="DY84" s="367"/>
      <c r="DZ84" s="367"/>
      <c r="EA84" s="367"/>
      <c r="EB84" s="367"/>
      <c r="EC84" s="367"/>
      <c r="ED84" s="367"/>
      <c r="EE84" s="367"/>
      <c r="EF84" s="367"/>
      <c r="EG84" s="367"/>
      <c r="EH84" s="367"/>
      <c r="EI84" s="367"/>
      <c r="EJ84" s="367"/>
      <c r="EK84" s="367"/>
      <c r="EL84" s="367"/>
      <c r="EM84" s="367"/>
      <c r="EN84" s="367"/>
      <c r="EO84" s="367"/>
      <c r="EP84" s="367"/>
      <c r="EQ84" s="367"/>
      <c r="ER84" s="367"/>
      <c r="ES84" s="367"/>
      <c r="ET84" s="367"/>
      <c r="EU84" s="367"/>
      <c r="EV84" s="367"/>
      <c r="EW84" s="367"/>
      <c r="EX84" s="367"/>
      <c r="EY84" s="367"/>
      <c r="EZ84" s="367"/>
      <c r="FA84" s="367"/>
      <c r="FB84" s="367"/>
      <c r="FC84" s="367"/>
      <c r="FD84" s="367"/>
      <c r="FE84" s="367"/>
      <c r="FF84" s="367"/>
      <c r="FG84" s="367"/>
      <c r="FH84" s="367"/>
      <c r="FI84" s="367"/>
      <c r="FJ84" s="367"/>
      <c r="FK84" s="367"/>
      <c r="FL84" s="367"/>
      <c r="FM84" s="367"/>
      <c r="FN84" s="367"/>
      <c r="FO84" s="367"/>
      <c r="FP84" s="367"/>
      <c r="FQ84" s="367"/>
      <c r="FR84" s="367"/>
      <c r="FS84" s="367"/>
      <c r="FT84" s="367"/>
      <c r="FU84" s="367"/>
      <c r="FV84" s="367"/>
      <c r="FW84" s="367"/>
      <c r="FX84" s="367"/>
      <c r="FY84" s="367"/>
      <c r="FZ84" s="367"/>
      <c r="GA84" s="367"/>
      <c r="GB84" s="367"/>
      <c r="GC84" s="367"/>
      <c r="GD84" s="367"/>
      <c r="GE84" s="367"/>
      <c r="GF84" s="367"/>
      <c r="GG84" s="367"/>
      <c r="GH84" s="367"/>
      <c r="GI84" s="367"/>
      <c r="GJ84" s="367"/>
      <c r="GK84" s="367"/>
      <c r="GL84" s="367"/>
      <c r="GM84" s="367"/>
      <c r="GN84" s="367"/>
      <c r="GO84" s="367"/>
      <c r="GP84" s="367"/>
      <c r="GQ84" s="367"/>
      <c r="GR84" s="367"/>
      <c r="GS84" s="367"/>
      <c r="GT84" s="367"/>
      <c r="GU84" s="367"/>
      <c r="GV84" s="367"/>
      <c r="GW84" s="367"/>
      <c r="GX84" s="367"/>
      <c r="GY84" s="367"/>
      <c r="GZ84" s="367"/>
      <c r="HA84" s="367"/>
      <c r="HB84" s="367"/>
      <c r="HC84" s="367"/>
      <c r="HD84" s="367"/>
      <c r="HE84" s="367"/>
      <c r="HF84" s="367"/>
      <c r="HG84" s="367"/>
      <c r="HH84" s="367"/>
      <c r="HI84" s="367"/>
      <c r="HJ84" s="367"/>
      <c r="HK84" s="367"/>
      <c r="HL84" s="367"/>
      <c r="HM84" s="367"/>
      <c r="HN84" s="367"/>
      <c r="HO84" s="367"/>
      <c r="HP84" s="367"/>
      <c r="HQ84" s="367"/>
      <c r="HR84" s="367"/>
      <c r="HS84" s="367"/>
      <c r="HT84" s="367"/>
      <c r="HU84" s="367"/>
      <c r="HV84" s="367"/>
      <c r="HW84" s="367"/>
      <c r="HX84" s="367"/>
      <c r="HY84" s="367"/>
      <c r="HZ84" s="367"/>
      <c r="IA84" s="367"/>
      <c r="IB84" s="367"/>
      <c r="IC84" s="367"/>
      <c r="ID84" s="367"/>
      <c r="IE84" s="367"/>
      <c r="IF84" s="367"/>
      <c r="IG84" s="367"/>
      <c r="IH84" s="367"/>
      <c r="II84" s="367"/>
      <c r="IJ84" s="367"/>
      <c r="IK84" s="367"/>
      <c r="IL84" s="367"/>
      <c r="IM84" s="367"/>
      <c r="IN84" s="367"/>
      <c r="IO84" s="367"/>
      <c r="IP84" s="367"/>
      <c r="IQ84" s="367"/>
      <c r="IR84" s="367"/>
      <c r="IS84" s="367"/>
      <c r="IT84" s="367"/>
    </row>
    <row r="85" spans="1:254" s="346" customFormat="1" ht="26.25" x14ac:dyDescent="0.25">
      <c r="A85" s="352" t="s">
        <v>457</v>
      </c>
      <c r="B85" s="368" t="s">
        <v>724</v>
      </c>
      <c r="C85" s="368" t="s">
        <v>399</v>
      </c>
      <c r="D85" s="368" t="s">
        <v>456</v>
      </c>
      <c r="E85" s="368" t="s">
        <v>430</v>
      </c>
      <c r="F85" s="368"/>
      <c r="G85" s="355">
        <f>SUM(G86)</f>
        <v>7000</v>
      </c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67"/>
      <c r="CJ85" s="367"/>
      <c r="CK85" s="367"/>
      <c r="CL85" s="367"/>
      <c r="CM85" s="367"/>
      <c r="CN85" s="367"/>
      <c r="CO85" s="367"/>
      <c r="CP85" s="367"/>
      <c r="CQ85" s="367"/>
      <c r="CR85" s="367"/>
      <c r="CS85" s="367"/>
      <c r="CT85" s="367"/>
      <c r="CU85" s="367"/>
      <c r="CV85" s="367"/>
      <c r="CW85" s="367"/>
      <c r="CX85" s="367"/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7"/>
      <c r="DJ85" s="367"/>
      <c r="DK85" s="367"/>
      <c r="DL85" s="367"/>
      <c r="DM85" s="367"/>
      <c r="DN85" s="367"/>
      <c r="DO85" s="367"/>
      <c r="DP85" s="367"/>
      <c r="DQ85" s="367"/>
      <c r="DR85" s="367"/>
      <c r="DS85" s="367"/>
      <c r="DT85" s="367"/>
      <c r="DU85" s="367"/>
      <c r="DV85" s="367"/>
      <c r="DW85" s="367"/>
      <c r="DX85" s="367"/>
      <c r="DY85" s="367"/>
      <c r="DZ85" s="367"/>
      <c r="EA85" s="367"/>
      <c r="EB85" s="367"/>
      <c r="EC85" s="367"/>
      <c r="ED85" s="367"/>
      <c r="EE85" s="367"/>
      <c r="EF85" s="367"/>
      <c r="EG85" s="367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  <c r="FL85" s="367"/>
      <c r="FM85" s="367"/>
      <c r="FN85" s="367"/>
      <c r="FO85" s="367"/>
      <c r="FP85" s="367"/>
      <c r="FQ85" s="367"/>
      <c r="FR85" s="367"/>
      <c r="FS85" s="367"/>
      <c r="FT85" s="367"/>
      <c r="FU85" s="367"/>
      <c r="FV85" s="367"/>
      <c r="FW85" s="367"/>
      <c r="FX85" s="367"/>
      <c r="FY85" s="367"/>
      <c r="FZ85" s="367"/>
      <c r="GA85" s="367"/>
      <c r="GB85" s="367"/>
      <c r="GC85" s="367"/>
      <c r="GD85" s="367"/>
      <c r="GE85" s="367"/>
      <c r="GF85" s="367"/>
      <c r="GG85" s="367"/>
      <c r="GH85" s="367"/>
      <c r="GI85" s="367"/>
      <c r="GJ85" s="367"/>
      <c r="GK85" s="367"/>
      <c r="GL85" s="367"/>
      <c r="GM85" s="367"/>
      <c r="GN85" s="367"/>
      <c r="GO85" s="367"/>
      <c r="GP85" s="367"/>
      <c r="GQ85" s="367"/>
      <c r="GR85" s="367"/>
      <c r="GS85" s="367"/>
      <c r="GT85" s="367"/>
      <c r="GU85" s="367"/>
      <c r="GV85" s="367"/>
      <c r="GW85" s="367"/>
      <c r="GX85" s="367"/>
      <c r="GY85" s="367"/>
      <c r="GZ85" s="367"/>
      <c r="HA85" s="367"/>
      <c r="HB85" s="367"/>
      <c r="HC85" s="367"/>
      <c r="HD85" s="367"/>
      <c r="HE85" s="367"/>
      <c r="HF85" s="367"/>
      <c r="HG85" s="367"/>
      <c r="HH85" s="367"/>
      <c r="HI85" s="367"/>
      <c r="HJ85" s="367"/>
      <c r="HK85" s="367"/>
      <c r="HL85" s="367"/>
      <c r="HM85" s="367"/>
      <c r="HN85" s="367"/>
      <c r="HO85" s="367"/>
      <c r="HP85" s="367"/>
      <c r="HQ85" s="367"/>
      <c r="HR85" s="367"/>
      <c r="HS85" s="367"/>
      <c r="HT85" s="367"/>
      <c r="HU85" s="367"/>
      <c r="HV85" s="367"/>
      <c r="HW85" s="367"/>
      <c r="HX85" s="367"/>
      <c r="HY85" s="367"/>
      <c r="HZ85" s="367"/>
      <c r="IA85" s="367"/>
      <c r="IB85" s="367"/>
      <c r="IC85" s="367"/>
      <c r="ID85" s="367"/>
      <c r="IE85" s="367"/>
      <c r="IF85" s="367"/>
      <c r="IG85" s="367"/>
      <c r="IH85" s="367"/>
      <c r="II85" s="367"/>
      <c r="IJ85" s="367"/>
      <c r="IK85" s="367"/>
      <c r="IL85" s="367"/>
      <c r="IM85" s="367"/>
      <c r="IN85" s="367"/>
      <c r="IO85" s="367"/>
      <c r="IP85" s="367"/>
      <c r="IQ85" s="367"/>
      <c r="IR85" s="367"/>
      <c r="IS85" s="367"/>
      <c r="IT85" s="367"/>
    </row>
    <row r="86" spans="1:254" s="346" customFormat="1" ht="15" x14ac:dyDescent="0.25">
      <c r="A86" s="347" t="s">
        <v>405</v>
      </c>
      <c r="B86" s="358" t="s">
        <v>724</v>
      </c>
      <c r="C86" s="358" t="s">
        <v>399</v>
      </c>
      <c r="D86" s="358" t="s">
        <v>456</v>
      </c>
      <c r="E86" s="358" t="s">
        <v>430</v>
      </c>
      <c r="F86" s="358" t="s">
        <v>406</v>
      </c>
      <c r="G86" s="350">
        <v>7000</v>
      </c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7"/>
      <c r="CU86" s="367"/>
      <c r="CV86" s="367"/>
      <c r="CW86" s="367"/>
      <c r="CX86" s="367"/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7"/>
      <c r="DJ86" s="367"/>
      <c r="DK86" s="367"/>
      <c r="DL86" s="367"/>
      <c r="DM86" s="367"/>
      <c r="DN86" s="367"/>
      <c r="DO86" s="367"/>
      <c r="DP86" s="367"/>
      <c r="DQ86" s="367"/>
      <c r="DR86" s="367"/>
      <c r="DS86" s="367"/>
      <c r="DT86" s="367"/>
      <c r="DU86" s="367"/>
      <c r="DV86" s="367"/>
      <c r="DW86" s="367"/>
      <c r="DX86" s="367"/>
      <c r="DY86" s="367"/>
      <c r="DZ86" s="367"/>
      <c r="EA86" s="367"/>
      <c r="EB86" s="367"/>
      <c r="EC86" s="367"/>
      <c r="ED86" s="367"/>
      <c r="EE86" s="367"/>
      <c r="EF86" s="367"/>
      <c r="EG86" s="367"/>
      <c r="EH86" s="367"/>
      <c r="EI86" s="367"/>
      <c r="EJ86" s="367"/>
      <c r="EK86" s="367"/>
      <c r="EL86" s="367"/>
      <c r="EM86" s="367"/>
      <c r="EN86" s="367"/>
      <c r="EO86" s="367"/>
      <c r="EP86" s="367"/>
      <c r="EQ86" s="367"/>
      <c r="ER86" s="367"/>
      <c r="ES86" s="367"/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  <c r="GN86" s="367"/>
      <c r="GO86" s="367"/>
      <c r="GP86" s="367"/>
      <c r="GQ86" s="367"/>
      <c r="GR86" s="367"/>
      <c r="GS86" s="367"/>
      <c r="GT86" s="367"/>
      <c r="GU86" s="367"/>
      <c r="GV86" s="367"/>
      <c r="GW86" s="367"/>
      <c r="GX86" s="367"/>
      <c r="GY86" s="367"/>
      <c r="GZ86" s="367"/>
      <c r="HA86" s="367"/>
      <c r="HB86" s="367"/>
      <c r="HC86" s="367"/>
      <c r="HD86" s="367"/>
      <c r="HE86" s="367"/>
      <c r="HF86" s="367"/>
      <c r="HG86" s="367"/>
      <c r="HH86" s="367"/>
      <c r="HI86" s="367"/>
      <c r="HJ86" s="367"/>
      <c r="HK86" s="367"/>
      <c r="HL86" s="367"/>
      <c r="HM86" s="367"/>
      <c r="HN86" s="367"/>
      <c r="HO86" s="367"/>
      <c r="HP86" s="367"/>
      <c r="HQ86" s="367"/>
      <c r="HR86" s="367"/>
      <c r="HS86" s="367"/>
      <c r="HT86" s="367"/>
      <c r="HU86" s="367"/>
      <c r="HV86" s="367"/>
      <c r="HW86" s="367"/>
      <c r="HX86" s="367"/>
      <c r="HY86" s="367"/>
      <c r="HZ86" s="367"/>
      <c r="IA86" s="367"/>
      <c r="IB86" s="367"/>
      <c r="IC86" s="367"/>
      <c r="ID86" s="367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7"/>
      <c r="IR86" s="367"/>
      <c r="IS86" s="367"/>
      <c r="IT86" s="367"/>
    </row>
    <row r="87" spans="1:254" s="346" customFormat="1" ht="39" x14ac:dyDescent="0.25">
      <c r="A87" s="352" t="s">
        <v>779</v>
      </c>
      <c r="B87" s="368" t="s">
        <v>724</v>
      </c>
      <c r="C87" s="368" t="s">
        <v>399</v>
      </c>
      <c r="D87" s="368" t="s">
        <v>456</v>
      </c>
      <c r="E87" s="368" t="s">
        <v>645</v>
      </c>
      <c r="F87" s="368"/>
      <c r="G87" s="355">
        <f>SUM(G88)</f>
        <v>11</v>
      </c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69"/>
      <c r="CX87" s="369"/>
      <c r="CY87" s="369"/>
      <c r="CZ87" s="369"/>
      <c r="DA87" s="369"/>
      <c r="DB87" s="369"/>
      <c r="DC87" s="369"/>
      <c r="DD87" s="369"/>
      <c r="DE87" s="369"/>
      <c r="DF87" s="369"/>
      <c r="DG87" s="369"/>
      <c r="DH87" s="369"/>
      <c r="DI87" s="369"/>
      <c r="DJ87" s="369"/>
      <c r="DK87" s="369"/>
      <c r="DL87" s="369"/>
      <c r="DM87" s="369"/>
      <c r="DN87" s="369"/>
      <c r="DO87" s="369"/>
      <c r="DP87" s="369"/>
      <c r="DQ87" s="369"/>
      <c r="DR87" s="369"/>
      <c r="DS87" s="369"/>
      <c r="DT87" s="369"/>
      <c r="DU87" s="369"/>
      <c r="DV87" s="369"/>
      <c r="DW87" s="369"/>
      <c r="DX87" s="369"/>
      <c r="DY87" s="369"/>
      <c r="DZ87" s="369"/>
      <c r="EA87" s="369"/>
      <c r="EB87" s="369"/>
      <c r="EC87" s="369"/>
      <c r="ED87" s="369"/>
      <c r="EE87" s="369"/>
      <c r="EF87" s="369"/>
      <c r="EG87" s="369"/>
      <c r="EH87" s="369"/>
      <c r="EI87" s="369"/>
      <c r="EJ87" s="369"/>
      <c r="EK87" s="369"/>
      <c r="EL87" s="369"/>
      <c r="EM87" s="369"/>
      <c r="EN87" s="369"/>
      <c r="EO87" s="369"/>
      <c r="EP87" s="369"/>
      <c r="EQ87" s="369"/>
      <c r="ER87" s="369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  <c r="FG87" s="369"/>
      <c r="FH87" s="369"/>
      <c r="FI87" s="369"/>
      <c r="FJ87" s="369"/>
      <c r="FK87" s="369"/>
      <c r="FL87" s="369"/>
      <c r="FM87" s="369"/>
      <c r="FN87" s="369"/>
      <c r="FO87" s="369"/>
      <c r="FP87" s="369"/>
      <c r="FQ87" s="369"/>
      <c r="FR87" s="369"/>
      <c r="FS87" s="369"/>
      <c r="FT87" s="369"/>
      <c r="FU87" s="369"/>
      <c r="FV87" s="369"/>
      <c r="FW87" s="369"/>
      <c r="FX87" s="369"/>
      <c r="FY87" s="369"/>
      <c r="FZ87" s="369"/>
      <c r="GA87" s="369"/>
      <c r="GB87" s="369"/>
      <c r="GC87" s="369"/>
      <c r="GD87" s="369"/>
      <c r="GE87" s="369"/>
      <c r="GF87" s="369"/>
      <c r="GG87" s="369"/>
      <c r="GH87" s="369"/>
      <c r="GI87" s="369"/>
      <c r="GJ87" s="369"/>
      <c r="GK87" s="369"/>
      <c r="GL87" s="369"/>
      <c r="GM87" s="369"/>
      <c r="GN87" s="369"/>
      <c r="GO87" s="369"/>
      <c r="GP87" s="369"/>
      <c r="GQ87" s="369"/>
      <c r="GR87" s="369"/>
      <c r="GS87" s="369"/>
      <c r="GT87" s="369"/>
      <c r="GU87" s="369"/>
      <c r="GV87" s="369"/>
      <c r="GW87" s="369"/>
      <c r="GX87" s="369"/>
      <c r="GY87" s="369"/>
      <c r="GZ87" s="369"/>
      <c r="HA87" s="369"/>
      <c r="HB87" s="369"/>
      <c r="HC87" s="369"/>
      <c r="HD87" s="369"/>
      <c r="HE87" s="369"/>
      <c r="HF87" s="369"/>
      <c r="HG87" s="369"/>
      <c r="HH87" s="369"/>
      <c r="HI87" s="369"/>
      <c r="HJ87" s="369"/>
      <c r="HK87" s="369"/>
      <c r="HL87" s="369"/>
      <c r="HM87" s="369"/>
      <c r="HN87" s="369"/>
      <c r="HO87" s="369"/>
      <c r="HP87" s="369"/>
      <c r="HQ87" s="369"/>
      <c r="HR87" s="369"/>
      <c r="HS87" s="369"/>
      <c r="HT87" s="369"/>
      <c r="HU87" s="369"/>
      <c r="HV87" s="369"/>
      <c r="HW87" s="369"/>
      <c r="HX87" s="369"/>
      <c r="HY87" s="369"/>
      <c r="HZ87" s="369"/>
      <c r="IA87" s="369"/>
      <c r="IB87" s="369"/>
      <c r="IC87" s="369"/>
      <c r="ID87" s="369"/>
      <c r="IE87" s="369"/>
      <c r="IF87" s="369"/>
      <c r="IG87" s="369"/>
      <c r="IH87" s="369"/>
      <c r="II87" s="369"/>
      <c r="IJ87" s="369"/>
      <c r="IK87" s="369"/>
      <c r="IL87" s="369"/>
      <c r="IM87" s="369"/>
      <c r="IN87" s="369"/>
      <c r="IO87" s="369"/>
      <c r="IP87" s="369"/>
      <c r="IQ87" s="369"/>
      <c r="IR87" s="369"/>
      <c r="IS87" s="369"/>
      <c r="IT87" s="369"/>
    </row>
    <row r="88" spans="1:254" s="367" customFormat="1" ht="26.25" x14ac:dyDescent="0.25">
      <c r="A88" s="347" t="s">
        <v>726</v>
      </c>
      <c r="B88" s="358" t="s">
        <v>724</v>
      </c>
      <c r="C88" s="358" t="s">
        <v>399</v>
      </c>
      <c r="D88" s="358" t="s">
        <v>456</v>
      </c>
      <c r="E88" s="358" t="s">
        <v>645</v>
      </c>
      <c r="F88" s="358" t="s">
        <v>397</v>
      </c>
      <c r="G88" s="350">
        <v>11</v>
      </c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6"/>
      <c r="BC88" s="346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346"/>
      <c r="BO88" s="346"/>
      <c r="BP88" s="346"/>
      <c r="BQ88" s="346"/>
      <c r="BR88" s="346"/>
      <c r="BS88" s="346"/>
      <c r="BT88" s="346"/>
      <c r="BU88" s="346"/>
      <c r="BV88" s="346"/>
      <c r="BW88" s="346"/>
      <c r="BX88" s="346"/>
      <c r="BY88" s="346"/>
      <c r="BZ88" s="346"/>
      <c r="CA88" s="346"/>
      <c r="CB88" s="346"/>
      <c r="CC88" s="346"/>
      <c r="CD88" s="346"/>
      <c r="CE88" s="346"/>
      <c r="CF88" s="346"/>
      <c r="CG88" s="346"/>
      <c r="CH88" s="346"/>
      <c r="CI88" s="346"/>
      <c r="CJ88" s="346"/>
      <c r="CK88" s="346"/>
      <c r="CL88" s="346"/>
      <c r="CM88" s="346"/>
      <c r="CN88" s="346"/>
      <c r="CO88" s="346"/>
      <c r="CP88" s="346"/>
      <c r="CQ88" s="346"/>
      <c r="CR88" s="346"/>
      <c r="CS88" s="346"/>
      <c r="CT88" s="346"/>
      <c r="CU88" s="346"/>
      <c r="CV88" s="346"/>
      <c r="CW88" s="346"/>
      <c r="CX88" s="346"/>
      <c r="CY88" s="346"/>
      <c r="CZ88" s="346"/>
      <c r="DA88" s="346"/>
      <c r="DB88" s="346"/>
      <c r="DC88" s="346"/>
      <c r="DD88" s="346"/>
      <c r="DE88" s="346"/>
      <c r="DF88" s="346"/>
      <c r="DG88" s="346"/>
      <c r="DH88" s="346"/>
      <c r="DI88" s="346"/>
      <c r="DJ88" s="346"/>
      <c r="DK88" s="346"/>
      <c r="DL88" s="346"/>
      <c r="DM88" s="346"/>
      <c r="DN88" s="346"/>
      <c r="DO88" s="346"/>
      <c r="DP88" s="346"/>
      <c r="DQ88" s="346"/>
      <c r="DR88" s="346"/>
      <c r="DS88" s="346"/>
      <c r="DT88" s="346"/>
      <c r="DU88" s="346"/>
      <c r="DV88" s="346"/>
      <c r="DW88" s="346"/>
      <c r="DX88" s="346"/>
      <c r="DY88" s="346"/>
      <c r="DZ88" s="346"/>
      <c r="EA88" s="346"/>
      <c r="EB88" s="346"/>
      <c r="EC88" s="346"/>
      <c r="ED88" s="346"/>
      <c r="EE88" s="346"/>
      <c r="EF88" s="346"/>
      <c r="EG88" s="346"/>
      <c r="EH88" s="346"/>
      <c r="EI88" s="346"/>
      <c r="EJ88" s="346"/>
      <c r="EK88" s="346"/>
      <c r="EL88" s="346"/>
      <c r="EM88" s="346"/>
      <c r="EN88" s="346"/>
      <c r="EO88" s="346"/>
      <c r="EP88" s="346"/>
      <c r="EQ88" s="346"/>
      <c r="ER88" s="346"/>
      <c r="ES88" s="346"/>
      <c r="ET88" s="346"/>
      <c r="EU88" s="346"/>
      <c r="EV88" s="346"/>
      <c r="EW88" s="346"/>
      <c r="EX88" s="346"/>
      <c r="EY88" s="346"/>
      <c r="EZ88" s="346"/>
      <c r="FA88" s="346"/>
      <c r="FB88" s="346"/>
      <c r="FC88" s="346"/>
      <c r="FD88" s="346"/>
      <c r="FE88" s="346"/>
      <c r="FF88" s="346"/>
      <c r="FG88" s="346"/>
      <c r="FH88" s="346"/>
      <c r="FI88" s="346"/>
      <c r="FJ88" s="346"/>
      <c r="FK88" s="346"/>
      <c r="FL88" s="346"/>
      <c r="FM88" s="346"/>
      <c r="FN88" s="346"/>
      <c r="FO88" s="346"/>
      <c r="FP88" s="346"/>
      <c r="FQ88" s="346"/>
      <c r="FR88" s="346"/>
      <c r="FS88" s="346"/>
      <c r="FT88" s="346"/>
      <c r="FU88" s="346"/>
      <c r="FV88" s="346"/>
      <c r="FW88" s="346"/>
      <c r="FX88" s="346"/>
      <c r="FY88" s="346"/>
      <c r="FZ88" s="346"/>
      <c r="GA88" s="346"/>
      <c r="GB88" s="346"/>
      <c r="GC88" s="346"/>
      <c r="GD88" s="346"/>
      <c r="GE88" s="346"/>
      <c r="GF88" s="346"/>
      <c r="GG88" s="346"/>
      <c r="GH88" s="346"/>
      <c r="GI88" s="346"/>
      <c r="GJ88" s="346"/>
      <c r="GK88" s="346"/>
      <c r="GL88" s="346"/>
      <c r="GM88" s="346"/>
      <c r="GN88" s="346"/>
      <c r="GO88" s="346"/>
      <c r="GP88" s="346"/>
      <c r="GQ88" s="346"/>
      <c r="GR88" s="346"/>
      <c r="GS88" s="346"/>
      <c r="GT88" s="346"/>
      <c r="GU88" s="346"/>
      <c r="GV88" s="346"/>
      <c r="GW88" s="346"/>
      <c r="GX88" s="346"/>
      <c r="GY88" s="346"/>
      <c r="GZ88" s="346"/>
      <c r="HA88" s="346"/>
      <c r="HB88" s="346"/>
      <c r="HC88" s="346"/>
      <c r="HD88" s="346"/>
      <c r="HE88" s="346"/>
      <c r="HF88" s="346"/>
      <c r="HG88" s="346"/>
      <c r="HH88" s="346"/>
      <c r="HI88" s="346"/>
      <c r="HJ88" s="346"/>
      <c r="HK88" s="346"/>
      <c r="HL88" s="346"/>
      <c r="HM88" s="346"/>
      <c r="HN88" s="346"/>
      <c r="HO88" s="346"/>
      <c r="HP88" s="346"/>
      <c r="HQ88" s="346"/>
      <c r="HR88" s="346"/>
      <c r="HS88" s="346"/>
      <c r="HT88" s="346"/>
      <c r="HU88" s="346"/>
      <c r="HV88" s="346"/>
      <c r="HW88" s="346"/>
      <c r="HX88" s="346"/>
      <c r="HY88" s="346"/>
      <c r="HZ88" s="346"/>
      <c r="IA88" s="346"/>
      <c r="IB88" s="346"/>
      <c r="IC88" s="346"/>
      <c r="ID88" s="346"/>
      <c r="IE88" s="346"/>
      <c r="IF88" s="346"/>
      <c r="IG88" s="346"/>
      <c r="IH88" s="346"/>
      <c r="II88" s="346"/>
      <c r="IJ88" s="346"/>
      <c r="IK88" s="346"/>
      <c r="IL88" s="346"/>
      <c r="IM88" s="346"/>
      <c r="IN88" s="346"/>
      <c r="IO88" s="346"/>
      <c r="IP88" s="346"/>
      <c r="IQ88" s="346"/>
      <c r="IR88" s="346"/>
      <c r="IS88" s="346"/>
      <c r="IT88" s="346"/>
    </row>
    <row r="89" spans="1:254" s="369" customFormat="1" ht="14.25" x14ac:dyDescent="0.2">
      <c r="A89" s="337" t="s">
        <v>460</v>
      </c>
      <c r="B89" s="338" t="s">
        <v>724</v>
      </c>
      <c r="C89" s="339" t="s">
        <v>399</v>
      </c>
      <c r="D89" s="339" t="s">
        <v>461</v>
      </c>
      <c r="E89" s="339"/>
      <c r="F89" s="339"/>
      <c r="G89" s="340">
        <f>SUM(G92+G90)</f>
        <v>55044.35</v>
      </c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19"/>
      <c r="BZ89" s="319"/>
      <c r="CA89" s="319"/>
      <c r="CB89" s="319"/>
      <c r="CC89" s="319"/>
      <c r="CD89" s="319"/>
      <c r="CE89" s="319"/>
      <c r="CF89" s="319"/>
      <c r="CG89" s="319"/>
      <c r="CH89" s="319"/>
      <c r="CI89" s="319"/>
      <c r="CJ89" s="319"/>
      <c r="CK89" s="319"/>
      <c r="CL89" s="319"/>
      <c r="CM89" s="319"/>
      <c r="CN89" s="319"/>
      <c r="CO89" s="319"/>
      <c r="CP89" s="319"/>
      <c r="CQ89" s="319"/>
      <c r="CR89" s="319"/>
      <c r="CS89" s="319"/>
      <c r="CT89" s="319"/>
      <c r="CU89" s="319"/>
      <c r="CV89" s="319"/>
      <c r="CW89" s="319"/>
      <c r="CX89" s="319"/>
      <c r="CY89" s="319"/>
      <c r="CZ89" s="319"/>
      <c r="DA89" s="319"/>
      <c r="DB89" s="319"/>
      <c r="DC89" s="319"/>
      <c r="DD89" s="319"/>
      <c r="DE89" s="319"/>
      <c r="DF89" s="319"/>
      <c r="DG89" s="319"/>
      <c r="DH89" s="319"/>
      <c r="DI89" s="319"/>
      <c r="DJ89" s="319"/>
      <c r="DK89" s="319"/>
      <c r="DL89" s="319"/>
      <c r="DM89" s="319"/>
      <c r="DN89" s="319"/>
      <c r="DO89" s="319"/>
      <c r="DP89" s="319"/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9"/>
      <c r="ED89" s="319"/>
      <c r="EE89" s="319"/>
      <c r="EF89" s="319"/>
      <c r="EG89" s="319"/>
      <c r="EH89" s="319"/>
      <c r="EI89" s="319"/>
      <c r="EJ89" s="319"/>
      <c r="EK89" s="319"/>
      <c r="EL89" s="319"/>
      <c r="EM89" s="319"/>
      <c r="EN89" s="319"/>
      <c r="EO89" s="319"/>
      <c r="EP89" s="319"/>
      <c r="EQ89" s="319"/>
      <c r="ER89" s="319"/>
      <c r="ES89" s="319"/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19"/>
      <c r="FF89" s="319"/>
      <c r="FG89" s="319"/>
      <c r="FH89" s="319"/>
      <c r="FI89" s="319"/>
      <c r="FJ89" s="319"/>
      <c r="FK89" s="319"/>
      <c r="FL89" s="319"/>
      <c r="FM89" s="319"/>
      <c r="FN89" s="319"/>
      <c r="FO89" s="319"/>
      <c r="FP89" s="319"/>
      <c r="FQ89" s="319"/>
      <c r="FR89" s="319"/>
      <c r="FS89" s="319"/>
      <c r="FT89" s="319"/>
      <c r="FU89" s="319"/>
      <c r="FV89" s="319"/>
      <c r="FW89" s="319"/>
      <c r="FX89" s="319"/>
      <c r="FY89" s="319"/>
      <c r="FZ89" s="319"/>
      <c r="GA89" s="319"/>
      <c r="GB89" s="319"/>
      <c r="GC89" s="319"/>
      <c r="GD89" s="319"/>
      <c r="GE89" s="319"/>
      <c r="GF89" s="319"/>
      <c r="GG89" s="319"/>
      <c r="GH89" s="319"/>
      <c r="GI89" s="319"/>
      <c r="GJ89" s="319"/>
      <c r="GK89" s="319"/>
      <c r="GL89" s="319"/>
      <c r="GM89" s="319"/>
      <c r="GN89" s="319"/>
      <c r="GO89" s="319"/>
      <c r="GP89" s="319"/>
      <c r="GQ89" s="319"/>
      <c r="GR89" s="319"/>
      <c r="GS89" s="319"/>
      <c r="GT89" s="319"/>
      <c r="GU89" s="319"/>
      <c r="GV89" s="319"/>
      <c r="GW89" s="319"/>
      <c r="GX89" s="319"/>
      <c r="GY89" s="319"/>
      <c r="GZ89" s="319"/>
      <c r="HA89" s="319"/>
      <c r="HB89" s="319"/>
      <c r="HC89" s="319"/>
      <c r="HD89" s="319"/>
      <c r="HE89" s="319"/>
      <c r="HF89" s="319"/>
      <c r="HG89" s="319"/>
      <c r="HH89" s="319"/>
      <c r="HI89" s="319"/>
      <c r="HJ89" s="319"/>
      <c r="HK89" s="319"/>
      <c r="HL89" s="319"/>
      <c r="HM89" s="319"/>
      <c r="HN89" s="319"/>
      <c r="HO89" s="319"/>
      <c r="HP89" s="319"/>
      <c r="HQ89" s="319"/>
      <c r="HR89" s="319"/>
      <c r="HS89" s="319"/>
      <c r="HT89" s="319"/>
      <c r="HU89" s="319"/>
      <c r="HV89" s="319"/>
      <c r="HW89" s="319"/>
      <c r="HX89" s="319"/>
      <c r="HY89" s="319"/>
      <c r="HZ89" s="319"/>
      <c r="IA89" s="319"/>
      <c r="IB89" s="319"/>
      <c r="IC89" s="319"/>
      <c r="ID89" s="319"/>
      <c r="IE89" s="319"/>
      <c r="IF89" s="319"/>
      <c r="IG89" s="319"/>
      <c r="IH89" s="319"/>
      <c r="II89" s="319"/>
      <c r="IJ89" s="319"/>
      <c r="IK89" s="319"/>
      <c r="IL89" s="319"/>
      <c r="IM89" s="319"/>
      <c r="IN89" s="319"/>
      <c r="IO89" s="319"/>
      <c r="IP89" s="319"/>
      <c r="IQ89" s="319"/>
      <c r="IR89" s="319"/>
      <c r="IS89" s="319"/>
      <c r="IT89" s="319"/>
    </row>
    <row r="90" spans="1:254" s="332" customFormat="1" ht="39.6" customHeight="1" x14ac:dyDescent="0.25">
      <c r="A90" s="352" t="s">
        <v>780</v>
      </c>
      <c r="B90" s="368" t="s">
        <v>724</v>
      </c>
      <c r="C90" s="354" t="s">
        <v>399</v>
      </c>
      <c r="D90" s="354" t="s">
        <v>461</v>
      </c>
      <c r="E90" s="354" t="s">
        <v>781</v>
      </c>
      <c r="F90" s="354"/>
      <c r="G90" s="355">
        <f>SUM(G91)</f>
        <v>47980.35</v>
      </c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5"/>
      <c r="DF90" s="245"/>
      <c r="DG90" s="245"/>
      <c r="DH90" s="245"/>
      <c r="DI90" s="245"/>
      <c r="DJ90" s="245"/>
      <c r="DK90" s="245"/>
      <c r="DL90" s="245"/>
      <c r="DM90" s="245"/>
      <c r="DN90" s="245"/>
      <c r="DO90" s="245"/>
      <c r="DP90" s="245"/>
      <c r="DQ90" s="245"/>
      <c r="DR90" s="245"/>
      <c r="DS90" s="245"/>
      <c r="DT90" s="245"/>
      <c r="DU90" s="245"/>
      <c r="DV90" s="245"/>
      <c r="DW90" s="245"/>
      <c r="DX90" s="245"/>
      <c r="DY90" s="245"/>
      <c r="DZ90" s="245"/>
      <c r="EA90" s="245"/>
      <c r="EB90" s="245"/>
      <c r="EC90" s="245"/>
      <c r="ED90" s="245"/>
      <c r="EE90" s="245"/>
      <c r="EF90" s="245"/>
      <c r="EG90" s="245"/>
      <c r="EH90" s="245"/>
      <c r="EI90" s="245"/>
      <c r="EJ90" s="245"/>
      <c r="EK90" s="245"/>
      <c r="EL90" s="245"/>
      <c r="EM90" s="245"/>
      <c r="EN90" s="245"/>
      <c r="EO90" s="245"/>
      <c r="EP90" s="245"/>
      <c r="EQ90" s="245"/>
      <c r="ER90" s="245"/>
      <c r="ES90" s="245"/>
      <c r="ET90" s="245"/>
      <c r="EU90" s="245"/>
      <c r="EV90" s="245"/>
      <c r="EW90" s="245"/>
      <c r="EX90" s="245"/>
      <c r="EY90" s="245"/>
      <c r="EZ90" s="245"/>
      <c r="FA90" s="245"/>
      <c r="FB90" s="245"/>
      <c r="FC90" s="245"/>
      <c r="FD90" s="245"/>
      <c r="FE90" s="245"/>
      <c r="FF90" s="245"/>
      <c r="FG90" s="245"/>
      <c r="FH90" s="245"/>
      <c r="FI90" s="245"/>
      <c r="FJ90" s="245"/>
      <c r="FK90" s="245"/>
      <c r="FL90" s="245"/>
      <c r="FM90" s="245"/>
      <c r="FN90" s="245"/>
      <c r="FO90" s="245"/>
      <c r="FP90" s="245"/>
      <c r="FQ90" s="245"/>
      <c r="FR90" s="245"/>
      <c r="FS90" s="245"/>
      <c r="FT90" s="245"/>
      <c r="FU90" s="245"/>
      <c r="FV90" s="245"/>
      <c r="FW90" s="245"/>
      <c r="FX90" s="245"/>
      <c r="FY90" s="245"/>
      <c r="FZ90" s="245"/>
      <c r="GA90" s="245"/>
      <c r="GB90" s="245"/>
      <c r="GC90" s="245"/>
      <c r="GD90" s="245"/>
      <c r="GE90" s="245"/>
      <c r="GF90" s="245"/>
      <c r="GG90" s="245"/>
      <c r="GH90" s="245"/>
      <c r="GI90" s="245"/>
      <c r="GJ90" s="245"/>
      <c r="GK90" s="245"/>
      <c r="GL90" s="245"/>
      <c r="GM90" s="245"/>
      <c r="GN90" s="245"/>
      <c r="GO90" s="245"/>
      <c r="GP90" s="245"/>
      <c r="GQ90" s="245"/>
      <c r="GR90" s="245"/>
      <c r="GS90" s="245"/>
      <c r="GT90" s="245"/>
      <c r="GU90" s="245"/>
      <c r="GV90" s="245"/>
      <c r="GW90" s="245"/>
      <c r="GX90" s="245"/>
      <c r="GY90" s="245"/>
      <c r="GZ90" s="245"/>
      <c r="HA90" s="245"/>
      <c r="HB90" s="245"/>
      <c r="HC90" s="245"/>
      <c r="HD90" s="245"/>
      <c r="HE90" s="245"/>
      <c r="HF90" s="245"/>
      <c r="HG90" s="245"/>
      <c r="HH90" s="245"/>
      <c r="HI90" s="245"/>
      <c r="HJ90" s="245"/>
      <c r="HK90" s="245"/>
      <c r="HL90" s="245"/>
      <c r="HM90" s="245"/>
      <c r="HN90" s="245"/>
      <c r="HO90" s="245"/>
      <c r="HP90" s="245"/>
      <c r="HQ90" s="245"/>
      <c r="HR90" s="245"/>
      <c r="HS90" s="245"/>
      <c r="HT90" s="245"/>
      <c r="HU90" s="245"/>
      <c r="HV90" s="245"/>
      <c r="HW90" s="245"/>
      <c r="HX90" s="245"/>
      <c r="HY90" s="245"/>
      <c r="HZ90" s="245"/>
      <c r="IA90" s="245"/>
      <c r="IB90" s="245"/>
      <c r="IC90" s="245"/>
      <c r="ID90" s="245"/>
      <c r="IE90" s="245"/>
      <c r="IF90" s="245"/>
      <c r="IG90" s="245"/>
      <c r="IH90" s="245"/>
      <c r="II90" s="245"/>
      <c r="IJ90" s="245"/>
      <c r="IK90" s="245"/>
      <c r="IL90" s="245"/>
      <c r="IM90" s="245"/>
      <c r="IN90" s="245"/>
      <c r="IO90" s="245"/>
      <c r="IP90" s="245"/>
      <c r="IQ90" s="245"/>
      <c r="IR90" s="245"/>
      <c r="IS90" s="245"/>
      <c r="IT90" s="245"/>
    </row>
    <row r="91" spans="1:254" s="369" customFormat="1" ht="29.25" customHeight="1" x14ac:dyDescent="0.2">
      <c r="A91" s="347" t="s">
        <v>726</v>
      </c>
      <c r="B91" s="368" t="s">
        <v>724</v>
      </c>
      <c r="C91" s="354" t="s">
        <v>399</v>
      </c>
      <c r="D91" s="354" t="s">
        <v>461</v>
      </c>
      <c r="E91" s="354" t="s">
        <v>781</v>
      </c>
      <c r="F91" s="354" t="s">
        <v>397</v>
      </c>
      <c r="G91" s="355">
        <v>47980.35</v>
      </c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19"/>
      <c r="DG91" s="319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19"/>
      <c r="FH91" s="319"/>
      <c r="FI91" s="319"/>
      <c r="FJ91" s="319"/>
      <c r="FK91" s="319"/>
      <c r="FL91" s="319"/>
      <c r="FM91" s="319"/>
      <c r="FN91" s="319"/>
      <c r="FO91" s="319"/>
      <c r="FP91" s="319"/>
      <c r="FQ91" s="319"/>
      <c r="FR91" s="319"/>
      <c r="FS91" s="319"/>
      <c r="FT91" s="319"/>
      <c r="FU91" s="319"/>
      <c r="FV91" s="319"/>
      <c r="FW91" s="319"/>
      <c r="FX91" s="319"/>
      <c r="FY91" s="319"/>
      <c r="FZ91" s="319"/>
      <c r="GA91" s="319"/>
      <c r="GB91" s="319"/>
      <c r="GC91" s="319"/>
      <c r="GD91" s="319"/>
      <c r="GE91" s="319"/>
      <c r="GF91" s="319"/>
      <c r="GG91" s="319"/>
      <c r="GH91" s="319"/>
      <c r="GI91" s="319"/>
      <c r="GJ91" s="319"/>
      <c r="GK91" s="319"/>
      <c r="GL91" s="319"/>
      <c r="GM91" s="319"/>
      <c r="GN91" s="319"/>
      <c r="GO91" s="319"/>
      <c r="GP91" s="319"/>
      <c r="GQ91" s="319"/>
      <c r="GR91" s="319"/>
      <c r="GS91" s="319"/>
      <c r="GT91" s="319"/>
      <c r="GU91" s="319"/>
      <c r="GV91" s="319"/>
      <c r="GW91" s="319"/>
      <c r="GX91" s="319"/>
      <c r="GY91" s="319"/>
      <c r="GZ91" s="319"/>
      <c r="HA91" s="319"/>
      <c r="HB91" s="319"/>
      <c r="HC91" s="319"/>
      <c r="HD91" s="319"/>
      <c r="HE91" s="319"/>
      <c r="HF91" s="319"/>
      <c r="HG91" s="319"/>
      <c r="HH91" s="319"/>
      <c r="HI91" s="319"/>
      <c r="HJ91" s="319"/>
      <c r="HK91" s="319"/>
      <c r="HL91" s="319"/>
      <c r="HM91" s="319"/>
      <c r="HN91" s="319"/>
      <c r="HO91" s="319"/>
      <c r="HP91" s="319"/>
      <c r="HQ91" s="319"/>
      <c r="HR91" s="319"/>
      <c r="HS91" s="319"/>
      <c r="HT91" s="319"/>
      <c r="HU91" s="319"/>
      <c r="HV91" s="319"/>
      <c r="HW91" s="319"/>
      <c r="HX91" s="319"/>
      <c r="HY91" s="319"/>
      <c r="HZ91" s="319"/>
      <c r="IA91" s="319"/>
      <c r="IB91" s="319"/>
      <c r="IC91" s="319"/>
      <c r="ID91" s="319"/>
      <c r="IE91" s="319"/>
      <c r="IF91" s="319"/>
      <c r="IG91" s="319"/>
      <c r="IH91" s="319"/>
      <c r="II91" s="319"/>
      <c r="IJ91" s="319"/>
      <c r="IK91" s="319"/>
      <c r="IL91" s="319"/>
      <c r="IM91" s="319"/>
      <c r="IN91" s="319"/>
      <c r="IO91" s="319"/>
      <c r="IP91" s="319"/>
      <c r="IQ91" s="319"/>
      <c r="IR91" s="319"/>
      <c r="IS91" s="319"/>
      <c r="IT91" s="319"/>
    </row>
    <row r="92" spans="1:254" ht="13.5" x14ac:dyDescent="0.25">
      <c r="A92" s="441" t="s">
        <v>734</v>
      </c>
      <c r="B92" s="357" t="s">
        <v>724</v>
      </c>
      <c r="C92" s="357" t="s">
        <v>399</v>
      </c>
      <c r="D92" s="357" t="s">
        <v>461</v>
      </c>
      <c r="E92" s="357" t="s">
        <v>433</v>
      </c>
      <c r="F92" s="357"/>
      <c r="G92" s="345">
        <f>SUM(G93)</f>
        <v>7064</v>
      </c>
    </row>
    <row r="93" spans="1:254" ht="32.450000000000003" customHeight="1" x14ac:dyDescent="0.2">
      <c r="A93" s="352" t="s">
        <v>782</v>
      </c>
      <c r="B93" s="368" t="s">
        <v>724</v>
      </c>
      <c r="C93" s="354" t="s">
        <v>399</v>
      </c>
      <c r="D93" s="354" t="s">
        <v>461</v>
      </c>
      <c r="E93" s="354" t="s">
        <v>464</v>
      </c>
      <c r="F93" s="354"/>
      <c r="G93" s="355">
        <f>SUM(G94:G95)</f>
        <v>7064</v>
      </c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  <c r="DH93" s="245"/>
      <c r="DI93" s="245"/>
      <c r="DJ93" s="245"/>
      <c r="DK93" s="245"/>
      <c r="DL93" s="245"/>
      <c r="DM93" s="245"/>
      <c r="DN93" s="245"/>
      <c r="DO93" s="245"/>
      <c r="DP93" s="245"/>
      <c r="DQ93" s="245"/>
      <c r="DR93" s="245"/>
      <c r="DS93" s="245"/>
      <c r="DT93" s="245"/>
      <c r="DU93" s="245"/>
      <c r="DV93" s="245"/>
      <c r="DW93" s="245"/>
      <c r="DX93" s="245"/>
      <c r="DY93" s="245"/>
      <c r="DZ93" s="245"/>
      <c r="EA93" s="245"/>
      <c r="EB93" s="245"/>
      <c r="EC93" s="245"/>
      <c r="ED93" s="245"/>
      <c r="EE93" s="245"/>
      <c r="EF93" s="245"/>
      <c r="EG93" s="245"/>
      <c r="EH93" s="245"/>
      <c r="EI93" s="245"/>
      <c r="EJ93" s="245"/>
      <c r="EK93" s="245"/>
      <c r="EL93" s="245"/>
      <c r="EM93" s="245"/>
      <c r="EN93" s="245"/>
      <c r="EO93" s="245"/>
      <c r="EP93" s="245"/>
      <c r="EQ93" s="245"/>
      <c r="ER93" s="245"/>
      <c r="ES93" s="245"/>
      <c r="ET93" s="245"/>
      <c r="EU93" s="245"/>
      <c r="EV93" s="245"/>
      <c r="EW93" s="245"/>
      <c r="EX93" s="245"/>
      <c r="EY93" s="245"/>
      <c r="EZ93" s="245"/>
      <c r="FA93" s="245"/>
      <c r="FB93" s="245"/>
      <c r="FC93" s="245"/>
      <c r="FD93" s="245"/>
      <c r="FE93" s="245"/>
      <c r="FF93" s="245"/>
      <c r="FG93" s="245"/>
      <c r="FH93" s="245"/>
      <c r="FI93" s="245"/>
      <c r="FJ93" s="245"/>
      <c r="FK93" s="245"/>
      <c r="FL93" s="245"/>
      <c r="FM93" s="245"/>
      <c r="FN93" s="245"/>
      <c r="FO93" s="245"/>
      <c r="FP93" s="245"/>
      <c r="FQ93" s="245"/>
      <c r="FR93" s="245"/>
      <c r="FS93" s="245"/>
      <c r="FT93" s="245"/>
      <c r="FU93" s="245"/>
      <c r="FV93" s="245"/>
      <c r="FW93" s="245"/>
      <c r="FX93" s="245"/>
      <c r="FY93" s="245"/>
      <c r="FZ93" s="245"/>
      <c r="GA93" s="245"/>
      <c r="GB93" s="245"/>
      <c r="GC93" s="245"/>
      <c r="GD93" s="245"/>
      <c r="GE93" s="245"/>
      <c r="GF93" s="245"/>
      <c r="GG93" s="245"/>
      <c r="GH93" s="245"/>
      <c r="GI93" s="245"/>
      <c r="GJ93" s="245"/>
      <c r="GK93" s="245"/>
      <c r="GL93" s="245"/>
      <c r="GM93" s="245"/>
      <c r="GN93" s="245"/>
      <c r="GO93" s="245"/>
      <c r="GP93" s="245"/>
      <c r="GQ93" s="245"/>
      <c r="GR93" s="245"/>
      <c r="GS93" s="245"/>
      <c r="GT93" s="245"/>
      <c r="GU93" s="245"/>
      <c r="GV93" s="245"/>
      <c r="GW93" s="245"/>
      <c r="GX93" s="245"/>
      <c r="GY93" s="245"/>
      <c r="GZ93" s="245"/>
      <c r="HA93" s="245"/>
      <c r="HB93" s="245"/>
      <c r="HC93" s="245"/>
      <c r="HD93" s="245"/>
      <c r="HE93" s="245"/>
      <c r="HF93" s="245"/>
      <c r="HG93" s="245"/>
      <c r="HH93" s="245"/>
      <c r="HI93" s="245"/>
      <c r="HJ93" s="245"/>
      <c r="HK93" s="245"/>
      <c r="HL93" s="245"/>
      <c r="HM93" s="245"/>
      <c r="HN93" s="245"/>
      <c r="HO93" s="245"/>
      <c r="HP93" s="245"/>
      <c r="HQ93" s="245"/>
      <c r="HR93" s="245"/>
      <c r="HS93" s="245"/>
      <c r="HT93" s="245"/>
      <c r="HU93" s="245"/>
      <c r="HV93" s="245"/>
      <c r="HW93" s="245"/>
      <c r="HX93" s="245"/>
      <c r="HY93" s="245"/>
      <c r="HZ93" s="245"/>
      <c r="IA93" s="245"/>
      <c r="IB93" s="245"/>
      <c r="IC93" s="245"/>
      <c r="ID93" s="245"/>
      <c r="IE93" s="245"/>
      <c r="IF93" s="245"/>
      <c r="IG93" s="245"/>
      <c r="IH93" s="245"/>
      <c r="II93" s="245"/>
      <c r="IJ93" s="245"/>
      <c r="IK93" s="245"/>
      <c r="IL93" s="245"/>
      <c r="IM93" s="245"/>
      <c r="IN93" s="245"/>
      <c r="IO93" s="245"/>
      <c r="IP93" s="245"/>
      <c r="IQ93" s="245"/>
      <c r="IR93" s="245"/>
      <c r="IS93" s="245"/>
      <c r="IT93" s="245"/>
    </row>
    <row r="94" spans="1:254" ht="25.5" x14ac:dyDescent="0.2">
      <c r="A94" s="347" t="s">
        <v>726</v>
      </c>
      <c r="B94" s="358" t="s">
        <v>724</v>
      </c>
      <c r="C94" s="349" t="s">
        <v>399</v>
      </c>
      <c r="D94" s="349" t="s">
        <v>461</v>
      </c>
      <c r="E94" s="349" t="s">
        <v>464</v>
      </c>
      <c r="F94" s="349" t="s">
        <v>397</v>
      </c>
      <c r="G94" s="350">
        <v>6064</v>
      </c>
    </row>
    <row r="95" spans="1:254" ht="33.75" customHeight="1" x14ac:dyDescent="0.2">
      <c r="A95" s="347" t="s">
        <v>440</v>
      </c>
      <c r="B95" s="358" t="s">
        <v>724</v>
      </c>
      <c r="C95" s="349" t="s">
        <v>399</v>
      </c>
      <c r="D95" s="349" t="s">
        <v>461</v>
      </c>
      <c r="E95" s="349" t="s">
        <v>464</v>
      </c>
      <c r="F95" s="349" t="s">
        <v>441</v>
      </c>
      <c r="G95" s="350">
        <v>1000</v>
      </c>
    </row>
    <row r="96" spans="1:254" ht="13.5" x14ac:dyDescent="0.25">
      <c r="A96" s="337" t="s">
        <v>466</v>
      </c>
      <c r="B96" s="338" t="s">
        <v>724</v>
      </c>
      <c r="C96" s="338" t="s">
        <v>399</v>
      </c>
      <c r="D96" s="338" t="s">
        <v>467</v>
      </c>
      <c r="E96" s="338"/>
      <c r="F96" s="338"/>
      <c r="G96" s="340">
        <f>SUM(G97)</f>
        <v>257.5</v>
      </c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385"/>
      <c r="BN96" s="385"/>
      <c r="BO96" s="385"/>
      <c r="BP96" s="385"/>
      <c r="BQ96" s="385"/>
      <c r="BR96" s="385"/>
      <c r="BS96" s="385"/>
      <c r="BT96" s="385"/>
      <c r="BU96" s="385"/>
      <c r="BV96" s="385"/>
      <c r="BW96" s="385"/>
      <c r="BX96" s="385"/>
      <c r="BY96" s="385"/>
      <c r="BZ96" s="385"/>
      <c r="CA96" s="385"/>
      <c r="CB96" s="385"/>
      <c r="CC96" s="385"/>
      <c r="CD96" s="385"/>
      <c r="CE96" s="385"/>
      <c r="CF96" s="385"/>
      <c r="CG96" s="385"/>
      <c r="CH96" s="385"/>
      <c r="CI96" s="385"/>
      <c r="CJ96" s="385"/>
      <c r="CK96" s="385"/>
      <c r="CL96" s="385"/>
      <c r="CM96" s="385"/>
      <c r="CN96" s="385"/>
      <c r="CO96" s="385"/>
      <c r="CP96" s="385"/>
      <c r="CQ96" s="385"/>
      <c r="CR96" s="385"/>
      <c r="CS96" s="385"/>
      <c r="CT96" s="385"/>
      <c r="CU96" s="385"/>
      <c r="CV96" s="385"/>
      <c r="CW96" s="385"/>
      <c r="CX96" s="385"/>
      <c r="CY96" s="385"/>
      <c r="CZ96" s="385"/>
      <c r="DA96" s="385"/>
      <c r="DB96" s="385"/>
      <c r="DC96" s="385"/>
      <c r="DD96" s="385"/>
      <c r="DE96" s="385"/>
      <c r="DF96" s="385"/>
      <c r="DG96" s="385"/>
      <c r="DH96" s="385"/>
      <c r="DI96" s="385"/>
      <c r="DJ96" s="385"/>
      <c r="DK96" s="385"/>
      <c r="DL96" s="385"/>
      <c r="DM96" s="385"/>
      <c r="DN96" s="385"/>
      <c r="DO96" s="385"/>
      <c r="DP96" s="385"/>
      <c r="DQ96" s="385"/>
      <c r="DR96" s="385"/>
      <c r="DS96" s="385"/>
      <c r="DT96" s="385"/>
      <c r="DU96" s="385"/>
      <c r="DV96" s="385"/>
      <c r="DW96" s="385"/>
      <c r="DX96" s="385"/>
      <c r="DY96" s="385"/>
      <c r="DZ96" s="385"/>
      <c r="EA96" s="385"/>
      <c r="EB96" s="385"/>
      <c r="EC96" s="385"/>
      <c r="ED96" s="385"/>
      <c r="EE96" s="385"/>
      <c r="EF96" s="385"/>
      <c r="EG96" s="385"/>
      <c r="EH96" s="385"/>
      <c r="EI96" s="385"/>
      <c r="EJ96" s="385"/>
      <c r="EK96" s="385"/>
      <c r="EL96" s="385"/>
      <c r="EM96" s="385"/>
      <c r="EN96" s="385"/>
      <c r="EO96" s="385"/>
      <c r="EP96" s="385"/>
      <c r="EQ96" s="385"/>
      <c r="ER96" s="385"/>
      <c r="ES96" s="385"/>
      <c r="ET96" s="385"/>
      <c r="EU96" s="385"/>
      <c r="EV96" s="385"/>
      <c r="EW96" s="385"/>
      <c r="EX96" s="385"/>
      <c r="EY96" s="385"/>
      <c r="EZ96" s="385"/>
      <c r="FA96" s="385"/>
      <c r="FB96" s="385"/>
      <c r="FC96" s="385"/>
      <c r="FD96" s="385"/>
      <c r="FE96" s="385"/>
      <c r="FF96" s="385"/>
      <c r="FG96" s="385"/>
      <c r="FH96" s="385"/>
      <c r="FI96" s="385"/>
      <c r="FJ96" s="385"/>
      <c r="FK96" s="385"/>
      <c r="FL96" s="385"/>
      <c r="FM96" s="385"/>
      <c r="FN96" s="385"/>
      <c r="FO96" s="385"/>
      <c r="FP96" s="385"/>
      <c r="FQ96" s="385"/>
      <c r="FR96" s="385"/>
      <c r="FS96" s="385"/>
      <c r="FT96" s="385"/>
      <c r="FU96" s="385"/>
      <c r="FV96" s="385"/>
      <c r="FW96" s="385"/>
      <c r="FX96" s="385"/>
      <c r="FY96" s="385"/>
      <c r="FZ96" s="385"/>
      <c r="GA96" s="385"/>
      <c r="GB96" s="385"/>
      <c r="GC96" s="385"/>
      <c r="GD96" s="385"/>
      <c r="GE96" s="385"/>
      <c r="GF96" s="385"/>
      <c r="GG96" s="385"/>
      <c r="GH96" s="385"/>
      <c r="GI96" s="385"/>
      <c r="GJ96" s="385"/>
      <c r="GK96" s="385"/>
      <c r="GL96" s="385"/>
      <c r="GM96" s="385"/>
      <c r="GN96" s="385"/>
      <c r="GO96" s="385"/>
      <c r="GP96" s="385"/>
      <c r="GQ96" s="385"/>
      <c r="GR96" s="385"/>
      <c r="GS96" s="385"/>
      <c r="GT96" s="385"/>
      <c r="GU96" s="385"/>
      <c r="GV96" s="385"/>
      <c r="GW96" s="385"/>
      <c r="GX96" s="385"/>
      <c r="GY96" s="385"/>
      <c r="GZ96" s="385"/>
      <c r="HA96" s="385"/>
      <c r="HB96" s="385"/>
      <c r="HC96" s="385"/>
      <c r="HD96" s="385"/>
      <c r="HE96" s="385"/>
      <c r="HF96" s="385"/>
      <c r="HG96" s="385"/>
      <c r="HH96" s="385"/>
      <c r="HI96" s="385"/>
      <c r="HJ96" s="385"/>
      <c r="HK96" s="385"/>
      <c r="HL96" s="385"/>
      <c r="HM96" s="385"/>
      <c r="HN96" s="385"/>
      <c r="HO96" s="385"/>
      <c r="HP96" s="385"/>
      <c r="HQ96" s="385"/>
      <c r="HR96" s="385"/>
      <c r="HS96" s="385"/>
      <c r="HT96" s="385"/>
      <c r="HU96" s="385"/>
      <c r="HV96" s="385"/>
      <c r="HW96" s="385"/>
      <c r="HX96" s="385"/>
      <c r="HY96" s="385"/>
      <c r="HZ96" s="385"/>
      <c r="IA96" s="385"/>
      <c r="IB96" s="385"/>
      <c r="IC96" s="385"/>
      <c r="ID96" s="385"/>
      <c r="IE96" s="385"/>
      <c r="IF96" s="385"/>
      <c r="IG96" s="385"/>
      <c r="IH96" s="385"/>
      <c r="II96" s="385"/>
      <c r="IJ96" s="385"/>
      <c r="IK96" s="385"/>
      <c r="IL96" s="385"/>
      <c r="IM96" s="385"/>
      <c r="IN96" s="385"/>
      <c r="IO96" s="385"/>
      <c r="IP96" s="385"/>
      <c r="IQ96" s="385"/>
      <c r="IR96" s="385"/>
      <c r="IS96" s="385"/>
      <c r="IT96" s="385"/>
    </row>
    <row r="97" spans="1:254" ht="13.5" x14ac:dyDescent="0.25">
      <c r="A97" s="342" t="s">
        <v>432</v>
      </c>
      <c r="B97" s="349" t="s">
        <v>724</v>
      </c>
      <c r="C97" s="338" t="s">
        <v>399</v>
      </c>
      <c r="D97" s="338" t="s">
        <v>467</v>
      </c>
      <c r="E97" s="338" t="s">
        <v>738</v>
      </c>
      <c r="F97" s="338"/>
      <c r="G97" s="340">
        <f>SUM(G100+G98)</f>
        <v>257.5</v>
      </c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51"/>
      <c r="BL97" s="351"/>
      <c r="BM97" s="351"/>
      <c r="BN97" s="351"/>
      <c r="BO97" s="351"/>
      <c r="BP97" s="351"/>
      <c r="BQ97" s="351"/>
      <c r="BR97" s="351"/>
      <c r="BS97" s="351"/>
      <c r="BT97" s="351"/>
      <c r="BU97" s="351"/>
      <c r="BV97" s="351"/>
      <c r="BW97" s="351"/>
      <c r="BX97" s="351"/>
      <c r="BY97" s="351"/>
      <c r="BZ97" s="351"/>
      <c r="CA97" s="351"/>
      <c r="CB97" s="351"/>
      <c r="CC97" s="351"/>
      <c r="CD97" s="351"/>
      <c r="CE97" s="351"/>
      <c r="CF97" s="351"/>
      <c r="CG97" s="351"/>
      <c r="CH97" s="351"/>
      <c r="CI97" s="351"/>
      <c r="CJ97" s="351"/>
      <c r="CK97" s="351"/>
      <c r="CL97" s="351"/>
      <c r="CM97" s="351"/>
      <c r="CN97" s="351"/>
      <c r="CO97" s="351"/>
      <c r="CP97" s="351"/>
      <c r="CQ97" s="351"/>
      <c r="CR97" s="351"/>
      <c r="CS97" s="351"/>
      <c r="CT97" s="351"/>
      <c r="CU97" s="351"/>
      <c r="CV97" s="351"/>
      <c r="CW97" s="351"/>
      <c r="CX97" s="351"/>
      <c r="CY97" s="351"/>
      <c r="CZ97" s="351"/>
      <c r="DA97" s="351"/>
      <c r="DB97" s="351"/>
      <c r="DC97" s="351"/>
      <c r="DD97" s="351"/>
      <c r="DE97" s="351"/>
      <c r="DF97" s="351"/>
      <c r="DG97" s="351"/>
      <c r="DH97" s="351"/>
      <c r="DI97" s="351"/>
      <c r="DJ97" s="351"/>
      <c r="DK97" s="351"/>
      <c r="DL97" s="351"/>
      <c r="DM97" s="351"/>
      <c r="DN97" s="351"/>
      <c r="DO97" s="351"/>
      <c r="DP97" s="351"/>
      <c r="DQ97" s="351"/>
      <c r="DR97" s="351"/>
      <c r="DS97" s="351"/>
      <c r="DT97" s="351"/>
      <c r="DU97" s="351"/>
      <c r="DV97" s="351"/>
      <c r="DW97" s="351"/>
      <c r="DX97" s="351"/>
      <c r="DY97" s="351"/>
      <c r="DZ97" s="351"/>
      <c r="EA97" s="351"/>
      <c r="EB97" s="351"/>
      <c r="EC97" s="351"/>
      <c r="ED97" s="351"/>
      <c r="EE97" s="351"/>
      <c r="EF97" s="351"/>
      <c r="EG97" s="351"/>
      <c r="EH97" s="351"/>
      <c r="EI97" s="351"/>
      <c r="EJ97" s="351"/>
      <c r="EK97" s="351"/>
      <c r="EL97" s="351"/>
      <c r="EM97" s="351"/>
      <c r="EN97" s="351"/>
      <c r="EO97" s="351"/>
      <c r="EP97" s="351"/>
      <c r="EQ97" s="351"/>
      <c r="ER97" s="351"/>
      <c r="ES97" s="351"/>
      <c r="ET97" s="351"/>
      <c r="EU97" s="351"/>
      <c r="EV97" s="351"/>
      <c r="EW97" s="351"/>
      <c r="EX97" s="351"/>
      <c r="EY97" s="351"/>
      <c r="EZ97" s="351"/>
      <c r="FA97" s="351"/>
      <c r="FB97" s="351"/>
      <c r="FC97" s="351"/>
      <c r="FD97" s="351"/>
      <c r="FE97" s="351"/>
      <c r="FF97" s="351"/>
      <c r="FG97" s="351"/>
      <c r="FH97" s="351"/>
      <c r="FI97" s="351"/>
      <c r="FJ97" s="351"/>
      <c r="FK97" s="351"/>
      <c r="FL97" s="351"/>
      <c r="FM97" s="351"/>
      <c r="FN97" s="351"/>
      <c r="FO97" s="351"/>
      <c r="FP97" s="351"/>
      <c r="FQ97" s="351"/>
      <c r="FR97" s="351"/>
      <c r="FS97" s="351"/>
      <c r="FT97" s="351"/>
      <c r="FU97" s="351"/>
      <c r="FV97" s="351"/>
      <c r="FW97" s="351"/>
      <c r="FX97" s="351"/>
      <c r="FY97" s="351"/>
      <c r="FZ97" s="351"/>
      <c r="GA97" s="351"/>
      <c r="GB97" s="351"/>
      <c r="GC97" s="351"/>
      <c r="GD97" s="351"/>
      <c r="GE97" s="351"/>
      <c r="GF97" s="351"/>
      <c r="GG97" s="351"/>
      <c r="GH97" s="351"/>
      <c r="GI97" s="351"/>
      <c r="GJ97" s="351"/>
      <c r="GK97" s="351"/>
      <c r="GL97" s="351"/>
      <c r="GM97" s="351"/>
      <c r="GN97" s="351"/>
      <c r="GO97" s="351"/>
      <c r="GP97" s="351"/>
      <c r="GQ97" s="351"/>
      <c r="GR97" s="351"/>
      <c r="GS97" s="351"/>
      <c r="GT97" s="351"/>
      <c r="GU97" s="351"/>
      <c r="GV97" s="351"/>
      <c r="GW97" s="351"/>
      <c r="GX97" s="351"/>
      <c r="GY97" s="351"/>
      <c r="GZ97" s="351"/>
      <c r="HA97" s="351"/>
      <c r="HB97" s="351"/>
      <c r="HC97" s="351"/>
      <c r="HD97" s="351"/>
      <c r="HE97" s="351"/>
      <c r="HF97" s="351"/>
      <c r="HG97" s="351"/>
      <c r="HH97" s="351"/>
      <c r="HI97" s="351"/>
      <c r="HJ97" s="351"/>
      <c r="HK97" s="351"/>
      <c r="HL97" s="351"/>
      <c r="HM97" s="351"/>
      <c r="HN97" s="351"/>
      <c r="HO97" s="351"/>
      <c r="HP97" s="351"/>
      <c r="HQ97" s="351"/>
      <c r="HR97" s="351"/>
      <c r="HS97" s="351"/>
      <c r="HT97" s="351"/>
      <c r="HU97" s="351"/>
      <c r="HV97" s="351"/>
      <c r="HW97" s="351"/>
      <c r="HX97" s="351"/>
      <c r="HY97" s="351"/>
      <c r="HZ97" s="351"/>
      <c r="IA97" s="351"/>
      <c r="IB97" s="351"/>
      <c r="IC97" s="351"/>
      <c r="ID97" s="351"/>
      <c r="IE97" s="351"/>
      <c r="IF97" s="351"/>
      <c r="IG97" s="351"/>
      <c r="IH97" s="351"/>
      <c r="II97" s="351"/>
      <c r="IJ97" s="351"/>
      <c r="IK97" s="351"/>
      <c r="IL97" s="351"/>
      <c r="IM97" s="351"/>
      <c r="IN97" s="351"/>
      <c r="IO97" s="351"/>
      <c r="IP97" s="351"/>
      <c r="IQ97" s="351"/>
      <c r="IR97" s="351"/>
      <c r="IS97" s="351"/>
      <c r="IT97" s="351"/>
    </row>
    <row r="98" spans="1:254" s="385" customFormat="1" ht="39" x14ac:dyDescent="0.25">
      <c r="A98" s="352" t="s">
        <v>739</v>
      </c>
      <c r="B98" s="386" t="s">
        <v>724</v>
      </c>
      <c r="C98" s="368" t="s">
        <v>399</v>
      </c>
      <c r="D98" s="368" t="s">
        <v>467</v>
      </c>
      <c r="E98" s="368" t="s">
        <v>437</v>
      </c>
      <c r="F98" s="368"/>
      <c r="G98" s="355">
        <f>SUM(G99)</f>
        <v>207.5</v>
      </c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19"/>
      <c r="BM98" s="319"/>
      <c r="BN98" s="319"/>
      <c r="BO98" s="319"/>
      <c r="BP98" s="319"/>
      <c r="BQ98" s="319"/>
      <c r="BR98" s="319"/>
      <c r="BS98" s="319"/>
      <c r="BT98" s="319"/>
      <c r="BU98" s="319"/>
      <c r="BV98" s="319"/>
      <c r="BW98" s="319"/>
      <c r="BX98" s="319"/>
      <c r="BY98" s="319"/>
      <c r="BZ98" s="319"/>
      <c r="CA98" s="319"/>
      <c r="CB98" s="319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19"/>
      <c r="DA98" s="319"/>
      <c r="DB98" s="319"/>
      <c r="DC98" s="319"/>
      <c r="DD98" s="319"/>
      <c r="DE98" s="319"/>
      <c r="DF98" s="319"/>
      <c r="DG98" s="319"/>
      <c r="DH98" s="319"/>
      <c r="DI98" s="319"/>
      <c r="DJ98" s="319"/>
      <c r="DK98" s="319"/>
      <c r="DL98" s="319"/>
      <c r="DM98" s="319"/>
      <c r="DN98" s="319"/>
      <c r="DO98" s="319"/>
      <c r="DP98" s="319"/>
      <c r="DQ98" s="319"/>
      <c r="DR98" s="319"/>
      <c r="DS98" s="319"/>
      <c r="DT98" s="319"/>
      <c r="DU98" s="319"/>
      <c r="DV98" s="319"/>
      <c r="DW98" s="319"/>
      <c r="DX98" s="319"/>
      <c r="DY98" s="319"/>
      <c r="DZ98" s="319"/>
      <c r="EA98" s="319"/>
      <c r="EB98" s="319"/>
      <c r="EC98" s="319"/>
      <c r="ED98" s="319"/>
      <c r="EE98" s="319"/>
      <c r="EF98" s="319"/>
      <c r="EG98" s="319"/>
      <c r="EH98" s="319"/>
      <c r="EI98" s="319"/>
      <c r="EJ98" s="319"/>
      <c r="EK98" s="319"/>
      <c r="EL98" s="319"/>
      <c r="EM98" s="319"/>
      <c r="EN98" s="319"/>
      <c r="EO98" s="319"/>
      <c r="EP98" s="319"/>
      <c r="EQ98" s="319"/>
      <c r="ER98" s="319"/>
      <c r="ES98" s="319"/>
      <c r="ET98" s="319"/>
      <c r="EU98" s="319"/>
      <c r="EV98" s="319"/>
      <c r="EW98" s="319"/>
      <c r="EX98" s="319"/>
      <c r="EY98" s="319"/>
      <c r="EZ98" s="319"/>
      <c r="FA98" s="319"/>
      <c r="FB98" s="319"/>
      <c r="FC98" s="319"/>
      <c r="FD98" s="319"/>
      <c r="FE98" s="319"/>
      <c r="FF98" s="319"/>
      <c r="FG98" s="319"/>
      <c r="FH98" s="319"/>
      <c r="FI98" s="319"/>
      <c r="FJ98" s="319"/>
      <c r="FK98" s="319"/>
      <c r="FL98" s="319"/>
      <c r="FM98" s="319"/>
      <c r="FN98" s="319"/>
      <c r="FO98" s="319"/>
      <c r="FP98" s="319"/>
      <c r="FQ98" s="319"/>
      <c r="FR98" s="319"/>
      <c r="FS98" s="319"/>
      <c r="FT98" s="319"/>
      <c r="FU98" s="319"/>
      <c r="FV98" s="319"/>
      <c r="FW98" s="319"/>
      <c r="FX98" s="319"/>
      <c r="FY98" s="319"/>
      <c r="FZ98" s="319"/>
      <c r="GA98" s="319"/>
      <c r="GB98" s="319"/>
      <c r="GC98" s="319"/>
      <c r="GD98" s="319"/>
      <c r="GE98" s="319"/>
      <c r="GF98" s="319"/>
      <c r="GG98" s="319"/>
      <c r="GH98" s="319"/>
      <c r="GI98" s="319"/>
      <c r="GJ98" s="319"/>
      <c r="GK98" s="319"/>
      <c r="GL98" s="319"/>
      <c r="GM98" s="319"/>
      <c r="GN98" s="319"/>
      <c r="GO98" s="319"/>
      <c r="GP98" s="319"/>
      <c r="GQ98" s="319"/>
      <c r="GR98" s="319"/>
      <c r="GS98" s="319"/>
      <c r="GT98" s="319"/>
      <c r="GU98" s="319"/>
      <c r="GV98" s="319"/>
      <c r="GW98" s="319"/>
      <c r="GX98" s="319"/>
      <c r="GY98" s="319"/>
      <c r="GZ98" s="319"/>
      <c r="HA98" s="319"/>
      <c r="HB98" s="319"/>
      <c r="HC98" s="319"/>
      <c r="HD98" s="319"/>
      <c r="HE98" s="319"/>
      <c r="HF98" s="319"/>
      <c r="HG98" s="319"/>
      <c r="HH98" s="319"/>
      <c r="HI98" s="319"/>
      <c r="HJ98" s="319"/>
      <c r="HK98" s="319"/>
      <c r="HL98" s="319"/>
      <c r="HM98" s="319"/>
      <c r="HN98" s="319"/>
      <c r="HO98" s="319"/>
      <c r="HP98" s="319"/>
      <c r="HQ98" s="319"/>
      <c r="HR98" s="319"/>
      <c r="HS98" s="319"/>
      <c r="HT98" s="319"/>
      <c r="HU98" s="319"/>
      <c r="HV98" s="319"/>
      <c r="HW98" s="319"/>
      <c r="HX98" s="319"/>
      <c r="HY98" s="319"/>
      <c r="HZ98" s="319"/>
      <c r="IA98" s="319"/>
      <c r="IB98" s="319"/>
      <c r="IC98" s="319"/>
      <c r="ID98" s="319"/>
      <c r="IE98" s="319"/>
      <c r="IF98" s="319"/>
      <c r="IG98" s="319"/>
      <c r="IH98" s="319"/>
      <c r="II98" s="319"/>
      <c r="IJ98" s="319"/>
      <c r="IK98" s="319"/>
      <c r="IL98" s="319"/>
      <c r="IM98" s="319"/>
      <c r="IN98" s="319"/>
      <c r="IO98" s="319"/>
      <c r="IP98" s="319"/>
      <c r="IQ98" s="319"/>
      <c r="IR98" s="319"/>
      <c r="IS98" s="319"/>
      <c r="IT98" s="319"/>
    </row>
    <row r="99" spans="1:254" s="351" customFormat="1" ht="25.5" x14ac:dyDescent="0.2">
      <c r="A99" s="347" t="s">
        <v>726</v>
      </c>
      <c r="B99" s="386" t="s">
        <v>724</v>
      </c>
      <c r="C99" s="349" t="s">
        <v>399</v>
      </c>
      <c r="D99" s="349" t="s">
        <v>467</v>
      </c>
      <c r="E99" s="349" t="s">
        <v>437</v>
      </c>
      <c r="F99" s="349" t="s">
        <v>397</v>
      </c>
      <c r="G99" s="387">
        <v>207.5</v>
      </c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/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/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19"/>
      <c r="DG99" s="319"/>
      <c r="DH99" s="319"/>
      <c r="DI99" s="319"/>
      <c r="DJ99" s="319"/>
      <c r="DK99" s="319"/>
      <c r="DL99" s="319"/>
      <c r="DM99" s="319"/>
      <c r="DN99" s="319"/>
      <c r="DO99" s="319"/>
      <c r="DP99" s="319"/>
      <c r="DQ99" s="319"/>
      <c r="DR99" s="319"/>
      <c r="DS99" s="319"/>
      <c r="DT99" s="319"/>
      <c r="DU99" s="319"/>
      <c r="DV99" s="319"/>
      <c r="DW99" s="319"/>
      <c r="DX99" s="319"/>
      <c r="DY99" s="319"/>
      <c r="DZ99" s="319"/>
      <c r="EA99" s="319"/>
      <c r="EB99" s="319"/>
      <c r="EC99" s="319"/>
      <c r="ED99" s="319"/>
      <c r="EE99" s="319"/>
      <c r="EF99" s="319"/>
      <c r="EG99" s="319"/>
      <c r="EH99" s="319"/>
      <c r="EI99" s="319"/>
      <c r="EJ99" s="319"/>
      <c r="EK99" s="319"/>
      <c r="EL99" s="319"/>
      <c r="EM99" s="319"/>
      <c r="EN99" s="319"/>
      <c r="EO99" s="319"/>
      <c r="EP99" s="319"/>
      <c r="EQ99" s="319"/>
      <c r="ER99" s="319"/>
      <c r="ES99" s="319"/>
      <c r="ET99" s="319"/>
      <c r="EU99" s="319"/>
      <c r="EV99" s="319"/>
      <c r="EW99" s="319"/>
      <c r="EX99" s="319"/>
      <c r="EY99" s="319"/>
      <c r="EZ99" s="319"/>
      <c r="FA99" s="319"/>
      <c r="FB99" s="319"/>
      <c r="FC99" s="319"/>
      <c r="FD99" s="319"/>
      <c r="FE99" s="319"/>
      <c r="FF99" s="319"/>
      <c r="FG99" s="319"/>
      <c r="FH99" s="319"/>
      <c r="FI99" s="319"/>
      <c r="FJ99" s="319"/>
      <c r="FK99" s="319"/>
      <c r="FL99" s="319"/>
      <c r="FM99" s="319"/>
      <c r="FN99" s="319"/>
      <c r="FO99" s="319"/>
      <c r="FP99" s="319"/>
      <c r="FQ99" s="319"/>
      <c r="FR99" s="319"/>
      <c r="FS99" s="319"/>
      <c r="FT99" s="319"/>
      <c r="FU99" s="319"/>
      <c r="FV99" s="319"/>
      <c r="FW99" s="319"/>
      <c r="FX99" s="319"/>
      <c r="FY99" s="319"/>
      <c r="FZ99" s="319"/>
      <c r="GA99" s="319"/>
      <c r="GB99" s="319"/>
      <c r="GC99" s="319"/>
      <c r="GD99" s="319"/>
      <c r="GE99" s="319"/>
      <c r="GF99" s="319"/>
      <c r="GG99" s="319"/>
      <c r="GH99" s="319"/>
      <c r="GI99" s="319"/>
      <c r="GJ99" s="319"/>
      <c r="GK99" s="319"/>
      <c r="GL99" s="319"/>
      <c r="GM99" s="319"/>
      <c r="GN99" s="319"/>
      <c r="GO99" s="319"/>
      <c r="GP99" s="319"/>
      <c r="GQ99" s="319"/>
      <c r="GR99" s="319"/>
      <c r="GS99" s="319"/>
      <c r="GT99" s="319"/>
      <c r="GU99" s="319"/>
      <c r="GV99" s="319"/>
      <c r="GW99" s="319"/>
      <c r="GX99" s="319"/>
      <c r="GY99" s="319"/>
      <c r="GZ99" s="319"/>
      <c r="HA99" s="319"/>
      <c r="HB99" s="319"/>
      <c r="HC99" s="319"/>
      <c r="HD99" s="319"/>
      <c r="HE99" s="319"/>
      <c r="HF99" s="319"/>
      <c r="HG99" s="319"/>
      <c r="HH99" s="319"/>
      <c r="HI99" s="319"/>
      <c r="HJ99" s="319"/>
      <c r="HK99" s="319"/>
      <c r="HL99" s="319"/>
      <c r="HM99" s="319"/>
      <c r="HN99" s="319"/>
      <c r="HO99" s="319"/>
      <c r="HP99" s="319"/>
      <c r="HQ99" s="319"/>
      <c r="HR99" s="319"/>
      <c r="HS99" s="319"/>
      <c r="HT99" s="319"/>
      <c r="HU99" s="319"/>
      <c r="HV99" s="319"/>
      <c r="HW99" s="319"/>
      <c r="HX99" s="319"/>
      <c r="HY99" s="319"/>
      <c r="HZ99" s="319"/>
      <c r="IA99" s="319"/>
      <c r="IB99" s="319"/>
      <c r="IC99" s="319"/>
      <c r="ID99" s="319"/>
      <c r="IE99" s="319"/>
      <c r="IF99" s="319"/>
      <c r="IG99" s="319"/>
      <c r="IH99" s="319"/>
      <c r="II99" s="319"/>
      <c r="IJ99" s="319"/>
      <c r="IK99" s="319"/>
      <c r="IL99" s="319"/>
      <c r="IM99" s="319"/>
      <c r="IN99" s="319"/>
      <c r="IO99" s="319"/>
      <c r="IP99" s="319"/>
      <c r="IQ99" s="319"/>
      <c r="IR99" s="319"/>
      <c r="IS99" s="319"/>
      <c r="IT99" s="319"/>
    </row>
    <row r="100" spans="1:254" s="245" customFormat="1" ht="41.45" customHeight="1" x14ac:dyDescent="0.2">
      <c r="A100" s="352" t="s">
        <v>783</v>
      </c>
      <c r="B100" s="368" t="s">
        <v>724</v>
      </c>
      <c r="C100" s="354" t="s">
        <v>399</v>
      </c>
      <c r="D100" s="354" t="s">
        <v>467</v>
      </c>
      <c r="E100" s="354" t="s">
        <v>468</v>
      </c>
      <c r="F100" s="354"/>
      <c r="G100" s="350">
        <f>SUM(G101)</f>
        <v>50</v>
      </c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/>
      <c r="AP100" s="388"/>
      <c r="AQ100" s="388"/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/>
      <c r="BN100" s="388"/>
      <c r="BO100" s="388"/>
      <c r="BP100" s="388"/>
      <c r="BQ100" s="388"/>
      <c r="BR100" s="388"/>
      <c r="BS100" s="388"/>
      <c r="BT100" s="388"/>
      <c r="BU100" s="388"/>
      <c r="BV100" s="388"/>
      <c r="BW100" s="388"/>
      <c r="BX100" s="388"/>
      <c r="BY100" s="388"/>
      <c r="BZ100" s="388"/>
      <c r="CA100" s="388"/>
      <c r="CB100" s="388"/>
      <c r="CC100" s="388"/>
      <c r="CD100" s="388"/>
      <c r="CE100" s="388"/>
      <c r="CF100" s="388"/>
      <c r="CG100" s="388"/>
      <c r="CH100" s="388"/>
      <c r="CI100" s="388"/>
      <c r="CJ100" s="388"/>
      <c r="CK100" s="388"/>
      <c r="CL100" s="388"/>
      <c r="CM100" s="388"/>
      <c r="CN100" s="388"/>
      <c r="CO100" s="388"/>
      <c r="CP100" s="388"/>
      <c r="CQ100" s="388"/>
      <c r="CR100" s="388"/>
      <c r="CS100" s="388"/>
      <c r="CT100" s="388"/>
      <c r="CU100" s="388"/>
      <c r="CV100" s="388"/>
      <c r="CW100" s="388"/>
      <c r="CX100" s="388"/>
      <c r="CY100" s="388"/>
      <c r="CZ100" s="388"/>
      <c r="DA100" s="388"/>
      <c r="DB100" s="388"/>
      <c r="DC100" s="388"/>
      <c r="DD100" s="388"/>
      <c r="DE100" s="388"/>
      <c r="DF100" s="388"/>
      <c r="DG100" s="388"/>
      <c r="DH100" s="388"/>
      <c r="DI100" s="388"/>
      <c r="DJ100" s="388"/>
      <c r="DK100" s="388"/>
      <c r="DL100" s="388"/>
      <c r="DM100" s="388"/>
      <c r="DN100" s="388"/>
      <c r="DO100" s="388"/>
      <c r="DP100" s="388"/>
      <c r="DQ100" s="388"/>
      <c r="DR100" s="388"/>
      <c r="DS100" s="388"/>
      <c r="DT100" s="388"/>
      <c r="DU100" s="388"/>
      <c r="DV100" s="388"/>
      <c r="DW100" s="388"/>
      <c r="DX100" s="388"/>
      <c r="DY100" s="388"/>
      <c r="DZ100" s="388"/>
      <c r="EA100" s="388"/>
      <c r="EB100" s="388"/>
      <c r="EC100" s="388"/>
      <c r="ED100" s="388"/>
      <c r="EE100" s="388"/>
      <c r="EF100" s="388"/>
      <c r="EG100" s="388"/>
      <c r="EH100" s="388"/>
      <c r="EI100" s="388"/>
      <c r="EJ100" s="388"/>
      <c r="EK100" s="388"/>
      <c r="EL100" s="388"/>
      <c r="EM100" s="388"/>
      <c r="EN100" s="388"/>
      <c r="EO100" s="388"/>
      <c r="EP100" s="388"/>
      <c r="EQ100" s="388"/>
      <c r="ER100" s="388"/>
      <c r="ES100" s="388"/>
      <c r="ET100" s="388"/>
      <c r="EU100" s="388"/>
      <c r="EV100" s="388"/>
      <c r="EW100" s="388"/>
      <c r="EX100" s="388"/>
      <c r="EY100" s="388"/>
      <c r="EZ100" s="388"/>
      <c r="FA100" s="388"/>
      <c r="FB100" s="388"/>
      <c r="FC100" s="388"/>
      <c r="FD100" s="388"/>
      <c r="FE100" s="388"/>
      <c r="FF100" s="388"/>
      <c r="FG100" s="388"/>
      <c r="FH100" s="388"/>
      <c r="FI100" s="388"/>
      <c r="FJ100" s="388"/>
      <c r="FK100" s="388"/>
      <c r="FL100" s="388"/>
      <c r="FM100" s="388"/>
      <c r="FN100" s="388"/>
      <c r="FO100" s="388"/>
      <c r="FP100" s="388"/>
      <c r="FQ100" s="388"/>
      <c r="FR100" s="388"/>
      <c r="FS100" s="388"/>
      <c r="FT100" s="388"/>
      <c r="FU100" s="388"/>
      <c r="FV100" s="388"/>
      <c r="FW100" s="388"/>
      <c r="FX100" s="388"/>
      <c r="FY100" s="388"/>
      <c r="FZ100" s="388"/>
      <c r="GA100" s="388"/>
      <c r="GB100" s="388"/>
      <c r="GC100" s="388"/>
      <c r="GD100" s="388"/>
      <c r="GE100" s="388"/>
      <c r="GF100" s="388"/>
      <c r="GG100" s="388"/>
      <c r="GH100" s="388"/>
      <c r="GI100" s="388"/>
      <c r="GJ100" s="388"/>
      <c r="GK100" s="388"/>
      <c r="GL100" s="388"/>
      <c r="GM100" s="388"/>
      <c r="GN100" s="388"/>
      <c r="GO100" s="388"/>
      <c r="GP100" s="388"/>
      <c r="GQ100" s="388"/>
      <c r="GR100" s="388"/>
      <c r="GS100" s="388"/>
      <c r="GT100" s="388"/>
      <c r="GU100" s="388"/>
      <c r="GV100" s="388"/>
      <c r="GW100" s="388"/>
      <c r="GX100" s="388"/>
      <c r="GY100" s="388"/>
      <c r="GZ100" s="388"/>
      <c r="HA100" s="388"/>
      <c r="HB100" s="388"/>
      <c r="HC100" s="388"/>
      <c r="HD100" s="388"/>
      <c r="HE100" s="388"/>
      <c r="HF100" s="388"/>
      <c r="HG100" s="388"/>
      <c r="HH100" s="388"/>
      <c r="HI100" s="388"/>
      <c r="HJ100" s="388"/>
      <c r="HK100" s="388"/>
      <c r="HL100" s="388"/>
      <c r="HM100" s="388"/>
      <c r="HN100" s="388"/>
      <c r="HO100" s="388"/>
      <c r="HP100" s="388"/>
      <c r="HQ100" s="388"/>
      <c r="HR100" s="388"/>
      <c r="HS100" s="388"/>
      <c r="HT100" s="388"/>
      <c r="HU100" s="388"/>
      <c r="HV100" s="388"/>
      <c r="HW100" s="388"/>
      <c r="HX100" s="388"/>
      <c r="HY100" s="388"/>
      <c r="HZ100" s="388"/>
      <c r="IA100" s="388"/>
      <c r="IB100" s="388"/>
      <c r="IC100" s="388"/>
      <c r="ID100" s="388"/>
      <c r="IE100" s="388"/>
      <c r="IF100" s="388"/>
      <c r="IG100" s="388"/>
      <c r="IH100" s="388"/>
      <c r="II100" s="388"/>
      <c r="IJ100" s="388"/>
      <c r="IK100" s="388"/>
      <c r="IL100" s="388"/>
      <c r="IM100" s="388"/>
      <c r="IN100" s="388"/>
      <c r="IO100" s="388"/>
      <c r="IP100" s="388"/>
      <c r="IQ100" s="388"/>
      <c r="IR100" s="388"/>
      <c r="IS100" s="388"/>
      <c r="IT100" s="388"/>
    </row>
    <row r="101" spans="1:254" s="245" customFormat="1" x14ac:dyDescent="0.2">
      <c r="A101" s="347" t="s">
        <v>405</v>
      </c>
      <c r="B101" s="358" t="s">
        <v>724</v>
      </c>
      <c r="C101" s="349" t="s">
        <v>399</v>
      </c>
      <c r="D101" s="349" t="s">
        <v>467</v>
      </c>
      <c r="E101" s="349" t="s">
        <v>468</v>
      </c>
      <c r="F101" s="349" t="s">
        <v>406</v>
      </c>
      <c r="G101" s="350">
        <v>50</v>
      </c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319"/>
      <c r="DB101" s="319"/>
      <c r="DC101" s="319"/>
      <c r="DD101" s="319"/>
      <c r="DE101" s="319"/>
      <c r="DF101" s="319"/>
      <c r="DG101" s="319"/>
      <c r="DH101" s="319"/>
      <c r="DI101" s="319"/>
      <c r="DJ101" s="319"/>
      <c r="DK101" s="319"/>
      <c r="DL101" s="319"/>
      <c r="DM101" s="319"/>
      <c r="DN101" s="319"/>
      <c r="DO101" s="319"/>
      <c r="DP101" s="319"/>
      <c r="DQ101" s="319"/>
      <c r="DR101" s="319"/>
      <c r="DS101" s="319"/>
      <c r="DT101" s="319"/>
      <c r="DU101" s="319"/>
      <c r="DV101" s="319"/>
      <c r="DW101" s="319"/>
      <c r="DX101" s="319"/>
      <c r="DY101" s="319"/>
      <c r="DZ101" s="319"/>
      <c r="EA101" s="319"/>
      <c r="EB101" s="319"/>
      <c r="EC101" s="319"/>
      <c r="ED101" s="319"/>
      <c r="EE101" s="319"/>
      <c r="EF101" s="319"/>
      <c r="EG101" s="319"/>
      <c r="EH101" s="319"/>
      <c r="EI101" s="319"/>
      <c r="EJ101" s="319"/>
      <c r="EK101" s="319"/>
      <c r="EL101" s="319"/>
      <c r="EM101" s="319"/>
      <c r="EN101" s="319"/>
      <c r="EO101" s="319"/>
      <c r="EP101" s="319"/>
      <c r="EQ101" s="319"/>
      <c r="ER101" s="319"/>
      <c r="ES101" s="319"/>
      <c r="ET101" s="319"/>
      <c r="EU101" s="319"/>
      <c r="EV101" s="319"/>
      <c r="EW101" s="319"/>
      <c r="EX101" s="319"/>
      <c r="EY101" s="319"/>
      <c r="EZ101" s="319"/>
      <c r="FA101" s="319"/>
      <c r="FB101" s="319"/>
      <c r="FC101" s="319"/>
      <c r="FD101" s="319"/>
      <c r="FE101" s="319"/>
      <c r="FF101" s="319"/>
      <c r="FG101" s="319"/>
      <c r="FH101" s="319"/>
      <c r="FI101" s="319"/>
      <c r="FJ101" s="319"/>
      <c r="FK101" s="319"/>
      <c r="FL101" s="319"/>
      <c r="FM101" s="319"/>
      <c r="FN101" s="319"/>
      <c r="FO101" s="319"/>
      <c r="FP101" s="319"/>
      <c r="FQ101" s="319"/>
      <c r="FR101" s="319"/>
      <c r="FS101" s="319"/>
      <c r="FT101" s="319"/>
      <c r="FU101" s="319"/>
      <c r="FV101" s="319"/>
      <c r="FW101" s="319"/>
      <c r="FX101" s="319"/>
      <c r="FY101" s="319"/>
      <c r="FZ101" s="319"/>
      <c r="GA101" s="319"/>
      <c r="GB101" s="319"/>
      <c r="GC101" s="319"/>
      <c r="GD101" s="319"/>
      <c r="GE101" s="319"/>
      <c r="GF101" s="319"/>
      <c r="GG101" s="319"/>
      <c r="GH101" s="319"/>
      <c r="GI101" s="319"/>
      <c r="GJ101" s="319"/>
      <c r="GK101" s="319"/>
      <c r="GL101" s="319"/>
      <c r="GM101" s="319"/>
      <c r="GN101" s="319"/>
      <c r="GO101" s="319"/>
      <c r="GP101" s="319"/>
      <c r="GQ101" s="319"/>
      <c r="GR101" s="319"/>
      <c r="GS101" s="319"/>
      <c r="GT101" s="319"/>
      <c r="GU101" s="319"/>
      <c r="GV101" s="319"/>
      <c r="GW101" s="319"/>
      <c r="GX101" s="319"/>
      <c r="GY101" s="319"/>
      <c r="GZ101" s="319"/>
      <c r="HA101" s="319"/>
      <c r="HB101" s="319"/>
      <c r="HC101" s="319"/>
      <c r="HD101" s="319"/>
      <c r="HE101" s="319"/>
      <c r="HF101" s="319"/>
      <c r="HG101" s="319"/>
      <c r="HH101" s="319"/>
      <c r="HI101" s="319"/>
      <c r="HJ101" s="319"/>
      <c r="HK101" s="319"/>
      <c r="HL101" s="319"/>
      <c r="HM101" s="319"/>
      <c r="HN101" s="319"/>
      <c r="HO101" s="319"/>
      <c r="HP101" s="319"/>
      <c r="HQ101" s="319"/>
      <c r="HR101" s="319"/>
      <c r="HS101" s="319"/>
      <c r="HT101" s="319"/>
      <c r="HU101" s="319"/>
      <c r="HV101" s="319"/>
      <c r="HW101" s="319"/>
      <c r="HX101" s="319"/>
      <c r="HY101" s="319"/>
      <c r="HZ101" s="319"/>
      <c r="IA101" s="319"/>
      <c r="IB101" s="319"/>
      <c r="IC101" s="319"/>
      <c r="ID101" s="319"/>
      <c r="IE101" s="319"/>
      <c r="IF101" s="319"/>
      <c r="IG101" s="319"/>
      <c r="IH101" s="319"/>
      <c r="II101" s="319"/>
      <c r="IJ101" s="319"/>
      <c r="IK101" s="319"/>
      <c r="IL101" s="319"/>
      <c r="IM101" s="319"/>
      <c r="IN101" s="319"/>
      <c r="IO101" s="319"/>
      <c r="IP101" s="319"/>
      <c r="IQ101" s="319"/>
      <c r="IR101" s="319"/>
      <c r="IS101" s="319"/>
      <c r="IT101" s="319"/>
    </row>
    <row r="102" spans="1:254" s="388" customFormat="1" ht="15.75" x14ac:dyDescent="0.25">
      <c r="A102" s="439" t="s">
        <v>469</v>
      </c>
      <c r="B102" s="335" t="s">
        <v>724</v>
      </c>
      <c r="C102" s="335" t="s">
        <v>408</v>
      </c>
      <c r="D102" s="380"/>
      <c r="E102" s="380"/>
      <c r="F102" s="380"/>
      <c r="G102" s="381">
        <f>SUM(G103+G121+G143+G113)</f>
        <v>189122.49</v>
      </c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5"/>
      <c r="AL102" s="385"/>
      <c r="AM102" s="385"/>
      <c r="AN102" s="385"/>
      <c r="AO102" s="385"/>
      <c r="AP102" s="385"/>
      <c r="AQ102" s="385"/>
      <c r="AR102" s="385"/>
      <c r="AS102" s="385"/>
      <c r="AT102" s="385"/>
      <c r="AU102" s="385"/>
      <c r="AV102" s="385"/>
      <c r="AW102" s="385"/>
      <c r="AX102" s="385"/>
      <c r="AY102" s="385"/>
      <c r="AZ102" s="385"/>
      <c r="BA102" s="385"/>
      <c r="BB102" s="385"/>
      <c r="BC102" s="385"/>
      <c r="BD102" s="385"/>
      <c r="BE102" s="385"/>
      <c r="BF102" s="385"/>
      <c r="BG102" s="385"/>
      <c r="BH102" s="385"/>
      <c r="BI102" s="385"/>
      <c r="BJ102" s="385"/>
      <c r="BK102" s="385"/>
      <c r="BL102" s="385"/>
      <c r="BM102" s="385"/>
      <c r="BN102" s="385"/>
      <c r="BO102" s="385"/>
      <c r="BP102" s="385"/>
      <c r="BQ102" s="385"/>
      <c r="BR102" s="385"/>
      <c r="BS102" s="385"/>
      <c r="BT102" s="385"/>
      <c r="BU102" s="385"/>
      <c r="BV102" s="385"/>
      <c r="BW102" s="385"/>
      <c r="BX102" s="385"/>
      <c r="BY102" s="385"/>
      <c r="BZ102" s="385"/>
      <c r="CA102" s="385"/>
      <c r="CB102" s="385"/>
      <c r="CC102" s="385"/>
      <c r="CD102" s="385"/>
      <c r="CE102" s="385"/>
      <c r="CF102" s="385"/>
      <c r="CG102" s="385"/>
      <c r="CH102" s="385"/>
      <c r="CI102" s="385"/>
      <c r="CJ102" s="385"/>
      <c r="CK102" s="385"/>
      <c r="CL102" s="385"/>
      <c r="CM102" s="385"/>
      <c r="CN102" s="385"/>
      <c r="CO102" s="385"/>
      <c r="CP102" s="385"/>
      <c r="CQ102" s="385"/>
      <c r="CR102" s="385"/>
      <c r="CS102" s="385"/>
      <c r="CT102" s="385"/>
      <c r="CU102" s="385"/>
      <c r="CV102" s="385"/>
      <c r="CW102" s="385"/>
      <c r="CX102" s="385"/>
      <c r="CY102" s="385"/>
      <c r="CZ102" s="385"/>
      <c r="DA102" s="385"/>
      <c r="DB102" s="385"/>
      <c r="DC102" s="385"/>
      <c r="DD102" s="385"/>
      <c r="DE102" s="385"/>
      <c r="DF102" s="385"/>
      <c r="DG102" s="385"/>
      <c r="DH102" s="385"/>
      <c r="DI102" s="385"/>
      <c r="DJ102" s="385"/>
      <c r="DK102" s="385"/>
      <c r="DL102" s="385"/>
      <c r="DM102" s="385"/>
      <c r="DN102" s="385"/>
      <c r="DO102" s="385"/>
      <c r="DP102" s="385"/>
      <c r="DQ102" s="385"/>
      <c r="DR102" s="385"/>
      <c r="DS102" s="385"/>
      <c r="DT102" s="385"/>
      <c r="DU102" s="385"/>
      <c r="DV102" s="385"/>
      <c r="DW102" s="385"/>
      <c r="DX102" s="385"/>
      <c r="DY102" s="385"/>
      <c r="DZ102" s="385"/>
      <c r="EA102" s="385"/>
      <c r="EB102" s="385"/>
      <c r="EC102" s="385"/>
      <c r="ED102" s="385"/>
      <c r="EE102" s="385"/>
      <c r="EF102" s="385"/>
      <c r="EG102" s="385"/>
      <c r="EH102" s="385"/>
      <c r="EI102" s="385"/>
      <c r="EJ102" s="385"/>
      <c r="EK102" s="385"/>
      <c r="EL102" s="385"/>
      <c r="EM102" s="385"/>
      <c r="EN102" s="385"/>
      <c r="EO102" s="385"/>
      <c r="EP102" s="385"/>
      <c r="EQ102" s="385"/>
      <c r="ER102" s="385"/>
      <c r="ES102" s="385"/>
      <c r="ET102" s="385"/>
      <c r="EU102" s="385"/>
      <c r="EV102" s="385"/>
      <c r="EW102" s="385"/>
      <c r="EX102" s="385"/>
      <c r="EY102" s="385"/>
      <c r="EZ102" s="385"/>
      <c r="FA102" s="385"/>
      <c r="FB102" s="385"/>
      <c r="FC102" s="385"/>
      <c r="FD102" s="385"/>
      <c r="FE102" s="385"/>
      <c r="FF102" s="385"/>
      <c r="FG102" s="385"/>
      <c r="FH102" s="385"/>
      <c r="FI102" s="385"/>
      <c r="FJ102" s="385"/>
      <c r="FK102" s="385"/>
      <c r="FL102" s="385"/>
      <c r="FM102" s="385"/>
      <c r="FN102" s="385"/>
      <c r="FO102" s="385"/>
      <c r="FP102" s="385"/>
      <c r="FQ102" s="385"/>
      <c r="FR102" s="385"/>
      <c r="FS102" s="385"/>
      <c r="FT102" s="385"/>
      <c r="FU102" s="385"/>
      <c r="FV102" s="385"/>
      <c r="FW102" s="385"/>
      <c r="FX102" s="385"/>
      <c r="FY102" s="385"/>
      <c r="FZ102" s="385"/>
      <c r="GA102" s="385"/>
      <c r="GB102" s="385"/>
      <c r="GC102" s="385"/>
      <c r="GD102" s="385"/>
      <c r="GE102" s="385"/>
      <c r="GF102" s="385"/>
      <c r="GG102" s="385"/>
      <c r="GH102" s="385"/>
      <c r="GI102" s="385"/>
      <c r="GJ102" s="385"/>
      <c r="GK102" s="385"/>
      <c r="GL102" s="385"/>
      <c r="GM102" s="385"/>
      <c r="GN102" s="385"/>
      <c r="GO102" s="385"/>
      <c r="GP102" s="385"/>
      <c r="GQ102" s="385"/>
      <c r="GR102" s="385"/>
      <c r="GS102" s="385"/>
      <c r="GT102" s="385"/>
      <c r="GU102" s="385"/>
      <c r="GV102" s="385"/>
      <c r="GW102" s="385"/>
      <c r="GX102" s="385"/>
      <c r="GY102" s="385"/>
      <c r="GZ102" s="385"/>
      <c r="HA102" s="385"/>
      <c r="HB102" s="385"/>
      <c r="HC102" s="385"/>
      <c r="HD102" s="385"/>
      <c r="HE102" s="385"/>
      <c r="HF102" s="385"/>
      <c r="HG102" s="385"/>
      <c r="HH102" s="385"/>
      <c r="HI102" s="385"/>
      <c r="HJ102" s="385"/>
      <c r="HK102" s="385"/>
      <c r="HL102" s="385"/>
      <c r="HM102" s="385"/>
      <c r="HN102" s="385"/>
      <c r="HO102" s="385"/>
      <c r="HP102" s="385"/>
      <c r="HQ102" s="385"/>
      <c r="HR102" s="385"/>
      <c r="HS102" s="385"/>
      <c r="HT102" s="385"/>
      <c r="HU102" s="385"/>
      <c r="HV102" s="385"/>
      <c r="HW102" s="385"/>
      <c r="HX102" s="385"/>
      <c r="HY102" s="385"/>
      <c r="HZ102" s="385"/>
      <c r="IA102" s="385"/>
      <c r="IB102" s="385"/>
      <c r="IC102" s="385"/>
      <c r="ID102" s="385"/>
      <c r="IE102" s="385"/>
      <c r="IF102" s="385"/>
      <c r="IG102" s="385"/>
      <c r="IH102" s="385"/>
      <c r="II102" s="385"/>
      <c r="IJ102" s="385"/>
      <c r="IK102" s="385"/>
      <c r="IL102" s="385"/>
      <c r="IM102" s="385"/>
      <c r="IN102" s="385"/>
      <c r="IO102" s="385"/>
      <c r="IP102" s="385"/>
      <c r="IQ102" s="385"/>
      <c r="IR102" s="385"/>
      <c r="IS102" s="385"/>
      <c r="IT102" s="385"/>
    </row>
    <row r="103" spans="1:254" ht="15" x14ac:dyDescent="0.25">
      <c r="A103" s="444" t="s">
        <v>470</v>
      </c>
      <c r="B103" s="357" t="s">
        <v>724</v>
      </c>
      <c r="C103" s="390" t="s">
        <v>408</v>
      </c>
      <c r="D103" s="390" t="s">
        <v>383</v>
      </c>
      <c r="E103" s="390"/>
      <c r="F103" s="390"/>
      <c r="G103" s="391">
        <f>SUM(G104)</f>
        <v>23401.279999999999</v>
      </c>
    </row>
    <row r="104" spans="1:254" s="245" customFormat="1" ht="13.5" x14ac:dyDescent="0.25">
      <c r="A104" s="342" t="s">
        <v>432</v>
      </c>
      <c r="B104" s="357" t="s">
        <v>724</v>
      </c>
      <c r="C104" s="344" t="s">
        <v>408</v>
      </c>
      <c r="D104" s="344" t="s">
        <v>383</v>
      </c>
      <c r="E104" s="344" t="s">
        <v>433</v>
      </c>
      <c r="F104" s="344"/>
      <c r="G104" s="392">
        <f>SUM(G105+G111+G108)</f>
        <v>23401.279999999999</v>
      </c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  <c r="BC104" s="319"/>
      <c r="BD104" s="319"/>
      <c r="BE104" s="319"/>
      <c r="BF104" s="319"/>
      <c r="BG104" s="319"/>
      <c r="BH104" s="319"/>
      <c r="BI104" s="319"/>
      <c r="BJ104" s="319"/>
      <c r="BK104" s="319"/>
      <c r="BL104" s="319"/>
      <c r="BM104" s="319"/>
      <c r="BN104" s="319"/>
      <c r="BO104" s="319"/>
      <c r="BP104" s="319"/>
      <c r="BQ104" s="319"/>
      <c r="BR104" s="319"/>
      <c r="BS104" s="319"/>
      <c r="BT104" s="319"/>
      <c r="BU104" s="319"/>
      <c r="BV104" s="319"/>
      <c r="BW104" s="319"/>
      <c r="BX104" s="319"/>
      <c r="BY104" s="319"/>
      <c r="BZ104" s="319"/>
      <c r="CA104" s="319"/>
      <c r="CB104" s="319"/>
      <c r="CC104" s="319"/>
      <c r="CD104" s="319"/>
      <c r="CE104" s="319"/>
      <c r="CF104" s="319"/>
      <c r="CG104" s="319"/>
      <c r="CH104" s="319"/>
      <c r="CI104" s="319"/>
      <c r="CJ104" s="319"/>
      <c r="CK104" s="319"/>
      <c r="CL104" s="319"/>
      <c r="CM104" s="319"/>
      <c r="CN104" s="319"/>
      <c r="CO104" s="319"/>
      <c r="CP104" s="319"/>
      <c r="CQ104" s="319"/>
      <c r="CR104" s="319"/>
      <c r="CS104" s="319"/>
      <c r="CT104" s="319"/>
      <c r="CU104" s="319"/>
      <c r="CV104" s="319"/>
      <c r="CW104" s="319"/>
      <c r="CX104" s="319"/>
      <c r="CY104" s="319"/>
      <c r="CZ104" s="319"/>
      <c r="DA104" s="319"/>
      <c r="DB104" s="319"/>
      <c r="DC104" s="319"/>
      <c r="DD104" s="319"/>
      <c r="DE104" s="319"/>
      <c r="DF104" s="319"/>
      <c r="DG104" s="319"/>
      <c r="DH104" s="319"/>
      <c r="DI104" s="319"/>
      <c r="DJ104" s="319"/>
      <c r="DK104" s="319"/>
      <c r="DL104" s="319"/>
      <c r="DM104" s="319"/>
      <c r="DN104" s="319"/>
      <c r="DO104" s="319"/>
      <c r="DP104" s="319"/>
      <c r="DQ104" s="319"/>
      <c r="DR104" s="319"/>
      <c r="DS104" s="319"/>
      <c r="DT104" s="319"/>
      <c r="DU104" s="319"/>
      <c r="DV104" s="319"/>
      <c r="DW104" s="319"/>
      <c r="DX104" s="319"/>
      <c r="DY104" s="319"/>
      <c r="DZ104" s="319"/>
      <c r="EA104" s="319"/>
      <c r="EB104" s="319"/>
      <c r="EC104" s="319"/>
      <c r="ED104" s="319"/>
      <c r="EE104" s="319"/>
      <c r="EF104" s="319"/>
      <c r="EG104" s="319"/>
      <c r="EH104" s="319"/>
      <c r="EI104" s="319"/>
      <c r="EJ104" s="319"/>
      <c r="EK104" s="319"/>
      <c r="EL104" s="319"/>
      <c r="EM104" s="319"/>
      <c r="EN104" s="319"/>
      <c r="EO104" s="319"/>
      <c r="EP104" s="319"/>
      <c r="EQ104" s="319"/>
      <c r="ER104" s="319"/>
      <c r="ES104" s="319"/>
      <c r="ET104" s="319"/>
      <c r="EU104" s="319"/>
      <c r="EV104" s="319"/>
      <c r="EW104" s="319"/>
      <c r="EX104" s="319"/>
      <c r="EY104" s="319"/>
      <c r="EZ104" s="319"/>
      <c r="FA104" s="319"/>
      <c r="FB104" s="319"/>
      <c r="FC104" s="319"/>
      <c r="FD104" s="319"/>
      <c r="FE104" s="319"/>
      <c r="FF104" s="319"/>
      <c r="FG104" s="319"/>
      <c r="FH104" s="319"/>
      <c r="FI104" s="319"/>
      <c r="FJ104" s="319"/>
      <c r="FK104" s="319"/>
      <c r="FL104" s="319"/>
      <c r="FM104" s="319"/>
      <c r="FN104" s="319"/>
      <c r="FO104" s="319"/>
      <c r="FP104" s="319"/>
      <c r="FQ104" s="319"/>
      <c r="FR104" s="319"/>
      <c r="FS104" s="319"/>
      <c r="FT104" s="319"/>
      <c r="FU104" s="319"/>
      <c r="FV104" s="319"/>
      <c r="FW104" s="319"/>
      <c r="FX104" s="319"/>
      <c r="FY104" s="319"/>
      <c r="FZ104" s="319"/>
      <c r="GA104" s="319"/>
      <c r="GB104" s="319"/>
      <c r="GC104" s="319"/>
      <c r="GD104" s="319"/>
      <c r="GE104" s="319"/>
      <c r="GF104" s="319"/>
      <c r="GG104" s="319"/>
      <c r="GH104" s="319"/>
      <c r="GI104" s="319"/>
      <c r="GJ104" s="319"/>
      <c r="GK104" s="319"/>
      <c r="GL104" s="319"/>
      <c r="GM104" s="319"/>
      <c r="GN104" s="319"/>
      <c r="GO104" s="319"/>
      <c r="GP104" s="319"/>
      <c r="GQ104" s="319"/>
      <c r="GR104" s="319"/>
      <c r="GS104" s="319"/>
      <c r="GT104" s="319"/>
      <c r="GU104" s="319"/>
      <c r="GV104" s="319"/>
      <c r="GW104" s="319"/>
      <c r="GX104" s="319"/>
      <c r="GY104" s="319"/>
      <c r="GZ104" s="319"/>
      <c r="HA104" s="319"/>
      <c r="HB104" s="319"/>
      <c r="HC104" s="319"/>
      <c r="HD104" s="319"/>
      <c r="HE104" s="319"/>
      <c r="HF104" s="319"/>
      <c r="HG104" s="319"/>
      <c r="HH104" s="319"/>
      <c r="HI104" s="319"/>
      <c r="HJ104" s="319"/>
      <c r="HK104" s="319"/>
      <c r="HL104" s="319"/>
      <c r="HM104" s="319"/>
      <c r="HN104" s="319"/>
      <c r="HO104" s="319"/>
      <c r="HP104" s="319"/>
      <c r="HQ104" s="319"/>
      <c r="HR104" s="319"/>
      <c r="HS104" s="319"/>
      <c r="HT104" s="319"/>
      <c r="HU104" s="319"/>
      <c r="HV104" s="319"/>
      <c r="HW104" s="319"/>
      <c r="HX104" s="319"/>
      <c r="HY104" s="319"/>
      <c r="HZ104" s="319"/>
      <c r="IA104" s="319"/>
      <c r="IB104" s="319"/>
      <c r="IC104" s="319"/>
      <c r="ID104" s="319"/>
      <c r="IE104" s="319"/>
      <c r="IF104" s="319"/>
      <c r="IG104" s="319"/>
      <c r="IH104" s="319"/>
      <c r="II104" s="319"/>
      <c r="IJ104" s="319"/>
      <c r="IK104" s="319"/>
      <c r="IL104" s="319"/>
      <c r="IM104" s="319"/>
      <c r="IN104" s="319"/>
      <c r="IO104" s="319"/>
      <c r="IP104" s="319"/>
      <c r="IQ104" s="319"/>
      <c r="IR104" s="319"/>
      <c r="IS104" s="319"/>
      <c r="IT104" s="319"/>
    </row>
    <row r="105" spans="1:254" s="351" customFormat="1" ht="42.6" customHeight="1" x14ac:dyDescent="0.2">
      <c r="A105" s="347" t="s">
        <v>741</v>
      </c>
      <c r="B105" s="358" t="s">
        <v>724</v>
      </c>
      <c r="C105" s="358" t="s">
        <v>742</v>
      </c>
      <c r="D105" s="358" t="s">
        <v>383</v>
      </c>
      <c r="E105" s="358" t="s">
        <v>471</v>
      </c>
      <c r="F105" s="358"/>
      <c r="G105" s="350">
        <f>SUM(G107+G106)</f>
        <v>13500</v>
      </c>
    </row>
    <row r="106" spans="1:254" s="245" customFormat="1" ht="30.75" customHeight="1" x14ac:dyDescent="0.2">
      <c r="A106" s="352" t="s">
        <v>440</v>
      </c>
      <c r="B106" s="368" t="s">
        <v>724</v>
      </c>
      <c r="C106" s="368" t="s">
        <v>408</v>
      </c>
      <c r="D106" s="368" t="s">
        <v>383</v>
      </c>
      <c r="E106" s="368" t="s">
        <v>471</v>
      </c>
      <c r="F106" s="368" t="s">
        <v>441</v>
      </c>
      <c r="G106" s="355">
        <v>9000</v>
      </c>
    </row>
    <row r="107" spans="1:254" s="245" customFormat="1" ht="25.5" x14ac:dyDescent="0.2">
      <c r="A107" s="352" t="s">
        <v>726</v>
      </c>
      <c r="B107" s="368" t="s">
        <v>724</v>
      </c>
      <c r="C107" s="368" t="s">
        <v>408</v>
      </c>
      <c r="D107" s="368" t="s">
        <v>383</v>
      </c>
      <c r="E107" s="368" t="s">
        <v>472</v>
      </c>
      <c r="F107" s="368" t="s">
        <v>397</v>
      </c>
      <c r="G107" s="355">
        <v>4500</v>
      </c>
    </row>
    <row r="108" spans="1:254" s="351" customFormat="1" ht="39" customHeight="1" x14ac:dyDescent="0.2">
      <c r="A108" s="347" t="s">
        <v>473</v>
      </c>
      <c r="B108" s="358" t="s">
        <v>724</v>
      </c>
      <c r="C108" s="358" t="s">
        <v>408</v>
      </c>
      <c r="D108" s="358" t="s">
        <v>383</v>
      </c>
      <c r="E108" s="358"/>
      <c r="F108" s="358"/>
      <c r="G108" s="350">
        <f>SUM(G109+G110)</f>
        <v>9851.2800000000007</v>
      </c>
    </row>
    <row r="109" spans="1:254" s="245" customFormat="1" ht="25.5" x14ac:dyDescent="0.2">
      <c r="A109" s="352" t="s">
        <v>732</v>
      </c>
      <c r="B109" s="368" t="s">
        <v>724</v>
      </c>
      <c r="C109" s="368" t="s">
        <v>408</v>
      </c>
      <c r="D109" s="368" t="s">
        <v>383</v>
      </c>
      <c r="E109" s="368" t="s">
        <v>474</v>
      </c>
      <c r="F109" s="368" t="s">
        <v>439</v>
      </c>
      <c r="G109" s="355">
        <v>9434.42</v>
      </c>
    </row>
    <row r="110" spans="1:254" s="245" customFormat="1" ht="25.5" x14ac:dyDescent="0.2">
      <c r="A110" s="352" t="s">
        <v>732</v>
      </c>
      <c r="B110" s="368" t="s">
        <v>724</v>
      </c>
      <c r="C110" s="368" t="s">
        <v>408</v>
      </c>
      <c r="D110" s="368" t="s">
        <v>383</v>
      </c>
      <c r="E110" s="368" t="s">
        <v>475</v>
      </c>
      <c r="F110" s="368" t="s">
        <v>439</v>
      </c>
      <c r="G110" s="355">
        <v>416.86</v>
      </c>
    </row>
    <row r="111" spans="1:254" s="351" customFormat="1" ht="43.5" customHeight="1" x14ac:dyDescent="0.2">
      <c r="A111" s="352" t="s">
        <v>629</v>
      </c>
      <c r="B111" s="368" t="s">
        <v>724</v>
      </c>
      <c r="C111" s="368" t="s">
        <v>408</v>
      </c>
      <c r="D111" s="368" t="s">
        <v>383</v>
      </c>
      <c r="E111" s="368"/>
      <c r="F111" s="368"/>
      <c r="G111" s="355">
        <f>SUM(G112)</f>
        <v>50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  <c r="DR111" s="245"/>
      <c r="DS111" s="245"/>
      <c r="DT111" s="245"/>
      <c r="DU111" s="245"/>
      <c r="DV111" s="245"/>
      <c r="DW111" s="245"/>
      <c r="DX111" s="245"/>
      <c r="DY111" s="245"/>
      <c r="DZ111" s="245"/>
      <c r="EA111" s="245"/>
      <c r="EB111" s="245"/>
      <c r="EC111" s="245"/>
      <c r="ED111" s="245"/>
      <c r="EE111" s="245"/>
      <c r="EF111" s="245"/>
      <c r="EG111" s="245"/>
      <c r="EH111" s="245"/>
      <c r="EI111" s="245"/>
      <c r="EJ111" s="245"/>
      <c r="EK111" s="245"/>
      <c r="EL111" s="245"/>
      <c r="EM111" s="245"/>
      <c r="EN111" s="245"/>
      <c r="EO111" s="245"/>
      <c r="EP111" s="245"/>
      <c r="EQ111" s="245"/>
      <c r="ER111" s="245"/>
      <c r="ES111" s="245"/>
      <c r="ET111" s="245"/>
      <c r="EU111" s="245"/>
      <c r="EV111" s="245"/>
      <c r="EW111" s="245"/>
      <c r="EX111" s="245"/>
      <c r="EY111" s="245"/>
      <c r="EZ111" s="245"/>
      <c r="FA111" s="245"/>
      <c r="FB111" s="245"/>
      <c r="FC111" s="245"/>
      <c r="FD111" s="245"/>
      <c r="FE111" s="245"/>
      <c r="FF111" s="245"/>
      <c r="FG111" s="245"/>
      <c r="FH111" s="245"/>
      <c r="FI111" s="245"/>
      <c r="FJ111" s="245"/>
      <c r="FK111" s="245"/>
      <c r="FL111" s="245"/>
      <c r="FM111" s="245"/>
      <c r="FN111" s="245"/>
      <c r="FO111" s="245"/>
      <c r="FP111" s="245"/>
      <c r="FQ111" s="245"/>
      <c r="FR111" s="245"/>
      <c r="FS111" s="245"/>
      <c r="FT111" s="245"/>
      <c r="FU111" s="245"/>
      <c r="FV111" s="245"/>
      <c r="FW111" s="245"/>
      <c r="FX111" s="245"/>
      <c r="FY111" s="245"/>
      <c r="FZ111" s="245"/>
      <c r="GA111" s="245"/>
      <c r="GB111" s="245"/>
      <c r="GC111" s="245"/>
      <c r="GD111" s="245"/>
      <c r="GE111" s="245"/>
      <c r="GF111" s="245"/>
      <c r="GG111" s="245"/>
      <c r="GH111" s="245"/>
      <c r="GI111" s="245"/>
      <c r="GJ111" s="245"/>
      <c r="GK111" s="245"/>
      <c r="GL111" s="245"/>
      <c r="GM111" s="245"/>
      <c r="GN111" s="245"/>
      <c r="GO111" s="245"/>
      <c r="GP111" s="245"/>
      <c r="GQ111" s="245"/>
      <c r="GR111" s="245"/>
      <c r="GS111" s="245"/>
      <c r="GT111" s="245"/>
      <c r="GU111" s="245"/>
      <c r="GV111" s="245"/>
      <c r="GW111" s="245"/>
      <c r="GX111" s="245"/>
      <c r="GY111" s="245"/>
      <c r="GZ111" s="245"/>
      <c r="HA111" s="245"/>
      <c r="HB111" s="245"/>
      <c r="HC111" s="245"/>
      <c r="HD111" s="245"/>
      <c r="HE111" s="245"/>
      <c r="HF111" s="245"/>
      <c r="HG111" s="245"/>
      <c r="HH111" s="245"/>
      <c r="HI111" s="245"/>
      <c r="HJ111" s="245"/>
      <c r="HK111" s="245"/>
      <c r="HL111" s="245"/>
      <c r="HM111" s="245"/>
      <c r="HN111" s="245"/>
      <c r="HO111" s="245"/>
      <c r="HP111" s="245"/>
      <c r="HQ111" s="245"/>
      <c r="HR111" s="245"/>
      <c r="HS111" s="245"/>
      <c r="HT111" s="245"/>
      <c r="HU111" s="245"/>
      <c r="HV111" s="245"/>
      <c r="HW111" s="245"/>
      <c r="HX111" s="245"/>
      <c r="HY111" s="245"/>
      <c r="HZ111" s="245"/>
      <c r="IA111" s="245"/>
      <c r="IB111" s="245"/>
      <c r="IC111" s="245"/>
      <c r="ID111" s="245"/>
      <c r="IE111" s="245"/>
      <c r="IF111" s="245"/>
      <c r="IG111" s="245"/>
      <c r="IH111" s="245"/>
      <c r="II111" s="245"/>
      <c r="IJ111" s="245"/>
      <c r="IK111" s="245"/>
      <c r="IL111" s="245"/>
      <c r="IM111" s="245"/>
      <c r="IN111" s="245"/>
      <c r="IO111" s="245"/>
      <c r="IP111" s="245"/>
      <c r="IQ111" s="245"/>
      <c r="IR111" s="245"/>
      <c r="IS111" s="245"/>
      <c r="IT111" s="245"/>
    </row>
    <row r="112" spans="1:254" s="351" customFormat="1" ht="25.5" x14ac:dyDescent="0.2">
      <c r="A112" s="347" t="s">
        <v>726</v>
      </c>
      <c r="B112" s="358" t="s">
        <v>724</v>
      </c>
      <c r="C112" s="358" t="s">
        <v>408</v>
      </c>
      <c r="D112" s="358" t="s">
        <v>383</v>
      </c>
      <c r="E112" s="358" t="s">
        <v>476</v>
      </c>
      <c r="F112" s="358" t="s">
        <v>397</v>
      </c>
      <c r="G112" s="355">
        <v>50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  <c r="AO112" s="245"/>
      <c r="AP112" s="245"/>
      <c r="AQ112" s="245"/>
      <c r="AR112" s="245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  <c r="BQ112" s="245"/>
      <c r="BR112" s="245"/>
      <c r="BS112" s="245"/>
      <c r="BT112" s="245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DK112" s="245"/>
      <c r="DL112" s="245"/>
      <c r="DM112" s="245"/>
      <c r="DN112" s="245"/>
      <c r="DO112" s="245"/>
      <c r="DP112" s="245"/>
      <c r="DQ112" s="245"/>
      <c r="DR112" s="245"/>
      <c r="DS112" s="245"/>
      <c r="DT112" s="245"/>
      <c r="DU112" s="245"/>
      <c r="DV112" s="245"/>
      <c r="DW112" s="245"/>
      <c r="DX112" s="245"/>
      <c r="DY112" s="245"/>
      <c r="DZ112" s="245"/>
      <c r="EA112" s="245"/>
      <c r="EB112" s="245"/>
      <c r="EC112" s="245"/>
      <c r="ED112" s="245"/>
      <c r="EE112" s="245"/>
      <c r="EF112" s="245"/>
      <c r="EG112" s="245"/>
      <c r="EH112" s="245"/>
      <c r="EI112" s="245"/>
      <c r="EJ112" s="245"/>
      <c r="EK112" s="245"/>
      <c r="EL112" s="245"/>
      <c r="EM112" s="245"/>
      <c r="EN112" s="245"/>
      <c r="EO112" s="245"/>
      <c r="EP112" s="245"/>
      <c r="EQ112" s="245"/>
      <c r="ER112" s="245"/>
      <c r="ES112" s="245"/>
      <c r="ET112" s="245"/>
      <c r="EU112" s="245"/>
      <c r="EV112" s="245"/>
      <c r="EW112" s="245"/>
      <c r="EX112" s="245"/>
      <c r="EY112" s="245"/>
      <c r="EZ112" s="245"/>
      <c r="FA112" s="245"/>
      <c r="FB112" s="245"/>
      <c r="FC112" s="245"/>
      <c r="FD112" s="245"/>
      <c r="FE112" s="245"/>
      <c r="FF112" s="245"/>
      <c r="FG112" s="245"/>
      <c r="FH112" s="245"/>
      <c r="FI112" s="245"/>
      <c r="FJ112" s="245"/>
      <c r="FK112" s="245"/>
      <c r="FL112" s="245"/>
      <c r="FM112" s="245"/>
      <c r="FN112" s="245"/>
      <c r="FO112" s="245"/>
      <c r="FP112" s="245"/>
      <c r="FQ112" s="245"/>
      <c r="FR112" s="245"/>
      <c r="FS112" s="245"/>
      <c r="FT112" s="245"/>
      <c r="FU112" s="245"/>
      <c r="FV112" s="245"/>
      <c r="FW112" s="245"/>
      <c r="FX112" s="245"/>
      <c r="FY112" s="245"/>
      <c r="FZ112" s="245"/>
      <c r="GA112" s="245"/>
      <c r="GB112" s="245"/>
      <c r="GC112" s="245"/>
      <c r="GD112" s="245"/>
      <c r="GE112" s="245"/>
      <c r="GF112" s="245"/>
      <c r="GG112" s="245"/>
      <c r="GH112" s="245"/>
      <c r="GI112" s="245"/>
      <c r="GJ112" s="245"/>
      <c r="GK112" s="245"/>
      <c r="GL112" s="245"/>
      <c r="GM112" s="245"/>
      <c r="GN112" s="245"/>
      <c r="GO112" s="245"/>
      <c r="GP112" s="245"/>
      <c r="GQ112" s="245"/>
      <c r="GR112" s="245"/>
      <c r="GS112" s="245"/>
      <c r="GT112" s="245"/>
      <c r="GU112" s="245"/>
      <c r="GV112" s="245"/>
      <c r="GW112" s="245"/>
      <c r="GX112" s="245"/>
      <c r="GY112" s="245"/>
      <c r="GZ112" s="245"/>
      <c r="HA112" s="245"/>
      <c r="HB112" s="245"/>
      <c r="HC112" s="245"/>
      <c r="HD112" s="245"/>
      <c r="HE112" s="245"/>
      <c r="HF112" s="245"/>
      <c r="HG112" s="245"/>
      <c r="HH112" s="245"/>
      <c r="HI112" s="245"/>
      <c r="HJ112" s="245"/>
      <c r="HK112" s="245"/>
      <c r="HL112" s="245"/>
      <c r="HM112" s="245"/>
      <c r="HN112" s="245"/>
      <c r="HO112" s="245"/>
      <c r="HP112" s="245"/>
      <c r="HQ112" s="245"/>
      <c r="HR112" s="245"/>
      <c r="HS112" s="245"/>
      <c r="HT112" s="245"/>
      <c r="HU112" s="245"/>
      <c r="HV112" s="245"/>
      <c r="HW112" s="245"/>
      <c r="HX112" s="245"/>
      <c r="HY112" s="245"/>
      <c r="HZ112" s="245"/>
      <c r="IA112" s="245"/>
      <c r="IB112" s="245"/>
      <c r="IC112" s="245"/>
      <c r="ID112" s="245"/>
      <c r="IE112" s="245"/>
      <c r="IF112" s="245"/>
      <c r="IG112" s="245"/>
      <c r="IH112" s="245"/>
      <c r="II112" s="245"/>
      <c r="IJ112" s="245"/>
      <c r="IK112" s="245"/>
      <c r="IL112" s="245"/>
      <c r="IM112" s="245"/>
      <c r="IN112" s="245"/>
      <c r="IO112" s="245"/>
      <c r="IP112" s="245"/>
      <c r="IQ112" s="245"/>
      <c r="IR112" s="245"/>
      <c r="IS112" s="245"/>
      <c r="IT112" s="245"/>
    </row>
    <row r="113" spans="1:254" s="245" customFormat="1" ht="15" x14ac:dyDescent="0.25">
      <c r="A113" s="389" t="s">
        <v>477</v>
      </c>
      <c r="B113" s="390" t="s">
        <v>724</v>
      </c>
      <c r="C113" s="390" t="s">
        <v>408</v>
      </c>
      <c r="D113" s="390" t="s">
        <v>385</v>
      </c>
      <c r="E113" s="390"/>
      <c r="F113" s="390"/>
      <c r="G113" s="391">
        <f>SUM(G114+G116)</f>
        <v>40176.11</v>
      </c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  <c r="DZ113" s="360"/>
      <c r="EA113" s="360"/>
      <c r="EB113" s="360"/>
      <c r="EC113" s="360"/>
      <c r="ED113" s="360"/>
      <c r="EE113" s="360"/>
      <c r="EF113" s="360"/>
      <c r="EG113" s="360"/>
      <c r="EH113" s="360"/>
      <c r="EI113" s="360"/>
      <c r="EJ113" s="360"/>
      <c r="EK113" s="360"/>
      <c r="EL113" s="360"/>
      <c r="EM113" s="360"/>
      <c r="EN113" s="360"/>
      <c r="EO113" s="360"/>
      <c r="EP113" s="360"/>
      <c r="EQ113" s="360"/>
      <c r="ER113" s="360"/>
      <c r="ES113" s="360"/>
      <c r="ET113" s="360"/>
      <c r="EU113" s="360"/>
      <c r="EV113" s="360"/>
      <c r="EW113" s="360"/>
      <c r="EX113" s="360"/>
      <c r="EY113" s="360"/>
      <c r="EZ113" s="360"/>
      <c r="FA113" s="360"/>
      <c r="FB113" s="360"/>
      <c r="FC113" s="360"/>
      <c r="FD113" s="360"/>
      <c r="FE113" s="360"/>
      <c r="FF113" s="360"/>
      <c r="FG113" s="360"/>
      <c r="FH113" s="360"/>
      <c r="FI113" s="360"/>
      <c r="FJ113" s="360"/>
      <c r="FK113" s="360"/>
      <c r="FL113" s="360"/>
      <c r="FM113" s="360"/>
      <c r="FN113" s="360"/>
      <c r="FO113" s="360"/>
      <c r="FP113" s="360"/>
      <c r="FQ113" s="360"/>
      <c r="FR113" s="360"/>
      <c r="FS113" s="360"/>
      <c r="FT113" s="360"/>
      <c r="FU113" s="360"/>
      <c r="FV113" s="360"/>
      <c r="FW113" s="360"/>
      <c r="FX113" s="360"/>
      <c r="FY113" s="360"/>
      <c r="FZ113" s="360"/>
      <c r="GA113" s="360"/>
      <c r="GB113" s="360"/>
      <c r="GC113" s="360"/>
      <c r="GD113" s="360"/>
      <c r="GE113" s="360"/>
      <c r="GF113" s="360"/>
      <c r="GG113" s="360"/>
      <c r="GH113" s="360"/>
      <c r="GI113" s="360"/>
      <c r="GJ113" s="360"/>
      <c r="GK113" s="360"/>
      <c r="GL113" s="360"/>
      <c r="GM113" s="360"/>
      <c r="GN113" s="360"/>
      <c r="GO113" s="360"/>
      <c r="GP113" s="360"/>
      <c r="GQ113" s="360"/>
      <c r="GR113" s="360"/>
      <c r="GS113" s="360"/>
      <c r="GT113" s="360"/>
      <c r="GU113" s="360"/>
      <c r="GV113" s="360"/>
      <c r="GW113" s="360"/>
      <c r="GX113" s="360"/>
      <c r="GY113" s="360"/>
      <c r="GZ113" s="360"/>
      <c r="HA113" s="360"/>
      <c r="HB113" s="360"/>
      <c r="HC113" s="360"/>
      <c r="HD113" s="360"/>
      <c r="HE113" s="360"/>
      <c r="HF113" s="360"/>
      <c r="HG113" s="360"/>
      <c r="HH113" s="360"/>
      <c r="HI113" s="360"/>
      <c r="HJ113" s="360"/>
      <c r="HK113" s="360"/>
      <c r="HL113" s="360"/>
      <c r="HM113" s="360"/>
      <c r="HN113" s="360"/>
      <c r="HO113" s="360"/>
      <c r="HP113" s="360"/>
      <c r="HQ113" s="360"/>
      <c r="HR113" s="360"/>
      <c r="HS113" s="360"/>
      <c r="HT113" s="360"/>
      <c r="HU113" s="360"/>
      <c r="HV113" s="360"/>
      <c r="HW113" s="360"/>
      <c r="HX113" s="360"/>
      <c r="HY113" s="360"/>
      <c r="HZ113" s="360"/>
      <c r="IA113" s="360"/>
      <c r="IB113" s="360"/>
      <c r="IC113" s="360"/>
      <c r="ID113" s="360"/>
      <c r="IE113" s="360"/>
      <c r="IF113" s="360"/>
      <c r="IG113" s="360"/>
      <c r="IH113" s="360"/>
      <c r="II113" s="360"/>
      <c r="IJ113" s="360"/>
      <c r="IK113" s="360"/>
      <c r="IL113" s="360"/>
      <c r="IM113" s="360"/>
      <c r="IN113" s="360"/>
      <c r="IO113" s="360"/>
      <c r="IP113" s="360"/>
      <c r="IQ113" s="360"/>
      <c r="IR113" s="360"/>
      <c r="IS113" s="360"/>
      <c r="IT113" s="360"/>
    </row>
    <row r="114" spans="1:254" s="245" customFormat="1" x14ac:dyDescent="0.2">
      <c r="A114" s="352" t="s">
        <v>429</v>
      </c>
      <c r="B114" s="368" t="s">
        <v>724</v>
      </c>
      <c r="C114" s="368" t="s">
        <v>408</v>
      </c>
      <c r="D114" s="368" t="s">
        <v>385</v>
      </c>
      <c r="E114" s="368" t="s">
        <v>430</v>
      </c>
      <c r="F114" s="368"/>
      <c r="G114" s="355">
        <f>SUM(G115)</f>
        <v>500</v>
      </c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351"/>
      <c r="AB114" s="351"/>
      <c r="AC114" s="351"/>
      <c r="AD114" s="351"/>
      <c r="AE114" s="351"/>
      <c r="AF114" s="351"/>
      <c r="AG114" s="351"/>
      <c r="AH114" s="351"/>
      <c r="AI114" s="351"/>
      <c r="AJ114" s="351"/>
      <c r="AK114" s="351"/>
      <c r="AL114" s="351"/>
      <c r="AM114" s="351"/>
      <c r="AN114" s="351"/>
      <c r="AO114" s="351"/>
      <c r="AP114" s="351"/>
      <c r="AQ114" s="351"/>
      <c r="AR114" s="351"/>
      <c r="AS114" s="351"/>
      <c r="AT114" s="351"/>
      <c r="AU114" s="351"/>
      <c r="AV114" s="351"/>
      <c r="AW114" s="351"/>
      <c r="AX114" s="351"/>
      <c r="AY114" s="351"/>
      <c r="AZ114" s="351"/>
      <c r="BA114" s="351"/>
      <c r="BB114" s="351"/>
      <c r="BC114" s="351"/>
      <c r="BD114" s="351"/>
      <c r="BE114" s="351"/>
      <c r="BF114" s="351"/>
      <c r="BG114" s="351"/>
      <c r="BH114" s="351"/>
      <c r="BI114" s="351"/>
      <c r="BJ114" s="351"/>
      <c r="BK114" s="351"/>
      <c r="BL114" s="351"/>
      <c r="BM114" s="351"/>
      <c r="BN114" s="351"/>
      <c r="BO114" s="351"/>
      <c r="BP114" s="351"/>
      <c r="BQ114" s="351"/>
      <c r="BR114" s="351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51"/>
      <c r="CD114" s="351"/>
      <c r="CE114" s="351"/>
      <c r="CF114" s="351"/>
      <c r="CG114" s="351"/>
      <c r="CH114" s="351"/>
      <c r="CI114" s="351"/>
      <c r="CJ114" s="351"/>
      <c r="CK114" s="351"/>
      <c r="CL114" s="351"/>
      <c r="CM114" s="351"/>
      <c r="CN114" s="351"/>
      <c r="CO114" s="351"/>
      <c r="CP114" s="351"/>
      <c r="CQ114" s="351"/>
      <c r="CR114" s="351"/>
      <c r="CS114" s="351"/>
      <c r="CT114" s="351"/>
      <c r="CU114" s="351"/>
      <c r="CV114" s="351"/>
      <c r="CW114" s="351"/>
      <c r="CX114" s="351"/>
      <c r="CY114" s="351"/>
      <c r="CZ114" s="351"/>
      <c r="DA114" s="351"/>
      <c r="DB114" s="351"/>
      <c r="DC114" s="351"/>
      <c r="DD114" s="351"/>
      <c r="DE114" s="351"/>
      <c r="DF114" s="351"/>
      <c r="DG114" s="351"/>
      <c r="DH114" s="351"/>
      <c r="DI114" s="351"/>
      <c r="DJ114" s="351"/>
      <c r="DK114" s="351"/>
      <c r="DL114" s="351"/>
      <c r="DM114" s="351"/>
      <c r="DN114" s="351"/>
      <c r="DO114" s="351"/>
      <c r="DP114" s="351"/>
      <c r="DQ114" s="351"/>
      <c r="DR114" s="351"/>
      <c r="DS114" s="351"/>
      <c r="DT114" s="351"/>
      <c r="DU114" s="351"/>
      <c r="DV114" s="351"/>
      <c r="DW114" s="351"/>
      <c r="DX114" s="351"/>
      <c r="DY114" s="351"/>
      <c r="DZ114" s="351"/>
      <c r="EA114" s="351"/>
      <c r="EB114" s="351"/>
      <c r="EC114" s="351"/>
      <c r="ED114" s="351"/>
      <c r="EE114" s="351"/>
      <c r="EF114" s="351"/>
      <c r="EG114" s="351"/>
      <c r="EH114" s="351"/>
      <c r="EI114" s="351"/>
      <c r="EJ114" s="351"/>
      <c r="EK114" s="351"/>
      <c r="EL114" s="351"/>
      <c r="EM114" s="351"/>
      <c r="EN114" s="351"/>
      <c r="EO114" s="351"/>
      <c r="EP114" s="351"/>
      <c r="EQ114" s="351"/>
      <c r="ER114" s="351"/>
      <c r="ES114" s="351"/>
      <c r="ET114" s="351"/>
      <c r="EU114" s="351"/>
      <c r="EV114" s="351"/>
      <c r="EW114" s="351"/>
      <c r="EX114" s="351"/>
      <c r="EY114" s="351"/>
      <c r="EZ114" s="351"/>
      <c r="FA114" s="351"/>
      <c r="FB114" s="351"/>
      <c r="FC114" s="351"/>
      <c r="FD114" s="351"/>
      <c r="FE114" s="351"/>
      <c r="FF114" s="351"/>
      <c r="FG114" s="351"/>
      <c r="FH114" s="351"/>
      <c r="FI114" s="351"/>
      <c r="FJ114" s="351"/>
      <c r="FK114" s="351"/>
      <c r="FL114" s="351"/>
      <c r="FM114" s="351"/>
      <c r="FN114" s="351"/>
      <c r="FO114" s="351"/>
      <c r="FP114" s="351"/>
      <c r="FQ114" s="351"/>
      <c r="FR114" s="351"/>
      <c r="FS114" s="351"/>
      <c r="FT114" s="351"/>
      <c r="FU114" s="351"/>
      <c r="FV114" s="351"/>
      <c r="FW114" s="351"/>
      <c r="FX114" s="351"/>
      <c r="FY114" s="351"/>
      <c r="FZ114" s="351"/>
      <c r="GA114" s="351"/>
      <c r="GB114" s="351"/>
      <c r="GC114" s="351"/>
      <c r="GD114" s="351"/>
      <c r="GE114" s="351"/>
      <c r="GF114" s="351"/>
      <c r="GG114" s="351"/>
      <c r="GH114" s="351"/>
      <c r="GI114" s="351"/>
      <c r="GJ114" s="351"/>
      <c r="GK114" s="351"/>
      <c r="GL114" s="351"/>
      <c r="GM114" s="351"/>
      <c r="GN114" s="351"/>
      <c r="GO114" s="351"/>
      <c r="GP114" s="351"/>
      <c r="GQ114" s="351"/>
      <c r="GR114" s="351"/>
      <c r="GS114" s="351"/>
      <c r="GT114" s="351"/>
      <c r="GU114" s="351"/>
      <c r="GV114" s="351"/>
      <c r="GW114" s="351"/>
      <c r="GX114" s="351"/>
      <c r="GY114" s="351"/>
      <c r="GZ114" s="351"/>
      <c r="HA114" s="351"/>
      <c r="HB114" s="351"/>
      <c r="HC114" s="351"/>
      <c r="HD114" s="351"/>
      <c r="HE114" s="351"/>
      <c r="HF114" s="351"/>
      <c r="HG114" s="351"/>
      <c r="HH114" s="351"/>
      <c r="HI114" s="351"/>
      <c r="HJ114" s="351"/>
      <c r="HK114" s="351"/>
      <c r="HL114" s="351"/>
      <c r="HM114" s="351"/>
      <c r="HN114" s="351"/>
      <c r="HO114" s="351"/>
      <c r="HP114" s="351"/>
      <c r="HQ114" s="351"/>
      <c r="HR114" s="351"/>
      <c r="HS114" s="351"/>
      <c r="HT114" s="351"/>
      <c r="HU114" s="351"/>
      <c r="HV114" s="351"/>
      <c r="HW114" s="351"/>
      <c r="HX114" s="351"/>
      <c r="HY114" s="351"/>
      <c r="HZ114" s="351"/>
      <c r="IA114" s="351"/>
      <c r="IB114" s="351"/>
      <c r="IC114" s="351"/>
      <c r="ID114" s="351"/>
      <c r="IE114" s="351"/>
      <c r="IF114" s="351"/>
      <c r="IG114" s="351"/>
      <c r="IH114" s="351"/>
      <c r="II114" s="351"/>
      <c r="IJ114" s="351"/>
      <c r="IK114" s="351"/>
      <c r="IL114" s="351"/>
      <c r="IM114" s="351"/>
      <c r="IN114" s="351"/>
      <c r="IO114" s="351"/>
      <c r="IP114" s="351"/>
      <c r="IQ114" s="351"/>
      <c r="IR114" s="351"/>
      <c r="IS114" s="351"/>
      <c r="IT114" s="351"/>
    </row>
    <row r="115" spans="1:254" s="351" customFormat="1" x14ac:dyDescent="0.2">
      <c r="A115" s="347" t="s">
        <v>405</v>
      </c>
      <c r="B115" s="368" t="s">
        <v>724</v>
      </c>
      <c r="C115" s="368" t="s">
        <v>408</v>
      </c>
      <c r="D115" s="368" t="s">
        <v>385</v>
      </c>
      <c r="E115" s="368" t="s">
        <v>430</v>
      </c>
      <c r="F115" s="368" t="s">
        <v>406</v>
      </c>
      <c r="G115" s="355">
        <v>500</v>
      </c>
    </row>
    <row r="116" spans="1:254" ht="15" x14ac:dyDescent="0.25">
      <c r="A116" s="342" t="s">
        <v>432</v>
      </c>
      <c r="B116" s="357" t="s">
        <v>724</v>
      </c>
      <c r="C116" s="338" t="s">
        <v>408</v>
      </c>
      <c r="D116" s="338" t="s">
        <v>385</v>
      </c>
      <c r="E116" s="357" t="s">
        <v>433</v>
      </c>
      <c r="F116" s="338"/>
      <c r="G116" s="340">
        <f>SUM(G117+G119+G120)</f>
        <v>39676.11</v>
      </c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5"/>
      <c r="AL116" s="365"/>
      <c r="AM116" s="365"/>
      <c r="AN116" s="365"/>
      <c r="AO116" s="365"/>
      <c r="AP116" s="365"/>
      <c r="AQ116" s="365"/>
      <c r="AR116" s="365"/>
      <c r="AS116" s="365"/>
      <c r="AT116" s="365"/>
      <c r="AU116" s="365"/>
      <c r="AV116" s="365"/>
      <c r="AW116" s="365"/>
      <c r="AX116" s="365"/>
      <c r="AY116" s="365"/>
      <c r="AZ116" s="365"/>
      <c r="BA116" s="365"/>
      <c r="BB116" s="365"/>
      <c r="BC116" s="365"/>
      <c r="BD116" s="365"/>
      <c r="BE116" s="365"/>
      <c r="BF116" s="365"/>
      <c r="BG116" s="365"/>
      <c r="BH116" s="365"/>
      <c r="BI116" s="365"/>
      <c r="BJ116" s="365"/>
      <c r="BK116" s="365"/>
      <c r="BL116" s="365"/>
      <c r="BM116" s="365"/>
      <c r="BN116" s="365"/>
      <c r="BO116" s="365"/>
      <c r="BP116" s="365"/>
      <c r="BQ116" s="365"/>
      <c r="BR116" s="365"/>
      <c r="BS116" s="365"/>
      <c r="BT116" s="365"/>
      <c r="BU116" s="365"/>
      <c r="BV116" s="365"/>
      <c r="BW116" s="365"/>
      <c r="BX116" s="365"/>
      <c r="BY116" s="365"/>
      <c r="BZ116" s="365"/>
      <c r="CA116" s="365"/>
      <c r="CB116" s="365"/>
      <c r="CC116" s="365"/>
      <c r="CD116" s="365"/>
      <c r="CE116" s="365"/>
      <c r="CF116" s="365"/>
      <c r="CG116" s="365"/>
      <c r="CH116" s="365"/>
      <c r="CI116" s="365"/>
      <c r="CJ116" s="365"/>
      <c r="CK116" s="365"/>
      <c r="CL116" s="365"/>
      <c r="CM116" s="365"/>
      <c r="CN116" s="365"/>
      <c r="CO116" s="365"/>
      <c r="CP116" s="365"/>
      <c r="CQ116" s="365"/>
      <c r="CR116" s="365"/>
      <c r="CS116" s="365"/>
      <c r="CT116" s="365"/>
      <c r="CU116" s="365"/>
      <c r="CV116" s="365"/>
      <c r="CW116" s="365"/>
      <c r="CX116" s="365"/>
      <c r="CY116" s="365"/>
      <c r="CZ116" s="365"/>
      <c r="DA116" s="365"/>
      <c r="DB116" s="365"/>
      <c r="DC116" s="365"/>
      <c r="DD116" s="365"/>
      <c r="DE116" s="365"/>
      <c r="DF116" s="365"/>
      <c r="DG116" s="365"/>
      <c r="DH116" s="365"/>
      <c r="DI116" s="365"/>
      <c r="DJ116" s="365"/>
      <c r="DK116" s="365"/>
      <c r="DL116" s="365"/>
      <c r="DM116" s="365"/>
      <c r="DN116" s="365"/>
      <c r="DO116" s="365"/>
      <c r="DP116" s="365"/>
      <c r="DQ116" s="365"/>
      <c r="DR116" s="365"/>
      <c r="DS116" s="365"/>
      <c r="DT116" s="365"/>
      <c r="DU116" s="365"/>
      <c r="DV116" s="365"/>
      <c r="DW116" s="365"/>
      <c r="DX116" s="365"/>
      <c r="DY116" s="365"/>
      <c r="DZ116" s="365"/>
      <c r="EA116" s="365"/>
      <c r="EB116" s="365"/>
      <c r="EC116" s="365"/>
      <c r="ED116" s="365"/>
      <c r="EE116" s="365"/>
      <c r="EF116" s="365"/>
      <c r="EG116" s="365"/>
      <c r="EH116" s="365"/>
      <c r="EI116" s="365"/>
      <c r="EJ116" s="365"/>
      <c r="EK116" s="365"/>
      <c r="EL116" s="365"/>
      <c r="EM116" s="365"/>
      <c r="EN116" s="365"/>
      <c r="EO116" s="365"/>
      <c r="EP116" s="365"/>
      <c r="EQ116" s="365"/>
      <c r="ER116" s="365"/>
      <c r="ES116" s="365"/>
      <c r="ET116" s="365"/>
      <c r="EU116" s="365"/>
      <c r="EV116" s="365"/>
      <c r="EW116" s="365"/>
      <c r="EX116" s="365"/>
      <c r="EY116" s="365"/>
      <c r="EZ116" s="365"/>
      <c r="FA116" s="365"/>
      <c r="FB116" s="365"/>
      <c r="FC116" s="365"/>
      <c r="FD116" s="365"/>
      <c r="FE116" s="365"/>
      <c r="FF116" s="365"/>
      <c r="FG116" s="365"/>
      <c r="FH116" s="365"/>
      <c r="FI116" s="365"/>
      <c r="FJ116" s="365"/>
      <c r="FK116" s="365"/>
      <c r="FL116" s="365"/>
      <c r="FM116" s="365"/>
      <c r="FN116" s="365"/>
      <c r="FO116" s="365"/>
      <c r="FP116" s="365"/>
      <c r="FQ116" s="365"/>
      <c r="FR116" s="365"/>
      <c r="FS116" s="365"/>
      <c r="FT116" s="365"/>
      <c r="FU116" s="365"/>
      <c r="FV116" s="365"/>
      <c r="FW116" s="365"/>
      <c r="FX116" s="365"/>
      <c r="FY116" s="365"/>
      <c r="FZ116" s="365"/>
      <c r="GA116" s="365"/>
      <c r="GB116" s="365"/>
      <c r="GC116" s="365"/>
      <c r="GD116" s="365"/>
      <c r="GE116" s="365"/>
      <c r="GF116" s="365"/>
      <c r="GG116" s="365"/>
      <c r="GH116" s="365"/>
      <c r="GI116" s="365"/>
      <c r="GJ116" s="365"/>
      <c r="GK116" s="365"/>
      <c r="GL116" s="365"/>
      <c r="GM116" s="365"/>
      <c r="GN116" s="365"/>
      <c r="GO116" s="365"/>
      <c r="GP116" s="365"/>
      <c r="GQ116" s="365"/>
      <c r="GR116" s="365"/>
      <c r="GS116" s="365"/>
      <c r="GT116" s="365"/>
      <c r="GU116" s="365"/>
      <c r="GV116" s="365"/>
      <c r="GW116" s="365"/>
      <c r="GX116" s="365"/>
      <c r="GY116" s="365"/>
      <c r="GZ116" s="365"/>
      <c r="HA116" s="365"/>
      <c r="HB116" s="365"/>
      <c r="HC116" s="365"/>
      <c r="HD116" s="365"/>
      <c r="HE116" s="365"/>
      <c r="HF116" s="365"/>
      <c r="HG116" s="365"/>
      <c r="HH116" s="365"/>
      <c r="HI116" s="365"/>
      <c r="HJ116" s="365"/>
      <c r="HK116" s="365"/>
      <c r="HL116" s="365"/>
      <c r="HM116" s="365"/>
      <c r="HN116" s="365"/>
      <c r="HO116" s="365"/>
      <c r="HP116" s="365"/>
      <c r="HQ116" s="365"/>
      <c r="HR116" s="365"/>
      <c r="HS116" s="365"/>
      <c r="HT116" s="365"/>
      <c r="HU116" s="365"/>
      <c r="HV116" s="365"/>
      <c r="HW116" s="365"/>
      <c r="HX116" s="365"/>
      <c r="HY116" s="365"/>
      <c r="HZ116" s="365"/>
      <c r="IA116" s="365"/>
      <c r="IB116" s="365"/>
      <c r="IC116" s="365"/>
      <c r="ID116" s="365"/>
      <c r="IE116" s="365"/>
      <c r="IF116" s="365"/>
      <c r="IG116" s="365"/>
      <c r="IH116" s="365"/>
      <c r="II116" s="365"/>
      <c r="IJ116" s="365"/>
      <c r="IK116" s="365"/>
      <c r="IL116" s="365"/>
      <c r="IM116" s="365"/>
      <c r="IN116" s="365"/>
      <c r="IO116" s="365"/>
      <c r="IP116" s="365"/>
      <c r="IQ116" s="365"/>
      <c r="IR116" s="365"/>
      <c r="IS116" s="365"/>
      <c r="IT116" s="365"/>
    </row>
    <row r="117" spans="1:254" ht="30.75" customHeight="1" x14ac:dyDescent="0.2">
      <c r="A117" s="352" t="s">
        <v>784</v>
      </c>
      <c r="B117" s="353" t="s">
        <v>724</v>
      </c>
      <c r="C117" s="354" t="s">
        <v>408</v>
      </c>
      <c r="D117" s="354" t="s">
        <v>385</v>
      </c>
      <c r="E117" s="354" t="s">
        <v>478</v>
      </c>
      <c r="F117" s="354"/>
      <c r="G117" s="355">
        <f>SUM(G118)</f>
        <v>4000</v>
      </c>
    </row>
    <row r="118" spans="1:254" s="365" customFormat="1" ht="30.75" customHeight="1" x14ac:dyDescent="0.25">
      <c r="A118" s="347" t="s">
        <v>726</v>
      </c>
      <c r="B118" s="353" t="s">
        <v>724</v>
      </c>
      <c r="C118" s="354" t="s">
        <v>408</v>
      </c>
      <c r="D118" s="354" t="s">
        <v>385</v>
      </c>
      <c r="E118" s="354" t="s">
        <v>478</v>
      </c>
      <c r="F118" s="349" t="s">
        <v>397</v>
      </c>
      <c r="G118" s="350">
        <v>4000</v>
      </c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  <c r="AR118" s="319"/>
      <c r="AS118" s="319"/>
      <c r="AT118" s="319"/>
      <c r="AU118" s="319"/>
      <c r="AV118" s="319"/>
      <c r="AW118" s="319"/>
      <c r="AX118" s="319"/>
      <c r="AY118" s="319"/>
      <c r="AZ118" s="319"/>
      <c r="BA118" s="319"/>
      <c r="BB118" s="319"/>
      <c r="BC118" s="319"/>
      <c r="BD118" s="319"/>
      <c r="BE118" s="319"/>
      <c r="BF118" s="319"/>
      <c r="BG118" s="319"/>
      <c r="BH118" s="319"/>
      <c r="BI118" s="319"/>
      <c r="BJ118" s="319"/>
      <c r="BK118" s="319"/>
      <c r="BL118" s="319"/>
      <c r="BM118" s="319"/>
      <c r="BN118" s="319"/>
      <c r="BO118" s="319"/>
      <c r="BP118" s="319"/>
      <c r="BQ118" s="319"/>
      <c r="BR118" s="319"/>
      <c r="BS118" s="319"/>
      <c r="BT118" s="319"/>
      <c r="BU118" s="319"/>
      <c r="BV118" s="319"/>
      <c r="BW118" s="319"/>
      <c r="BX118" s="319"/>
      <c r="BY118" s="319"/>
      <c r="BZ118" s="319"/>
      <c r="CA118" s="319"/>
      <c r="CB118" s="319"/>
      <c r="CC118" s="319"/>
      <c r="CD118" s="319"/>
      <c r="CE118" s="319"/>
      <c r="CF118" s="319"/>
      <c r="CG118" s="319"/>
      <c r="CH118" s="319"/>
      <c r="CI118" s="319"/>
      <c r="CJ118" s="319"/>
      <c r="CK118" s="319"/>
      <c r="CL118" s="319"/>
      <c r="CM118" s="319"/>
      <c r="CN118" s="319"/>
      <c r="CO118" s="319"/>
      <c r="CP118" s="319"/>
      <c r="CQ118" s="319"/>
      <c r="CR118" s="319"/>
      <c r="CS118" s="319"/>
      <c r="CT118" s="319"/>
      <c r="CU118" s="319"/>
      <c r="CV118" s="319"/>
      <c r="CW118" s="319"/>
      <c r="CX118" s="319"/>
      <c r="CY118" s="319"/>
      <c r="CZ118" s="319"/>
      <c r="DA118" s="319"/>
      <c r="DB118" s="319"/>
      <c r="DC118" s="319"/>
      <c r="DD118" s="319"/>
      <c r="DE118" s="319"/>
      <c r="DF118" s="319"/>
      <c r="DG118" s="319"/>
      <c r="DH118" s="319"/>
      <c r="DI118" s="319"/>
      <c r="DJ118" s="319"/>
      <c r="DK118" s="319"/>
      <c r="DL118" s="319"/>
      <c r="DM118" s="319"/>
      <c r="DN118" s="319"/>
      <c r="DO118" s="319"/>
      <c r="DP118" s="319"/>
      <c r="DQ118" s="319"/>
      <c r="DR118" s="319"/>
      <c r="DS118" s="319"/>
      <c r="DT118" s="319"/>
      <c r="DU118" s="319"/>
      <c r="DV118" s="319"/>
      <c r="DW118" s="319"/>
      <c r="DX118" s="319"/>
      <c r="DY118" s="319"/>
      <c r="DZ118" s="319"/>
      <c r="EA118" s="319"/>
      <c r="EB118" s="319"/>
      <c r="EC118" s="319"/>
      <c r="ED118" s="319"/>
      <c r="EE118" s="319"/>
      <c r="EF118" s="319"/>
      <c r="EG118" s="319"/>
      <c r="EH118" s="319"/>
      <c r="EI118" s="319"/>
      <c r="EJ118" s="319"/>
      <c r="EK118" s="319"/>
      <c r="EL118" s="319"/>
      <c r="EM118" s="319"/>
      <c r="EN118" s="319"/>
      <c r="EO118" s="319"/>
      <c r="EP118" s="319"/>
      <c r="EQ118" s="319"/>
      <c r="ER118" s="319"/>
      <c r="ES118" s="319"/>
      <c r="ET118" s="319"/>
      <c r="EU118" s="319"/>
      <c r="EV118" s="319"/>
      <c r="EW118" s="319"/>
      <c r="EX118" s="319"/>
      <c r="EY118" s="319"/>
      <c r="EZ118" s="319"/>
      <c r="FA118" s="319"/>
      <c r="FB118" s="319"/>
      <c r="FC118" s="319"/>
      <c r="FD118" s="319"/>
      <c r="FE118" s="319"/>
      <c r="FF118" s="319"/>
      <c r="FG118" s="319"/>
      <c r="FH118" s="319"/>
      <c r="FI118" s="319"/>
      <c r="FJ118" s="319"/>
      <c r="FK118" s="319"/>
      <c r="FL118" s="319"/>
      <c r="FM118" s="319"/>
      <c r="FN118" s="319"/>
      <c r="FO118" s="319"/>
      <c r="FP118" s="319"/>
      <c r="FQ118" s="319"/>
      <c r="FR118" s="319"/>
      <c r="FS118" s="319"/>
      <c r="FT118" s="319"/>
      <c r="FU118" s="319"/>
      <c r="FV118" s="319"/>
      <c r="FW118" s="319"/>
      <c r="FX118" s="319"/>
      <c r="FY118" s="319"/>
      <c r="FZ118" s="319"/>
      <c r="GA118" s="319"/>
      <c r="GB118" s="319"/>
      <c r="GC118" s="319"/>
      <c r="GD118" s="319"/>
      <c r="GE118" s="319"/>
      <c r="GF118" s="319"/>
      <c r="GG118" s="319"/>
      <c r="GH118" s="319"/>
      <c r="GI118" s="319"/>
      <c r="GJ118" s="319"/>
      <c r="GK118" s="319"/>
      <c r="GL118" s="319"/>
      <c r="GM118" s="319"/>
      <c r="GN118" s="319"/>
      <c r="GO118" s="319"/>
      <c r="GP118" s="319"/>
      <c r="GQ118" s="319"/>
      <c r="GR118" s="319"/>
      <c r="GS118" s="319"/>
      <c r="GT118" s="319"/>
      <c r="GU118" s="319"/>
      <c r="GV118" s="319"/>
      <c r="GW118" s="319"/>
      <c r="GX118" s="319"/>
      <c r="GY118" s="319"/>
      <c r="GZ118" s="319"/>
      <c r="HA118" s="319"/>
      <c r="HB118" s="319"/>
      <c r="HC118" s="319"/>
      <c r="HD118" s="319"/>
      <c r="HE118" s="319"/>
      <c r="HF118" s="319"/>
      <c r="HG118" s="319"/>
      <c r="HH118" s="319"/>
      <c r="HI118" s="319"/>
      <c r="HJ118" s="319"/>
      <c r="HK118" s="319"/>
      <c r="HL118" s="319"/>
      <c r="HM118" s="319"/>
      <c r="HN118" s="319"/>
      <c r="HO118" s="319"/>
      <c r="HP118" s="319"/>
      <c r="HQ118" s="319"/>
      <c r="HR118" s="319"/>
      <c r="HS118" s="319"/>
      <c r="HT118" s="319"/>
      <c r="HU118" s="319"/>
      <c r="HV118" s="319"/>
      <c r="HW118" s="319"/>
      <c r="HX118" s="319"/>
      <c r="HY118" s="319"/>
      <c r="HZ118" s="319"/>
      <c r="IA118" s="319"/>
      <c r="IB118" s="319"/>
      <c r="IC118" s="319"/>
      <c r="ID118" s="319"/>
      <c r="IE118" s="319"/>
      <c r="IF118" s="319"/>
      <c r="IG118" s="319"/>
      <c r="IH118" s="319"/>
      <c r="II118" s="319"/>
      <c r="IJ118" s="319"/>
      <c r="IK118" s="319"/>
      <c r="IL118" s="319"/>
      <c r="IM118" s="319"/>
      <c r="IN118" s="319"/>
      <c r="IO118" s="319"/>
      <c r="IP118" s="319"/>
      <c r="IQ118" s="319"/>
      <c r="IR118" s="319"/>
      <c r="IS118" s="319"/>
      <c r="IT118" s="319"/>
    </row>
    <row r="119" spans="1:254" s="332" customFormat="1" ht="39" x14ac:dyDescent="0.25">
      <c r="A119" s="352" t="s">
        <v>479</v>
      </c>
      <c r="B119" s="368" t="s">
        <v>724</v>
      </c>
      <c r="C119" s="354" t="s">
        <v>408</v>
      </c>
      <c r="D119" s="354" t="s">
        <v>385</v>
      </c>
      <c r="E119" s="354" t="s">
        <v>481</v>
      </c>
      <c r="F119" s="354" t="s">
        <v>439</v>
      </c>
      <c r="G119" s="355">
        <v>33892.300000000003</v>
      </c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DK119" s="245"/>
      <c r="DL119" s="245"/>
      <c r="DM119" s="245"/>
      <c r="DN119" s="245"/>
      <c r="DO119" s="245"/>
      <c r="DP119" s="245"/>
      <c r="DQ119" s="245"/>
      <c r="DR119" s="245"/>
      <c r="DS119" s="245"/>
      <c r="DT119" s="245"/>
      <c r="DU119" s="245"/>
      <c r="DV119" s="245"/>
      <c r="DW119" s="245"/>
      <c r="DX119" s="245"/>
      <c r="DY119" s="245"/>
      <c r="DZ119" s="245"/>
      <c r="EA119" s="245"/>
      <c r="EB119" s="245"/>
      <c r="EC119" s="245"/>
      <c r="ED119" s="245"/>
      <c r="EE119" s="245"/>
      <c r="EF119" s="245"/>
      <c r="EG119" s="245"/>
      <c r="EH119" s="245"/>
      <c r="EI119" s="245"/>
      <c r="EJ119" s="245"/>
      <c r="EK119" s="245"/>
      <c r="EL119" s="245"/>
      <c r="EM119" s="245"/>
      <c r="EN119" s="245"/>
      <c r="EO119" s="245"/>
      <c r="EP119" s="245"/>
      <c r="EQ119" s="245"/>
      <c r="ER119" s="245"/>
      <c r="ES119" s="245"/>
      <c r="ET119" s="245"/>
      <c r="EU119" s="245"/>
      <c r="EV119" s="245"/>
      <c r="EW119" s="245"/>
      <c r="EX119" s="245"/>
      <c r="EY119" s="245"/>
      <c r="EZ119" s="245"/>
      <c r="FA119" s="245"/>
      <c r="FB119" s="245"/>
      <c r="FC119" s="245"/>
      <c r="FD119" s="245"/>
      <c r="FE119" s="245"/>
      <c r="FF119" s="245"/>
      <c r="FG119" s="245"/>
      <c r="FH119" s="245"/>
      <c r="FI119" s="245"/>
      <c r="FJ119" s="245"/>
      <c r="FK119" s="245"/>
      <c r="FL119" s="245"/>
      <c r="FM119" s="245"/>
      <c r="FN119" s="245"/>
      <c r="FO119" s="245"/>
      <c r="FP119" s="245"/>
      <c r="FQ119" s="245"/>
      <c r="FR119" s="245"/>
      <c r="FS119" s="245"/>
      <c r="FT119" s="245"/>
      <c r="FU119" s="245"/>
      <c r="FV119" s="245"/>
      <c r="FW119" s="245"/>
      <c r="FX119" s="245"/>
      <c r="FY119" s="245"/>
      <c r="FZ119" s="245"/>
      <c r="GA119" s="245"/>
      <c r="GB119" s="245"/>
      <c r="GC119" s="245"/>
      <c r="GD119" s="245"/>
      <c r="GE119" s="245"/>
      <c r="GF119" s="245"/>
      <c r="GG119" s="245"/>
      <c r="GH119" s="245"/>
      <c r="GI119" s="245"/>
      <c r="GJ119" s="245"/>
      <c r="GK119" s="245"/>
      <c r="GL119" s="245"/>
      <c r="GM119" s="245"/>
      <c r="GN119" s="245"/>
      <c r="GO119" s="245"/>
      <c r="GP119" s="245"/>
      <c r="GQ119" s="245"/>
      <c r="GR119" s="245"/>
      <c r="GS119" s="245"/>
      <c r="GT119" s="245"/>
      <c r="GU119" s="245"/>
      <c r="GV119" s="245"/>
      <c r="GW119" s="245"/>
      <c r="GX119" s="245"/>
      <c r="GY119" s="245"/>
      <c r="GZ119" s="245"/>
      <c r="HA119" s="245"/>
      <c r="HB119" s="245"/>
      <c r="HC119" s="245"/>
      <c r="HD119" s="245"/>
      <c r="HE119" s="245"/>
      <c r="HF119" s="245"/>
      <c r="HG119" s="245"/>
      <c r="HH119" s="245"/>
      <c r="HI119" s="245"/>
      <c r="HJ119" s="245"/>
      <c r="HK119" s="245"/>
      <c r="HL119" s="245"/>
      <c r="HM119" s="245"/>
      <c r="HN119" s="245"/>
      <c r="HO119" s="245"/>
      <c r="HP119" s="245"/>
      <c r="HQ119" s="245"/>
      <c r="HR119" s="245"/>
      <c r="HS119" s="245"/>
      <c r="HT119" s="245"/>
      <c r="HU119" s="245"/>
      <c r="HV119" s="245"/>
      <c r="HW119" s="245"/>
      <c r="HX119" s="245"/>
      <c r="HY119" s="245"/>
      <c r="HZ119" s="245"/>
      <c r="IA119" s="245"/>
      <c r="IB119" s="245"/>
      <c r="IC119" s="245"/>
      <c r="ID119" s="245"/>
      <c r="IE119" s="245"/>
      <c r="IF119" s="245"/>
      <c r="IG119" s="245"/>
      <c r="IH119" s="245"/>
      <c r="II119" s="245"/>
      <c r="IJ119" s="245"/>
      <c r="IK119" s="245"/>
      <c r="IL119" s="245"/>
      <c r="IM119" s="245"/>
      <c r="IN119" s="245"/>
      <c r="IO119" s="245"/>
      <c r="IP119" s="245"/>
      <c r="IQ119" s="245"/>
      <c r="IR119" s="245"/>
      <c r="IS119" s="245"/>
      <c r="IT119" s="245"/>
    </row>
    <row r="120" spans="1:254" s="332" customFormat="1" ht="39" x14ac:dyDescent="0.25">
      <c r="A120" s="352" t="s">
        <v>479</v>
      </c>
      <c r="B120" s="368" t="s">
        <v>724</v>
      </c>
      <c r="C120" s="354" t="s">
        <v>408</v>
      </c>
      <c r="D120" s="354" t="s">
        <v>385</v>
      </c>
      <c r="E120" s="354" t="s">
        <v>480</v>
      </c>
      <c r="F120" s="354" t="s">
        <v>439</v>
      </c>
      <c r="G120" s="355">
        <v>1783.81</v>
      </c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5"/>
      <c r="DT120" s="245"/>
      <c r="DU120" s="245"/>
      <c r="DV120" s="245"/>
      <c r="DW120" s="245"/>
      <c r="DX120" s="245"/>
      <c r="DY120" s="245"/>
      <c r="DZ120" s="245"/>
      <c r="EA120" s="245"/>
      <c r="EB120" s="245"/>
      <c r="EC120" s="245"/>
      <c r="ED120" s="245"/>
      <c r="EE120" s="245"/>
      <c r="EF120" s="245"/>
      <c r="EG120" s="245"/>
      <c r="EH120" s="245"/>
      <c r="EI120" s="245"/>
      <c r="EJ120" s="245"/>
      <c r="EK120" s="245"/>
      <c r="EL120" s="245"/>
      <c r="EM120" s="245"/>
      <c r="EN120" s="245"/>
      <c r="EO120" s="245"/>
      <c r="EP120" s="245"/>
      <c r="EQ120" s="245"/>
      <c r="ER120" s="245"/>
      <c r="ES120" s="245"/>
      <c r="ET120" s="245"/>
      <c r="EU120" s="245"/>
      <c r="EV120" s="245"/>
      <c r="EW120" s="245"/>
      <c r="EX120" s="245"/>
      <c r="EY120" s="245"/>
      <c r="EZ120" s="245"/>
      <c r="FA120" s="245"/>
      <c r="FB120" s="245"/>
      <c r="FC120" s="245"/>
      <c r="FD120" s="245"/>
      <c r="FE120" s="245"/>
      <c r="FF120" s="245"/>
      <c r="FG120" s="245"/>
      <c r="FH120" s="245"/>
      <c r="FI120" s="245"/>
      <c r="FJ120" s="245"/>
      <c r="FK120" s="245"/>
      <c r="FL120" s="245"/>
      <c r="FM120" s="245"/>
      <c r="FN120" s="245"/>
      <c r="FO120" s="245"/>
      <c r="FP120" s="245"/>
      <c r="FQ120" s="245"/>
      <c r="FR120" s="245"/>
      <c r="FS120" s="245"/>
      <c r="FT120" s="245"/>
      <c r="FU120" s="245"/>
      <c r="FV120" s="245"/>
      <c r="FW120" s="245"/>
      <c r="FX120" s="245"/>
      <c r="FY120" s="245"/>
      <c r="FZ120" s="245"/>
      <c r="GA120" s="245"/>
      <c r="GB120" s="245"/>
      <c r="GC120" s="245"/>
      <c r="GD120" s="245"/>
      <c r="GE120" s="245"/>
      <c r="GF120" s="245"/>
      <c r="GG120" s="245"/>
      <c r="GH120" s="245"/>
      <c r="GI120" s="245"/>
      <c r="GJ120" s="245"/>
      <c r="GK120" s="245"/>
      <c r="GL120" s="245"/>
      <c r="GM120" s="245"/>
      <c r="GN120" s="245"/>
      <c r="GO120" s="245"/>
      <c r="GP120" s="245"/>
      <c r="GQ120" s="245"/>
      <c r="GR120" s="245"/>
      <c r="GS120" s="245"/>
      <c r="GT120" s="245"/>
      <c r="GU120" s="245"/>
      <c r="GV120" s="245"/>
      <c r="GW120" s="245"/>
      <c r="GX120" s="245"/>
      <c r="GY120" s="245"/>
      <c r="GZ120" s="245"/>
      <c r="HA120" s="245"/>
      <c r="HB120" s="245"/>
      <c r="HC120" s="245"/>
      <c r="HD120" s="245"/>
      <c r="HE120" s="245"/>
      <c r="HF120" s="245"/>
      <c r="HG120" s="245"/>
      <c r="HH120" s="245"/>
      <c r="HI120" s="245"/>
      <c r="HJ120" s="245"/>
      <c r="HK120" s="245"/>
      <c r="HL120" s="245"/>
      <c r="HM120" s="245"/>
      <c r="HN120" s="245"/>
      <c r="HO120" s="245"/>
      <c r="HP120" s="245"/>
      <c r="HQ120" s="245"/>
      <c r="HR120" s="245"/>
      <c r="HS120" s="245"/>
      <c r="HT120" s="245"/>
      <c r="HU120" s="245"/>
      <c r="HV120" s="245"/>
      <c r="HW120" s="245"/>
      <c r="HX120" s="245"/>
      <c r="HY120" s="245"/>
      <c r="HZ120" s="245"/>
      <c r="IA120" s="245"/>
      <c r="IB120" s="245"/>
      <c r="IC120" s="245"/>
      <c r="ID120" s="245"/>
      <c r="IE120" s="245"/>
      <c r="IF120" s="245"/>
      <c r="IG120" s="245"/>
      <c r="IH120" s="245"/>
      <c r="II120" s="245"/>
      <c r="IJ120" s="245"/>
      <c r="IK120" s="245"/>
      <c r="IL120" s="245"/>
      <c r="IM120" s="245"/>
      <c r="IN120" s="245"/>
      <c r="IO120" s="245"/>
      <c r="IP120" s="245"/>
      <c r="IQ120" s="245"/>
      <c r="IR120" s="245"/>
      <c r="IS120" s="245"/>
      <c r="IT120" s="245"/>
    </row>
    <row r="121" spans="1:254" s="351" customFormat="1" ht="15" x14ac:dyDescent="0.25">
      <c r="A121" s="444" t="s">
        <v>482</v>
      </c>
      <c r="B121" s="390" t="s">
        <v>724</v>
      </c>
      <c r="C121" s="390" t="s">
        <v>408</v>
      </c>
      <c r="D121" s="390" t="s">
        <v>391</v>
      </c>
      <c r="E121" s="390"/>
      <c r="F121" s="390"/>
      <c r="G121" s="391">
        <f>SUM(G124+G122+G139)</f>
        <v>125045.09999999999</v>
      </c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32"/>
      <c r="BE121" s="332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 s="332"/>
      <c r="BP121" s="332"/>
      <c r="BQ121" s="332"/>
      <c r="BR121" s="332"/>
      <c r="BS121" s="332"/>
      <c r="BT121" s="332"/>
      <c r="BU121" s="332"/>
      <c r="BV121" s="332"/>
      <c r="BW121" s="332"/>
      <c r="BX121" s="332"/>
      <c r="BY121" s="332"/>
      <c r="BZ121" s="332"/>
      <c r="CA121" s="332"/>
      <c r="CB121" s="332"/>
      <c r="CC121" s="332"/>
      <c r="CD121" s="332"/>
      <c r="CE121" s="332"/>
      <c r="CF121" s="332"/>
      <c r="CG121" s="332"/>
      <c r="CH121" s="332"/>
      <c r="CI121" s="332"/>
      <c r="CJ121" s="332"/>
      <c r="CK121" s="332"/>
      <c r="CL121" s="332"/>
      <c r="CM121" s="332"/>
      <c r="CN121" s="332"/>
      <c r="CO121" s="332"/>
      <c r="CP121" s="332"/>
      <c r="CQ121" s="332"/>
      <c r="CR121" s="332"/>
      <c r="CS121" s="332"/>
      <c r="CT121" s="332"/>
      <c r="CU121" s="332"/>
      <c r="CV121" s="332"/>
      <c r="CW121" s="332"/>
      <c r="CX121" s="332"/>
      <c r="CY121" s="332"/>
      <c r="CZ121" s="332"/>
      <c r="DA121" s="332"/>
      <c r="DB121" s="332"/>
      <c r="DC121" s="332"/>
      <c r="DD121" s="332"/>
      <c r="DE121" s="332"/>
      <c r="DF121" s="332"/>
      <c r="DG121" s="332"/>
      <c r="DH121" s="332"/>
      <c r="DI121" s="332"/>
      <c r="DJ121" s="332"/>
      <c r="DK121" s="332"/>
      <c r="DL121" s="332"/>
      <c r="DM121" s="332"/>
      <c r="DN121" s="332"/>
      <c r="DO121" s="332"/>
      <c r="DP121" s="332"/>
      <c r="DQ121" s="332"/>
      <c r="DR121" s="332"/>
      <c r="DS121" s="332"/>
      <c r="DT121" s="332"/>
      <c r="DU121" s="332"/>
      <c r="DV121" s="332"/>
      <c r="DW121" s="332"/>
      <c r="DX121" s="332"/>
      <c r="DY121" s="332"/>
      <c r="DZ121" s="332"/>
      <c r="EA121" s="332"/>
      <c r="EB121" s="332"/>
      <c r="EC121" s="332"/>
      <c r="ED121" s="332"/>
      <c r="EE121" s="332"/>
      <c r="EF121" s="332"/>
      <c r="EG121" s="332"/>
      <c r="EH121" s="332"/>
      <c r="EI121" s="332"/>
      <c r="EJ121" s="332"/>
      <c r="EK121" s="332"/>
      <c r="EL121" s="332"/>
      <c r="EM121" s="332"/>
      <c r="EN121" s="332"/>
      <c r="EO121" s="332"/>
      <c r="EP121" s="332"/>
      <c r="EQ121" s="332"/>
      <c r="ER121" s="332"/>
      <c r="ES121" s="332"/>
      <c r="ET121" s="332"/>
      <c r="EU121" s="332"/>
      <c r="EV121" s="332"/>
      <c r="EW121" s="332"/>
      <c r="EX121" s="332"/>
      <c r="EY121" s="332"/>
      <c r="EZ121" s="332"/>
      <c r="FA121" s="332"/>
      <c r="FB121" s="332"/>
      <c r="FC121" s="332"/>
      <c r="FD121" s="332"/>
      <c r="FE121" s="332"/>
      <c r="FF121" s="332"/>
      <c r="FG121" s="332"/>
      <c r="FH121" s="332"/>
      <c r="FI121" s="332"/>
      <c r="FJ121" s="332"/>
      <c r="FK121" s="332"/>
      <c r="FL121" s="332"/>
      <c r="FM121" s="332"/>
      <c r="FN121" s="332"/>
      <c r="FO121" s="332"/>
      <c r="FP121" s="332"/>
      <c r="FQ121" s="332"/>
      <c r="FR121" s="332"/>
      <c r="FS121" s="332"/>
      <c r="FT121" s="332"/>
      <c r="FU121" s="332"/>
      <c r="FV121" s="332"/>
      <c r="FW121" s="332"/>
      <c r="FX121" s="332"/>
      <c r="FY121" s="332"/>
      <c r="FZ121" s="332"/>
      <c r="GA121" s="332"/>
      <c r="GB121" s="332"/>
      <c r="GC121" s="332"/>
      <c r="GD121" s="332"/>
      <c r="GE121" s="332"/>
      <c r="GF121" s="332"/>
      <c r="GG121" s="332"/>
      <c r="GH121" s="332"/>
      <c r="GI121" s="332"/>
      <c r="GJ121" s="332"/>
      <c r="GK121" s="332"/>
      <c r="GL121" s="332"/>
      <c r="GM121" s="332"/>
      <c r="GN121" s="332"/>
      <c r="GO121" s="332"/>
      <c r="GP121" s="332"/>
      <c r="GQ121" s="332"/>
      <c r="GR121" s="332"/>
      <c r="GS121" s="332"/>
      <c r="GT121" s="332"/>
      <c r="GU121" s="332"/>
      <c r="GV121" s="332"/>
      <c r="GW121" s="332"/>
      <c r="GX121" s="332"/>
      <c r="GY121" s="332"/>
      <c r="GZ121" s="332"/>
      <c r="HA121" s="332"/>
      <c r="HB121" s="332"/>
      <c r="HC121" s="332"/>
      <c r="HD121" s="332"/>
      <c r="HE121" s="332"/>
      <c r="HF121" s="332"/>
      <c r="HG121" s="332"/>
      <c r="HH121" s="332"/>
      <c r="HI121" s="332"/>
      <c r="HJ121" s="332"/>
      <c r="HK121" s="332"/>
      <c r="HL121" s="332"/>
      <c r="HM121" s="332"/>
      <c r="HN121" s="332"/>
      <c r="HO121" s="332"/>
      <c r="HP121" s="332"/>
      <c r="HQ121" s="332"/>
      <c r="HR121" s="332"/>
      <c r="HS121" s="332"/>
      <c r="HT121" s="332"/>
      <c r="HU121" s="332"/>
      <c r="HV121" s="332"/>
      <c r="HW121" s="332"/>
      <c r="HX121" s="332"/>
      <c r="HY121" s="332"/>
      <c r="HZ121" s="332"/>
      <c r="IA121" s="332"/>
      <c r="IB121" s="332"/>
      <c r="IC121" s="332"/>
      <c r="ID121" s="332"/>
      <c r="IE121" s="332"/>
      <c r="IF121" s="332"/>
      <c r="IG121" s="332"/>
      <c r="IH121" s="332"/>
      <c r="II121" s="332"/>
      <c r="IJ121" s="332"/>
      <c r="IK121" s="332"/>
      <c r="IL121" s="332"/>
      <c r="IM121" s="332"/>
      <c r="IN121" s="332"/>
      <c r="IO121" s="332"/>
      <c r="IP121" s="332"/>
      <c r="IQ121" s="332"/>
      <c r="IR121" s="332"/>
      <c r="IS121" s="332"/>
      <c r="IT121" s="332"/>
    </row>
    <row r="122" spans="1:254" s="366" customFormat="1" ht="26.25" x14ac:dyDescent="0.25">
      <c r="A122" s="352" t="s">
        <v>745</v>
      </c>
      <c r="B122" s="368" t="s">
        <v>724</v>
      </c>
      <c r="C122" s="368" t="s">
        <v>408</v>
      </c>
      <c r="D122" s="368" t="s">
        <v>391</v>
      </c>
      <c r="E122" s="358" t="s">
        <v>495</v>
      </c>
      <c r="F122" s="368"/>
      <c r="G122" s="445">
        <f>SUM(G123:G123)</f>
        <v>4700</v>
      </c>
    </row>
    <row r="123" spans="1:254" s="366" customFormat="1" ht="30" customHeight="1" x14ac:dyDescent="0.25">
      <c r="A123" s="347" t="s">
        <v>440</v>
      </c>
      <c r="B123" s="358" t="s">
        <v>724</v>
      </c>
      <c r="C123" s="358" t="s">
        <v>408</v>
      </c>
      <c r="D123" s="358" t="s">
        <v>391</v>
      </c>
      <c r="E123" s="358" t="s">
        <v>495</v>
      </c>
      <c r="F123" s="358" t="s">
        <v>441</v>
      </c>
      <c r="G123" s="350">
        <v>4700</v>
      </c>
    </row>
    <row r="124" spans="1:254" s="351" customFormat="1" ht="33.6" customHeight="1" x14ac:dyDescent="0.2">
      <c r="A124" s="352" t="s">
        <v>791</v>
      </c>
      <c r="B124" s="371" t="s">
        <v>724</v>
      </c>
      <c r="C124" s="354" t="s">
        <v>408</v>
      </c>
      <c r="D124" s="354" t="s">
        <v>391</v>
      </c>
      <c r="E124" s="354" t="s">
        <v>483</v>
      </c>
      <c r="F124" s="354"/>
      <c r="G124" s="384">
        <f>SUM(G125+G133+G134+G135+G137+G138+G136+G126)</f>
        <v>112713.98</v>
      </c>
    </row>
    <row r="125" spans="1:254" s="351" customFormat="1" ht="25.5" x14ac:dyDescent="0.2">
      <c r="A125" s="347" t="s">
        <v>440</v>
      </c>
      <c r="B125" s="349" t="s">
        <v>724</v>
      </c>
      <c r="C125" s="349" t="s">
        <v>408</v>
      </c>
      <c r="D125" s="349" t="s">
        <v>391</v>
      </c>
      <c r="E125" s="349" t="s">
        <v>483</v>
      </c>
      <c r="F125" s="349" t="s">
        <v>441</v>
      </c>
      <c r="G125" s="387">
        <v>500</v>
      </c>
    </row>
    <row r="126" spans="1:254" s="377" customFormat="1" ht="18" customHeight="1" x14ac:dyDescent="0.25">
      <c r="A126" s="347" t="s">
        <v>482</v>
      </c>
      <c r="B126" s="358" t="s">
        <v>724</v>
      </c>
      <c r="C126" s="358" t="s">
        <v>408</v>
      </c>
      <c r="D126" s="358" t="s">
        <v>391</v>
      </c>
      <c r="E126" s="358" t="s">
        <v>483</v>
      </c>
      <c r="F126" s="358"/>
      <c r="G126" s="350">
        <f>SUM(G127+G131+G129)</f>
        <v>59000</v>
      </c>
    </row>
    <row r="127" spans="1:254" s="388" customFormat="1" ht="20.25" customHeight="1" x14ac:dyDescent="0.2">
      <c r="A127" s="378" t="s">
        <v>484</v>
      </c>
      <c r="B127" s="368" t="s">
        <v>724</v>
      </c>
      <c r="C127" s="368" t="s">
        <v>408</v>
      </c>
      <c r="D127" s="368" t="s">
        <v>391</v>
      </c>
      <c r="E127" s="368" t="s">
        <v>485</v>
      </c>
      <c r="F127" s="368"/>
      <c r="G127" s="355">
        <f>SUM(G128)</f>
        <v>8500</v>
      </c>
    </row>
    <row r="128" spans="1:254" ht="30.75" customHeight="1" x14ac:dyDescent="0.2">
      <c r="A128" s="347" t="s">
        <v>440</v>
      </c>
      <c r="B128" s="349" t="s">
        <v>724</v>
      </c>
      <c r="C128" s="358" t="s">
        <v>408</v>
      </c>
      <c r="D128" s="358" t="s">
        <v>391</v>
      </c>
      <c r="E128" s="358" t="s">
        <v>485</v>
      </c>
      <c r="F128" s="358" t="s">
        <v>441</v>
      </c>
      <c r="G128" s="350">
        <v>8500</v>
      </c>
    </row>
    <row r="129" spans="1:254" s="245" customFormat="1" ht="21.75" customHeight="1" x14ac:dyDescent="0.2">
      <c r="A129" s="352" t="s">
        <v>785</v>
      </c>
      <c r="B129" s="354" t="s">
        <v>724</v>
      </c>
      <c r="C129" s="368" t="s">
        <v>408</v>
      </c>
      <c r="D129" s="368" t="s">
        <v>391</v>
      </c>
      <c r="E129" s="368" t="s">
        <v>487</v>
      </c>
      <c r="F129" s="368"/>
      <c r="G129" s="355">
        <f>SUM(G130)</f>
        <v>47000</v>
      </c>
    </row>
    <row r="130" spans="1:254" ht="35.25" customHeight="1" x14ac:dyDescent="0.2">
      <c r="A130" s="347" t="s">
        <v>440</v>
      </c>
      <c r="B130" s="349" t="s">
        <v>724</v>
      </c>
      <c r="C130" s="358" t="s">
        <v>408</v>
      </c>
      <c r="D130" s="358" t="s">
        <v>391</v>
      </c>
      <c r="E130" s="358" t="s">
        <v>487</v>
      </c>
      <c r="F130" s="358" t="s">
        <v>441</v>
      </c>
      <c r="G130" s="350">
        <v>47000</v>
      </c>
    </row>
    <row r="131" spans="1:254" x14ac:dyDescent="0.2">
      <c r="A131" s="378" t="s">
        <v>488</v>
      </c>
      <c r="B131" s="371" t="s">
        <v>724</v>
      </c>
      <c r="C131" s="368" t="s">
        <v>408</v>
      </c>
      <c r="D131" s="368" t="s">
        <v>391</v>
      </c>
      <c r="E131" s="368" t="s">
        <v>489</v>
      </c>
      <c r="F131" s="368"/>
      <c r="G131" s="355">
        <f>SUM(G132)</f>
        <v>3500</v>
      </c>
    </row>
    <row r="132" spans="1:254" s="245" customFormat="1" ht="25.5" x14ac:dyDescent="0.2">
      <c r="A132" s="347" t="s">
        <v>440</v>
      </c>
      <c r="B132" s="368" t="s">
        <v>724</v>
      </c>
      <c r="C132" s="358" t="s">
        <v>408</v>
      </c>
      <c r="D132" s="358" t="s">
        <v>391</v>
      </c>
      <c r="E132" s="358" t="s">
        <v>489</v>
      </c>
      <c r="F132" s="358" t="s">
        <v>441</v>
      </c>
      <c r="G132" s="350">
        <v>3500</v>
      </c>
    </row>
    <row r="133" spans="1:254" s="245" customFormat="1" ht="55.15" customHeight="1" x14ac:dyDescent="0.2">
      <c r="A133" s="347" t="s">
        <v>725</v>
      </c>
      <c r="B133" s="368" t="s">
        <v>724</v>
      </c>
      <c r="C133" s="358" t="s">
        <v>408</v>
      </c>
      <c r="D133" s="358" t="s">
        <v>391</v>
      </c>
      <c r="E133" s="358" t="s">
        <v>490</v>
      </c>
      <c r="F133" s="358" t="s">
        <v>390</v>
      </c>
      <c r="G133" s="350">
        <v>30</v>
      </c>
    </row>
    <row r="134" spans="1:254" s="245" customFormat="1" ht="25.5" x14ac:dyDescent="0.2">
      <c r="A134" s="347" t="s">
        <v>726</v>
      </c>
      <c r="B134" s="368" t="s">
        <v>724</v>
      </c>
      <c r="C134" s="358" t="s">
        <v>408</v>
      </c>
      <c r="D134" s="358" t="s">
        <v>391</v>
      </c>
      <c r="E134" s="358" t="s">
        <v>490</v>
      </c>
      <c r="F134" s="358" t="s">
        <v>397</v>
      </c>
      <c r="G134" s="350">
        <v>1168.19</v>
      </c>
    </row>
    <row r="135" spans="1:254" s="245" customFormat="1" ht="32.25" customHeight="1" x14ac:dyDescent="0.2">
      <c r="A135" s="347" t="s">
        <v>732</v>
      </c>
      <c r="B135" s="368" t="s">
        <v>724</v>
      </c>
      <c r="C135" s="358" t="s">
        <v>408</v>
      </c>
      <c r="D135" s="358" t="s">
        <v>391</v>
      </c>
      <c r="E135" s="358" t="s">
        <v>490</v>
      </c>
      <c r="F135" s="358" t="s">
        <v>439</v>
      </c>
      <c r="G135" s="350">
        <v>3411</v>
      </c>
    </row>
    <row r="136" spans="1:254" s="245" customFormat="1" ht="52.15" customHeight="1" x14ac:dyDescent="0.2">
      <c r="A136" s="347" t="s">
        <v>725</v>
      </c>
      <c r="B136" s="368" t="s">
        <v>724</v>
      </c>
      <c r="C136" s="358" t="s">
        <v>408</v>
      </c>
      <c r="D136" s="358" t="s">
        <v>391</v>
      </c>
      <c r="E136" s="358" t="s">
        <v>491</v>
      </c>
      <c r="F136" s="358" t="s">
        <v>390</v>
      </c>
      <c r="G136" s="350">
        <v>1017.81</v>
      </c>
    </row>
    <row r="137" spans="1:254" s="245" customFormat="1" ht="25.5" x14ac:dyDescent="0.2">
      <c r="A137" s="347" t="s">
        <v>726</v>
      </c>
      <c r="B137" s="368" t="s">
        <v>724</v>
      </c>
      <c r="C137" s="358" t="s">
        <v>408</v>
      </c>
      <c r="D137" s="358" t="s">
        <v>391</v>
      </c>
      <c r="E137" s="358" t="s">
        <v>491</v>
      </c>
      <c r="F137" s="358" t="s">
        <v>397</v>
      </c>
      <c r="G137" s="350">
        <v>11586.98</v>
      </c>
    </row>
    <row r="138" spans="1:254" s="245" customFormat="1" ht="28.9" customHeight="1" x14ac:dyDescent="0.2">
      <c r="A138" s="347" t="s">
        <v>732</v>
      </c>
      <c r="B138" s="368" t="s">
        <v>724</v>
      </c>
      <c r="C138" s="358" t="s">
        <v>408</v>
      </c>
      <c r="D138" s="358" t="s">
        <v>391</v>
      </c>
      <c r="E138" s="358" t="s">
        <v>491</v>
      </c>
      <c r="F138" s="358" t="s">
        <v>439</v>
      </c>
      <c r="G138" s="350">
        <v>36000</v>
      </c>
    </row>
    <row r="139" spans="1:254" s="367" customFormat="1" ht="29.45" customHeight="1" x14ac:dyDescent="0.2">
      <c r="A139" s="352" t="s">
        <v>745</v>
      </c>
      <c r="B139" s="368" t="s">
        <v>724</v>
      </c>
      <c r="C139" s="368" t="s">
        <v>408</v>
      </c>
      <c r="D139" s="368" t="s">
        <v>391</v>
      </c>
      <c r="E139" s="368" t="s">
        <v>492</v>
      </c>
      <c r="F139" s="368"/>
      <c r="G139" s="355">
        <f>SUM(G140+G141+G142)</f>
        <v>7631.12</v>
      </c>
    </row>
    <row r="140" spans="1:254" s="245" customFormat="1" ht="25.5" x14ac:dyDescent="0.2">
      <c r="A140" s="347" t="s">
        <v>726</v>
      </c>
      <c r="B140" s="358" t="s">
        <v>724</v>
      </c>
      <c r="C140" s="358" t="s">
        <v>408</v>
      </c>
      <c r="D140" s="358" t="s">
        <v>391</v>
      </c>
      <c r="E140" s="358" t="s">
        <v>493</v>
      </c>
      <c r="F140" s="358" t="s">
        <v>397</v>
      </c>
      <c r="G140" s="350">
        <v>800</v>
      </c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19"/>
      <c r="BG140" s="319"/>
      <c r="BH140" s="319"/>
      <c r="BI140" s="319"/>
      <c r="BJ140" s="319"/>
      <c r="BK140" s="319"/>
      <c r="BL140" s="319"/>
      <c r="BM140" s="319"/>
      <c r="BN140" s="319"/>
      <c r="BO140" s="319"/>
      <c r="BP140" s="319"/>
      <c r="BQ140" s="319"/>
      <c r="BR140" s="319"/>
      <c r="BS140" s="319"/>
      <c r="BT140" s="319"/>
      <c r="BU140" s="319"/>
      <c r="BV140" s="319"/>
      <c r="BW140" s="319"/>
      <c r="BX140" s="319"/>
      <c r="BY140" s="319"/>
      <c r="BZ140" s="319"/>
      <c r="CA140" s="319"/>
      <c r="CB140" s="319"/>
      <c r="CC140" s="319"/>
      <c r="CD140" s="319"/>
      <c r="CE140" s="319"/>
      <c r="CF140" s="319"/>
      <c r="CG140" s="319"/>
      <c r="CH140" s="319"/>
      <c r="CI140" s="319"/>
      <c r="CJ140" s="319"/>
      <c r="CK140" s="319"/>
      <c r="CL140" s="319"/>
      <c r="CM140" s="319"/>
      <c r="CN140" s="319"/>
      <c r="CO140" s="319"/>
      <c r="CP140" s="319"/>
      <c r="CQ140" s="319"/>
      <c r="CR140" s="319"/>
      <c r="CS140" s="319"/>
      <c r="CT140" s="319"/>
      <c r="CU140" s="319"/>
      <c r="CV140" s="319"/>
      <c r="CW140" s="319"/>
      <c r="CX140" s="319"/>
      <c r="CY140" s="319"/>
      <c r="CZ140" s="319"/>
      <c r="DA140" s="319"/>
      <c r="DB140" s="319"/>
      <c r="DC140" s="319"/>
      <c r="DD140" s="319"/>
      <c r="DE140" s="319"/>
      <c r="DF140" s="319"/>
      <c r="DG140" s="319"/>
      <c r="DH140" s="319"/>
      <c r="DI140" s="319"/>
      <c r="DJ140" s="319"/>
      <c r="DK140" s="319"/>
      <c r="DL140" s="319"/>
      <c r="DM140" s="319"/>
      <c r="DN140" s="319"/>
      <c r="DO140" s="319"/>
      <c r="DP140" s="319"/>
      <c r="DQ140" s="319"/>
      <c r="DR140" s="319"/>
      <c r="DS140" s="319"/>
      <c r="DT140" s="319"/>
      <c r="DU140" s="319"/>
      <c r="DV140" s="319"/>
      <c r="DW140" s="319"/>
      <c r="DX140" s="319"/>
      <c r="DY140" s="319"/>
      <c r="DZ140" s="319"/>
      <c r="EA140" s="319"/>
      <c r="EB140" s="319"/>
      <c r="EC140" s="319"/>
      <c r="ED140" s="319"/>
      <c r="EE140" s="319"/>
      <c r="EF140" s="319"/>
      <c r="EG140" s="319"/>
      <c r="EH140" s="319"/>
      <c r="EI140" s="319"/>
      <c r="EJ140" s="319"/>
      <c r="EK140" s="319"/>
      <c r="EL140" s="319"/>
      <c r="EM140" s="319"/>
      <c r="EN140" s="319"/>
      <c r="EO140" s="319"/>
      <c r="EP140" s="319"/>
      <c r="EQ140" s="319"/>
      <c r="ER140" s="319"/>
      <c r="ES140" s="319"/>
      <c r="ET140" s="319"/>
      <c r="EU140" s="319"/>
      <c r="EV140" s="319"/>
      <c r="EW140" s="319"/>
      <c r="EX140" s="319"/>
      <c r="EY140" s="319"/>
      <c r="EZ140" s="319"/>
      <c r="FA140" s="319"/>
      <c r="FB140" s="319"/>
      <c r="FC140" s="319"/>
      <c r="FD140" s="319"/>
      <c r="FE140" s="319"/>
      <c r="FF140" s="319"/>
      <c r="FG140" s="319"/>
      <c r="FH140" s="319"/>
      <c r="FI140" s="319"/>
      <c r="FJ140" s="319"/>
      <c r="FK140" s="319"/>
      <c r="FL140" s="319"/>
      <c r="FM140" s="319"/>
      <c r="FN140" s="319"/>
      <c r="FO140" s="319"/>
      <c r="FP140" s="319"/>
      <c r="FQ140" s="319"/>
      <c r="FR140" s="319"/>
      <c r="FS140" s="319"/>
      <c r="FT140" s="319"/>
      <c r="FU140" s="319"/>
      <c r="FV140" s="319"/>
      <c r="FW140" s="319"/>
      <c r="FX140" s="319"/>
      <c r="FY140" s="319"/>
      <c r="FZ140" s="319"/>
      <c r="GA140" s="319"/>
      <c r="GB140" s="319"/>
      <c r="GC140" s="319"/>
      <c r="GD140" s="319"/>
      <c r="GE140" s="319"/>
      <c r="GF140" s="319"/>
      <c r="GG140" s="319"/>
      <c r="GH140" s="319"/>
      <c r="GI140" s="319"/>
      <c r="GJ140" s="319"/>
      <c r="GK140" s="319"/>
      <c r="GL140" s="319"/>
      <c r="GM140" s="319"/>
      <c r="GN140" s="319"/>
      <c r="GO140" s="319"/>
      <c r="GP140" s="319"/>
      <c r="GQ140" s="319"/>
      <c r="GR140" s="319"/>
      <c r="GS140" s="319"/>
      <c r="GT140" s="319"/>
      <c r="GU140" s="319"/>
      <c r="GV140" s="319"/>
      <c r="GW140" s="319"/>
      <c r="GX140" s="319"/>
      <c r="GY140" s="319"/>
      <c r="GZ140" s="319"/>
      <c r="HA140" s="319"/>
      <c r="HB140" s="319"/>
      <c r="HC140" s="319"/>
      <c r="HD140" s="319"/>
      <c r="HE140" s="319"/>
      <c r="HF140" s="319"/>
      <c r="HG140" s="319"/>
      <c r="HH140" s="319"/>
      <c r="HI140" s="319"/>
      <c r="HJ140" s="319"/>
      <c r="HK140" s="319"/>
      <c r="HL140" s="319"/>
      <c r="HM140" s="319"/>
      <c r="HN140" s="319"/>
      <c r="HO140" s="319"/>
      <c r="HP140" s="319"/>
      <c r="HQ140" s="319"/>
      <c r="HR140" s="319"/>
      <c r="HS140" s="319"/>
      <c r="HT140" s="319"/>
      <c r="HU140" s="319"/>
      <c r="HV140" s="319"/>
      <c r="HW140" s="319"/>
      <c r="HX140" s="319"/>
      <c r="HY140" s="319"/>
      <c r="HZ140" s="319"/>
      <c r="IA140" s="319"/>
      <c r="IB140" s="319"/>
      <c r="IC140" s="319"/>
      <c r="ID140" s="319"/>
      <c r="IE140" s="319"/>
      <c r="IF140" s="319"/>
      <c r="IG140" s="319"/>
      <c r="IH140" s="319"/>
      <c r="II140" s="319"/>
      <c r="IJ140" s="319"/>
      <c r="IK140" s="319"/>
      <c r="IL140" s="319"/>
      <c r="IM140" s="319"/>
      <c r="IN140" s="319"/>
      <c r="IO140" s="319"/>
      <c r="IP140" s="319"/>
      <c r="IQ140" s="319"/>
      <c r="IR140" s="319"/>
      <c r="IS140" s="319"/>
      <c r="IT140" s="319"/>
    </row>
    <row r="141" spans="1:254" s="245" customFormat="1" ht="54" customHeight="1" x14ac:dyDescent="0.2">
      <c r="A141" s="347" t="s">
        <v>725</v>
      </c>
      <c r="B141" s="358" t="s">
        <v>724</v>
      </c>
      <c r="C141" s="358" t="s">
        <v>408</v>
      </c>
      <c r="D141" s="358" t="s">
        <v>391</v>
      </c>
      <c r="E141" s="358" t="s">
        <v>494</v>
      </c>
      <c r="F141" s="358" t="s">
        <v>390</v>
      </c>
      <c r="G141" s="350">
        <v>146.61000000000001</v>
      </c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9"/>
      <c r="AV141" s="319"/>
      <c r="AW141" s="319"/>
      <c r="AX141" s="319"/>
      <c r="AY141" s="319"/>
      <c r="AZ141" s="319"/>
      <c r="BA141" s="319"/>
      <c r="BB141" s="319"/>
      <c r="BC141" s="319"/>
      <c r="BD141" s="319"/>
      <c r="BE141" s="319"/>
      <c r="BF141" s="319"/>
      <c r="BG141" s="319"/>
      <c r="BH141" s="319"/>
      <c r="BI141" s="319"/>
      <c r="BJ141" s="319"/>
      <c r="BK141" s="319"/>
      <c r="BL141" s="319"/>
      <c r="BM141" s="319"/>
      <c r="BN141" s="319"/>
      <c r="BO141" s="319"/>
      <c r="BP141" s="319"/>
      <c r="BQ141" s="319"/>
      <c r="BR141" s="319"/>
      <c r="BS141" s="319"/>
      <c r="BT141" s="319"/>
      <c r="BU141" s="319"/>
      <c r="BV141" s="319"/>
      <c r="BW141" s="319"/>
      <c r="BX141" s="319"/>
      <c r="BY141" s="319"/>
      <c r="BZ141" s="319"/>
      <c r="CA141" s="319"/>
      <c r="CB141" s="319"/>
      <c r="CC141" s="319"/>
      <c r="CD141" s="319"/>
      <c r="CE141" s="319"/>
      <c r="CF141" s="319"/>
      <c r="CG141" s="319"/>
      <c r="CH141" s="319"/>
      <c r="CI141" s="319"/>
      <c r="CJ141" s="319"/>
      <c r="CK141" s="319"/>
      <c r="CL141" s="319"/>
      <c r="CM141" s="319"/>
      <c r="CN141" s="319"/>
      <c r="CO141" s="319"/>
      <c r="CP141" s="319"/>
      <c r="CQ141" s="319"/>
      <c r="CR141" s="319"/>
      <c r="CS141" s="319"/>
      <c r="CT141" s="319"/>
      <c r="CU141" s="319"/>
      <c r="CV141" s="319"/>
      <c r="CW141" s="319"/>
      <c r="CX141" s="319"/>
      <c r="CY141" s="319"/>
      <c r="CZ141" s="319"/>
      <c r="DA141" s="319"/>
      <c r="DB141" s="319"/>
      <c r="DC141" s="319"/>
      <c r="DD141" s="319"/>
      <c r="DE141" s="319"/>
      <c r="DF141" s="319"/>
      <c r="DG141" s="319"/>
      <c r="DH141" s="319"/>
      <c r="DI141" s="319"/>
      <c r="DJ141" s="319"/>
      <c r="DK141" s="319"/>
      <c r="DL141" s="319"/>
      <c r="DM141" s="319"/>
      <c r="DN141" s="319"/>
      <c r="DO141" s="319"/>
      <c r="DP141" s="319"/>
      <c r="DQ141" s="319"/>
      <c r="DR141" s="319"/>
      <c r="DS141" s="319"/>
      <c r="DT141" s="319"/>
      <c r="DU141" s="319"/>
      <c r="DV141" s="319"/>
      <c r="DW141" s="319"/>
      <c r="DX141" s="319"/>
      <c r="DY141" s="319"/>
      <c r="DZ141" s="319"/>
      <c r="EA141" s="319"/>
      <c r="EB141" s="319"/>
      <c r="EC141" s="319"/>
      <c r="ED141" s="319"/>
      <c r="EE141" s="319"/>
      <c r="EF141" s="319"/>
      <c r="EG141" s="319"/>
      <c r="EH141" s="319"/>
      <c r="EI141" s="319"/>
      <c r="EJ141" s="319"/>
      <c r="EK141" s="319"/>
      <c r="EL141" s="319"/>
      <c r="EM141" s="319"/>
      <c r="EN141" s="319"/>
      <c r="EO141" s="319"/>
      <c r="EP141" s="319"/>
      <c r="EQ141" s="319"/>
      <c r="ER141" s="319"/>
      <c r="ES141" s="319"/>
      <c r="ET141" s="319"/>
      <c r="EU141" s="319"/>
      <c r="EV141" s="319"/>
      <c r="EW141" s="319"/>
      <c r="EX141" s="319"/>
      <c r="EY141" s="319"/>
      <c r="EZ141" s="319"/>
      <c r="FA141" s="319"/>
      <c r="FB141" s="319"/>
      <c r="FC141" s="319"/>
      <c r="FD141" s="319"/>
      <c r="FE141" s="319"/>
      <c r="FF141" s="319"/>
      <c r="FG141" s="319"/>
      <c r="FH141" s="319"/>
      <c r="FI141" s="319"/>
      <c r="FJ141" s="319"/>
      <c r="FK141" s="319"/>
      <c r="FL141" s="319"/>
      <c r="FM141" s="319"/>
      <c r="FN141" s="319"/>
      <c r="FO141" s="319"/>
      <c r="FP141" s="319"/>
      <c r="FQ141" s="319"/>
      <c r="FR141" s="319"/>
      <c r="FS141" s="319"/>
      <c r="FT141" s="319"/>
      <c r="FU141" s="319"/>
      <c r="FV141" s="319"/>
      <c r="FW141" s="319"/>
      <c r="FX141" s="319"/>
      <c r="FY141" s="319"/>
      <c r="FZ141" s="319"/>
      <c r="GA141" s="319"/>
      <c r="GB141" s="319"/>
      <c r="GC141" s="319"/>
      <c r="GD141" s="319"/>
      <c r="GE141" s="319"/>
      <c r="GF141" s="319"/>
      <c r="GG141" s="319"/>
      <c r="GH141" s="319"/>
      <c r="GI141" s="319"/>
      <c r="GJ141" s="319"/>
      <c r="GK141" s="319"/>
      <c r="GL141" s="319"/>
      <c r="GM141" s="319"/>
      <c r="GN141" s="319"/>
      <c r="GO141" s="319"/>
      <c r="GP141" s="319"/>
      <c r="GQ141" s="319"/>
      <c r="GR141" s="319"/>
      <c r="GS141" s="319"/>
      <c r="GT141" s="319"/>
      <c r="GU141" s="319"/>
      <c r="GV141" s="319"/>
      <c r="GW141" s="319"/>
      <c r="GX141" s="319"/>
      <c r="GY141" s="319"/>
      <c r="GZ141" s="319"/>
      <c r="HA141" s="319"/>
      <c r="HB141" s="319"/>
      <c r="HC141" s="319"/>
      <c r="HD141" s="319"/>
      <c r="HE141" s="319"/>
      <c r="HF141" s="319"/>
      <c r="HG141" s="319"/>
      <c r="HH141" s="319"/>
      <c r="HI141" s="319"/>
      <c r="HJ141" s="319"/>
      <c r="HK141" s="319"/>
      <c r="HL141" s="319"/>
      <c r="HM141" s="319"/>
      <c r="HN141" s="319"/>
      <c r="HO141" s="319"/>
      <c r="HP141" s="319"/>
      <c r="HQ141" s="319"/>
      <c r="HR141" s="319"/>
      <c r="HS141" s="319"/>
      <c r="HT141" s="319"/>
      <c r="HU141" s="319"/>
      <c r="HV141" s="319"/>
      <c r="HW141" s="319"/>
      <c r="HX141" s="319"/>
      <c r="HY141" s="319"/>
      <c r="HZ141" s="319"/>
      <c r="IA141" s="319"/>
      <c r="IB141" s="319"/>
      <c r="IC141" s="319"/>
      <c r="ID141" s="319"/>
      <c r="IE141" s="319"/>
      <c r="IF141" s="319"/>
      <c r="IG141" s="319"/>
      <c r="IH141" s="319"/>
      <c r="II141" s="319"/>
      <c r="IJ141" s="319"/>
      <c r="IK141" s="319"/>
      <c r="IL141" s="319"/>
      <c r="IM141" s="319"/>
      <c r="IN141" s="319"/>
      <c r="IO141" s="319"/>
      <c r="IP141" s="319"/>
      <c r="IQ141" s="319"/>
      <c r="IR141" s="319"/>
      <c r="IS141" s="319"/>
      <c r="IT141" s="319"/>
    </row>
    <row r="142" spans="1:254" s="245" customFormat="1" ht="27.6" customHeight="1" x14ac:dyDescent="0.2">
      <c r="A142" s="347" t="s">
        <v>726</v>
      </c>
      <c r="B142" s="358" t="s">
        <v>724</v>
      </c>
      <c r="C142" s="358" t="s">
        <v>408</v>
      </c>
      <c r="D142" s="358" t="s">
        <v>391</v>
      </c>
      <c r="E142" s="358" t="s">
        <v>494</v>
      </c>
      <c r="F142" s="358" t="s">
        <v>397</v>
      </c>
      <c r="G142" s="350">
        <v>6684.51</v>
      </c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19"/>
      <c r="AW142" s="319"/>
      <c r="AX142" s="319"/>
      <c r="AY142" s="319"/>
      <c r="AZ142" s="319"/>
      <c r="BA142" s="319"/>
      <c r="BB142" s="319"/>
      <c r="BC142" s="319"/>
      <c r="BD142" s="319"/>
      <c r="BE142" s="319"/>
      <c r="BF142" s="319"/>
      <c r="BG142" s="319"/>
      <c r="BH142" s="319"/>
      <c r="BI142" s="319"/>
      <c r="BJ142" s="319"/>
      <c r="BK142" s="319"/>
      <c r="BL142" s="319"/>
      <c r="BM142" s="319"/>
      <c r="BN142" s="319"/>
      <c r="BO142" s="319"/>
      <c r="BP142" s="319"/>
      <c r="BQ142" s="319"/>
      <c r="BR142" s="319"/>
      <c r="BS142" s="319"/>
      <c r="BT142" s="319"/>
      <c r="BU142" s="319"/>
      <c r="BV142" s="319"/>
      <c r="BW142" s="319"/>
      <c r="BX142" s="319"/>
      <c r="BY142" s="319"/>
      <c r="BZ142" s="319"/>
      <c r="CA142" s="319"/>
      <c r="CB142" s="319"/>
      <c r="CC142" s="319"/>
      <c r="CD142" s="319"/>
      <c r="CE142" s="319"/>
      <c r="CF142" s="319"/>
      <c r="CG142" s="319"/>
      <c r="CH142" s="319"/>
      <c r="CI142" s="319"/>
      <c r="CJ142" s="319"/>
      <c r="CK142" s="319"/>
      <c r="CL142" s="319"/>
      <c r="CM142" s="319"/>
      <c r="CN142" s="319"/>
      <c r="CO142" s="319"/>
      <c r="CP142" s="319"/>
      <c r="CQ142" s="319"/>
      <c r="CR142" s="319"/>
      <c r="CS142" s="319"/>
      <c r="CT142" s="319"/>
      <c r="CU142" s="319"/>
      <c r="CV142" s="319"/>
      <c r="CW142" s="319"/>
      <c r="CX142" s="319"/>
      <c r="CY142" s="319"/>
      <c r="CZ142" s="319"/>
      <c r="DA142" s="319"/>
      <c r="DB142" s="319"/>
      <c r="DC142" s="319"/>
      <c r="DD142" s="319"/>
      <c r="DE142" s="319"/>
      <c r="DF142" s="319"/>
      <c r="DG142" s="319"/>
      <c r="DH142" s="319"/>
      <c r="DI142" s="319"/>
      <c r="DJ142" s="319"/>
      <c r="DK142" s="319"/>
      <c r="DL142" s="319"/>
      <c r="DM142" s="319"/>
      <c r="DN142" s="319"/>
      <c r="DO142" s="319"/>
      <c r="DP142" s="319"/>
      <c r="DQ142" s="319"/>
      <c r="DR142" s="319"/>
      <c r="DS142" s="319"/>
      <c r="DT142" s="319"/>
      <c r="DU142" s="319"/>
      <c r="DV142" s="319"/>
      <c r="DW142" s="319"/>
      <c r="DX142" s="319"/>
      <c r="DY142" s="319"/>
      <c r="DZ142" s="319"/>
      <c r="EA142" s="319"/>
      <c r="EB142" s="319"/>
      <c r="EC142" s="319"/>
      <c r="ED142" s="319"/>
      <c r="EE142" s="319"/>
      <c r="EF142" s="319"/>
      <c r="EG142" s="319"/>
      <c r="EH142" s="319"/>
      <c r="EI142" s="319"/>
      <c r="EJ142" s="319"/>
      <c r="EK142" s="319"/>
      <c r="EL142" s="319"/>
      <c r="EM142" s="319"/>
      <c r="EN142" s="319"/>
      <c r="EO142" s="319"/>
      <c r="EP142" s="319"/>
      <c r="EQ142" s="319"/>
      <c r="ER142" s="319"/>
      <c r="ES142" s="319"/>
      <c r="ET142" s="319"/>
      <c r="EU142" s="319"/>
      <c r="EV142" s="319"/>
      <c r="EW142" s="319"/>
      <c r="EX142" s="319"/>
      <c r="EY142" s="319"/>
      <c r="EZ142" s="319"/>
      <c r="FA142" s="319"/>
      <c r="FB142" s="319"/>
      <c r="FC142" s="319"/>
      <c r="FD142" s="319"/>
      <c r="FE142" s="319"/>
      <c r="FF142" s="319"/>
      <c r="FG142" s="319"/>
      <c r="FH142" s="319"/>
      <c r="FI142" s="319"/>
      <c r="FJ142" s="319"/>
      <c r="FK142" s="319"/>
      <c r="FL142" s="319"/>
      <c r="FM142" s="319"/>
      <c r="FN142" s="319"/>
      <c r="FO142" s="319"/>
      <c r="FP142" s="319"/>
      <c r="FQ142" s="319"/>
      <c r="FR142" s="319"/>
      <c r="FS142" s="319"/>
      <c r="FT142" s="319"/>
      <c r="FU142" s="319"/>
      <c r="FV142" s="319"/>
      <c r="FW142" s="319"/>
      <c r="FX142" s="319"/>
      <c r="FY142" s="319"/>
      <c r="FZ142" s="319"/>
      <c r="GA142" s="319"/>
      <c r="GB142" s="319"/>
      <c r="GC142" s="319"/>
      <c r="GD142" s="319"/>
      <c r="GE142" s="319"/>
      <c r="GF142" s="319"/>
      <c r="GG142" s="319"/>
      <c r="GH142" s="319"/>
      <c r="GI142" s="319"/>
      <c r="GJ142" s="319"/>
      <c r="GK142" s="319"/>
      <c r="GL142" s="319"/>
      <c r="GM142" s="319"/>
      <c r="GN142" s="319"/>
      <c r="GO142" s="319"/>
      <c r="GP142" s="319"/>
      <c r="GQ142" s="319"/>
      <c r="GR142" s="319"/>
      <c r="GS142" s="319"/>
      <c r="GT142" s="319"/>
      <c r="GU142" s="319"/>
      <c r="GV142" s="319"/>
      <c r="GW142" s="319"/>
      <c r="GX142" s="319"/>
      <c r="GY142" s="319"/>
      <c r="GZ142" s="319"/>
      <c r="HA142" s="319"/>
      <c r="HB142" s="319"/>
      <c r="HC142" s="319"/>
      <c r="HD142" s="319"/>
      <c r="HE142" s="319"/>
      <c r="HF142" s="319"/>
      <c r="HG142" s="319"/>
      <c r="HH142" s="319"/>
      <c r="HI142" s="319"/>
      <c r="HJ142" s="319"/>
      <c r="HK142" s="319"/>
      <c r="HL142" s="319"/>
      <c r="HM142" s="319"/>
      <c r="HN142" s="319"/>
      <c r="HO142" s="319"/>
      <c r="HP142" s="319"/>
      <c r="HQ142" s="319"/>
      <c r="HR142" s="319"/>
      <c r="HS142" s="319"/>
      <c r="HT142" s="319"/>
      <c r="HU142" s="319"/>
      <c r="HV142" s="319"/>
      <c r="HW142" s="319"/>
      <c r="HX142" s="319"/>
      <c r="HY142" s="319"/>
      <c r="HZ142" s="319"/>
      <c r="IA142" s="319"/>
      <c r="IB142" s="319"/>
      <c r="IC142" s="319"/>
      <c r="ID142" s="319"/>
      <c r="IE142" s="319"/>
      <c r="IF142" s="319"/>
      <c r="IG142" s="319"/>
      <c r="IH142" s="319"/>
      <c r="II142" s="319"/>
      <c r="IJ142" s="319"/>
      <c r="IK142" s="319"/>
      <c r="IL142" s="319"/>
      <c r="IM142" s="319"/>
      <c r="IN142" s="319"/>
      <c r="IO142" s="319"/>
      <c r="IP142" s="319"/>
      <c r="IQ142" s="319"/>
      <c r="IR142" s="319"/>
      <c r="IS142" s="319"/>
      <c r="IT142" s="319"/>
    </row>
    <row r="143" spans="1:254" ht="30" x14ac:dyDescent="0.25">
      <c r="A143" s="389" t="s">
        <v>496</v>
      </c>
      <c r="B143" s="390" t="s">
        <v>724</v>
      </c>
      <c r="C143" s="446" t="s">
        <v>408</v>
      </c>
      <c r="D143" s="446" t="s">
        <v>408</v>
      </c>
      <c r="E143" s="390"/>
      <c r="F143" s="390"/>
      <c r="G143" s="391">
        <f>SUM(G144)</f>
        <v>500</v>
      </c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  <c r="AA143" s="351"/>
      <c r="AB143" s="351"/>
      <c r="AC143" s="351"/>
      <c r="AD143" s="351"/>
      <c r="AE143" s="351"/>
      <c r="AF143" s="351"/>
      <c r="AG143" s="351"/>
      <c r="AH143" s="351"/>
      <c r="AI143" s="351"/>
      <c r="AJ143" s="351"/>
      <c r="AK143" s="351"/>
      <c r="AL143" s="351"/>
      <c r="AM143" s="351"/>
      <c r="AN143" s="351"/>
      <c r="AO143" s="351"/>
      <c r="AP143" s="351"/>
      <c r="AQ143" s="351"/>
      <c r="AR143" s="351"/>
      <c r="AS143" s="351"/>
      <c r="AT143" s="351"/>
      <c r="AU143" s="351"/>
      <c r="AV143" s="351"/>
      <c r="AW143" s="351"/>
      <c r="AX143" s="351"/>
      <c r="AY143" s="351"/>
      <c r="AZ143" s="351"/>
      <c r="BA143" s="351"/>
      <c r="BB143" s="351"/>
      <c r="BC143" s="351"/>
      <c r="BD143" s="351"/>
      <c r="BE143" s="351"/>
      <c r="BF143" s="351"/>
      <c r="BG143" s="351"/>
      <c r="BH143" s="351"/>
      <c r="BI143" s="351"/>
      <c r="BJ143" s="351"/>
      <c r="BK143" s="351"/>
      <c r="BL143" s="351"/>
      <c r="BM143" s="351"/>
      <c r="BN143" s="351"/>
      <c r="BO143" s="351"/>
      <c r="BP143" s="351"/>
      <c r="BQ143" s="351"/>
      <c r="BR143" s="351"/>
      <c r="BS143" s="351"/>
      <c r="BT143" s="351"/>
      <c r="BU143" s="351"/>
      <c r="BV143" s="351"/>
      <c r="BW143" s="351"/>
      <c r="BX143" s="351"/>
      <c r="BY143" s="351"/>
      <c r="BZ143" s="351"/>
      <c r="CA143" s="351"/>
      <c r="CB143" s="351"/>
      <c r="CC143" s="351"/>
      <c r="CD143" s="351"/>
      <c r="CE143" s="351"/>
      <c r="CF143" s="351"/>
      <c r="CG143" s="351"/>
      <c r="CH143" s="351"/>
      <c r="CI143" s="351"/>
      <c r="CJ143" s="351"/>
      <c r="CK143" s="351"/>
      <c r="CL143" s="351"/>
      <c r="CM143" s="351"/>
      <c r="CN143" s="351"/>
      <c r="CO143" s="351"/>
      <c r="CP143" s="351"/>
      <c r="CQ143" s="351"/>
      <c r="CR143" s="351"/>
      <c r="CS143" s="351"/>
      <c r="CT143" s="351"/>
      <c r="CU143" s="351"/>
      <c r="CV143" s="351"/>
      <c r="CW143" s="351"/>
      <c r="CX143" s="351"/>
      <c r="CY143" s="351"/>
      <c r="CZ143" s="351"/>
      <c r="DA143" s="351"/>
      <c r="DB143" s="351"/>
      <c r="DC143" s="351"/>
      <c r="DD143" s="351"/>
      <c r="DE143" s="351"/>
      <c r="DF143" s="351"/>
      <c r="DG143" s="351"/>
      <c r="DH143" s="351"/>
      <c r="DI143" s="351"/>
      <c r="DJ143" s="351"/>
      <c r="DK143" s="351"/>
      <c r="DL143" s="351"/>
      <c r="DM143" s="351"/>
      <c r="DN143" s="351"/>
      <c r="DO143" s="351"/>
      <c r="DP143" s="351"/>
      <c r="DQ143" s="351"/>
      <c r="DR143" s="351"/>
      <c r="DS143" s="351"/>
      <c r="DT143" s="351"/>
      <c r="DU143" s="351"/>
      <c r="DV143" s="351"/>
      <c r="DW143" s="351"/>
      <c r="DX143" s="351"/>
      <c r="DY143" s="351"/>
      <c r="DZ143" s="351"/>
      <c r="EA143" s="351"/>
      <c r="EB143" s="351"/>
      <c r="EC143" s="351"/>
      <c r="ED143" s="351"/>
      <c r="EE143" s="351"/>
      <c r="EF143" s="351"/>
      <c r="EG143" s="351"/>
      <c r="EH143" s="351"/>
      <c r="EI143" s="351"/>
      <c r="EJ143" s="351"/>
      <c r="EK143" s="351"/>
      <c r="EL143" s="351"/>
      <c r="EM143" s="351"/>
      <c r="EN143" s="351"/>
      <c r="EO143" s="351"/>
      <c r="EP143" s="351"/>
      <c r="EQ143" s="351"/>
      <c r="ER143" s="351"/>
      <c r="ES143" s="351"/>
      <c r="ET143" s="351"/>
      <c r="EU143" s="351"/>
      <c r="EV143" s="351"/>
      <c r="EW143" s="351"/>
      <c r="EX143" s="351"/>
      <c r="EY143" s="351"/>
      <c r="EZ143" s="351"/>
      <c r="FA143" s="351"/>
      <c r="FB143" s="351"/>
      <c r="FC143" s="351"/>
      <c r="FD143" s="351"/>
      <c r="FE143" s="351"/>
      <c r="FF143" s="351"/>
      <c r="FG143" s="351"/>
      <c r="FH143" s="351"/>
      <c r="FI143" s="351"/>
      <c r="FJ143" s="351"/>
      <c r="FK143" s="351"/>
      <c r="FL143" s="351"/>
      <c r="FM143" s="351"/>
      <c r="FN143" s="351"/>
      <c r="FO143" s="351"/>
      <c r="FP143" s="351"/>
      <c r="FQ143" s="351"/>
      <c r="FR143" s="351"/>
      <c r="FS143" s="351"/>
      <c r="FT143" s="351"/>
      <c r="FU143" s="351"/>
      <c r="FV143" s="351"/>
      <c r="FW143" s="351"/>
      <c r="FX143" s="351"/>
      <c r="FY143" s="351"/>
      <c r="FZ143" s="351"/>
      <c r="GA143" s="351"/>
      <c r="GB143" s="351"/>
      <c r="GC143" s="351"/>
      <c r="GD143" s="351"/>
      <c r="GE143" s="351"/>
      <c r="GF143" s="351"/>
      <c r="GG143" s="351"/>
      <c r="GH143" s="351"/>
      <c r="GI143" s="351"/>
      <c r="GJ143" s="351"/>
      <c r="GK143" s="351"/>
      <c r="GL143" s="351"/>
      <c r="GM143" s="351"/>
      <c r="GN143" s="351"/>
      <c r="GO143" s="351"/>
      <c r="GP143" s="351"/>
      <c r="GQ143" s="351"/>
      <c r="GR143" s="351"/>
      <c r="GS143" s="351"/>
      <c r="GT143" s="351"/>
      <c r="GU143" s="351"/>
      <c r="GV143" s="351"/>
      <c r="GW143" s="351"/>
      <c r="GX143" s="351"/>
      <c r="GY143" s="351"/>
      <c r="GZ143" s="351"/>
      <c r="HA143" s="351"/>
      <c r="HB143" s="351"/>
      <c r="HC143" s="351"/>
      <c r="HD143" s="351"/>
      <c r="HE143" s="351"/>
      <c r="HF143" s="351"/>
      <c r="HG143" s="351"/>
      <c r="HH143" s="351"/>
      <c r="HI143" s="351"/>
      <c r="HJ143" s="351"/>
      <c r="HK143" s="351"/>
      <c r="HL143" s="351"/>
      <c r="HM143" s="351"/>
      <c r="HN143" s="351"/>
      <c r="HO143" s="351"/>
      <c r="HP143" s="351"/>
      <c r="HQ143" s="351"/>
      <c r="HR143" s="351"/>
      <c r="HS143" s="351"/>
      <c r="HT143" s="351"/>
      <c r="HU143" s="351"/>
      <c r="HV143" s="351"/>
      <c r="HW143" s="351"/>
      <c r="HX143" s="351"/>
      <c r="HY143" s="351"/>
      <c r="HZ143" s="351"/>
      <c r="IA143" s="351"/>
      <c r="IB143" s="351"/>
      <c r="IC143" s="351"/>
      <c r="ID143" s="351"/>
      <c r="IE143" s="351"/>
      <c r="IF143" s="351"/>
      <c r="IG143" s="351"/>
      <c r="IH143" s="351"/>
      <c r="II143" s="351"/>
      <c r="IJ143" s="351"/>
      <c r="IK143" s="351"/>
      <c r="IL143" s="351"/>
      <c r="IM143" s="351"/>
      <c r="IN143" s="351"/>
      <c r="IO143" s="351"/>
      <c r="IP143" s="351"/>
      <c r="IQ143" s="351"/>
      <c r="IR143" s="351"/>
      <c r="IS143" s="351"/>
      <c r="IT143" s="351"/>
    </row>
    <row r="144" spans="1:254" s="245" customFormat="1" ht="13.5" x14ac:dyDescent="0.25">
      <c r="A144" s="342" t="s">
        <v>432</v>
      </c>
      <c r="B144" s="344" t="s">
        <v>724</v>
      </c>
      <c r="C144" s="344" t="s">
        <v>408</v>
      </c>
      <c r="D144" s="344" t="s">
        <v>408</v>
      </c>
      <c r="E144" s="357" t="s">
        <v>433</v>
      </c>
      <c r="F144" s="357"/>
      <c r="G144" s="345">
        <f>SUM(G145)</f>
        <v>500</v>
      </c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7"/>
      <c r="BB144" s="377"/>
      <c r="BC144" s="377"/>
      <c r="BD144" s="377"/>
      <c r="BE144" s="377"/>
      <c r="BF144" s="377"/>
      <c r="BG144" s="377"/>
      <c r="BH144" s="377"/>
      <c r="BI144" s="377"/>
      <c r="BJ144" s="377"/>
      <c r="BK144" s="377"/>
      <c r="BL144" s="377"/>
      <c r="BM144" s="377"/>
      <c r="BN144" s="377"/>
      <c r="BO144" s="377"/>
      <c r="BP144" s="377"/>
      <c r="BQ144" s="377"/>
      <c r="BR144" s="377"/>
      <c r="BS144" s="377"/>
      <c r="BT144" s="377"/>
      <c r="BU144" s="377"/>
      <c r="BV144" s="377"/>
      <c r="BW144" s="377"/>
      <c r="BX144" s="377"/>
      <c r="BY144" s="377"/>
      <c r="BZ144" s="377"/>
      <c r="CA144" s="377"/>
      <c r="CB144" s="377"/>
      <c r="CC144" s="377"/>
      <c r="CD144" s="377"/>
      <c r="CE144" s="377"/>
      <c r="CF144" s="377"/>
      <c r="CG144" s="377"/>
      <c r="CH144" s="377"/>
      <c r="CI144" s="377"/>
      <c r="CJ144" s="377"/>
      <c r="CK144" s="377"/>
      <c r="CL144" s="377"/>
      <c r="CM144" s="377"/>
      <c r="CN144" s="377"/>
      <c r="CO144" s="377"/>
      <c r="CP144" s="377"/>
      <c r="CQ144" s="377"/>
      <c r="CR144" s="377"/>
      <c r="CS144" s="377"/>
      <c r="CT144" s="377"/>
      <c r="CU144" s="377"/>
      <c r="CV144" s="377"/>
      <c r="CW144" s="377"/>
      <c r="CX144" s="377"/>
      <c r="CY144" s="377"/>
      <c r="CZ144" s="377"/>
      <c r="DA144" s="377"/>
      <c r="DB144" s="377"/>
      <c r="DC144" s="377"/>
      <c r="DD144" s="377"/>
      <c r="DE144" s="377"/>
      <c r="DF144" s="377"/>
      <c r="DG144" s="377"/>
      <c r="DH144" s="377"/>
      <c r="DI144" s="377"/>
      <c r="DJ144" s="377"/>
      <c r="DK144" s="377"/>
      <c r="DL144" s="377"/>
      <c r="DM144" s="377"/>
      <c r="DN144" s="377"/>
      <c r="DO144" s="377"/>
      <c r="DP144" s="377"/>
      <c r="DQ144" s="377"/>
      <c r="DR144" s="377"/>
      <c r="DS144" s="377"/>
      <c r="DT144" s="377"/>
      <c r="DU144" s="377"/>
      <c r="DV144" s="377"/>
      <c r="DW144" s="377"/>
      <c r="DX144" s="377"/>
      <c r="DY144" s="377"/>
      <c r="DZ144" s="377"/>
      <c r="EA144" s="377"/>
      <c r="EB144" s="377"/>
      <c r="EC144" s="377"/>
      <c r="ED144" s="377"/>
      <c r="EE144" s="377"/>
      <c r="EF144" s="377"/>
      <c r="EG144" s="377"/>
      <c r="EH144" s="377"/>
      <c r="EI144" s="377"/>
      <c r="EJ144" s="377"/>
      <c r="EK144" s="377"/>
      <c r="EL144" s="377"/>
      <c r="EM144" s="377"/>
      <c r="EN144" s="377"/>
      <c r="EO144" s="377"/>
      <c r="EP144" s="377"/>
      <c r="EQ144" s="377"/>
      <c r="ER144" s="377"/>
      <c r="ES144" s="377"/>
      <c r="ET144" s="377"/>
      <c r="EU144" s="377"/>
      <c r="EV144" s="377"/>
      <c r="EW144" s="377"/>
      <c r="EX144" s="377"/>
      <c r="EY144" s="377"/>
      <c r="EZ144" s="377"/>
      <c r="FA144" s="377"/>
      <c r="FB144" s="377"/>
      <c r="FC144" s="377"/>
      <c r="FD144" s="377"/>
      <c r="FE144" s="377"/>
      <c r="FF144" s="377"/>
      <c r="FG144" s="377"/>
      <c r="FH144" s="377"/>
      <c r="FI144" s="377"/>
      <c r="FJ144" s="377"/>
      <c r="FK144" s="377"/>
      <c r="FL144" s="377"/>
      <c r="FM144" s="377"/>
      <c r="FN144" s="377"/>
      <c r="FO144" s="377"/>
      <c r="FP144" s="377"/>
      <c r="FQ144" s="377"/>
      <c r="FR144" s="377"/>
      <c r="FS144" s="377"/>
      <c r="FT144" s="377"/>
      <c r="FU144" s="377"/>
      <c r="FV144" s="377"/>
      <c r="FW144" s="377"/>
      <c r="FX144" s="377"/>
      <c r="FY144" s="377"/>
      <c r="FZ144" s="377"/>
      <c r="GA144" s="377"/>
      <c r="GB144" s="377"/>
      <c r="GC144" s="377"/>
      <c r="GD144" s="377"/>
      <c r="GE144" s="377"/>
      <c r="GF144" s="377"/>
      <c r="GG144" s="377"/>
      <c r="GH144" s="377"/>
      <c r="GI144" s="377"/>
      <c r="GJ144" s="377"/>
      <c r="GK144" s="377"/>
      <c r="GL144" s="377"/>
      <c r="GM144" s="377"/>
      <c r="GN144" s="377"/>
      <c r="GO144" s="377"/>
      <c r="GP144" s="377"/>
      <c r="GQ144" s="377"/>
      <c r="GR144" s="377"/>
      <c r="GS144" s="377"/>
      <c r="GT144" s="377"/>
      <c r="GU144" s="377"/>
      <c r="GV144" s="377"/>
      <c r="GW144" s="377"/>
      <c r="GX144" s="377"/>
      <c r="GY144" s="377"/>
      <c r="GZ144" s="377"/>
      <c r="HA144" s="377"/>
      <c r="HB144" s="377"/>
      <c r="HC144" s="377"/>
      <c r="HD144" s="377"/>
      <c r="HE144" s="377"/>
      <c r="HF144" s="377"/>
      <c r="HG144" s="377"/>
      <c r="HH144" s="377"/>
      <c r="HI144" s="377"/>
      <c r="HJ144" s="377"/>
      <c r="HK144" s="377"/>
      <c r="HL144" s="377"/>
      <c r="HM144" s="377"/>
      <c r="HN144" s="377"/>
      <c r="HO144" s="377"/>
      <c r="HP144" s="377"/>
      <c r="HQ144" s="377"/>
      <c r="HR144" s="377"/>
      <c r="HS144" s="377"/>
      <c r="HT144" s="377"/>
      <c r="HU144" s="377"/>
      <c r="HV144" s="377"/>
      <c r="HW144" s="377"/>
      <c r="HX144" s="377"/>
      <c r="HY144" s="377"/>
      <c r="HZ144" s="377"/>
      <c r="IA144" s="377"/>
      <c r="IB144" s="377"/>
      <c r="IC144" s="377"/>
      <c r="ID144" s="377"/>
      <c r="IE144" s="377"/>
      <c r="IF144" s="377"/>
      <c r="IG144" s="377"/>
      <c r="IH144" s="377"/>
      <c r="II144" s="377"/>
      <c r="IJ144" s="377"/>
      <c r="IK144" s="377"/>
      <c r="IL144" s="377"/>
      <c r="IM144" s="377"/>
      <c r="IN144" s="377"/>
      <c r="IO144" s="377"/>
      <c r="IP144" s="377"/>
      <c r="IQ144" s="377"/>
      <c r="IR144" s="377"/>
      <c r="IS144" s="377"/>
      <c r="IT144" s="377"/>
    </row>
    <row r="145" spans="1:254" s="245" customFormat="1" ht="40.15" customHeight="1" x14ac:dyDescent="0.2">
      <c r="A145" s="352" t="s">
        <v>786</v>
      </c>
      <c r="B145" s="353" t="s">
        <v>724</v>
      </c>
      <c r="C145" s="354" t="s">
        <v>408</v>
      </c>
      <c r="D145" s="354" t="s">
        <v>408</v>
      </c>
      <c r="E145" s="368" t="s">
        <v>498</v>
      </c>
      <c r="F145" s="368"/>
      <c r="G145" s="355">
        <f>SUM(G146+G147)</f>
        <v>500</v>
      </c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9"/>
      <c r="BC145" s="319"/>
      <c r="BD145" s="319"/>
      <c r="BE145" s="319"/>
      <c r="BF145" s="319"/>
      <c r="BG145" s="319"/>
      <c r="BH145" s="319"/>
      <c r="BI145" s="319"/>
      <c r="BJ145" s="319"/>
      <c r="BK145" s="319"/>
      <c r="BL145" s="319"/>
      <c r="BM145" s="319"/>
      <c r="BN145" s="319"/>
      <c r="BO145" s="319"/>
      <c r="BP145" s="319"/>
      <c r="BQ145" s="319"/>
      <c r="BR145" s="319"/>
      <c r="BS145" s="319"/>
      <c r="BT145" s="319"/>
      <c r="BU145" s="319"/>
      <c r="BV145" s="319"/>
      <c r="BW145" s="319"/>
      <c r="BX145" s="319"/>
      <c r="BY145" s="319"/>
      <c r="BZ145" s="319"/>
      <c r="CA145" s="319"/>
      <c r="CB145" s="319"/>
      <c r="CC145" s="319"/>
      <c r="CD145" s="319"/>
      <c r="CE145" s="319"/>
      <c r="CF145" s="319"/>
      <c r="CG145" s="319"/>
      <c r="CH145" s="319"/>
      <c r="CI145" s="319"/>
      <c r="CJ145" s="319"/>
      <c r="CK145" s="319"/>
      <c r="CL145" s="319"/>
      <c r="CM145" s="319"/>
      <c r="CN145" s="319"/>
      <c r="CO145" s="319"/>
      <c r="CP145" s="319"/>
      <c r="CQ145" s="319"/>
      <c r="CR145" s="319"/>
      <c r="CS145" s="319"/>
      <c r="CT145" s="319"/>
      <c r="CU145" s="319"/>
      <c r="CV145" s="319"/>
      <c r="CW145" s="319"/>
      <c r="CX145" s="319"/>
      <c r="CY145" s="319"/>
      <c r="CZ145" s="319"/>
      <c r="DA145" s="319"/>
      <c r="DB145" s="319"/>
      <c r="DC145" s="319"/>
      <c r="DD145" s="319"/>
      <c r="DE145" s="319"/>
      <c r="DF145" s="319"/>
      <c r="DG145" s="319"/>
      <c r="DH145" s="319"/>
      <c r="DI145" s="319"/>
      <c r="DJ145" s="319"/>
      <c r="DK145" s="319"/>
      <c r="DL145" s="319"/>
      <c r="DM145" s="319"/>
      <c r="DN145" s="319"/>
      <c r="DO145" s="319"/>
      <c r="DP145" s="319"/>
      <c r="DQ145" s="319"/>
      <c r="DR145" s="319"/>
      <c r="DS145" s="319"/>
      <c r="DT145" s="319"/>
      <c r="DU145" s="319"/>
      <c r="DV145" s="319"/>
      <c r="DW145" s="319"/>
      <c r="DX145" s="319"/>
      <c r="DY145" s="319"/>
      <c r="DZ145" s="319"/>
      <c r="EA145" s="319"/>
      <c r="EB145" s="319"/>
      <c r="EC145" s="319"/>
      <c r="ED145" s="319"/>
      <c r="EE145" s="319"/>
      <c r="EF145" s="319"/>
      <c r="EG145" s="319"/>
      <c r="EH145" s="319"/>
      <c r="EI145" s="319"/>
      <c r="EJ145" s="319"/>
      <c r="EK145" s="319"/>
      <c r="EL145" s="319"/>
      <c r="EM145" s="319"/>
      <c r="EN145" s="319"/>
      <c r="EO145" s="319"/>
      <c r="EP145" s="319"/>
      <c r="EQ145" s="319"/>
      <c r="ER145" s="319"/>
      <c r="ES145" s="319"/>
      <c r="ET145" s="319"/>
      <c r="EU145" s="319"/>
      <c r="EV145" s="319"/>
      <c r="EW145" s="319"/>
      <c r="EX145" s="319"/>
      <c r="EY145" s="319"/>
      <c r="EZ145" s="319"/>
      <c r="FA145" s="319"/>
      <c r="FB145" s="319"/>
      <c r="FC145" s="319"/>
      <c r="FD145" s="319"/>
      <c r="FE145" s="319"/>
      <c r="FF145" s="319"/>
      <c r="FG145" s="319"/>
      <c r="FH145" s="319"/>
      <c r="FI145" s="319"/>
      <c r="FJ145" s="319"/>
      <c r="FK145" s="319"/>
      <c r="FL145" s="319"/>
      <c r="FM145" s="319"/>
      <c r="FN145" s="319"/>
      <c r="FO145" s="319"/>
      <c r="FP145" s="319"/>
      <c r="FQ145" s="319"/>
      <c r="FR145" s="319"/>
      <c r="FS145" s="319"/>
      <c r="FT145" s="319"/>
      <c r="FU145" s="319"/>
      <c r="FV145" s="319"/>
      <c r="FW145" s="319"/>
      <c r="FX145" s="319"/>
      <c r="FY145" s="319"/>
      <c r="FZ145" s="319"/>
      <c r="GA145" s="319"/>
      <c r="GB145" s="319"/>
      <c r="GC145" s="319"/>
      <c r="GD145" s="319"/>
      <c r="GE145" s="319"/>
      <c r="GF145" s="319"/>
      <c r="GG145" s="319"/>
      <c r="GH145" s="319"/>
      <c r="GI145" s="319"/>
      <c r="GJ145" s="319"/>
      <c r="GK145" s="319"/>
      <c r="GL145" s="319"/>
      <c r="GM145" s="319"/>
      <c r="GN145" s="319"/>
      <c r="GO145" s="319"/>
      <c r="GP145" s="319"/>
      <c r="GQ145" s="319"/>
      <c r="GR145" s="319"/>
      <c r="GS145" s="319"/>
      <c r="GT145" s="319"/>
      <c r="GU145" s="319"/>
      <c r="GV145" s="319"/>
      <c r="GW145" s="319"/>
      <c r="GX145" s="319"/>
      <c r="GY145" s="319"/>
      <c r="GZ145" s="319"/>
      <c r="HA145" s="319"/>
      <c r="HB145" s="319"/>
      <c r="HC145" s="319"/>
      <c r="HD145" s="319"/>
      <c r="HE145" s="319"/>
      <c r="HF145" s="319"/>
      <c r="HG145" s="319"/>
      <c r="HH145" s="319"/>
      <c r="HI145" s="319"/>
      <c r="HJ145" s="319"/>
      <c r="HK145" s="319"/>
      <c r="HL145" s="319"/>
      <c r="HM145" s="319"/>
      <c r="HN145" s="319"/>
      <c r="HO145" s="319"/>
      <c r="HP145" s="319"/>
      <c r="HQ145" s="319"/>
      <c r="HR145" s="319"/>
      <c r="HS145" s="319"/>
      <c r="HT145" s="319"/>
      <c r="HU145" s="319"/>
      <c r="HV145" s="319"/>
      <c r="HW145" s="319"/>
      <c r="HX145" s="319"/>
      <c r="HY145" s="319"/>
      <c r="HZ145" s="319"/>
      <c r="IA145" s="319"/>
      <c r="IB145" s="319"/>
      <c r="IC145" s="319"/>
      <c r="ID145" s="319"/>
      <c r="IE145" s="319"/>
      <c r="IF145" s="319"/>
      <c r="IG145" s="319"/>
      <c r="IH145" s="319"/>
      <c r="II145" s="319"/>
      <c r="IJ145" s="319"/>
      <c r="IK145" s="319"/>
      <c r="IL145" s="319"/>
      <c r="IM145" s="319"/>
      <c r="IN145" s="319"/>
      <c r="IO145" s="319"/>
      <c r="IP145" s="319"/>
      <c r="IQ145" s="319"/>
      <c r="IR145" s="319"/>
      <c r="IS145" s="319"/>
      <c r="IT145" s="319"/>
    </row>
    <row r="146" spans="1:254" ht="25.5" x14ac:dyDescent="0.2">
      <c r="A146" s="347" t="s">
        <v>726</v>
      </c>
      <c r="B146" s="358" t="s">
        <v>724</v>
      </c>
      <c r="C146" s="349" t="s">
        <v>408</v>
      </c>
      <c r="D146" s="349" t="s">
        <v>408</v>
      </c>
      <c r="E146" s="358" t="s">
        <v>498</v>
      </c>
      <c r="F146" s="358" t="s">
        <v>397</v>
      </c>
      <c r="G146" s="350">
        <v>300</v>
      </c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  <c r="AU146" s="351"/>
      <c r="AV146" s="351"/>
      <c r="AW146" s="351"/>
      <c r="AX146" s="351"/>
      <c r="AY146" s="351"/>
      <c r="AZ146" s="351"/>
      <c r="BA146" s="351"/>
      <c r="BB146" s="351"/>
      <c r="BC146" s="351"/>
      <c r="BD146" s="351"/>
      <c r="BE146" s="351"/>
      <c r="BF146" s="351"/>
      <c r="BG146" s="351"/>
      <c r="BH146" s="351"/>
      <c r="BI146" s="351"/>
      <c r="BJ146" s="351"/>
      <c r="BK146" s="351"/>
      <c r="BL146" s="351"/>
      <c r="BM146" s="351"/>
      <c r="BN146" s="351"/>
      <c r="BO146" s="351"/>
      <c r="BP146" s="351"/>
      <c r="BQ146" s="351"/>
      <c r="BR146" s="351"/>
      <c r="BS146" s="351"/>
      <c r="BT146" s="351"/>
      <c r="BU146" s="351"/>
      <c r="BV146" s="351"/>
      <c r="BW146" s="351"/>
      <c r="BX146" s="351"/>
      <c r="BY146" s="351"/>
      <c r="BZ146" s="351"/>
      <c r="CA146" s="351"/>
      <c r="CB146" s="351"/>
      <c r="CC146" s="351"/>
      <c r="CD146" s="351"/>
      <c r="CE146" s="351"/>
      <c r="CF146" s="351"/>
      <c r="CG146" s="351"/>
      <c r="CH146" s="351"/>
      <c r="CI146" s="351"/>
      <c r="CJ146" s="351"/>
      <c r="CK146" s="351"/>
      <c r="CL146" s="351"/>
      <c r="CM146" s="351"/>
      <c r="CN146" s="351"/>
      <c r="CO146" s="351"/>
      <c r="CP146" s="351"/>
      <c r="CQ146" s="351"/>
      <c r="CR146" s="351"/>
      <c r="CS146" s="351"/>
      <c r="CT146" s="351"/>
      <c r="CU146" s="351"/>
      <c r="CV146" s="351"/>
      <c r="CW146" s="351"/>
      <c r="CX146" s="351"/>
      <c r="CY146" s="351"/>
      <c r="CZ146" s="351"/>
      <c r="DA146" s="351"/>
      <c r="DB146" s="351"/>
      <c r="DC146" s="351"/>
      <c r="DD146" s="351"/>
      <c r="DE146" s="351"/>
      <c r="DF146" s="351"/>
      <c r="DG146" s="351"/>
      <c r="DH146" s="351"/>
      <c r="DI146" s="351"/>
      <c r="DJ146" s="351"/>
      <c r="DK146" s="351"/>
      <c r="DL146" s="351"/>
      <c r="DM146" s="351"/>
      <c r="DN146" s="351"/>
      <c r="DO146" s="351"/>
      <c r="DP146" s="351"/>
      <c r="DQ146" s="351"/>
      <c r="DR146" s="351"/>
      <c r="DS146" s="351"/>
      <c r="DT146" s="351"/>
      <c r="DU146" s="351"/>
      <c r="DV146" s="351"/>
      <c r="DW146" s="351"/>
      <c r="DX146" s="351"/>
      <c r="DY146" s="351"/>
      <c r="DZ146" s="351"/>
      <c r="EA146" s="351"/>
      <c r="EB146" s="351"/>
      <c r="EC146" s="351"/>
      <c r="ED146" s="351"/>
      <c r="EE146" s="351"/>
      <c r="EF146" s="351"/>
      <c r="EG146" s="351"/>
      <c r="EH146" s="351"/>
      <c r="EI146" s="351"/>
      <c r="EJ146" s="351"/>
      <c r="EK146" s="351"/>
      <c r="EL146" s="351"/>
      <c r="EM146" s="351"/>
      <c r="EN146" s="351"/>
      <c r="EO146" s="351"/>
      <c r="EP146" s="351"/>
      <c r="EQ146" s="351"/>
      <c r="ER146" s="351"/>
      <c r="ES146" s="351"/>
      <c r="ET146" s="351"/>
      <c r="EU146" s="351"/>
      <c r="EV146" s="351"/>
      <c r="EW146" s="351"/>
      <c r="EX146" s="351"/>
      <c r="EY146" s="351"/>
      <c r="EZ146" s="351"/>
      <c r="FA146" s="351"/>
      <c r="FB146" s="351"/>
      <c r="FC146" s="351"/>
      <c r="FD146" s="351"/>
      <c r="FE146" s="351"/>
      <c r="FF146" s="351"/>
      <c r="FG146" s="351"/>
      <c r="FH146" s="351"/>
      <c r="FI146" s="351"/>
      <c r="FJ146" s="351"/>
      <c r="FK146" s="351"/>
      <c r="FL146" s="351"/>
      <c r="FM146" s="351"/>
      <c r="FN146" s="351"/>
      <c r="FO146" s="351"/>
      <c r="FP146" s="351"/>
      <c r="FQ146" s="351"/>
      <c r="FR146" s="351"/>
      <c r="FS146" s="351"/>
      <c r="FT146" s="351"/>
      <c r="FU146" s="351"/>
      <c r="FV146" s="351"/>
      <c r="FW146" s="351"/>
      <c r="FX146" s="351"/>
      <c r="FY146" s="351"/>
      <c r="FZ146" s="351"/>
      <c r="GA146" s="351"/>
      <c r="GB146" s="351"/>
      <c r="GC146" s="351"/>
      <c r="GD146" s="351"/>
      <c r="GE146" s="351"/>
      <c r="GF146" s="351"/>
      <c r="GG146" s="351"/>
      <c r="GH146" s="351"/>
      <c r="GI146" s="351"/>
      <c r="GJ146" s="351"/>
      <c r="GK146" s="351"/>
      <c r="GL146" s="351"/>
      <c r="GM146" s="351"/>
      <c r="GN146" s="351"/>
      <c r="GO146" s="351"/>
      <c r="GP146" s="351"/>
      <c r="GQ146" s="351"/>
      <c r="GR146" s="351"/>
      <c r="GS146" s="351"/>
      <c r="GT146" s="351"/>
      <c r="GU146" s="351"/>
      <c r="GV146" s="351"/>
      <c r="GW146" s="351"/>
      <c r="GX146" s="351"/>
      <c r="GY146" s="351"/>
      <c r="GZ146" s="351"/>
      <c r="HA146" s="351"/>
      <c r="HB146" s="351"/>
      <c r="HC146" s="351"/>
      <c r="HD146" s="351"/>
      <c r="HE146" s="351"/>
      <c r="HF146" s="351"/>
      <c r="HG146" s="351"/>
      <c r="HH146" s="351"/>
      <c r="HI146" s="351"/>
      <c r="HJ146" s="351"/>
      <c r="HK146" s="351"/>
      <c r="HL146" s="351"/>
      <c r="HM146" s="351"/>
      <c r="HN146" s="351"/>
      <c r="HO146" s="351"/>
      <c r="HP146" s="351"/>
      <c r="HQ146" s="351"/>
      <c r="HR146" s="351"/>
      <c r="HS146" s="351"/>
      <c r="HT146" s="351"/>
      <c r="HU146" s="351"/>
      <c r="HV146" s="351"/>
      <c r="HW146" s="351"/>
      <c r="HX146" s="351"/>
      <c r="HY146" s="351"/>
      <c r="HZ146" s="351"/>
      <c r="IA146" s="351"/>
      <c r="IB146" s="351"/>
      <c r="IC146" s="351"/>
      <c r="ID146" s="351"/>
      <c r="IE146" s="351"/>
      <c r="IF146" s="351"/>
      <c r="IG146" s="351"/>
      <c r="IH146" s="351"/>
      <c r="II146" s="351"/>
      <c r="IJ146" s="351"/>
      <c r="IK146" s="351"/>
      <c r="IL146" s="351"/>
      <c r="IM146" s="351"/>
      <c r="IN146" s="351"/>
      <c r="IO146" s="351"/>
      <c r="IP146" s="351"/>
      <c r="IQ146" s="351"/>
      <c r="IR146" s="351"/>
      <c r="IS146" s="351"/>
      <c r="IT146" s="351"/>
    </row>
    <row r="147" spans="1:254" ht="25.5" x14ac:dyDescent="0.2">
      <c r="A147" s="347" t="s">
        <v>440</v>
      </c>
      <c r="B147" s="358" t="s">
        <v>724</v>
      </c>
      <c r="C147" s="349" t="s">
        <v>408</v>
      </c>
      <c r="D147" s="349" t="s">
        <v>408</v>
      </c>
      <c r="E147" s="358" t="s">
        <v>498</v>
      </c>
      <c r="F147" s="358" t="s">
        <v>441</v>
      </c>
      <c r="G147" s="350">
        <v>200</v>
      </c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351"/>
      <c r="BL147" s="351"/>
      <c r="BM147" s="351"/>
      <c r="BN147" s="351"/>
      <c r="BO147" s="351"/>
      <c r="BP147" s="351"/>
      <c r="BQ147" s="351"/>
      <c r="BR147" s="351"/>
      <c r="BS147" s="351"/>
      <c r="BT147" s="351"/>
      <c r="BU147" s="351"/>
      <c r="BV147" s="351"/>
      <c r="BW147" s="351"/>
      <c r="BX147" s="351"/>
      <c r="BY147" s="351"/>
      <c r="BZ147" s="351"/>
      <c r="CA147" s="351"/>
      <c r="CB147" s="351"/>
      <c r="CC147" s="351"/>
      <c r="CD147" s="351"/>
      <c r="CE147" s="351"/>
      <c r="CF147" s="351"/>
      <c r="CG147" s="351"/>
      <c r="CH147" s="351"/>
      <c r="CI147" s="351"/>
      <c r="CJ147" s="351"/>
      <c r="CK147" s="351"/>
      <c r="CL147" s="351"/>
      <c r="CM147" s="351"/>
      <c r="CN147" s="351"/>
      <c r="CO147" s="351"/>
      <c r="CP147" s="351"/>
      <c r="CQ147" s="351"/>
      <c r="CR147" s="351"/>
      <c r="CS147" s="351"/>
      <c r="CT147" s="351"/>
      <c r="CU147" s="351"/>
      <c r="CV147" s="351"/>
      <c r="CW147" s="351"/>
      <c r="CX147" s="351"/>
      <c r="CY147" s="351"/>
      <c r="CZ147" s="351"/>
      <c r="DA147" s="351"/>
      <c r="DB147" s="351"/>
      <c r="DC147" s="351"/>
      <c r="DD147" s="351"/>
      <c r="DE147" s="351"/>
      <c r="DF147" s="351"/>
      <c r="DG147" s="351"/>
      <c r="DH147" s="351"/>
      <c r="DI147" s="351"/>
      <c r="DJ147" s="351"/>
      <c r="DK147" s="351"/>
      <c r="DL147" s="351"/>
      <c r="DM147" s="351"/>
      <c r="DN147" s="351"/>
      <c r="DO147" s="351"/>
      <c r="DP147" s="351"/>
      <c r="DQ147" s="351"/>
      <c r="DR147" s="351"/>
      <c r="DS147" s="351"/>
      <c r="DT147" s="351"/>
      <c r="DU147" s="351"/>
      <c r="DV147" s="351"/>
      <c r="DW147" s="351"/>
      <c r="DX147" s="351"/>
      <c r="DY147" s="351"/>
      <c r="DZ147" s="351"/>
      <c r="EA147" s="351"/>
      <c r="EB147" s="351"/>
      <c r="EC147" s="351"/>
      <c r="ED147" s="351"/>
      <c r="EE147" s="351"/>
      <c r="EF147" s="351"/>
      <c r="EG147" s="351"/>
      <c r="EH147" s="351"/>
      <c r="EI147" s="351"/>
      <c r="EJ147" s="351"/>
      <c r="EK147" s="351"/>
      <c r="EL147" s="351"/>
      <c r="EM147" s="351"/>
      <c r="EN147" s="351"/>
      <c r="EO147" s="351"/>
      <c r="EP147" s="351"/>
      <c r="EQ147" s="351"/>
      <c r="ER147" s="351"/>
      <c r="ES147" s="351"/>
      <c r="ET147" s="351"/>
      <c r="EU147" s="351"/>
      <c r="EV147" s="351"/>
      <c r="EW147" s="351"/>
      <c r="EX147" s="351"/>
      <c r="EY147" s="351"/>
      <c r="EZ147" s="351"/>
      <c r="FA147" s="351"/>
      <c r="FB147" s="351"/>
      <c r="FC147" s="351"/>
      <c r="FD147" s="351"/>
      <c r="FE147" s="351"/>
      <c r="FF147" s="351"/>
      <c r="FG147" s="351"/>
      <c r="FH147" s="351"/>
      <c r="FI147" s="351"/>
      <c r="FJ147" s="351"/>
      <c r="FK147" s="351"/>
      <c r="FL147" s="351"/>
      <c r="FM147" s="351"/>
      <c r="FN147" s="351"/>
      <c r="FO147" s="351"/>
      <c r="FP147" s="351"/>
      <c r="FQ147" s="351"/>
      <c r="FR147" s="351"/>
      <c r="FS147" s="351"/>
      <c r="FT147" s="351"/>
      <c r="FU147" s="351"/>
      <c r="FV147" s="351"/>
      <c r="FW147" s="351"/>
      <c r="FX147" s="351"/>
      <c r="FY147" s="351"/>
      <c r="FZ147" s="351"/>
      <c r="GA147" s="351"/>
      <c r="GB147" s="351"/>
      <c r="GC147" s="351"/>
      <c r="GD147" s="351"/>
      <c r="GE147" s="351"/>
      <c r="GF147" s="351"/>
      <c r="GG147" s="351"/>
      <c r="GH147" s="351"/>
      <c r="GI147" s="351"/>
      <c r="GJ147" s="351"/>
      <c r="GK147" s="351"/>
      <c r="GL147" s="351"/>
      <c r="GM147" s="351"/>
      <c r="GN147" s="351"/>
      <c r="GO147" s="351"/>
      <c r="GP147" s="351"/>
      <c r="GQ147" s="351"/>
      <c r="GR147" s="351"/>
      <c r="GS147" s="351"/>
      <c r="GT147" s="351"/>
      <c r="GU147" s="351"/>
      <c r="GV147" s="351"/>
      <c r="GW147" s="351"/>
      <c r="GX147" s="351"/>
      <c r="GY147" s="351"/>
      <c r="GZ147" s="351"/>
      <c r="HA147" s="351"/>
      <c r="HB147" s="351"/>
      <c r="HC147" s="351"/>
      <c r="HD147" s="351"/>
      <c r="HE147" s="351"/>
      <c r="HF147" s="351"/>
      <c r="HG147" s="351"/>
      <c r="HH147" s="351"/>
      <c r="HI147" s="351"/>
      <c r="HJ147" s="351"/>
      <c r="HK147" s="351"/>
      <c r="HL147" s="351"/>
      <c r="HM147" s="351"/>
      <c r="HN147" s="351"/>
      <c r="HO147" s="351"/>
      <c r="HP147" s="351"/>
      <c r="HQ147" s="351"/>
      <c r="HR147" s="351"/>
      <c r="HS147" s="351"/>
      <c r="HT147" s="351"/>
      <c r="HU147" s="351"/>
      <c r="HV147" s="351"/>
      <c r="HW147" s="351"/>
      <c r="HX147" s="351"/>
      <c r="HY147" s="351"/>
      <c r="HZ147" s="351"/>
      <c r="IA147" s="351"/>
      <c r="IB147" s="351"/>
      <c r="IC147" s="351"/>
      <c r="ID147" s="351"/>
      <c r="IE147" s="351"/>
      <c r="IF147" s="351"/>
      <c r="IG147" s="351"/>
      <c r="IH147" s="351"/>
      <c r="II147" s="351"/>
      <c r="IJ147" s="351"/>
      <c r="IK147" s="351"/>
      <c r="IL147" s="351"/>
      <c r="IM147" s="351"/>
      <c r="IN147" s="351"/>
      <c r="IO147" s="351"/>
      <c r="IP147" s="351"/>
      <c r="IQ147" s="351"/>
      <c r="IR147" s="351"/>
      <c r="IS147" s="351"/>
      <c r="IT147" s="351"/>
    </row>
    <row r="148" spans="1:254" ht="14.25" x14ac:dyDescent="0.2">
      <c r="A148" s="440" t="s">
        <v>499</v>
      </c>
      <c r="B148" s="362" t="s">
        <v>724</v>
      </c>
      <c r="C148" s="335" t="s">
        <v>500</v>
      </c>
      <c r="D148" s="335"/>
      <c r="E148" s="335"/>
      <c r="F148" s="335"/>
      <c r="G148" s="336">
        <f>SUM(G149)</f>
        <v>500</v>
      </c>
    </row>
    <row r="149" spans="1:254" ht="18.600000000000001" customHeight="1" x14ac:dyDescent="0.2">
      <c r="A149" s="337" t="s">
        <v>501</v>
      </c>
      <c r="B149" s="393">
        <v>510</v>
      </c>
      <c r="C149" s="339" t="s">
        <v>500</v>
      </c>
      <c r="D149" s="339" t="s">
        <v>408</v>
      </c>
      <c r="E149" s="339"/>
      <c r="F149" s="339"/>
      <c r="G149" s="340">
        <f>SUM(G150)</f>
        <v>500</v>
      </c>
    </row>
    <row r="150" spans="1:254" ht="13.5" x14ac:dyDescent="0.25">
      <c r="A150" s="342" t="s">
        <v>432</v>
      </c>
      <c r="B150" s="394">
        <v>510</v>
      </c>
      <c r="C150" s="344" t="s">
        <v>500</v>
      </c>
      <c r="D150" s="344" t="s">
        <v>408</v>
      </c>
      <c r="E150" s="339"/>
      <c r="F150" s="339"/>
      <c r="G150" s="345">
        <f>SUM(G151)</f>
        <v>500</v>
      </c>
    </row>
    <row r="151" spans="1:254" ht="25.5" x14ac:dyDescent="0.2">
      <c r="A151" s="352" t="s">
        <v>624</v>
      </c>
      <c r="B151" s="353" t="s">
        <v>724</v>
      </c>
      <c r="C151" s="368" t="s">
        <v>500</v>
      </c>
      <c r="D151" s="368" t="s">
        <v>408</v>
      </c>
      <c r="E151" s="368" t="s">
        <v>502</v>
      </c>
      <c r="F151" s="368"/>
      <c r="G151" s="355">
        <f>SUM(G152)</f>
        <v>500</v>
      </c>
    </row>
    <row r="152" spans="1:254" ht="25.5" x14ac:dyDescent="0.2">
      <c r="A152" s="347" t="s">
        <v>732</v>
      </c>
      <c r="B152" s="358" t="s">
        <v>724</v>
      </c>
      <c r="C152" s="358" t="s">
        <v>500</v>
      </c>
      <c r="D152" s="358" t="s">
        <v>408</v>
      </c>
      <c r="E152" s="358" t="s">
        <v>502</v>
      </c>
      <c r="F152" s="358" t="s">
        <v>439</v>
      </c>
      <c r="G152" s="350">
        <v>500</v>
      </c>
    </row>
    <row r="153" spans="1:254" ht="15.75" x14ac:dyDescent="0.25">
      <c r="A153" s="439" t="s">
        <v>503</v>
      </c>
      <c r="B153" s="395" t="s">
        <v>724</v>
      </c>
      <c r="C153" s="380" t="s">
        <v>412</v>
      </c>
      <c r="D153" s="380"/>
      <c r="E153" s="380"/>
      <c r="F153" s="380"/>
      <c r="G153" s="381">
        <f>SUM(G154+G163+G187+G195+G182)</f>
        <v>488632.24</v>
      </c>
    </row>
    <row r="154" spans="1:254" x14ac:dyDescent="0.2">
      <c r="A154" s="447" t="s">
        <v>504</v>
      </c>
      <c r="B154" s="339" t="s">
        <v>724</v>
      </c>
      <c r="C154" s="338" t="s">
        <v>412</v>
      </c>
      <c r="D154" s="338" t="s">
        <v>383</v>
      </c>
      <c r="E154" s="338"/>
      <c r="F154" s="338"/>
      <c r="G154" s="340">
        <f>SUM(G155+G157+G159+G161)</f>
        <v>161936.94</v>
      </c>
    </row>
    <row r="155" spans="1:254" ht="28.5" customHeight="1" x14ac:dyDescent="0.2">
      <c r="A155" s="352" t="s">
        <v>622</v>
      </c>
      <c r="B155" s="371" t="s">
        <v>724</v>
      </c>
      <c r="C155" s="368" t="s">
        <v>412</v>
      </c>
      <c r="D155" s="368" t="s">
        <v>383</v>
      </c>
      <c r="E155" s="368" t="s">
        <v>505</v>
      </c>
      <c r="F155" s="368"/>
      <c r="G155" s="355">
        <f>SUM(G156)</f>
        <v>41952.75</v>
      </c>
    </row>
    <row r="156" spans="1:254" s="245" customFormat="1" ht="30.6" customHeight="1" x14ac:dyDescent="0.2">
      <c r="A156" s="347" t="s">
        <v>440</v>
      </c>
      <c r="B156" s="358" t="s">
        <v>724</v>
      </c>
      <c r="C156" s="358" t="s">
        <v>412</v>
      </c>
      <c r="D156" s="358" t="s">
        <v>383</v>
      </c>
      <c r="E156" s="358" t="s">
        <v>505</v>
      </c>
      <c r="F156" s="358" t="s">
        <v>441</v>
      </c>
      <c r="G156" s="350">
        <v>41952.75</v>
      </c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19"/>
      <c r="AU156" s="319"/>
      <c r="AV156" s="319"/>
      <c r="AW156" s="319"/>
      <c r="AX156" s="319"/>
      <c r="AY156" s="319"/>
      <c r="AZ156" s="319"/>
      <c r="BA156" s="319"/>
      <c r="BB156" s="319"/>
      <c r="BC156" s="319"/>
      <c r="BD156" s="319"/>
      <c r="BE156" s="319"/>
      <c r="BF156" s="319"/>
      <c r="BG156" s="319"/>
      <c r="BH156" s="319"/>
      <c r="BI156" s="319"/>
      <c r="BJ156" s="319"/>
      <c r="BK156" s="319"/>
      <c r="BL156" s="319"/>
      <c r="BM156" s="319"/>
      <c r="BN156" s="319"/>
      <c r="BO156" s="319"/>
      <c r="BP156" s="319"/>
      <c r="BQ156" s="319"/>
      <c r="BR156" s="319"/>
      <c r="BS156" s="319"/>
      <c r="BT156" s="319"/>
      <c r="BU156" s="319"/>
      <c r="BV156" s="319"/>
      <c r="BW156" s="319"/>
      <c r="BX156" s="319"/>
      <c r="BY156" s="319"/>
      <c r="BZ156" s="319"/>
      <c r="CA156" s="319"/>
      <c r="CB156" s="319"/>
      <c r="CC156" s="319"/>
      <c r="CD156" s="319"/>
      <c r="CE156" s="319"/>
      <c r="CF156" s="319"/>
      <c r="CG156" s="319"/>
      <c r="CH156" s="319"/>
      <c r="CI156" s="319"/>
      <c r="CJ156" s="319"/>
      <c r="CK156" s="319"/>
      <c r="CL156" s="319"/>
      <c r="CM156" s="319"/>
      <c r="CN156" s="319"/>
      <c r="CO156" s="319"/>
      <c r="CP156" s="319"/>
      <c r="CQ156" s="319"/>
      <c r="CR156" s="319"/>
      <c r="CS156" s="319"/>
      <c r="CT156" s="319"/>
      <c r="CU156" s="319"/>
      <c r="CV156" s="319"/>
      <c r="CW156" s="319"/>
      <c r="CX156" s="319"/>
      <c r="CY156" s="319"/>
      <c r="CZ156" s="319"/>
      <c r="DA156" s="319"/>
      <c r="DB156" s="319"/>
      <c r="DC156" s="319"/>
      <c r="DD156" s="319"/>
      <c r="DE156" s="319"/>
      <c r="DF156" s="319"/>
      <c r="DG156" s="319"/>
      <c r="DH156" s="319"/>
      <c r="DI156" s="319"/>
      <c r="DJ156" s="319"/>
      <c r="DK156" s="319"/>
      <c r="DL156" s="319"/>
      <c r="DM156" s="319"/>
      <c r="DN156" s="319"/>
      <c r="DO156" s="319"/>
      <c r="DP156" s="319"/>
      <c r="DQ156" s="319"/>
      <c r="DR156" s="319"/>
      <c r="DS156" s="319"/>
      <c r="DT156" s="319"/>
      <c r="DU156" s="319"/>
      <c r="DV156" s="319"/>
      <c r="DW156" s="319"/>
      <c r="DX156" s="319"/>
      <c r="DY156" s="319"/>
      <c r="DZ156" s="319"/>
      <c r="EA156" s="319"/>
      <c r="EB156" s="319"/>
      <c r="EC156" s="319"/>
      <c r="ED156" s="319"/>
      <c r="EE156" s="319"/>
      <c r="EF156" s="319"/>
      <c r="EG156" s="319"/>
      <c r="EH156" s="319"/>
      <c r="EI156" s="319"/>
      <c r="EJ156" s="319"/>
      <c r="EK156" s="319"/>
      <c r="EL156" s="319"/>
      <c r="EM156" s="319"/>
      <c r="EN156" s="319"/>
      <c r="EO156" s="319"/>
      <c r="EP156" s="319"/>
      <c r="EQ156" s="319"/>
      <c r="ER156" s="319"/>
      <c r="ES156" s="319"/>
      <c r="ET156" s="319"/>
      <c r="EU156" s="319"/>
      <c r="EV156" s="319"/>
      <c r="EW156" s="319"/>
      <c r="EX156" s="319"/>
      <c r="EY156" s="319"/>
      <c r="EZ156" s="319"/>
      <c r="FA156" s="319"/>
      <c r="FB156" s="319"/>
      <c r="FC156" s="319"/>
      <c r="FD156" s="319"/>
      <c r="FE156" s="319"/>
      <c r="FF156" s="319"/>
      <c r="FG156" s="319"/>
      <c r="FH156" s="319"/>
      <c r="FI156" s="319"/>
      <c r="FJ156" s="319"/>
      <c r="FK156" s="319"/>
      <c r="FL156" s="319"/>
      <c r="FM156" s="319"/>
      <c r="FN156" s="319"/>
      <c r="FO156" s="319"/>
      <c r="FP156" s="319"/>
      <c r="FQ156" s="319"/>
      <c r="FR156" s="319"/>
      <c r="FS156" s="319"/>
      <c r="FT156" s="319"/>
      <c r="FU156" s="319"/>
      <c r="FV156" s="319"/>
      <c r="FW156" s="319"/>
      <c r="FX156" s="319"/>
      <c r="FY156" s="319"/>
      <c r="FZ156" s="319"/>
      <c r="GA156" s="319"/>
      <c r="GB156" s="319"/>
      <c r="GC156" s="319"/>
      <c r="GD156" s="319"/>
      <c r="GE156" s="319"/>
      <c r="GF156" s="319"/>
      <c r="GG156" s="319"/>
      <c r="GH156" s="319"/>
      <c r="GI156" s="319"/>
      <c r="GJ156" s="319"/>
      <c r="GK156" s="319"/>
      <c r="GL156" s="319"/>
      <c r="GM156" s="319"/>
      <c r="GN156" s="319"/>
      <c r="GO156" s="319"/>
      <c r="GP156" s="319"/>
      <c r="GQ156" s="319"/>
      <c r="GR156" s="319"/>
      <c r="GS156" s="319"/>
      <c r="GT156" s="319"/>
      <c r="GU156" s="319"/>
      <c r="GV156" s="319"/>
      <c r="GW156" s="319"/>
      <c r="GX156" s="319"/>
      <c r="GY156" s="319"/>
      <c r="GZ156" s="319"/>
      <c r="HA156" s="319"/>
      <c r="HB156" s="319"/>
      <c r="HC156" s="319"/>
      <c r="HD156" s="319"/>
      <c r="HE156" s="319"/>
      <c r="HF156" s="319"/>
      <c r="HG156" s="319"/>
      <c r="HH156" s="319"/>
      <c r="HI156" s="319"/>
      <c r="HJ156" s="319"/>
      <c r="HK156" s="319"/>
      <c r="HL156" s="319"/>
      <c r="HM156" s="319"/>
      <c r="HN156" s="319"/>
      <c r="HO156" s="319"/>
      <c r="HP156" s="319"/>
      <c r="HQ156" s="319"/>
      <c r="HR156" s="319"/>
      <c r="HS156" s="319"/>
      <c r="HT156" s="319"/>
      <c r="HU156" s="319"/>
      <c r="HV156" s="319"/>
      <c r="HW156" s="319"/>
      <c r="HX156" s="319"/>
      <c r="HY156" s="319"/>
      <c r="HZ156" s="319"/>
      <c r="IA156" s="319"/>
      <c r="IB156" s="319"/>
      <c r="IC156" s="319"/>
      <c r="ID156" s="319"/>
      <c r="IE156" s="319"/>
      <c r="IF156" s="319"/>
      <c r="IG156" s="319"/>
      <c r="IH156" s="319"/>
      <c r="II156" s="319"/>
      <c r="IJ156" s="319"/>
      <c r="IK156" s="319"/>
      <c r="IL156" s="319"/>
      <c r="IM156" s="319"/>
      <c r="IN156" s="319"/>
      <c r="IO156" s="319"/>
      <c r="IP156" s="319"/>
      <c r="IQ156" s="319"/>
      <c r="IR156" s="319"/>
      <c r="IS156" s="319"/>
      <c r="IT156" s="319"/>
    </row>
    <row r="157" spans="1:254" s="351" customFormat="1" ht="108" customHeight="1" x14ac:dyDescent="0.2">
      <c r="A157" s="378" t="s">
        <v>747</v>
      </c>
      <c r="B157" s="354" t="s">
        <v>724</v>
      </c>
      <c r="C157" s="368" t="s">
        <v>412</v>
      </c>
      <c r="D157" s="368" t="s">
        <v>383</v>
      </c>
      <c r="E157" s="368" t="s">
        <v>507</v>
      </c>
      <c r="F157" s="368"/>
      <c r="G157" s="355">
        <f>SUM(G158)</f>
        <v>119262.07</v>
      </c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9"/>
      <c r="BA157" s="319"/>
      <c r="BB157" s="319"/>
      <c r="BC157" s="319"/>
      <c r="BD157" s="319"/>
      <c r="BE157" s="319"/>
      <c r="BF157" s="319"/>
      <c r="BG157" s="319"/>
      <c r="BH157" s="319"/>
      <c r="BI157" s="319"/>
      <c r="BJ157" s="319"/>
      <c r="BK157" s="319"/>
      <c r="BL157" s="319"/>
      <c r="BM157" s="319"/>
      <c r="BN157" s="319"/>
      <c r="BO157" s="319"/>
      <c r="BP157" s="319"/>
      <c r="BQ157" s="319"/>
      <c r="BR157" s="319"/>
      <c r="BS157" s="319"/>
      <c r="BT157" s="319"/>
      <c r="BU157" s="319"/>
      <c r="BV157" s="319"/>
      <c r="BW157" s="319"/>
      <c r="BX157" s="319"/>
      <c r="BY157" s="319"/>
      <c r="BZ157" s="319"/>
      <c r="CA157" s="319"/>
      <c r="CB157" s="319"/>
      <c r="CC157" s="319"/>
      <c r="CD157" s="319"/>
      <c r="CE157" s="319"/>
      <c r="CF157" s="319"/>
      <c r="CG157" s="319"/>
      <c r="CH157" s="319"/>
      <c r="CI157" s="319"/>
      <c r="CJ157" s="319"/>
      <c r="CK157" s="319"/>
      <c r="CL157" s="319"/>
      <c r="CM157" s="319"/>
      <c r="CN157" s="319"/>
      <c r="CO157" s="319"/>
      <c r="CP157" s="319"/>
      <c r="CQ157" s="319"/>
      <c r="CR157" s="319"/>
      <c r="CS157" s="319"/>
      <c r="CT157" s="319"/>
      <c r="CU157" s="319"/>
      <c r="CV157" s="319"/>
      <c r="CW157" s="319"/>
      <c r="CX157" s="319"/>
      <c r="CY157" s="319"/>
      <c r="CZ157" s="319"/>
      <c r="DA157" s="319"/>
      <c r="DB157" s="319"/>
      <c r="DC157" s="319"/>
      <c r="DD157" s="319"/>
      <c r="DE157" s="319"/>
      <c r="DF157" s="319"/>
      <c r="DG157" s="319"/>
      <c r="DH157" s="319"/>
      <c r="DI157" s="319"/>
      <c r="DJ157" s="319"/>
      <c r="DK157" s="319"/>
      <c r="DL157" s="319"/>
      <c r="DM157" s="319"/>
      <c r="DN157" s="319"/>
      <c r="DO157" s="319"/>
      <c r="DP157" s="319"/>
      <c r="DQ157" s="319"/>
      <c r="DR157" s="319"/>
      <c r="DS157" s="319"/>
      <c r="DT157" s="319"/>
      <c r="DU157" s="319"/>
      <c r="DV157" s="319"/>
      <c r="DW157" s="319"/>
      <c r="DX157" s="319"/>
      <c r="DY157" s="319"/>
      <c r="DZ157" s="319"/>
      <c r="EA157" s="319"/>
      <c r="EB157" s="319"/>
      <c r="EC157" s="319"/>
      <c r="ED157" s="319"/>
      <c r="EE157" s="319"/>
      <c r="EF157" s="319"/>
      <c r="EG157" s="319"/>
      <c r="EH157" s="319"/>
      <c r="EI157" s="319"/>
      <c r="EJ157" s="319"/>
      <c r="EK157" s="319"/>
      <c r="EL157" s="319"/>
      <c r="EM157" s="319"/>
      <c r="EN157" s="319"/>
      <c r="EO157" s="319"/>
      <c r="EP157" s="319"/>
      <c r="EQ157" s="319"/>
      <c r="ER157" s="319"/>
      <c r="ES157" s="319"/>
      <c r="ET157" s="319"/>
      <c r="EU157" s="319"/>
      <c r="EV157" s="319"/>
      <c r="EW157" s="319"/>
      <c r="EX157" s="319"/>
      <c r="EY157" s="319"/>
      <c r="EZ157" s="319"/>
      <c r="FA157" s="319"/>
      <c r="FB157" s="319"/>
      <c r="FC157" s="319"/>
      <c r="FD157" s="319"/>
      <c r="FE157" s="319"/>
      <c r="FF157" s="319"/>
      <c r="FG157" s="319"/>
      <c r="FH157" s="319"/>
      <c r="FI157" s="319"/>
      <c r="FJ157" s="319"/>
      <c r="FK157" s="319"/>
      <c r="FL157" s="319"/>
      <c r="FM157" s="319"/>
      <c r="FN157" s="319"/>
      <c r="FO157" s="319"/>
      <c r="FP157" s="319"/>
      <c r="FQ157" s="319"/>
      <c r="FR157" s="319"/>
      <c r="FS157" s="319"/>
      <c r="FT157" s="319"/>
      <c r="FU157" s="319"/>
      <c r="FV157" s="319"/>
      <c r="FW157" s="319"/>
      <c r="FX157" s="319"/>
      <c r="FY157" s="319"/>
      <c r="FZ157" s="319"/>
      <c r="GA157" s="319"/>
      <c r="GB157" s="319"/>
      <c r="GC157" s="319"/>
      <c r="GD157" s="319"/>
      <c r="GE157" s="319"/>
      <c r="GF157" s="319"/>
      <c r="GG157" s="319"/>
      <c r="GH157" s="319"/>
      <c r="GI157" s="319"/>
      <c r="GJ157" s="319"/>
      <c r="GK157" s="319"/>
      <c r="GL157" s="319"/>
      <c r="GM157" s="319"/>
      <c r="GN157" s="319"/>
      <c r="GO157" s="319"/>
      <c r="GP157" s="319"/>
      <c r="GQ157" s="319"/>
      <c r="GR157" s="319"/>
      <c r="GS157" s="319"/>
      <c r="GT157" s="319"/>
      <c r="GU157" s="319"/>
      <c r="GV157" s="319"/>
      <c r="GW157" s="319"/>
      <c r="GX157" s="319"/>
      <c r="GY157" s="319"/>
      <c r="GZ157" s="319"/>
      <c r="HA157" s="319"/>
      <c r="HB157" s="319"/>
      <c r="HC157" s="319"/>
      <c r="HD157" s="319"/>
      <c r="HE157" s="319"/>
      <c r="HF157" s="319"/>
      <c r="HG157" s="319"/>
      <c r="HH157" s="319"/>
      <c r="HI157" s="319"/>
      <c r="HJ157" s="319"/>
      <c r="HK157" s="319"/>
      <c r="HL157" s="319"/>
      <c r="HM157" s="319"/>
      <c r="HN157" s="319"/>
      <c r="HO157" s="319"/>
      <c r="HP157" s="319"/>
      <c r="HQ157" s="319"/>
      <c r="HR157" s="319"/>
      <c r="HS157" s="319"/>
      <c r="HT157" s="319"/>
      <c r="HU157" s="319"/>
      <c r="HV157" s="319"/>
      <c r="HW157" s="319"/>
      <c r="HX157" s="319"/>
      <c r="HY157" s="319"/>
      <c r="HZ157" s="319"/>
      <c r="IA157" s="319"/>
      <c r="IB157" s="319"/>
      <c r="IC157" s="319"/>
      <c r="ID157" s="319"/>
      <c r="IE157" s="319"/>
      <c r="IF157" s="319"/>
      <c r="IG157" s="319"/>
      <c r="IH157" s="319"/>
      <c r="II157" s="319"/>
      <c r="IJ157" s="319"/>
      <c r="IK157" s="319"/>
      <c r="IL157" s="319"/>
      <c r="IM157" s="319"/>
      <c r="IN157" s="319"/>
      <c r="IO157" s="319"/>
      <c r="IP157" s="319"/>
      <c r="IQ157" s="319"/>
      <c r="IR157" s="319"/>
      <c r="IS157" s="319"/>
      <c r="IT157" s="319"/>
    </row>
    <row r="158" spans="1:254" s="351" customFormat="1" ht="30" customHeight="1" x14ac:dyDescent="0.2">
      <c r="A158" s="347" t="s">
        <v>440</v>
      </c>
      <c r="B158" s="349" t="s">
        <v>724</v>
      </c>
      <c r="C158" s="358" t="s">
        <v>412</v>
      </c>
      <c r="D158" s="358" t="s">
        <v>383</v>
      </c>
      <c r="E158" s="358" t="s">
        <v>507</v>
      </c>
      <c r="F158" s="358" t="s">
        <v>441</v>
      </c>
      <c r="G158" s="350">
        <v>119262.07</v>
      </c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A158" s="319"/>
      <c r="BB158" s="319"/>
      <c r="BC158" s="319"/>
      <c r="BD158" s="319"/>
      <c r="BE158" s="319"/>
      <c r="BF158" s="319"/>
      <c r="BG158" s="319"/>
      <c r="BH158" s="319"/>
      <c r="BI158" s="319"/>
      <c r="BJ158" s="319"/>
      <c r="BK158" s="319"/>
      <c r="BL158" s="319"/>
      <c r="BM158" s="319"/>
      <c r="BN158" s="319"/>
      <c r="BO158" s="319"/>
      <c r="BP158" s="319"/>
      <c r="BQ158" s="319"/>
      <c r="BR158" s="319"/>
      <c r="BS158" s="319"/>
      <c r="BT158" s="319"/>
      <c r="BU158" s="319"/>
      <c r="BV158" s="319"/>
      <c r="BW158" s="319"/>
      <c r="BX158" s="319"/>
      <c r="BY158" s="319"/>
      <c r="BZ158" s="319"/>
      <c r="CA158" s="319"/>
      <c r="CB158" s="319"/>
      <c r="CC158" s="319"/>
      <c r="CD158" s="319"/>
      <c r="CE158" s="319"/>
      <c r="CF158" s="319"/>
      <c r="CG158" s="319"/>
      <c r="CH158" s="319"/>
      <c r="CI158" s="319"/>
      <c r="CJ158" s="319"/>
      <c r="CK158" s="319"/>
      <c r="CL158" s="319"/>
      <c r="CM158" s="319"/>
      <c r="CN158" s="319"/>
      <c r="CO158" s="319"/>
      <c r="CP158" s="319"/>
      <c r="CQ158" s="319"/>
      <c r="CR158" s="319"/>
      <c r="CS158" s="319"/>
      <c r="CT158" s="319"/>
      <c r="CU158" s="319"/>
      <c r="CV158" s="319"/>
      <c r="CW158" s="319"/>
      <c r="CX158" s="319"/>
      <c r="CY158" s="319"/>
      <c r="CZ158" s="319"/>
      <c r="DA158" s="319"/>
      <c r="DB158" s="319"/>
      <c r="DC158" s="319"/>
      <c r="DD158" s="319"/>
      <c r="DE158" s="319"/>
      <c r="DF158" s="319"/>
      <c r="DG158" s="319"/>
      <c r="DH158" s="319"/>
      <c r="DI158" s="319"/>
      <c r="DJ158" s="319"/>
      <c r="DK158" s="319"/>
      <c r="DL158" s="319"/>
      <c r="DM158" s="319"/>
      <c r="DN158" s="319"/>
      <c r="DO158" s="319"/>
      <c r="DP158" s="319"/>
      <c r="DQ158" s="319"/>
      <c r="DR158" s="319"/>
      <c r="DS158" s="319"/>
      <c r="DT158" s="319"/>
      <c r="DU158" s="319"/>
      <c r="DV158" s="319"/>
      <c r="DW158" s="319"/>
      <c r="DX158" s="319"/>
      <c r="DY158" s="319"/>
      <c r="DZ158" s="319"/>
      <c r="EA158" s="319"/>
      <c r="EB158" s="319"/>
      <c r="EC158" s="319"/>
      <c r="ED158" s="319"/>
      <c r="EE158" s="319"/>
      <c r="EF158" s="319"/>
      <c r="EG158" s="319"/>
      <c r="EH158" s="319"/>
      <c r="EI158" s="319"/>
      <c r="EJ158" s="319"/>
      <c r="EK158" s="319"/>
      <c r="EL158" s="319"/>
      <c r="EM158" s="319"/>
      <c r="EN158" s="319"/>
      <c r="EO158" s="319"/>
      <c r="EP158" s="319"/>
      <c r="EQ158" s="319"/>
      <c r="ER158" s="319"/>
      <c r="ES158" s="319"/>
      <c r="ET158" s="319"/>
      <c r="EU158" s="319"/>
      <c r="EV158" s="319"/>
      <c r="EW158" s="319"/>
      <c r="EX158" s="319"/>
      <c r="EY158" s="319"/>
      <c r="EZ158" s="319"/>
      <c r="FA158" s="319"/>
      <c r="FB158" s="319"/>
      <c r="FC158" s="319"/>
      <c r="FD158" s="319"/>
      <c r="FE158" s="319"/>
      <c r="FF158" s="319"/>
      <c r="FG158" s="319"/>
      <c r="FH158" s="319"/>
      <c r="FI158" s="319"/>
      <c r="FJ158" s="319"/>
      <c r="FK158" s="319"/>
      <c r="FL158" s="319"/>
      <c r="FM158" s="319"/>
      <c r="FN158" s="319"/>
      <c r="FO158" s="319"/>
      <c r="FP158" s="319"/>
      <c r="FQ158" s="319"/>
      <c r="FR158" s="319"/>
      <c r="FS158" s="319"/>
      <c r="FT158" s="319"/>
      <c r="FU158" s="319"/>
      <c r="FV158" s="319"/>
      <c r="FW158" s="319"/>
      <c r="FX158" s="319"/>
      <c r="FY158" s="319"/>
      <c r="FZ158" s="319"/>
      <c r="GA158" s="319"/>
      <c r="GB158" s="319"/>
      <c r="GC158" s="319"/>
      <c r="GD158" s="319"/>
      <c r="GE158" s="319"/>
      <c r="GF158" s="319"/>
      <c r="GG158" s="319"/>
      <c r="GH158" s="319"/>
      <c r="GI158" s="319"/>
      <c r="GJ158" s="319"/>
      <c r="GK158" s="319"/>
      <c r="GL158" s="319"/>
      <c r="GM158" s="319"/>
      <c r="GN158" s="319"/>
      <c r="GO158" s="319"/>
      <c r="GP158" s="319"/>
      <c r="GQ158" s="319"/>
      <c r="GR158" s="319"/>
      <c r="GS158" s="319"/>
      <c r="GT158" s="319"/>
      <c r="GU158" s="319"/>
      <c r="GV158" s="319"/>
      <c r="GW158" s="319"/>
      <c r="GX158" s="319"/>
      <c r="GY158" s="319"/>
      <c r="GZ158" s="319"/>
      <c r="HA158" s="319"/>
      <c r="HB158" s="319"/>
      <c r="HC158" s="319"/>
      <c r="HD158" s="319"/>
      <c r="HE158" s="319"/>
      <c r="HF158" s="319"/>
      <c r="HG158" s="319"/>
      <c r="HH158" s="319"/>
      <c r="HI158" s="319"/>
      <c r="HJ158" s="319"/>
      <c r="HK158" s="319"/>
      <c r="HL158" s="319"/>
      <c r="HM158" s="319"/>
      <c r="HN158" s="319"/>
      <c r="HO158" s="319"/>
      <c r="HP158" s="319"/>
      <c r="HQ158" s="319"/>
      <c r="HR158" s="319"/>
      <c r="HS158" s="319"/>
      <c r="HT158" s="319"/>
      <c r="HU158" s="319"/>
      <c r="HV158" s="319"/>
      <c r="HW158" s="319"/>
      <c r="HX158" s="319"/>
      <c r="HY158" s="319"/>
      <c r="HZ158" s="319"/>
      <c r="IA158" s="319"/>
      <c r="IB158" s="319"/>
      <c r="IC158" s="319"/>
      <c r="ID158" s="319"/>
      <c r="IE158" s="319"/>
      <c r="IF158" s="319"/>
      <c r="IG158" s="319"/>
      <c r="IH158" s="319"/>
      <c r="II158" s="319"/>
      <c r="IJ158" s="319"/>
      <c r="IK158" s="319"/>
      <c r="IL158" s="319"/>
      <c r="IM158" s="319"/>
      <c r="IN158" s="319"/>
      <c r="IO158" s="319"/>
      <c r="IP158" s="319"/>
      <c r="IQ158" s="319"/>
      <c r="IR158" s="319"/>
      <c r="IS158" s="319"/>
      <c r="IT158" s="319"/>
    </row>
    <row r="159" spans="1:254" s="351" customFormat="1" ht="25.5" x14ac:dyDescent="0.2">
      <c r="A159" s="352" t="s">
        <v>749</v>
      </c>
      <c r="B159" s="354" t="s">
        <v>724</v>
      </c>
      <c r="C159" s="368" t="s">
        <v>412</v>
      </c>
      <c r="D159" s="368" t="s">
        <v>383</v>
      </c>
      <c r="E159" s="368" t="s">
        <v>434</v>
      </c>
      <c r="F159" s="368"/>
      <c r="G159" s="355">
        <f>SUM(G160)</f>
        <v>473</v>
      </c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A159" s="319"/>
      <c r="BB159" s="319"/>
      <c r="BC159" s="319"/>
      <c r="BD159" s="319"/>
      <c r="BE159" s="319"/>
      <c r="BF159" s="319"/>
      <c r="BG159" s="319"/>
      <c r="BH159" s="319"/>
      <c r="BI159" s="319"/>
      <c r="BJ159" s="319"/>
      <c r="BK159" s="319"/>
      <c r="BL159" s="319"/>
      <c r="BM159" s="319"/>
      <c r="BN159" s="319"/>
      <c r="BO159" s="319"/>
      <c r="BP159" s="319"/>
      <c r="BQ159" s="319"/>
      <c r="BR159" s="319"/>
      <c r="BS159" s="319"/>
      <c r="BT159" s="319"/>
      <c r="BU159" s="319"/>
      <c r="BV159" s="319"/>
      <c r="BW159" s="319"/>
      <c r="BX159" s="319"/>
      <c r="BY159" s="319"/>
      <c r="BZ159" s="319"/>
      <c r="CA159" s="319"/>
      <c r="CB159" s="319"/>
      <c r="CC159" s="319"/>
      <c r="CD159" s="319"/>
      <c r="CE159" s="319"/>
      <c r="CF159" s="319"/>
      <c r="CG159" s="319"/>
      <c r="CH159" s="319"/>
      <c r="CI159" s="319"/>
      <c r="CJ159" s="319"/>
      <c r="CK159" s="319"/>
      <c r="CL159" s="319"/>
      <c r="CM159" s="319"/>
      <c r="CN159" s="319"/>
      <c r="CO159" s="319"/>
      <c r="CP159" s="319"/>
      <c r="CQ159" s="319"/>
      <c r="CR159" s="319"/>
      <c r="CS159" s="319"/>
      <c r="CT159" s="319"/>
      <c r="CU159" s="319"/>
      <c r="CV159" s="319"/>
      <c r="CW159" s="319"/>
      <c r="CX159" s="319"/>
      <c r="CY159" s="319"/>
      <c r="CZ159" s="319"/>
      <c r="DA159" s="319"/>
      <c r="DB159" s="319"/>
      <c r="DC159" s="319"/>
      <c r="DD159" s="319"/>
      <c r="DE159" s="319"/>
      <c r="DF159" s="319"/>
      <c r="DG159" s="319"/>
      <c r="DH159" s="319"/>
      <c r="DI159" s="319"/>
      <c r="DJ159" s="319"/>
      <c r="DK159" s="319"/>
      <c r="DL159" s="319"/>
      <c r="DM159" s="319"/>
      <c r="DN159" s="319"/>
      <c r="DO159" s="319"/>
      <c r="DP159" s="319"/>
      <c r="DQ159" s="319"/>
      <c r="DR159" s="319"/>
      <c r="DS159" s="319"/>
      <c r="DT159" s="319"/>
      <c r="DU159" s="319"/>
      <c r="DV159" s="319"/>
      <c r="DW159" s="319"/>
      <c r="DX159" s="319"/>
      <c r="DY159" s="319"/>
      <c r="DZ159" s="319"/>
      <c r="EA159" s="319"/>
      <c r="EB159" s="319"/>
      <c r="EC159" s="319"/>
      <c r="ED159" s="319"/>
      <c r="EE159" s="319"/>
      <c r="EF159" s="319"/>
      <c r="EG159" s="319"/>
      <c r="EH159" s="319"/>
      <c r="EI159" s="319"/>
      <c r="EJ159" s="319"/>
      <c r="EK159" s="319"/>
      <c r="EL159" s="319"/>
      <c r="EM159" s="319"/>
      <c r="EN159" s="319"/>
      <c r="EO159" s="319"/>
      <c r="EP159" s="319"/>
      <c r="EQ159" s="319"/>
      <c r="ER159" s="319"/>
      <c r="ES159" s="319"/>
      <c r="ET159" s="319"/>
      <c r="EU159" s="319"/>
      <c r="EV159" s="319"/>
      <c r="EW159" s="319"/>
      <c r="EX159" s="319"/>
      <c r="EY159" s="319"/>
      <c r="EZ159" s="319"/>
      <c r="FA159" s="319"/>
      <c r="FB159" s="319"/>
      <c r="FC159" s="319"/>
      <c r="FD159" s="319"/>
      <c r="FE159" s="319"/>
      <c r="FF159" s="319"/>
      <c r="FG159" s="319"/>
      <c r="FH159" s="319"/>
      <c r="FI159" s="319"/>
      <c r="FJ159" s="319"/>
      <c r="FK159" s="319"/>
      <c r="FL159" s="319"/>
      <c r="FM159" s="319"/>
      <c r="FN159" s="319"/>
      <c r="FO159" s="319"/>
      <c r="FP159" s="319"/>
      <c r="FQ159" s="319"/>
      <c r="FR159" s="319"/>
      <c r="FS159" s="319"/>
      <c r="FT159" s="319"/>
      <c r="FU159" s="319"/>
      <c r="FV159" s="319"/>
      <c r="FW159" s="319"/>
      <c r="FX159" s="319"/>
      <c r="FY159" s="319"/>
      <c r="FZ159" s="319"/>
      <c r="GA159" s="319"/>
      <c r="GB159" s="319"/>
      <c r="GC159" s="319"/>
      <c r="GD159" s="319"/>
      <c r="GE159" s="319"/>
      <c r="GF159" s="319"/>
      <c r="GG159" s="319"/>
      <c r="GH159" s="319"/>
      <c r="GI159" s="319"/>
      <c r="GJ159" s="319"/>
      <c r="GK159" s="319"/>
      <c r="GL159" s="319"/>
      <c r="GM159" s="319"/>
      <c r="GN159" s="319"/>
      <c r="GO159" s="319"/>
      <c r="GP159" s="319"/>
      <c r="GQ159" s="319"/>
      <c r="GR159" s="319"/>
      <c r="GS159" s="319"/>
      <c r="GT159" s="319"/>
      <c r="GU159" s="319"/>
      <c r="GV159" s="319"/>
      <c r="GW159" s="319"/>
      <c r="GX159" s="319"/>
      <c r="GY159" s="319"/>
      <c r="GZ159" s="319"/>
      <c r="HA159" s="319"/>
      <c r="HB159" s="319"/>
      <c r="HC159" s="319"/>
      <c r="HD159" s="319"/>
      <c r="HE159" s="319"/>
      <c r="HF159" s="319"/>
      <c r="HG159" s="319"/>
      <c r="HH159" s="319"/>
      <c r="HI159" s="319"/>
      <c r="HJ159" s="319"/>
      <c r="HK159" s="319"/>
      <c r="HL159" s="319"/>
      <c r="HM159" s="319"/>
      <c r="HN159" s="319"/>
      <c r="HO159" s="319"/>
      <c r="HP159" s="319"/>
      <c r="HQ159" s="319"/>
      <c r="HR159" s="319"/>
      <c r="HS159" s="319"/>
      <c r="HT159" s="319"/>
      <c r="HU159" s="319"/>
      <c r="HV159" s="319"/>
      <c r="HW159" s="319"/>
      <c r="HX159" s="319"/>
      <c r="HY159" s="319"/>
      <c r="HZ159" s="319"/>
      <c r="IA159" s="319"/>
      <c r="IB159" s="319"/>
      <c r="IC159" s="319"/>
      <c r="ID159" s="319"/>
      <c r="IE159" s="319"/>
      <c r="IF159" s="319"/>
      <c r="IG159" s="319"/>
      <c r="IH159" s="319"/>
      <c r="II159" s="319"/>
      <c r="IJ159" s="319"/>
      <c r="IK159" s="319"/>
      <c r="IL159" s="319"/>
      <c r="IM159" s="319"/>
      <c r="IN159" s="319"/>
      <c r="IO159" s="319"/>
      <c r="IP159" s="319"/>
      <c r="IQ159" s="319"/>
      <c r="IR159" s="319"/>
      <c r="IS159" s="319"/>
      <c r="IT159" s="319"/>
    </row>
    <row r="160" spans="1:254" ht="32.25" customHeight="1" x14ac:dyDescent="0.2">
      <c r="A160" s="347" t="s">
        <v>440</v>
      </c>
      <c r="B160" s="349" t="s">
        <v>724</v>
      </c>
      <c r="C160" s="358" t="s">
        <v>412</v>
      </c>
      <c r="D160" s="358" t="s">
        <v>383</v>
      </c>
      <c r="E160" s="358" t="s">
        <v>434</v>
      </c>
      <c r="F160" s="358" t="s">
        <v>441</v>
      </c>
      <c r="G160" s="350">
        <v>473</v>
      </c>
    </row>
    <row r="161" spans="1:254" ht="42" customHeight="1" x14ac:dyDescent="0.2">
      <c r="A161" s="376" t="s">
        <v>508</v>
      </c>
      <c r="B161" s="349" t="s">
        <v>724</v>
      </c>
      <c r="C161" s="358" t="s">
        <v>412</v>
      </c>
      <c r="D161" s="358" t="s">
        <v>383</v>
      </c>
      <c r="E161" s="358" t="s">
        <v>511</v>
      </c>
      <c r="F161" s="358"/>
      <c r="G161" s="350">
        <f>SUM(G162)</f>
        <v>249.12</v>
      </c>
    </row>
    <row r="162" spans="1:254" s="245" customFormat="1" ht="25.9" customHeight="1" x14ac:dyDescent="0.2">
      <c r="A162" s="352" t="s">
        <v>440</v>
      </c>
      <c r="B162" s="349" t="s">
        <v>724</v>
      </c>
      <c r="C162" s="358" t="s">
        <v>412</v>
      </c>
      <c r="D162" s="358" t="s">
        <v>383</v>
      </c>
      <c r="E162" s="358" t="s">
        <v>511</v>
      </c>
      <c r="F162" s="358" t="s">
        <v>441</v>
      </c>
      <c r="G162" s="350">
        <v>249.12</v>
      </c>
    </row>
    <row r="163" spans="1:254" s="351" customFormat="1" ht="17.25" customHeight="1" x14ac:dyDescent="0.2">
      <c r="A163" s="447" t="s">
        <v>510</v>
      </c>
      <c r="B163" s="339" t="s">
        <v>724</v>
      </c>
      <c r="C163" s="338" t="s">
        <v>412</v>
      </c>
      <c r="D163" s="338" t="s">
        <v>385</v>
      </c>
      <c r="E163" s="338"/>
      <c r="F163" s="338"/>
      <c r="G163" s="340">
        <f>SUM(G170+G172+G176+G178+G180+G174+G164+G166+G168)</f>
        <v>280938.36</v>
      </c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9"/>
      <c r="BC163" s="319"/>
      <c r="BD163" s="319"/>
      <c r="BE163" s="319"/>
      <c r="BF163" s="319"/>
      <c r="BG163" s="319"/>
      <c r="BH163" s="319"/>
      <c r="BI163" s="319"/>
      <c r="BJ163" s="319"/>
      <c r="BK163" s="319"/>
      <c r="BL163" s="319"/>
      <c r="BM163" s="319"/>
      <c r="BN163" s="319"/>
      <c r="BO163" s="319"/>
      <c r="BP163" s="319"/>
      <c r="BQ163" s="319"/>
      <c r="BR163" s="319"/>
      <c r="BS163" s="319"/>
      <c r="BT163" s="319"/>
      <c r="BU163" s="319"/>
      <c r="BV163" s="319"/>
      <c r="BW163" s="319"/>
      <c r="BX163" s="319"/>
      <c r="BY163" s="319"/>
      <c r="BZ163" s="319"/>
      <c r="CA163" s="319"/>
      <c r="CB163" s="319"/>
      <c r="CC163" s="319"/>
      <c r="CD163" s="319"/>
      <c r="CE163" s="319"/>
      <c r="CF163" s="319"/>
      <c r="CG163" s="319"/>
      <c r="CH163" s="319"/>
      <c r="CI163" s="319"/>
      <c r="CJ163" s="319"/>
      <c r="CK163" s="319"/>
      <c r="CL163" s="319"/>
      <c r="CM163" s="319"/>
      <c r="CN163" s="319"/>
      <c r="CO163" s="319"/>
      <c r="CP163" s="319"/>
      <c r="CQ163" s="319"/>
      <c r="CR163" s="319"/>
      <c r="CS163" s="319"/>
      <c r="CT163" s="319"/>
      <c r="CU163" s="319"/>
      <c r="CV163" s="319"/>
      <c r="CW163" s="319"/>
      <c r="CX163" s="319"/>
      <c r="CY163" s="319"/>
      <c r="CZ163" s="319"/>
      <c r="DA163" s="319"/>
      <c r="DB163" s="319"/>
      <c r="DC163" s="319"/>
      <c r="DD163" s="319"/>
      <c r="DE163" s="319"/>
      <c r="DF163" s="319"/>
      <c r="DG163" s="319"/>
      <c r="DH163" s="319"/>
      <c r="DI163" s="319"/>
      <c r="DJ163" s="319"/>
      <c r="DK163" s="319"/>
      <c r="DL163" s="319"/>
      <c r="DM163" s="319"/>
      <c r="DN163" s="319"/>
      <c r="DO163" s="319"/>
      <c r="DP163" s="319"/>
      <c r="DQ163" s="319"/>
      <c r="DR163" s="319"/>
      <c r="DS163" s="319"/>
      <c r="DT163" s="319"/>
      <c r="DU163" s="319"/>
      <c r="DV163" s="319"/>
      <c r="DW163" s="319"/>
      <c r="DX163" s="319"/>
      <c r="DY163" s="319"/>
      <c r="DZ163" s="319"/>
      <c r="EA163" s="319"/>
      <c r="EB163" s="319"/>
      <c r="EC163" s="319"/>
      <c r="ED163" s="319"/>
      <c r="EE163" s="319"/>
      <c r="EF163" s="319"/>
      <c r="EG163" s="319"/>
      <c r="EH163" s="319"/>
      <c r="EI163" s="319"/>
      <c r="EJ163" s="319"/>
      <c r="EK163" s="319"/>
      <c r="EL163" s="319"/>
      <c r="EM163" s="319"/>
      <c r="EN163" s="319"/>
      <c r="EO163" s="319"/>
      <c r="EP163" s="319"/>
      <c r="EQ163" s="319"/>
      <c r="ER163" s="319"/>
      <c r="ES163" s="319"/>
      <c r="ET163" s="319"/>
      <c r="EU163" s="319"/>
      <c r="EV163" s="319"/>
      <c r="EW163" s="319"/>
      <c r="EX163" s="319"/>
      <c r="EY163" s="319"/>
      <c r="EZ163" s="319"/>
      <c r="FA163" s="319"/>
      <c r="FB163" s="319"/>
      <c r="FC163" s="319"/>
      <c r="FD163" s="319"/>
      <c r="FE163" s="319"/>
      <c r="FF163" s="319"/>
      <c r="FG163" s="319"/>
      <c r="FH163" s="319"/>
      <c r="FI163" s="319"/>
      <c r="FJ163" s="319"/>
      <c r="FK163" s="319"/>
      <c r="FL163" s="319"/>
      <c r="FM163" s="319"/>
      <c r="FN163" s="319"/>
      <c r="FO163" s="319"/>
      <c r="FP163" s="319"/>
      <c r="FQ163" s="319"/>
      <c r="FR163" s="319"/>
      <c r="FS163" s="319"/>
      <c r="FT163" s="319"/>
      <c r="FU163" s="319"/>
      <c r="FV163" s="319"/>
      <c r="FW163" s="319"/>
      <c r="FX163" s="319"/>
      <c r="FY163" s="319"/>
      <c r="FZ163" s="319"/>
      <c r="GA163" s="319"/>
      <c r="GB163" s="319"/>
      <c r="GC163" s="319"/>
      <c r="GD163" s="319"/>
      <c r="GE163" s="319"/>
      <c r="GF163" s="319"/>
      <c r="GG163" s="319"/>
      <c r="GH163" s="319"/>
      <c r="GI163" s="319"/>
      <c r="GJ163" s="319"/>
      <c r="GK163" s="319"/>
      <c r="GL163" s="319"/>
      <c r="GM163" s="319"/>
      <c r="GN163" s="319"/>
      <c r="GO163" s="319"/>
      <c r="GP163" s="319"/>
      <c r="GQ163" s="319"/>
      <c r="GR163" s="319"/>
      <c r="GS163" s="319"/>
      <c r="GT163" s="319"/>
      <c r="GU163" s="319"/>
      <c r="GV163" s="319"/>
      <c r="GW163" s="319"/>
      <c r="GX163" s="319"/>
      <c r="GY163" s="319"/>
      <c r="GZ163" s="319"/>
      <c r="HA163" s="319"/>
      <c r="HB163" s="319"/>
      <c r="HC163" s="319"/>
      <c r="HD163" s="319"/>
      <c r="HE163" s="319"/>
      <c r="HF163" s="319"/>
      <c r="HG163" s="319"/>
      <c r="HH163" s="319"/>
      <c r="HI163" s="319"/>
      <c r="HJ163" s="319"/>
      <c r="HK163" s="319"/>
      <c r="HL163" s="319"/>
      <c r="HM163" s="319"/>
      <c r="HN163" s="319"/>
      <c r="HO163" s="319"/>
      <c r="HP163" s="319"/>
      <c r="HQ163" s="319"/>
      <c r="HR163" s="319"/>
      <c r="HS163" s="319"/>
      <c r="HT163" s="319"/>
      <c r="HU163" s="319"/>
      <c r="HV163" s="319"/>
      <c r="HW163" s="319"/>
      <c r="HX163" s="319"/>
      <c r="HY163" s="319"/>
      <c r="HZ163" s="319"/>
      <c r="IA163" s="319"/>
      <c r="IB163" s="319"/>
      <c r="IC163" s="319"/>
      <c r="ID163" s="319"/>
      <c r="IE163" s="319"/>
      <c r="IF163" s="319"/>
      <c r="IG163" s="319"/>
      <c r="IH163" s="319"/>
      <c r="II163" s="319"/>
      <c r="IJ163" s="319"/>
      <c r="IK163" s="319"/>
      <c r="IL163" s="319"/>
      <c r="IM163" s="319"/>
      <c r="IN163" s="319"/>
      <c r="IO163" s="319"/>
      <c r="IP163" s="319"/>
      <c r="IQ163" s="319"/>
      <c r="IR163" s="319"/>
      <c r="IS163" s="319"/>
      <c r="IT163" s="319"/>
    </row>
    <row r="164" spans="1:254" s="351" customFormat="1" ht="39.6" customHeight="1" x14ac:dyDescent="0.2">
      <c r="A164" s="376" t="s">
        <v>508</v>
      </c>
      <c r="B164" s="349" t="s">
        <v>724</v>
      </c>
      <c r="C164" s="358" t="s">
        <v>412</v>
      </c>
      <c r="D164" s="358" t="s">
        <v>385</v>
      </c>
      <c r="E164" s="358" t="s">
        <v>511</v>
      </c>
      <c r="F164" s="358"/>
      <c r="G164" s="350">
        <f>SUM(G165)</f>
        <v>550.24</v>
      </c>
    </row>
    <row r="165" spans="1:254" s="351" customFormat="1" ht="25.5" x14ac:dyDescent="0.2">
      <c r="A165" s="352" t="s">
        <v>440</v>
      </c>
      <c r="B165" s="354" t="s">
        <v>724</v>
      </c>
      <c r="C165" s="368" t="s">
        <v>412</v>
      </c>
      <c r="D165" s="368" t="s">
        <v>385</v>
      </c>
      <c r="E165" s="368" t="s">
        <v>511</v>
      </c>
      <c r="F165" s="368" t="s">
        <v>441</v>
      </c>
      <c r="G165" s="355">
        <v>550.24</v>
      </c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319"/>
      <c r="BE165" s="319"/>
      <c r="BF165" s="319"/>
      <c r="BG165" s="319"/>
      <c r="BH165" s="319"/>
      <c r="BI165" s="319"/>
      <c r="BJ165" s="319"/>
      <c r="BK165" s="319"/>
      <c r="BL165" s="319"/>
      <c r="BM165" s="319"/>
      <c r="BN165" s="319"/>
      <c r="BO165" s="319"/>
      <c r="BP165" s="319"/>
      <c r="BQ165" s="319"/>
      <c r="BR165" s="319"/>
      <c r="BS165" s="319"/>
      <c r="BT165" s="319"/>
      <c r="BU165" s="319"/>
      <c r="BV165" s="319"/>
      <c r="BW165" s="319"/>
      <c r="BX165" s="319"/>
      <c r="BY165" s="319"/>
      <c r="BZ165" s="319"/>
      <c r="CA165" s="319"/>
      <c r="CB165" s="319"/>
      <c r="CC165" s="319"/>
      <c r="CD165" s="319"/>
      <c r="CE165" s="319"/>
      <c r="CF165" s="319"/>
      <c r="CG165" s="319"/>
      <c r="CH165" s="319"/>
      <c r="CI165" s="319"/>
      <c r="CJ165" s="319"/>
      <c r="CK165" s="319"/>
      <c r="CL165" s="319"/>
      <c r="CM165" s="319"/>
      <c r="CN165" s="319"/>
      <c r="CO165" s="319"/>
      <c r="CP165" s="319"/>
      <c r="CQ165" s="319"/>
      <c r="CR165" s="319"/>
      <c r="CS165" s="319"/>
      <c r="CT165" s="319"/>
      <c r="CU165" s="319"/>
      <c r="CV165" s="319"/>
      <c r="CW165" s="319"/>
      <c r="CX165" s="319"/>
      <c r="CY165" s="319"/>
      <c r="CZ165" s="319"/>
      <c r="DA165" s="319"/>
      <c r="DB165" s="319"/>
      <c r="DC165" s="319"/>
      <c r="DD165" s="319"/>
      <c r="DE165" s="319"/>
      <c r="DF165" s="319"/>
      <c r="DG165" s="319"/>
      <c r="DH165" s="319"/>
      <c r="DI165" s="319"/>
      <c r="DJ165" s="319"/>
      <c r="DK165" s="319"/>
      <c r="DL165" s="319"/>
      <c r="DM165" s="319"/>
      <c r="DN165" s="319"/>
      <c r="DO165" s="319"/>
      <c r="DP165" s="319"/>
      <c r="DQ165" s="319"/>
      <c r="DR165" s="319"/>
      <c r="DS165" s="319"/>
      <c r="DT165" s="319"/>
      <c r="DU165" s="319"/>
      <c r="DV165" s="319"/>
      <c r="DW165" s="319"/>
      <c r="DX165" s="319"/>
      <c r="DY165" s="319"/>
      <c r="DZ165" s="319"/>
      <c r="EA165" s="319"/>
      <c r="EB165" s="319"/>
      <c r="EC165" s="319"/>
      <c r="ED165" s="319"/>
      <c r="EE165" s="319"/>
      <c r="EF165" s="319"/>
      <c r="EG165" s="319"/>
      <c r="EH165" s="319"/>
      <c r="EI165" s="319"/>
      <c r="EJ165" s="319"/>
      <c r="EK165" s="319"/>
      <c r="EL165" s="319"/>
      <c r="EM165" s="319"/>
      <c r="EN165" s="319"/>
      <c r="EO165" s="319"/>
      <c r="EP165" s="319"/>
      <c r="EQ165" s="319"/>
      <c r="ER165" s="319"/>
      <c r="ES165" s="319"/>
      <c r="ET165" s="319"/>
      <c r="EU165" s="319"/>
      <c r="EV165" s="319"/>
      <c r="EW165" s="319"/>
      <c r="EX165" s="319"/>
      <c r="EY165" s="319"/>
      <c r="EZ165" s="319"/>
      <c r="FA165" s="319"/>
      <c r="FB165" s="319"/>
      <c r="FC165" s="319"/>
      <c r="FD165" s="319"/>
      <c r="FE165" s="319"/>
      <c r="FF165" s="319"/>
      <c r="FG165" s="319"/>
      <c r="FH165" s="319"/>
      <c r="FI165" s="319"/>
      <c r="FJ165" s="319"/>
      <c r="FK165" s="319"/>
      <c r="FL165" s="319"/>
      <c r="FM165" s="319"/>
      <c r="FN165" s="319"/>
      <c r="FO165" s="319"/>
      <c r="FP165" s="319"/>
      <c r="FQ165" s="319"/>
      <c r="FR165" s="319"/>
      <c r="FS165" s="319"/>
      <c r="FT165" s="319"/>
      <c r="FU165" s="319"/>
      <c r="FV165" s="319"/>
      <c r="FW165" s="319"/>
      <c r="FX165" s="319"/>
      <c r="FY165" s="319"/>
      <c r="FZ165" s="319"/>
      <c r="GA165" s="319"/>
      <c r="GB165" s="319"/>
      <c r="GC165" s="319"/>
      <c r="GD165" s="319"/>
      <c r="GE165" s="319"/>
      <c r="GF165" s="319"/>
      <c r="GG165" s="319"/>
      <c r="GH165" s="319"/>
      <c r="GI165" s="319"/>
      <c r="GJ165" s="319"/>
      <c r="GK165" s="319"/>
      <c r="GL165" s="319"/>
      <c r="GM165" s="319"/>
      <c r="GN165" s="319"/>
      <c r="GO165" s="319"/>
      <c r="GP165" s="319"/>
      <c r="GQ165" s="319"/>
      <c r="GR165" s="319"/>
      <c r="GS165" s="319"/>
      <c r="GT165" s="319"/>
      <c r="GU165" s="319"/>
      <c r="GV165" s="319"/>
      <c r="GW165" s="319"/>
      <c r="GX165" s="319"/>
      <c r="GY165" s="319"/>
      <c r="GZ165" s="319"/>
      <c r="HA165" s="319"/>
      <c r="HB165" s="319"/>
      <c r="HC165" s="319"/>
      <c r="HD165" s="319"/>
      <c r="HE165" s="319"/>
      <c r="HF165" s="319"/>
      <c r="HG165" s="319"/>
      <c r="HH165" s="319"/>
      <c r="HI165" s="319"/>
      <c r="HJ165" s="319"/>
      <c r="HK165" s="319"/>
      <c r="HL165" s="319"/>
      <c r="HM165" s="319"/>
      <c r="HN165" s="319"/>
      <c r="HO165" s="319"/>
      <c r="HP165" s="319"/>
      <c r="HQ165" s="319"/>
      <c r="HR165" s="319"/>
      <c r="HS165" s="319"/>
      <c r="HT165" s="319"/>
      <c r="HU165" s="319"/>
      <c r="HV165" s="319"/>
      <c r="HW165" s="319"/>
      <c r="HX165" s="319"/>
      <c r="HY165" s="319"/>
      <c r="HZ165" s="319"/>
      <c r="IA165" s="319"/>
      <c r="IB165" s="319"/>
      <c r="IC165" s="319"/>
      <c r="ID165" s="319"/>
      <c r="IE165" s="319"/>
      <c r="IF165" s="319"/>
      <c r="IG165" s="319"/>
      <c r="IH165" s="319"/>
      <c r="II165" s="319"/>
      <c r="IJ165" s="319"/>
      <c r="IK165" s="319"/>
      <c r="IL165" s="319"/>
      <c r="IM165" s="319"/>
      <c r="IN165" s="319"/>
      <c r="IO165" s="319"/>
      <c r="IP165" s="319"/>
      <c r="IQ165" s="319"/>
      <c r="IR165" s="319"/>
      <c r="IS165" s="319"/>
      <c r="IT165" s="319"/>
    </row>
    <row r="166" spans="1:254" s="351" customFormat="1" ht="40.9" customHeight="1" x14ac:dyDescent="0.2">
      <c r="A166" s="32" t="s">
        <v>512</v>
      </c>
      <c r="B166" s="354" t="s">
        <v>724</v>
      </c>
      <c r="C166" s="368" t="s">
        <v>412</v>
      </c>
      <c r="D166" s="368" t="s">
        <v>385</v>
      </c>
      <c r="E166" s="368" t="s">
        <v>787</v>
      </c>
      <c r="F166" s="368"/>
      <c r="G166" s="355">
        <f>SUM(G167)</f>
        <v>16359.45</v>
      </c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9"/>
      <c r="AO166" s="319"/>
      <c r="AP166" s="319"/>
      <c r="AQ166" s="319"/>
      <c r="AR166" s="319"/>
      <c r="AS166" s="319"/>
      <c r="AT166" s="319"/>
      <c r="AU166" s="319"/>
      <c r="AV166" s="319"/>
      <c r="AW166" s="319"/>
      <c r="AX166" s="319"/>
      <c r="AY166" s="319"/>
      <c r="AZ166" s="319"/>
      <c r="BA166" s="319"/>
      <c r="BB166" s="319"/>
      <c r="BC166" s="319"/>
      <c r="BD166" s="319"/>
      <c r="BE166" s="319"/>
      <c r="BF166" s="319"/>
      <c r="BG166" s="319"/>
      <c r="BH166" s="319"/>
      <c r="BI166" s="319"/>
      <c r="BJ166" s="319"/>
      <c r="BK166" s="319"/>
      <c r="BL166" s="319"/>
      <c r="BM166" s="319"/>
      <c r="BN166" s="319"/>
      <c r="BO166" s="319"/>
      <c r="BP166" s="319"/>
      <c r="BQ166" s="319"/>
      <c r="BR166" s="319"/>
      <c r="BS166" s="319"/>
      <c r="BT166" s="319"/>
      <c r="BU166" s="319"/>
      <c r="BV166" s="319"/>
      <c r="BW166" s="319"/>
      <c r="BX166" s="319"/>
      <c r="BY166" s="319"/>
      <c r="BZ166" s="319"/>
      <c r="CA166" s="319"/>
      <c r="CB166" s="319"/>
      <c r="CC166" s="319"/>
      <c r="CD166" s="319"/>
      <c r="CE166" s="319"/>
      <c r="CF166" s="319"/>
      <c r="CG166" s="319"/>
      <c r="CH166" s="319"/>
      <c r="CI166" s="319"/>
      <c r="CJ166" s="319"/>
      <c r="CK166" s="319"/>
      <c r="CL166" s="319"/>
      <c r="CM166" s="319"/>
      <c r="CN166" s="319"/>
      <c r="CO166" s="319"/>
      <c r="CP166" s="319"/>
      <c r="CQ166" s="319"/>
      <c r="CR166" s="319"/>
      <c r="CS166" s="319"/>
      <c r="CT166" s="319"/>
      <c r="CU166" s="319"/>
      <c r="CV166" s="319"/>
      <c r="CW166" s="319"/>
      <c r="CX166" s="319"/>
      <c r="CY166" s="319"/>
      <c r="CZ166" s="319"/>
      <c r="DA166" s="319"/>
      <c r="DB166" s="319"/>
      <c r="DC166" s="319"/>
      <c r="DD166" s="319"/>
      <c r="DE166" s="319"/>
      <c r="DF166" s="319"/>
      <c r="DG166" s="319"/>
      <c r="DH166" s="319"/>
      <c r="DI166" s="319"/>
      <c r="DJ166" s="319"/>
      <c r="DK166" s="319"/>
      <c r="DL166" s="319"/>
      <c r="DM166" s="319"/>
      <c r="DN166" s="319"/>
      <c r="DO166" s="319"/>
      <c r="DP166" s="319"/>
      <c r="DQ166" s="319"/>
      <c r="DR166" s="319"/>
      <c r="DS166" s="319"/>
      <c r="DT166" s="319"/>
      <c r="DU166" s="319"/>
      <c r="DV166" s="319"/>
      <c r="DW166" s="319"/>
      <c r="DX166" s="319"/>
      <c r="DY166" s="319"/>
      <c r="DZ166" s="319"/>
      <c r="EA166" s="319"/>
      <c r="EB166" s="319"/>
      <c r="EC166" s="319"/>
      <c r="ED166" s="319"/>
      <c r="EE166" s="319"/>
      <c r="EF166" s="319"/>
      <c r="EG166" s="319"/>
      <c r="EH166" s="319"/>
      <c r="EI166" s="319"/>
      <c r="EJ166" s="319"/>
      <c r="EK166" s="319"/>
      <c r="EL166" s="319"/>
      <c r="EM166" s="319"/>
      <c r="EN166" s="319"/>
      <c r="EO166" s="319"/>
      <c r="EP166" s="319"/>
      <c r="EQ166" s="319"/>
      <c r="ER166" s="319"/>
      <c r="ES166" s="319"/>
      <c r="ET166" s="319"/>
      <c r="EU166" s="319"/>
      <c r="EV166" s="319"/>
      <c r="EW166" s="319"/>
      <c r="EX166" s="319"/>
      <c r="EY166" s="319"/>
      <c r="EZ166" s="319"/>
      <c r="FA166" s="319"/>
      <c r="FB166" s="319"/>
      <c r="FC166" s="319"/>
      <c r="FD166" s="319"/>
      <c r="FE166" s="319"/>
      <c r="FF166" s="319"/>
      <c r="FG166" s="319"/>
      <c r="FH166" s="319"/>
      <c r="FI166" s="319"/>
      <c r="FJ166" s="319"/>
      <c r="FK166" s="319"/>
      <c r="FL166" s="319"/>
      <c r="FM166" s="319"/>
      <c r="FN166" s="319"/>
      <c r="FO166" s="319"/>
      <c r="FP166" s="319"/>
      <c r="FQ166" s="319"/>
      <c r="FR166" s="319"/>
      <c r="FS166" s="319"/>
      <c r="FT166" s="319"/>
      <c r="FU166" s="319"/>
      <c r="FV166" s="319"/>
      <c r="FW166" s="319"/>
      <c r="FX166" s="319"/>
      <c r="FY166" s="319"/>
      <c r="FZ166" s="319"/>
      <c r="GA166" s="319"/>
      <c r="GB166" s="319"/>
      <c r="GC166" s="319"/>
      <c r="GD166" s="319"/>
      <c r="GE166" s="319"/>
      <c r="GF166" s="319"/>
      <c r="GG166" s="319"/>
      <c r="GH166" s="319"/>
      <c r="GI166" s="319"/>
      <c r="GJ166" s="319"/>
      <c r="GK166" s="319"/>
      <c r="GL166" s="319"/>
      <c r="GM166" s="319"/>
      <c r="GN166" s="319"/>
      <c r="GO166" s="319"/>
      <c r="GP166" s="319"/>
      <c r="GQ166" s="319"/>
      <c r="GR166" s="319"/>
      <c r="GS166" s="319"/>
      <c r="GT166" s="319"/>
      <c r="GU166" s="319"/>
      <c r="GV166" s="319"/>
      <c r="GW166" s="319"/>
      <c r="GX166" s="319"/>
      <c r="GY166" s="319"/>
      <c r="GZ166" s="319"/>
      <c r="HA166" s="319"/>
      <c r="HB166" s="319"/>
      <c r="HC166" s="319"/>
      <c r="HD166" s="319"/>
      <c r="HE166" s="319"/>
      <c r="HF166" s="319"/>
      <c r="HG166" s="319"/>
      <c r="HH166" s="319"/>
      <c r="HI166" s="319"/>
      <c r="HJ166" s="319"/>
      <c r="HK166" s="319"/>
      <c r="HL166" s="319"/>
      <c r="HM166" s="319"/>
      <c r="HN166" s="319"/>
      <c r="HO166" s="319"/>
      <c r="HP166" s="319"/>
      <c r="HQ166" s="319"/>
      <c r="HR166" s="319"/>
      <c r="HS166" s="319"/>
      <c r="HT166" s="319"/>
      <c r="HU166" s="319"/>
      <c r="HV166" s="319"/>
      <c r="HW166" s="319"/>
      <c r="HX166" s="319"/>
      <c r="HY166" s="319"/>
      <c r="HZ166" s="319"/>
      <c r="IA166" s="319"/>
      <c r="IB166" s="319"/>
      <c r="IC166" s="319"/>
      <c r="ID166" s="319"/>
      <c r="IE166" s="319"/>
      <c r="IF166" s="319"/>
      <c r="IG166" s="319"/>
      <c r="IH166" s="319"/>
      <c r="II166" s="319"/>
      <c r="IJ166" s="319"/>
      <c r="IK166" s="319"/>
      <c r="IL166" s="319"/>
      <c r="IM166" s="319"/>
      <c r="IN166" s="319"/>
      <c r="IO166" s="319"/>
      <c r="IP166" s="319"/>
      <c r="IQ166" s="319"/>
      <c r="IR166" s="319"/>
      <c r="IS166" s="319"/>
      <c r="IT166" s="319"/>
    </row>
    <row r="167" spans="1:254" s="351" customFormat="1" ht="28.9" customHeight="1" x14ac:dyDescent="0.2">
      <c r="A167" s="352" t="s">
        <v>440</v>
      </c>
      <c r="B167" s="354" t="s">
        <v>724</v>
      </c>
      <c r="C167" s="368" t="s">
        <v>412</v>
      </c>
      <c r="D167" s="368" t="s">
        <v>385</v>
      </c>
      <c r="E167" s="368" t="s">
        <v>787</v>
      </c>
      <c r="F167" s="368" t="s">
        <v>441</v>
      </c>
      <c r="G167" s="355">
        <v>16359.45</v>
      </c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A167" s="319"/>
      <c r="BB167" s="319"/>
      <c r="BC167" s="319"/>
      <c r="BD167" s="319"/>
      <c r="BE167" s="319"/>
      <c r="BF167" s="319"/>
      <c r="BG167" s="319"/>
      <c r="BH167" s="319"/>
      <c r="BI167" s="319"/>
      <c r="BJ167" s="319"/>
      <c r="BK167" s="319"/>
      <c r="BL167" s="319"/>
      <c r="BM167" s="319"/>
      <c r="BN167" s="319"/>
      <c r="BO167" s="319"/>
      <c r="BP167" s="319"/>
      <c r="BQ167" s="319"/>
      <c r="BR167" s="319"/>
      <c r="BS167" s="319"/>
      <c r="BT167" s="319"/>
      <c r="BU167" s="319"/>
      <c r="BV167" s="319"/>
      <c r="BW167" s="319"/>
      <c r="BX167" s="319"/>
      <c r="BY167" s="319"/>
      <c r="BZ167" s="319"/>
      <c r="CA167" s="319"/>
      <c r="CB167" s="319"/>
      <c r="CC167" s="319"/>
      <c r="CD167" s="319"/>
      <c r="CE167" s="319"/>
      <c r="CF167" s="319"/>
      <c r="CG167" s="319"/>
      <c r="CH167" s="319"/>
      <c r="CI167" s="319"/>
      <c r="CJ167" s="319"/>
      <c r="CK167" s="319"/>
      <c r="CL167" s="319"/>
      <c r="CM167" s="319"/>
      <c r="CN167" s="319"/>
      <c r="CO167" s="319"/>
      <c r="CP167" s="319"/>
      <c r="CQ167" s="319"/>
      <c r="CR167" s="319"/>
      <c r="CS167" s="319"/>
      <c r="CT167" s="319"/>
      <c r="CU167" s="319"/>
      <c r="CV167" s="319"/>
      <c r="CW167" s="319"/>
      <c r="CX167" s="319"/>
      <c r="CY167" s="319"/>
      <c r="CZ167" s="319"/>
      <c r="DA167" s="319"/>
      <c r="DB167" s="319"/>
      <c r="DC167" s="319"/>
      <c r="DD167" s="319"/>
      <c r="DE167" s="319"/>
      <c r="DF167" s="319"/>
      <c r="DG167" s="319"/>
      <c r="DH167" s="319"/>
      <c r="DI167" s="319"/>
      <c r="DJ167" s="319"/>
      <c r="DK167" s="319"/>
      <c r="DL167" s="319"/>
      <c r="DM167" s="319"/>
      <c r="DN167" s="319"/>
      <c r="DO167" s="319"/>
      <c r="DP167" s="319"/>
      <c r="DQ167" s="319"/>
      <c r="DR167" s="319"/>
      <c r="DS167" s="319"/>
      <c r="DT167" s="319"/>
      <c r="DU167" s="319"/>
      <c r="DV167" s="319"/>
      <c r="DW167" s="319"/>
      <c r="DX167" s="319"/>
      <c r="DY167" s="319"/>
      <c r="DZ167" s="319"/>
      <c r="EA167" s="319"/>
      <c r="EB167" s="319"/>
      <c r="EC167" s="319"/>
      <c r="ED167" s="319"/>
      <c r="EE167" s="319"/>
      <c r="EF167" s="319"/>
      <c r="EG167" s="319"/>
      <c r="EH167" s="319"/>
      <c r="EI167" s="319"/>
      <c r="EJ167" s="319"/>
      <c r="EK167" s="319"/>
      <c r="EL167" s="319"/>
      <c r="EM167" s="319"/>
      <c r="EN167" s="319"/>
      <c r="EO167" s="319"/>
      <c r="EP167" s="319"/>
      <c r="EQ167" s="319"/>
      <c r="ER167" s="319"/>
      <c r="ES167" s="319"/>
      <c r="ET167" s="319"/>
      <c r="EU167" s="319"/>
      <c r="EV167" s="319"/>
      <c r="EW167" s="319"/>
      <c r="EX167" s="319"/>
      <c r="EY167" s="319"/>
      <c r="EZ167" s="319"/>
      <c r="FA167" s="319"/>
      <c r="FB167" s="319"/>
      <c r="FC167" s="319"/>
      <c r="FD167" s="319"/>
      <c r="FE167" s="319"/>
      <c r="FF167" s="319"/>
      <c r="FG167" s="319"/>
      <c r="FH167" s="319"/>
      <c r="FI167" s="319"/>
      <c r="FJ167" s="319"/>
      <c r="FK167" s="319"/>
      <c r="FL167" s="319"/>
      <c r="FM167" s="319"/>
      <c r="FN167" s="319"/>
      <c r="FO167" s="319"/>
      <c r="FP167" s="319"/>
      <c r="FQ167" s="319"/>
      <c r="FR167" s="319"/>
      <c r="FS167" s="319"/>
      <c r="FT167" s="319"/>
      <c r="FU167" s="319"/>
      <c r="FV167" s="319"/>
      <c r="FW167" s="319"/>
      <c r="FX167" s="319"/>
      <c r="FY167" s="319"/>
      <c r="FZ167" s="319"/>
      <c r="GA167" s="319"/>
      <c r="GB167" s="319"/>
      <c r="GC167" s="319"/>
      <c r="GD167" s="319"/>
      <c r="GE167" s="319"/>
      <c r="GF167" s="319"/>
      <c r="GG167" s="319"/>
      <c r="GH167" s="319"/>
      <c r="GI167" s="319"/>
      <c r="GJ167" s="319"/>
      <c r="GK167" s="319"/>
      <c r="GL167" s="319"/>
      <c r="GM167" s="319"/>
      <c r="GN167" s="319"/>
      <c r="GO167" s="319"/>
      <c r="GP167" s="319"/>
      <c r="GQ167" s="319"/>
      <c r="GR167" s="319"/>
      <c r="GS167" s="319"/>
      <c r="GT167" s="319"/>
      <c r="GU167" s="319"/>
      <c r="GV167" s="319"/>
      <c r="GW167" s="319"/>
      <c r="GX167" s="319"/>
      <c r="GY167" s="319"/>
      <c r="GZ167" s="319"/>
      <c r="HA167" s="319"/>
      <c r="HB167" s="319"/>
      <c r="HC167" s="319"/>
      <c r="HD167" s="319"/>
      <c r="HE167" s="319"/>
      <c r="HF167" s="319"/>
      <c r="HG167" s="319"/>
      <c r="HH167" s="319"/>
      <c r="HI167" s="319"/>
      <c r="HJ167" s="319"/>
      <c r="HK167" s="319"/>
      <c r="HL167" s="319"/>
      <c r="HM167" s="319"/>
      <c r="HN167" s="319"/>
      <c r="HO167" s="319"/>
      <c r="HP167" s="319"/>
      <c r="HQ167" s="319"/>
      <c r="HR167" s="319"/>
      <c r="HS167" s="319"/>
      <c r="HT167" s="319"/>
      <c r="HU167" s="319"/>
      <c r="HV167" s="319"/>
      <c r="HW167" s="319"/>
      <c r="HX167" s="319"/>
      <c r="HY167" s="319"/>
      <c r="HZ167" s="319"/>
      <c r="IA167" s="319"/>
      <c r="IB167" s="319"/>
      <c r="IC167" s="319"/>
      <c r="ID167" s="319"/>
      <c r="IE167" s="319"/>
      <c r="IF167" s="319"/>
      <c r="IG167" s="319"/>
      <c r="IH167" s="319"/>
      <c r="II167" s="319"/>
      <c r="IJ167" s="319"/>
      <c r="IK167" s="319"/>
      <c r="IL167" s="319"/>
      <c r="IM167" s="319"/>
      <c r="IN167" s="319"/>
      <c r="IO167" s="319"/>
      <c r="IP167" s="319"/>
      <c r="IQ167" s="319"/>
      <c r="IR167" s="319"/>
      <c r="IS167" s="319"/>
      <c r="IT167" s="319"/>
    </row>
    <row r="168" spans="1:254" s="351" customFormat="1" ht="39.6" customHeight="1" x14ac:dyDescent="0.2">
      <c r="A168" s="32" t="s">
        <v>512</v>
      </c>
      <c r="B168" s="354" t="s">
        <v>724</v>
      </c>
      <c r="C168" s="368" t="s">
        <v>412</v>
      </c>
      <c r="D168" s="368" t="s">
        <v>385</v>
      </c>
      <c r="E168" s="368" t="s">
        <v>514</v>
      </c>
      <c r="F168" s="368"/>
      <c r="G168" s="355">
        <f>SUM(G169)</f>
        <v>1201.24</v>
      </c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319"/>
      <c r="AI168" s="319"/>
      <c r="AJ168" s="319"/>
      <c r="AK168" s="319"/>
      <c r="AL168" s="319"/>
      <c r="AM168" s="319"/>
      <c r="AN168" s="319"/>
      <c r="AO168" s="319"/>
      <c r="AP168" s="319"/>
      <c r="AQ168" s="319"/>
      <c r="AR168" s="319"/>
      <c r="AS168" s="319"/>
      <c r="AT168" s="319"/>
      <c r="AU168" s="319"/>
      <c r="AV168" s="319"/>
      <c r="AW168" s="319"/>
      <c r="AX168" s="319"/>
      <c r="AY168" s="319"/>
      <c r="AZ168" s="319"/>
      <c r="BA168" s="319"/>
      <c r="BB168" s="319"/>
      <c r="BC168" s="319"/>
      <c r="BD168" s="319"/>
      <c r="BE168" s="319"/>
      <c r="BF168" s="319"/>
      <c r="BG168" s="319"/>
      <c r="BH168" s="319"/>
      <c r="BI168" s="319"/>
      <c r="BJ168" s="319"/>
      <c r="BK168" s="319"/>
      <c r="BL168" s="319"/>
      <c r="BM168" s="319"/>
      <c r="BN168" s="319"/>
      <c r="BO168" s="319"/>
      <c r="BP168" s="319"/>
      <c r="BQ168" s="319"/>
      <c r="BR168" s="319"/>
      <c r="BS168" s="319"/>
      <c r="BT168" s="319"/>
      <c r="BU168" s="319"/>
      <c r="BV168" s="319"/>
      <c r="BW168" s="319"/>
      <c r="BX168" s="319"/>
      <c r="BY168" s="319"/>
      <c r="BZ168" s="319"/>
      <c r="CA168" s="319"/>
      <c r="CB168" s="319"/>
      <c r="CC168" s="319"/>
      <c r="CD168" s="319"/>
      <c r="CE168" s="319"/>
      <c r="CF168" s="319"/>
      <c r="CG168" s="319"/>
      <c r="CH168" s="319"/>
      <c r="CI168" s="319"/>
      <c r="CJ168" s="319"/>
      <c r="CK168" s="319"/>
      <c r="CL168" s="319"/>
      <c r="CM168" s="319"/>
      <c r="CN168" s="319"/>
      <c r="CO168" s="319"/>
      <c r="CP168" s="319"/>
      <c r="CQ168" s="319"/>
      <c r="CR168" s="319"/>
      <c r="CS168" s="319"/>
      <c r="CT168" s="319"/>
      <c r="CU168" s="319"/>
      <c r="CV168" s="319"/>
      <c r="CW168" s="319"/>
      <c r="CX168" s="319"/>
      <c r="CY168" s="319"/>
      <c r="CZ168" s="319"/>
      <c r="DA168" s="319"/>
      <c r="DB168" s="319"/>
      <c r="DC168" s="319"/>
      <c r="DD168" s="319"/>
      <c r="DE168" s="319"/>
      <c r="DF168" s="319"/>
      <c r="DG168" s="319"/>
      <c r="DH168" s="319"/>
      <c r="DI168" s="319"/>
      <c r="DJ168" s="319"/>
      <c r="DK168" s="319"/>
      <c r="DL168" s="319"/>
      <c r="DM168" s="319"/>
      <c r="DN168" s="319"/>
      <c r="DO168" s="319"/>
      <c r="DP168" s="319"/>
      <c r="DQ168" s="319"/>
      <c r="DR168" s="319"/>
      <c r="DS168" s="319"/>
      <c r="DT168" s="319"/>
      <c r="DU168" s="319"/>
      <c r="DV168" s="319"/>
      <c r="DW168" s="319"/>
      <c r="DX168" s="319"/>
      <c r="DY168" s="319"/>
      <c r="DZ168" s="319"/>
      <c r="EA168" s="319"/>
      <c r="EB168" s="319"/>
      <c r="EC168" s="319"/>
      <c r="ED168" s="319"/>
      <c r="EE168" s="319"/>
      <c r="EF168" s="319"/>
      <c r="EG168" s="319"/>
      <c r="EH168" s="319"/>
      <c r="EI168" s="319"/>
      <c r="EJ168" s="319"/>
      <c r="EK168" s="319"/>
      <c r="EL168" s="319"/>
      <c r="EM168" s="319"/>
      <c r="EN168" s="319"/>
      <c r="EO168" s="319"/>
      <c r="EP168" s="319"/>
      <c r="EQ168" s="319"/>
      <c r="ER168" s="319"/>
      <c r="ES168" s="319"/>
      <c r="ET168" s="319"/>
      <c r="EU168" s="319"/>
      <c r="EV168" s="319"/>
      <c r="EW168" s="319"/>
      <c r="EX168" s="319"/>
      <c r="EY168" s="319"/>
      <c r="EZ168" s="319"/>
      <c r="FA168" s="319"/>
      <c r="FB168" s="319"/>
      <c r="FC168" s="319"/>
      <c r="FD168" s="319"/>
      <c r="FE168" s="319"/>
      <c r="FF168" s="319"/>
      <c r="FG168" s="319"/>
      <c r="FH168" s="319"/>
      <c r="FI168" s="319"/>
      <c r="FJ168" s="319"/>
      <c r="FK168" s="319"/>
      <c r="FL168" s="319"/>
      <c r="FM168" s="319"/>
      <c r="FN168" s="319"/>
      <c r="FO168" s="319"/>
      <c r="FP168" s="319"/>
      <c r="FQ168" s="319"/>
      <c r="FR168" s="319"/>
      <c r="FS168" s="319"/>
      <c r="FT168" s="319"/>
      <c r="FU168" s="319"/>
      <c r="FV168" s="319"/>
      <c r="FW168" s="319"/>
      <c r="FX168" s="319"/>
      <c r="FY168" s="319"/>
      <c r="FZ168" s="319"/>
      <c r="GA168" s="319"/>
      <c r="GB168" s="319"/>
      <c r="GC168" s="319"/>
      <c r="GD168" s="319"/>
      <c r="GE168" s="319"/>
      <c r="GF168" s="319"/>
      <c r="GG168" s="319"/>
      <c r="GH168" s="319"/>
      <c r="GI168" s="319"/>
      <c r="GJ168" s="319"/>
      <c r="GK168" s="319"/>
      <c r="GL168" s="319"/>
      <c r="GM168" s="319"/>
      <c r="GN168" s="319"/>
      <c r="GO168" s="319"/>
      <c r="GP168" s="319"/>
      <c r="GQ168" s="319"/>
      <c r="GR168" s="319"/>
      <c r="GS168" s="319"/>
      <c r="GT168" s="319"/>
      <c r="GU168" s="319"/>
      <c r="GV168" s="319"/>
      <c r="GW168" s="319"/>
      <c r="GX168" s="319"/>
      <c r="GY168" s="319"/>
      <c r="GZ168" s="319"/>
      <c r="HA168" s="319"/>
      <c r="HB168" s="319"/>
      <c r="HC168" s="319"/>
      <c r="HD168" s="319"/>
      <c r="HE168" s="319"/>
      <c r="HF168" s="319"/>
      <c r="HG168" s="319"/>
      <c r="HH168" s="319"/>
      <c r="HI168" s="319"/>
      <c r="HJ168" s="319"/>
      <c r="HK168" s="319"/>
      <c r="HL168" s="319"/>
      <c r="HM168" s="319"/>
      <c r="HN168" s="319"/>
      <c r="HO168" s="319"/>
      <c r="HP168" s="319"/>
      <c r="HQ168" s="319"/>
      <c r="HR168" s="319"/>
      <c r="HS168" s="319"/>
      <c r="HT168" s="319"/>
      <c r="HU168" s="319"/>
      <c r="HV168" s="319"/>
      <c r="HW168" s="319"/>
      <c r="HX168" s="319"/>
      <c r="HY168" s="319"/>
      <c r="HZ168" s="319"/>
      <c r="IA168" s="319"/>
      <c r="IB168" s="319"/>
      <c r="IC168" s="319"/>
      <c r="ID168" s="319"/>
      <c r="IE168" s="319"/>
      <c r="IF168" s="319"/>
      <c r="IG168" s="319"/>
      <c r="IH168" s="319"/>
      <c r="II168" s="319"/>
      <c r="IJ168" s="319"/>
      <c r="IK168" s="319"/>
      <c r="IL168" s="319"/>
      <c r="IM168" s="319"/>
      <c r="IN168" s="319"/>
      <c r="IO168" s="319"/>
      <c r="IP168" s="319"/>
      <c r="IQ168" s="319"/>
      <c r="IR168" s="319"/>
      <c r="IS168" s="319"/>
      <c r="IT168" s="319"/>
    </row>
    <row r="169" spans="1:254" s="351" customFormat="1" ht="28.9" customHeight="1" x14ac:dyDescent="0.2">
      <c r="A169" s="352" t="s">
        <v>440</v>
      </c>
      <c r="B169" s="354" t="s">
        <v>724</v>
      </c>
      <c r="C169" s="368" t="s">
        <v>412</v>
      </c>
      <c r="D169" s="368" t="s">
        <v>385</v>
      </c>
      <c r="E169" s="368" t="s">
        <v>514</v>
      </c>
      <c r="F169" s="368" t="s">
        <v>441</v>
      </c>
      <c r="G169" s="355">
        <v>1201.24</v>
      </c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19"/>
      <c r="AG169" s="319"/>
      <c r="AH169" s="319"/>
      <c r="AI169" s="319"/>
      <c r="AJ169" s="319"/>
      <c r="AK169" s="319"/>
      <c r="AL169" s="319"/>
      <c r="AM169" s="319"/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19"/>
      <c r="AY169" s="319"/>
      <c r="AZ169" s="319"/>
      <c r="BA169" s="319"/>
      <c r="BB169" s="319"/>
      <c r="BC169" s="319"/>
      <c r="BD169" s="319"/>
      <c r="BE169" s="319"/>
      <c r="BF169" s="319"/>
      <c r="BG169" s="319"/>
      <c r="BH169" s="319"/>
      <c r="BI169" s="319"/>
      <c r="BJ169" s="319"/>
      <c r="BK169" s="319"/>
      <c r="BL169" s="319"/>
      <c r="BM169" s="319"/>
      <c r="BN169" s="319"/>
      <c r="BO169" s="319"/>
      <c r="BP169" s="319"/>
      <c r="BQ169" s="319"/>
      <c r="BR169" s="319"/>
      <c r="BS169" s="319"/>
      <c r="BT169" s="319"/>
      <c r="BU169" s="319"/>
      <c r="BV169" s="319"/>
      <c r="BW169" s="319"/>
      <c r="BX169" s="319"/>
      <c r="BY169" s="319"/>
      <c r="BZ169" s="319"/>
      <c r="CA169" s="319"/>
      <c r="CB169" s="319"/>
      <c r="CC169" s="319"/>
      <c r="CD169" s="319"/>
      <c r="CE169" s="319"/>
      <c r="CF169" s="319"/>
      <c r="CG169" s="319"/>
      <c r="CH169" s="319"/>
      <c r="CI169" s="319"/>
      <c r="CJ169" s="319"/>
      <c r="CK169" s="319"/>
      <c r="CL169" s="319"/>
      <c r="CM169" s="319"/>
      <c r="CN169" s="319"/>
      <c r="CO169" s="319"/>
      <c r="CP169" s="319"/>
      <c r="CQ169" s="319"/>
      <c r="CR169" s="319"/>
      <c r="CS169" s="319"/>
      <c r="CT169" s="319"/>
      <c r="CU169" s="319"/>
      <c r="CV169" s="319"/>
      <c r="CW169" s="319"/>
      <c r="CX169" s="319"/>
      <c r="CY169" s="319"/>
      <c r="CZ169" s="319"/>
      <c r="DA169" s="319"/>
      <c r="DB169" s="319"/>
      <c r="DC169" s="319"/>
      <c r="DD169" s="319"/>
      <c r="DE169" s="319"/>
      <c r="DF169" s="319"/>
      <c r="DG169" s="319"/>
      <c r="DH169" s="319"/>
      <c r="DI169" s="319"/>
      <c r="DJ169" s="319"/>
      <c r="DK169" s="319"/>
      <c r="DL169" s="319"/>
      <c r="DM169" s="319"/>
      <c r="DN169" s="319"/>
      <c r="DO169" s="319"/>
      <c r="DP169" s="319"/>
      <c r="DQ169" s="319"/>
      <c r="DR169" s="319"/>
      <c r="DS169" s="319"/>
      <c r="DT169" s="319"/>
      <c r="DU169" s="319"/>
      <c r="DV169" s="319"/>
      <c r="DW169" s="319"/>
      <c r="DX169" s="319"/>
      <c r="DY169" s="319"/>
      <c r="DZ169" s="319"/>
      <c r="EA169" s="319"/>
      <c r="EB169" s="319"/>
      <c r="EC169" s="319"/>
      <c r="ED169" s="319"/>
      <c r="EE169" s="319"/>
      <c r="EF169" s="319"/>
      <c r="EG169" s="319"/>
      <c r="EH169" s="319"/>
      <c r="EI169" s="319"/>
      <c r="EJ169" s="319"/>
      <c r="EK169" s="319"/>
      <c r="EL169" s="319"/>
      <c r="EM169" s="319"/>
      <c r="EN169" s="319"/>
      <c r="EO169" s="319"/>
      <c r="EP169" s="319"/>
      <c r="EQ169" s="319"/>
      <c r="ER169" s="319"/>
      <c r="ES169" s="319"/>
      <c r="ET169" s="319"/>
      <c r="EU169" s="319"/>
      <c r="EV169" s="319"/>
      <c r="EW169" s="319"/>
      <c r="EX169" s="319"/>
      <c r="EY169" s="319"/>
      <c r="EZ169" s="319"/>
      <c r="FA169" s="319"/>
      <c r="FB169" s="319"/>
      <c r="FC169" s="319"/>
      <c r="FD169" s="319"/>
      <c r="FE169" s="319"/>
      <c r="FF169" s="319"/>
      <c r="FG169" s="319"/>
      <c r="FH169" s="319"/>
      <c r="FI169" s="319"/>
      <c r="FJ169" s="319"/>
      <c r="FK169" s="319"/>
      <c r="FL169" s="319"/>
      <c r="FM169" s="319"/>
      <c r="FN169" s="319"/>
      <c r="FO169" s="319"/>
      <c r="FP169" s="319"/>
      <c r="FQ169" s="319"/>
      <c r="FR169" s="319"/>
      <c r="FS169" s="319"/>
      <c r="FT169" s="319"/>
      <c r="FU169" s="319"/>
      <c r="FV169" s="319"/>
      <c r="FW169" s="319"/>
      <c r="FX169" s="319"/>
      <c r="FY169" s="319"/>
      <c r="FZ169" s="319"/>
      <c r="GA169" s="319"/>
      <c r="GB169" s="319"/>
      <c r="GC169" s="319"/>
      <c r="GD169" s="319"/>
      <c r="GE169" s="319"/>
      <c r="GF169" s="319"/>
      <c r="GG169" s="319"/>
      <c r="GH169" s="319"/>
      <c r="GI169" s="319"/>
      <c r="GJ169" s="319"/>
      <c r="GK169" s="319"/>
      <c r="GL169" s="319"/>
      <c r="GM169" s="319"/>
      <c r="GN169" s="319"/>
      <c r="GO169" s="319"/>
      <c r="GP169" s="319"/>
      <c r="GQ169" s="319"/>
      <c r="GR169" s="319"/>
      <c r="GS169" s="319"/>
      <c r="GT169" s="319"/>
      <c r="GU169" s="319"/>
      <c r="GV169" s="319"/>
      <c r="GW169" s="319"/>
      <c r="GX169" s="319"/>
      <c r="GY169" s="319"/>
      <c r="GZ169" s="319"/>
      <c r="HA169" s="319"/>
      <c r="HB169" s="319"/>
      <c r="HC169" s="319"/>
      <c r="HD169" s="319"/>
      <c r="HE169" s="319"/>
      <c r="HF169" s="319"/>
      <c r="HG169" s="319"/>
      <c r="HH169" s="319"/>
      <c r="HI169" s="319"/>
      <c r="HJ169" s="319"/>
      <c r="HK169" s="319"/>
      <c r="HL169" s="319"/>
      <c r="HM169" s="319"/>
      <c r="HN169" s="319"/>
      <c r="HO169" s="319"/>
      <c r="HP169" s="319"/>
      <c r="HQ169" s="319"/>
      <c r="HR169" s="319"/>
      <c r="HS169" s="319"/>
      <c r="HT169" s="319"/>
      <c r="HU169" s="319"/>
      <c r="HV169" s="319"/>
      <c r="HW169" s="319"/>
      <c r="HX169" s="319"/>
      <c r="HY169" s="319"/>
      <c r="HZ169" s="319"/>
      <c r="IA169" s="319"/>
      <c r="IB169" s="319"/>
      <c r="IC169" s="319"/>
      <c r="ID169" s="319"/>
      <c r="IE169" s="319"/>
      <c r="IF169" s="319"/>
      <c r="IG169" s="319"/>
      <c r="IH169" s="319"/>
      <c r="II169" s="319"/>
      <c r="IJ169" s="319"/>
      <c r="IK169" s="319"/>
      <c r="IL169" s="319"/>
      <c r="IM169" s="319"/>
      <c r="IN169" s="319"/>
      <c r="IO169" s="319"/>
      <c r="IP169" s="319"/>
      <c r="IQ169" s="319"/>
      <c r="IR169" s="319"/>
      <c r="IS169" s="319"/>
      <c r="IT169" s="319"/>
    </row>
    <row r="170" spans="1:254" s="245" customFormat="1" ht="25.5" x14ac:dyDescent="0.2">
      <c r="A170" s="347" t="s">
        <v>733</v>
      </c>
      <c r="B170" s="349" t="s">
        <v>724</v>
      </c>
      <c r="C170" s="349" t="s">
        <v>412</v>
      </c>
      <c r="D170" s="349" t="s">
        <v>385</v>
      </c>
      <c r="E170" s="349" t="s">
        <v>434</v>
      </c>
      <c r="F170" s="349"/>
      <c r="G170" s="387">
        <f>SUM(G171)</f>
        <v>948</v>
      </c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  <c r="BL170" s="351"/>
      <c r="BM170" s="351"/>
      <c r="BN170" s="351"/>
      <c r="BO170" s="351"/>
      <c r="BP170" s="351"/>
      <c r="BQ170" s="351"/>
      <c r="BR170" s="351"/>
      <c r="BS170" s="351"/>
      <c r="BT170" s="351"/>
      <c r="BU170" s="351"/>
      <c r="BV170" s="351"/>
      <c r="BW170" s="351"/>
      <c r="BX170" s="351"/>
      <c r="BY170" s="351"/>
      <c r="BZ170" s="351"/>
      <c r="CA170" s="351"/>
      <c r="CB170" s="351"/>
      <c r="CC170" s="351"/>
      <c r="CD170" s="351"/>
      <c r="CE170" s="351"/>
      <c r="CF170" s="351"/>
      <c r="CG170" s="351"/>
      <c r="CH170" s="351"/>
      <c r="CI170" s="351"/>
      <c r="CJ170" s="351"/>
      <c r="CK170" s="351"/>
      <c r="CL170" s="351"/>
      <c r="CM170" s="351"/>
      <c r="CN170" s="351"/>
      <c r="CO170" s="351"/>
      <c r="CP170" s="351"/>
      <c r="CQ170" s="351"/>
      <c r="CR170" s="351"/>
      <c r="CS170" s="351"/>
      <c r="CT170" s="351"/>
      <c r="CU170" s="351"/>
      <c r="CV170" s="351"/>
      <c r="CW170" s="351"/>
      <c r="CX170" s="351"/>
      <c r="CY170" s="351"/>
      <c r="CZ170" s="351"/>
      <c r="DA170" s="351"/>
      <c r="DB170" s="351"/>
      <c r="DC170" s="351"/>
      <c r="DD170" s="351"/>
      <c r="DE170" s="351"/>
      <c r="DF170" s="351"/>
      <c r="DG170" s="351"/>
      <c r="DH170" s="351"/>
      <c r="DI170" s="351"/>
      <c r="DJ170" s="351"/>
      <c r="DK170" s="351"/>
      <c r="DL170" s="351"/>
      <c r="DM170" s="351"/>
      <c r="DN170" s="351"/>
      <c r="DO170" s="351"/>
      <c r="DP170" s="351"/>
      <c r="DQ170" s="351"/>
      <c r="DR170" s="351"/>
      <c r="DS170" s="351"/>
      <c r="DT170" s="351"/>
      <c r="DU170" s="351"/>
      <c r="DV170" s="351"/>
      <c r="DW170" s="351"/>
      <c r="DX170" s="351"/>
      <c r="DY170" s="351"/>
      <c r="DZ170" s="351"/>
      <c r="EA170" s="351"/>
      <c r="EB170" s="351"/>
      <c r="EC170" s="351"/>
      <c r="ED170" s="351"/>
      <c r="EE170" s="351"/>
      <c r="EF170" s="351"/>
      <c r="EG170" s="351"/>
      <c r="EH170" s="351"/>
      <c r="EI170" s="351"/>
      <c r="EJ170" s="351"/>
      <c r="EK170" s="351"/>
      <c r="EL170" s="351"/>
      <c r="EM170" s="351"/>
      <c r="EN170" s="351"/>
      <c r="EO170" s="351"/>
      <c r="EP170" s="351"/>
      <c r="EQ170" s="351"/>
      <c r="ER170" s="351"/>
      <c r="ES170" s="351"/>
      <c r="ET170" s="351"/>
      <c r="EU170" s="351"/>
      <c r="EV170" s="351"/>
      <c r="EW170" s="351"/>
      <c r="EX170" s="351"/>
      <c r="EY170" s="351"/>
      <c r="EZ170" s="351"/>
      <c r="FA170" s="351"/>
      <c r="FB170" s="351"/>
      <c r="FC170" s="351"/>
      <c r="FD170" s="351"/>
      <c r="FE170" s="351"/>
      <c r="FF170" s="351"/>
      <c r="FG170" s="351"/>
      <c r="FH170" s="351"/>
      <c r="FI170" s="351"/>
      <c r="FJ170" s="351"/>
      <c r="FK170" s="351"/>
      <c r="FL170" s="351"/>
      <c r="FM170" s="351"/>
      <c r="FN170" s="351"/>
      <c r="FO170" s="351"/>
      <c r="FP170" s="351"/>
      <c r="FQ170" s="351"/>
      <c r="FR170" s="351"/>
      <c r="FS170" s="351"/>
      <c r="FT170" s="351"/>
      <c r="FU170" s="351"/>
      <c r="FV170" s="351"/>
      <c r="FW170" s="351"/>
      <c r="FX170" s="351"/>
      <c r="FY170" s="351"/>
      <c r="FZ170" s="351"/>
      <c r="GA170" s="351"/>
      <c r="GB170" s="351"/>
      <c r="GC170" s="351"/>
      <c r="GD170" s="351"/>
      <c r="GE170" s="351"/>
      <c r="GF170" s="351"/>
      <c r="GG170" s="351"/>
      <c r="GH170" s="351"/>
      <c r="GI170" s="351"/>
      <c r="GJ170" s="351"/>
      <c r="GK170" s="351"/>
      <c r="GL170" s="351"/>
      <c r="GM170" s="351"/>
      <c r="GN170" s="351"/>
      <c r="GO170" s="351"/>
      <c r="GP170" s="351"/>
      <c r="GQ170" s="351"/>
      <c r="GR170" s="351"/>
      <c r="GS170" s="351"/>
      <c r="GT170" s="351"/>
      <c r="GU170" s="351"/>
      <c r="GV170" s="351"/>
      <c r="GW170" s="351"/>
      <c r="GX170" s="351"/>
      <c r="GY170" s="351"/>
      <c r="GZ170" s="351"/>
      <c r="HA170" s="351"/>
      <c r="HB170" s="351"/>
      <c r="HC170" s="351"/>
      <c r="HD170" s="351"/>
      <c r="HE170" s="351"/>
      <c r="HF170" s="351"/>
      <c r="HG170" s="351"/>
      <c r="HH170" s="351"/>
      <c r="HI170" s="351"/>
      <c r="HJ170" s="351"/>
      <c r="HK170" s="351"/>
      <c r="HL170" s="351"/>
      <c r="HM170" s="351"/>
      <c r="HN170" s="351"/>
      <c r="HO170" s="351"/>
      <c r="HP170" s="351"/>
      <c r="HQ170" s="351"/>
      <c r="HR170" s="351"/>
      <c r="HS170" s="351"/>
      <c r="HT170" s="351"/>
      <c r="HU170" s="351"/>
      <c r="HV170" s="351"/>
      <c r="HW170" s="351"/>
      <c r="HX170" s="351"/>
      <c r="HY170" s="351"/>
      <c r="HZ170" s="351"/>
      <c r="IA170" s="351"/>
      <c r="IB170" s="351"/>
      <c r="IC170" s="351"/>
      <c r="ID170" s="351"/>
      <c r="IE170" s="351"/>
      <c r="IF170" s="351"/>
      <c r="IG170" s="351"/>
      <c r="IH170" s="351"/>
      <c r="II170" s="351"/>
      <c r="IJ170" s="351"/>
      <c r="IK170" s="351"/>
      <c r="IL170" s="351"/>
      <c r="IM170" s="351"/>
      <c r="IN170" s="351"/>
      <c r="IO170" s="351"/>
      <c r="IP170" s="351"/>
      <c r="IQ170" s="351"/>
      <c r="IR170" s="351"/>
      <c r="IS170" s="351"/>
      <c r="IT170" s="351"/>
    </row>
    <row r="171" spans="1:254" ht="25.5" x14ac:dyDescent="0.2">
      <c r="A171" s="352" t="s">
        <v>440</v>
      </c>
      <c r="B171" s="354" t="s">
        <v>724</v>
      </c>
      <c r="C171" s="354" t="s">
        <v>412</v>
      </c>
      <c r="D171" s="354" t="s">
        <v>385</v>
      </c>
      <c r="E171" s="354" t="s">
        <v>434</v>
      </c>
      <c r="F171" s="354" t="s">
        <v>441</v>
      </c>
      <c r="G171" s="384">
        <v>948</v>
      </c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  <c r="BK171" s="245"/>
      <c r="BL171" s="245"/>
      <c r="BM171" s="245"/>
      <c r="BN171" s="245"/>
      <c r="BO171" s="245"/>
      <c r="BP171" s="245"/>
      <c r="BQ171" s="245"/>
      <c r="BR171" s="245"/>
      <c r="BS171" s="245"/>
      <c r="BT171" s="245"/>
      <c r="BU171" s="245"/>
      <c r="BV171" s="245"/>
      <c r="BW171" s="245"/>
      <c r="BX171" s="245"/>
      <c r="BY171" s="245"/>
      <c r="BZ171" s="245"/>
      <c r="CA171" s="245"/>
      <c r="CB171" s="245"/>
      <c r="CC171" s="245"/>
      <c r="CD171" s="245"/>
      <c r="CE171" s="245"/>
      <c r="CF171" s="245"/>
      <c r="CG171" s="245"/>
      <c r="CH171" s="245"/>
      <c r="CI171" s="245"/>
      <c r="CJ171" s="245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45"/>
      <c r="DD171" s="245"/>
      <c r="DE171" s="245"/>
      <c r="DF171" s="245"/>
      <c r="DG171" s="245"/>
      <c r="DH171" s="245"/>
      <c r="DI171" s="245"/>
      <c r="DJ171" s="245"/>
      <c r="DK171" s="245"/>
      <c r="DL171" s="245"/>
      <c r="DM171" s="245"/>
      <c r="DN171" s="245"/>
      <c r="DO171" s="245"/>
      <c r="DP171" s="245"/>
      <c r="DQ171" s="245"/>
      <c r="DR171" s="245"/>
      <c r="DS171" s="245"/>
      <c r="DT171" s="245"/>
      <c r="DU171" s="245"/>
      <c r="DV171" s="245"/>
      <c r="DW171" s="245"/>
      <c r="DX171" s="245"/>
      <c r="DY171" s="245"/>
      <c r="DZ171" s="245"/>
      <c r="EA171" s="245"/>
      <c r="EB171" s="245"/>
      <c r="EC171" s="245"/>
      <c r="ED171" s="245"/>
      <c r="EE171" s="245"/>
      <c r="EF171" s="245"/>
      <c r="EG171" s="245"/>
      <c r="EH171" s="245"/>
      <c r="EI171" s="245"/>
      <c r="EJ171" s="245"/>
      <c r="EK171" s="245"/>
      <c r="EL171" s="245"/>
      <c r="EM171" s="245"/>
      <c r="EN171" s="245"/>
      <c r="EO171" s="245"/>
      <c r="EP171" s="245"/>
      <c r="EQ171" s="245"/>
      <c r="ER171" s="245"/>
      <c r="ES171" s="245"/>
      <c r="ET171" s="245"/>
      <c r="EU171" s="245"/>
      <c r="EV171" s="245"/>
      <c r="EW171" s="245"/>
      <c r="EX171" s="245"/>
      <c r="EY171" s="245"/>
      <c r="EZ171" s="245"/>
      <c r="FA171" s="245"/>
      <c r="FB171" s="245"/>
      <c r="FC171" s="245"/>
      <c r="FD171" s="245"/>
      <c r="FE171" s="245"/>
      <c r="FF171" s="245"/>
      <c r="FG171" s="245"/>
      <c r="FH171" s="245"/>
      <c r="FI171" s="245"/>
      <c r="FJ171" s="245"/>
      <c r="FK171" s="245"/>
      <c r="FL171" s="245"/>
      <c r="FM171" s="245"/>
      <c r="FN171" s="245"/>
      <c r="FO171" s="245"/>
      <c r="FP171" s="245"/>
      <c r="FQ171" s="245"/>
      <c r="FR171" s="245"/>
      <c r="FS171" s="245"/>
      <c r="FT171" s="245"/>
      <c r="FU171" s="245"/>
      <c r="FV171" s="245"/>
      <c r="FW171" s="245"/>
      <c r="FX171" s="245"/>
      <c r="FY171" s="245"/>
      <c r="FZ171" s="245"/>
      <c r="GA171" s="245"/>
      <c r="GB171" s="245"/>
      <c r="GC171" s="245"/>
      <c r="GD171" s="245"/>
      <c r="GE171" s="245"/>
      <c r="GF171" s="245"/>
      <c r="GG171" s="245"/>
      <c r="GH171" s="245"/>
      <c r="GI171" s="245"/>
      <c r="GJ171" s="245"/>
      <c r="GK171" s="245"/>
      <c r="GL171" s="245"/>
      <c r="GM171" s="245"/>
      <c r="GN171" s="245"/>
      <c r="GO171" s="245"/>
      <c r="GP171" s="245"/>
      <c r="GQ171" s="245"/>
      <c r="GR171" s="245"/>
      <c r="GS171" s="245"/>
      <c r="GT171" s="245"/>
      <c r="GU171" s="245"/>
      <c r="GV171" s="245"/>
      <c r="GW171" s="245"/>
      <c r="GX171" s="245"/>
      <c r="GY171" s="245"/>
      <c r="GZ171" s="245"/>
      <c r="HA171" s="245"/>
      <c r="HB171" s="245"/>
      <c r="HC171" s="245"/>
      <c r="HD171" s="245"/>
      <c r="HE171" s="245"/>
      <c r="HF171" s="245"/>
      <c r="HG171" s="245"/>
      <c r="HH171" s="245"/>
      <c r="HI171" s="245"/>
      <c r="HJ171" s="245"/>
      <c r="HK171" s="245"/>
      <c r="HL171" s="245"/>
      <c r="HM171" s="245"/>
      <c r="HN171" s="245"/>
      <c r="HO171" s="245"/>
      <c r="HP171" s="245"/>
      <c r="HQ171" s="245"/>
      <c r="HR171" s="245"/>
      <c r="HS171" s="245"/>
      <c r="HT171" s="245"/>
      <c r="HU171" s="245"/>
      <c r="HV171" s="245"/>
      <c r="HW171" s="245"/>
      <c r="HX171" s="245"/>
      <c r="HY171" s="245"/>
      <c r="HZ171" s="245"/>
      <c r="IA171" s="245"/>
      <c r="IB171" s="245"/>
      <c r="IC171" s="245"/>
      <c r="ID171" s="245"/>
      <c r="IE171" s="245"/>
      <c r="IF171" s="245"/>
      <c r="IG171" s="245"/>
      <c r="IH171" s="245"/>
      <c r="II171" s="245"/>
      <c r="IJ171" s="245"/>
      <c r="IK171" s="245"/>
      <c r="IL171" s="245"/>
      <c r="IM171" s="245"/>
      <c r="IN171" s="245"/>
      <c r="IO171" s="245"/>
      <c r="IP171" s="245"/>
      <c r="IQ171" s="245"/>
      <c r="IR171" s="245"/>
      <c r="IS171" s="245"/>
      <c r="IT171" s="245"/>
    </row>
    <row r="172" spans="1:254" ht="25.5" x14ac:dyDescent="0.2">
      <c r="A172" s="415" t="s">
        <v>623</v>
      </c>
      <c r="B172" s="349" t="s">
        <v>724</v>
      </c>
      <c r="C172" s="358" t="s">
        <v>412</v>
      </c>
      <c r="D172" s="358" t="s">
        <v>385</v>
      </c>
      <c r="E172" s="358" t="s">
        <v>515</v>
      </c>
      <c r="F172" s="358"/>
      <c r="G172" s="350">
        <f>SUM(G173)</f>
        <v>44874.37</v>
      </c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  <c r="BL172" s="351"/>
      <c r="BM172" s="351"/>
      <c r="BN172" s="351"/>
      <c r="BO172" s="351"/>
      <c r="BP172" s="351"/>
      <c r="BQ172" s="351"/>
      <c r="BR172" s="351"/>
      <c r="BS172" s="351"/>
      <c r="BT172" s="351"/>
      <c r="BU172" s="351"/>
      <c r="BV172" s="351"/>
      <c r="BW172" s="351"/>
      <c r="BX172" s="351"/>
      <c r="BY172" s="351"/>
      <c r="BZ172" s="351"/>
      <c r="CA172" s="351"/>
      <c r="CB172" s="351"/>
      <c r="CC172" s="351"/>
      <c r="CD172" s="351"/>
      <c r="CE172" s="351"/>
      <c r="CF172" s="351"/>
      <c r="CG172" s="351"/>
      <c r="CH172" s="351"/>
      <c r="CI172" s="351"/>
      <c r="CJ172" s="351"/>
      <c r="CK172" s="351"/>
      <c r="CL172" s="351"/>
      <c r="CM172" s="351"/>
      <c r="CN172" s="351"/>
      <c r="CO172" s="351"/>
      <c r="CP172" s="351"/>
      <c r="CQ172" s="351"/>
      <c r="CR172" s="351"/>
      <c r="CS172" s="351"/>
      <c r="CT172" s="351"/>
      <c r="CU172" s="351"/>
      <c r="CV172" s="351"/>
      <c r="CW172" s="351"/>
      <c r="CX172" s="351"/>
      <c r="CY172" s="351"/>
      <c r="CZ172" s="351"/>
      <c r="DA172" s="351"/>
      <c r="DB172" s="351"/>
      <c r="DC172" s="351"/>
      <c r="DD172" s="351"/>
      <c r="DE172" s="351"/>
      <c r="DF172" s="351"/>
      <c r="DG172" s="351"/>
      <c r="DH172" s="351"/>
      <c r="DI172" s="351"/>
      <c r="DJ172" s="351"/>
      <c r="DK172" s="351"/>
      <c r="DL172" s="351"/>
      <c r="DM172" s="351"/>
      <c r="DN172" s="351"/>
      <c r="DO172" s="351"/>
      <c r="DP172" s="351"/>
      <c r="DQ172" s="351"/>
      <c r="DR172" s="351"/>
      <c r="DS172" s="351"/>
      <c r="DT172" s="351"/>
      <c r="DU172" s="351"/>
      <c r="DV172" s="351"/>
      <c r="DW172" s="351"/>
      <c r="DX172" s="351"/>
      <c r="DY172" s="351"/>
      <c r="DZ172" s="351"/>
      <c r="EA172" s="351"/>
      <c r="EB172" s="351"/>
      <c r="EC172" s="351"/>
      <c r="ED172" s="351"/>
      <c r="EE172" s="351"/>
      <c r="EF172" s="351"/>
      <c r="EG172" s="351"/>
      <c r="EH172" s="351"/>
      <c r="EI172" s="351"/>
      <c r="EJ172" s="351"/>
      <c r="EK172" s="351"/>
      <c r="EL172" s="351"/>
      <c r="EM172" s="351"/>
      <c r="EN172" s="351"/>
      <c r="EO172" s="351"/>
      <c r="EP172" s="351"/>
      <c r="EQ172" s="351"/>
      <c r="ER172" s="351"/>
      <c r="ES172" s="351"/>
      <c r="ET172" s="351"/>
      <c r="EU172" s="351"/>
      <c r="EV172" s="351"/>
      <c r="EW172" s="351"/>
      <c r="EX172" s="351"/>
      <c r="EY172" s="351"/>
      <c r="EZ172" s="351"/>
      <c r="FA172" s="351"/>
      <c r="FB172" s="351"/>
      <c r="FC172" s="351"/>
      <c r="FD172" s="351"/>
      <c r="FE172" s="351"/>
      <c r="FF172" s="351"/>
      <c r="FG172" s="351"/>
      <c r="FH172" s="351"/>
      <c r="FI172" s="351"/>
      <c r="FJ172" s="351"/>
      <c r="FK172" s="351"/>
      <c r="FL172" s="351"/>
      <c r="FM172" s="351"/>
      <c r="FN172" s="351"/>
      <c r="FO172" s="351"/>
      <c r="FP172" s="351"/>
      <c r="FQ172" s="351"/>
      <c r="FR172" s="351"/>
      <c r="FS172" s="351"/>
      <c r="FT172" s="351"/>
      <c r="FU172" s="351"/>
      <c r="FV172" s="351"/>
      <c r="FW172" s="351"/>
      <c r="FX172" s="351"/>
      <c r="FY172" s="351"/>
      <c r="FZ172" s="351"/>
      <c r="GA172" s="351"/>
      <c r="GB172" s="351"/>
      <c r="GC172" s="351"/>
      <c r="GD172" s="351"/>
      <c r="GE172" s="351"/>
      <c r="GF172" s="351"/>
      <c r="GG172" s="351"/>
      <c r="GH172" s="351"/>
      <c r="GI172" s="351"/>
      <c r="GJ172" s="351"/>
      <c r="GK172" s="351"/>
      <c r="GL172" s="351"/>
      <c r="GM172" s="351"/>
      <c r="GN172" s="351"/>
      <c r="GO172" s="351"/>
      <c r="GP172" s="351"/>
      <c r="GQ172" s="351"/>
      <c r="GR172" s="351"/>
      <c r="GS172" s="351"/>
      <c r="GT172" s="351"/>
      <c r="GU172" s="351"/>
      <c r="GV172" s="351"/>
      <c r="GW172" s="351"/>
      <c r="GX172" s="351"/>
      <c r="GY172" s="351"/>
      <c r="GZ172" s="351"/>
      <c r="HA172" s="351"/>
      <c r="HB172" s="351"/>
      <c r="HC172" s="351"/>
      <c r="HD172" s="351"/>
      <c r="HE172" s="351"/>
      <c r="HF172" s="351"/>
      <c r="HG172" s="351"/>
      <c r="HH172" s="351"/>
      <c r="HI172" s="351"/>
      <c r="HJ172" s="351"/>
      <c r="HK172" s="351"/>
      <c r="HL172" s="351"/>
      <c r="HM172" s="351"/>
      <c r="HN172" s="351"/>
      <c r="HO172" s="351"/>
      <c r="HP172" s="351"/>
      <c r="HQ172" s="351"/>
      <c r="HR172" s="351"/>
      <c r="HS172" s="351"/>
      <c r="HT172" s="351"/>
      <c r="HU172" s="351"/>
      <c r="HV172" s="351"/>
      <c r="HW172" s="351"/>
      <c r="HX172" s="351"/>
      <c r="HY172" s="351"/>
      <c r="HZ172" s="351"/>
      <c r="IA172" s="351"/>
      <c r="IB172" s="351"/>
      <c r="IC172" s="351"/>
      <c r="ID172" s="351"/>
      <c r="IE172" s="351"/>
      <c r="IF172" s="351"/>
      <c r="IG172" s="351"/>
      <c r="IH172" s="351"/>
      <c r="II172" s="351"/>
      <c r="IJ172" s="351"/>
      <c r="IK172" s="351"/>
      <c r="IL172" s="351"/>
      <c r="IM172" s="351"/>
      <c r="IN172" s="351"/>
      <c r="IO172" s="351"/>
      <c r="IP172" s="351"/>
      <c r="IQ172" s="351"/>
      <c r="IR172" s="351"/>
      <c r="IS172" s="351"/>
      <c r="IT172" s="351"/>
    </row>
    <row r="173" spans="1:254" ht="25.5" x14ac:dyDescent="0.2">
      <c r="A173" s="352" t="s">
        <v>440</v>
      </c>
      <c r="B173" s="368" t="s">
        <v>724</v>
      </c>
      <c r="C173" s="368" t="s">
        <v>412</v>
      </c>
      <c r="D173" s="368" t="s">
        <v>385</v>
      </c>
      <c r="E173" s="368" t="s">
        <v>515</v>
      </c>
      <c r="F173" s="368" t="s">
        <v>441</v>
      </c>
      <c r="G173" s="355">
        <v>44874.37</v>
      </c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  <c r="DR173" s="245"/>
      <c r="DS173" s="245"/>
      <c r="DT173" s="245"/>
      <c r="DU173" s="245"/>
      <c r="DV173" s="245"/>
      <c r="DW173" s="245"/>
      <c r="DX173" s="245"/>
      <c r="DY173" s="245"/>
      <c r="DZ173" s="245"/>
      <c r="EA173" s="245"/>
      <c r="EB173" s="245"/>
      <c r="EC173" s="245"/>
      <c r="ED173" s="245"/>
      <c r="EE173" s="245"/>
      <c r="EF173" s="245"/>
      <c r="EG173" s="245"/>
      <c r="EH173" s="245"/>
      <c r="EI173" s="245"/>
      <c r="EJ173" s="245"/>
      <c r="EK173" s="245"/>
      <c r="EL173" s="245"/>
      <c r="EM173" s="245"/>
      <c r="EN173" s="245"/>
      <c r="EO173" s="245"/>
      <c r="EP173" s="245"/>
      <c r="EQ173" s="245"/>
      <c r="ER173" s="245"/>
      <c r="ES173" s="245"/>
      <c r="ET173" s="245"/>
      <c r="EU173" s="245"/>
      <c r="EV173" s="245"/>
      <c r="EW173" s="245"/>
      <c r="EX173" s="245"/>
      <c r="EY173" s="245"/>
      <c r="EZ173" s="245"/>
      <c r="FA173" s="245"/>
      <c r="FB173" s="245"/>
      <c r="FC173" s="245"/>
      <c r="FD173" s="245"/>
      <c r="FE173" s="245"/>
      <c r="FF173" s="245"/>
      <c r="FG173" s="245"/>
      <c r="FH173" s="245"/>
      <c r="FI173" s="245"/>
      <c r="FJ173" s="245"/>
      <c r="FK173" s="245"/>
      <c r="FL173" s="245"/>
      <c r="FM173" s="245"/>
      <c r="FN173" s="245"/>
      <c r="FO173" s="245"/>
      <c r="FP173" s="245"/>
      <c r="FQ173" s="245"/>
      <c r="FR173" s="245"/>
      <c r="FS173" s="245"/>
      <c r="FT173" s="245"/>
      <c r="FU173" s="245"/>
      <c r="FV173" s="245"/>
      <c r="FW173" s="245"/>
      <c r="FX173" s="245"/>
      <c r="FY173" s="245"/>
      <c r="FZ173" s="245"/>
      <c r="GA173" s="245"/>
      <c r="GB173" s="245"/>
      <c r="GC173" s="245"/>
      <c r="GD173" s="245"/>
      <c r="GE173" s="245"/>
      <c r="GF173" s="245"/>
      <c r="GG173" s="245"/>
      <c r="GH173" s="245"/>
      <c r="GI173" s="245"/>
      <c r="GJ173" s="245"/>
      <c r="GK173" s="245"/>
      <c r="GL173" s="245"/>
      <c r="GM173" s="245"/>
      <c r="GN173" s="245"/>
      <c r="GO173" s="245"/>
      <c r="GP173" s="245"/>
      <c r="GQ173" s="245"/>
      <c r="GR173" s="245"/>
      <c r="GS173" s="245"/>
      <c r="GT173" s="245"/>
      <c r="GU173" s="245"/>
      <c r="GV173" s="245"/>
      <c r="GW173" s="245"/>
      <c r="GX173" s="245"/>
      <c r="GY173" s="245"/>
      <c r="GZ173" s="245"/>
      <c r="HA173" s="245"/>
      <c r="HB173" s="245"/>
      <c r="HC173" s="245"/>
      <c r="HD173" s="245"/>
      <c r="HE173" s="245"/>
      <c r="HF173" s="245"/>
      <c r="HG173" s="245"/>
      <c r="HH173" s="245"/>
      <c r="HI173" s="245"/>
      <c r="HJ173" s="245"/>
      <c r="HK173" s="245"/>
      <c r="HL173" s="245"/>
      <c r="HM173" s="245"/>
      <c r="HN173" s="245"/>
      <c r="HO173" s="245"/>
      <c r="HP173" s="245"/>
      <c r="HQ173" s="245"/>
      <c r="HR173" s="245"/>
      <c r="HS173" s="245"/>
      <c r="HT173" s="245"/>
      <c r="HU173" s="245"/>
      <c r="HV173" s="245"/>
      <c r="HW173" s="245"/>
      <c r="HX173" s="245"/>
      <c r="HY173" s="245"/>
      <c r="HZ173" s="245"/>
      <c r="IA173" s="245"/>
      <c r="IB173" s="245"/>
      <c r="IC173" s="245"/>
      <c r="ID173" s="245"/>
      <c r="IE173" s="245"/>
      <c r="IF173" s="245"/>
      <c r="IG173" s="245"/>
      <c r="IH173" s="245"/>
      <c r="II173" s="245"/>
      <c r="IJ173" s="245"/>
      <c r="IK173" s="245"/>
      <c r="IL173" s="245"/>
      <c r="IM173" s="245"/>
      <c r="IN173" s="245"/>
      <c r="IO173" s="245"/>
      <c r="IP173" s="245"/>
      <c r="IQ173" s="245"/>
      <c r="IR173" s="245"/>
      <c r="IS173" s="245"/>
      <c r="IT173" s="245"/>
    </row>
    <row r="174" spans="1:254" ht="40.15" customHeight="1" x14ac:dyDescent="0.2">
      <c r="A174" s="347" t="s">
        <v>516</v>
      </c>
      <c r="B174" s="358" t="s">
        <v>724</v>
      </c>
      <c r="C174" s="358" t="s">
        <v>412</v>
      </c>
      <c r="D174" s="358" t="s">
        <v>385</v>
      </c>
      <c r="E174" s="358" t="s">
        <v>517</v>
      </c>
      <c r="F174" s="358"/>
      <c r="G174" s="350">
        <f>SUM(G175)</f>
        <v>12220.27</v>
      </c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  <c r="AY174" s="351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1"/>
      <c r="BJ174" s="351"/>
      <c r="BK174" s="351"/>
      <c r="BL174" s="351"/>
      <c r="BM174" s="351"/>
      <c r="BN174" s="351"/>
      <c r="BO174" s="351"/>
      <c r="BP174" s="351"/>
      <c r="BQ174" s="351"/>
      <c r="BR174" s="351"/>
      <c r="BS174" s="351"/>
      <c r="BT174" s="351"/>
      <c r="BU174" s="351"/>
      <c r="BV174" s="351"/>
      <c r="BW174" s="351"/>
      <c r="BX174" s="351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1"/>
      <c r="CI174" s="351"/>
      <c r="CJ174" s="351"/>
      <c r="CK174" s="351"/>
      <c r="CL174" s="351"/>
      <c r="CM174" s="351"/>
      <c r="CN174" s="351"/>
      <c r="CO174" s="351"/>
      <c r="CP174" s="351"/>
      <c r="CQ174" s="351"/>
      <c r="CR174" s="351"/>
      <c r="CS174" s="351"/>
      <c r="CT174" s="351"/>
      <c r="CU174" s="351"/>
      <c r="CV174" s="351"/>
      <c r="CW174" s="351"/>
      <c r="CX174" s="351"/>
      <c r="CY174" s="351"/>
      <c r="CZ174" s="351"/>
      <c r="DA174" s="351"/>
      <c r="DB174" s="351"/>
      <c r="DC174" s="351"/>
      <c r="DD174" s="351"/>
      <c r="DE174" s="351"/>
      <c r="DF174" s="351"/>
      <c r="DG174" s="351"/>
      <c r="DH174" s="351"/>
      <c r="DI174" s="351"/>
      <c r="DJ174" s="351"/>
      <c r="DK174" s="351"/>
      <c r="DL174" s="351"/>
      <c r="DM174" s="351"/>
      <c r="DN174" s="351"/>
      <c r="DO174" s="351"/>
      <c r="DP174" s="351"/>
      <c r="DQ174" s="351"/>
      <c r="DR174" s="351"/>
      <c r="DS174" s="351"/>
      <c r="DT174" s="351"/>
      <c r="DU174" s="351"/>
      <c r="DV174" s="351"/>
      <c r="DW174" s="351"/>
      <c r="DX174" s="351"/>
      <c r="DY174" s="351"/>
      <c r="DZ174" s="351"/>
      <c r="EA174" s="351"/>
      <c r="EB174" s="351"/>
      <c r="EC174" s="351"/>
      <c r="ED174" s="351"/>
      <c r="EE174" s="351"/>
      <c r="EF174" s="351"/>
      <c r="EG174" s="351"/>
      <c r="EH174" s="351"/>
      <c r="EI174" s="351"/>
      <c r="EJ174" s="351"/>
      <c r="EK174" s="351"/>
      <c r="EL174" s="351"/>
      <c r="EM174" s="351"/>
      <c r="EN174" s="351"/>
      <c r="EO174" s="351"/>
      <c r="EP174" s="351"/>
      <c r="EQ174" s="351"/>
      <c r="ER174" s="351"/>
      <c r="ES174" s="351"/>
      <c r="ET174" s="351"/>
      <c r="EU174" s="351"/>
      <c r="EV174" s="351"/>
      <c r="EW174" s="351"/>
      <c r="EX174" s="351"/>
      <c r="EY174" s="351"/>
      <c r="EZ174" s="351"/>
      <c r="FA174" s="351"/>
      <c r="FB174" s="351"/>
      <c r="FC174" s="351"/>
      <c r="FD174" s="351"/>
      <c r="FE174" s="351"/>
      <c r="FF174" s="351"/>
      <c r="FG174" s="351"/>
      <c r="FH174" s="351"/>
      <c r="FI174" s="351"/>
      <c r="FJ174" s="351"/>
      <c r="FK174" s="351"/>
      <c r="FL174" s="351"/>
      <c r="FM174" s="351"/>
      <c r="FN174" s="351"/>
      <c r="FO174" s="351"/>
      <c r="FP174" s="351"/>
      <c r="FQ174" s="351"/>
      <c r="FR174" s="351"/>
      <c r="FS174" s="351"/>
      <c r="FT174" s="351"/>
      <c r="FU174" s="351"/>
      <c r="FV174" s="351"/>
      <c r="FW174" s="351"/>
      <c r="FX174" s="351"/>
      <c r="FY174" s="351"/>
      <c r="FZ174" s="351"/>
      <c r="GA174" s="351"/>
      <c r="GB174" s="351"/>
      <c r="GC174" s="351"/>
      <c r="GD174" s="351"/>
      <c r="GE174" s="351"/>
      <c r="GF174" s="351"/>
      <c r="GG174" s="351"/>
      <c r="GH174" s="351"/>
      <c r="GI174" s="351"/>
      <c r="GJ174" s="351"/>
      <c r="GK174" s="351"/>
      <c r="GL174" s="351"/>
      <c r="GM174" s="351"/>
      <c r="GN174" s="351"/>
      <c r="GO174" s="351"/>
      <c r="GP174" s="351"/>
      <c r="GQ174" s="351"/>
      <c r="GR174" s="351"/>
      <c r="GS174" s="351"/>
      <c r="GT174" s="351"/>
      <c r="GU174" s="351"/>
      <c r="GV174" s="351"/>
      <c r="GW174" s="351"/>
      <c r="GX174" s="351"/>
      <c r="GY174" s="351"/>
      <c r="GZ174" s="351"/>
      <c r="HA174" s="351"/>
      <c r="HB174" s="351"/>
      <c r="HC174" s="351"/>
      <c r="HD174" s="351"/>
      <c r="HE174" s="351"/>
      <c r="HF174" s="351"/>
      <c r="HG174" s="351"/>
      <c r="HH174" s="351"/>
      <c r="HI174" s="351"/>
      <c r="HJ174" s="351"/>
      <c r="HK174" s="351"/>
      <c r="HL174" s="351"/>
      <c r="HM174" s="351"/>
      <c r="HN174" s="351"/>
      <c r="HO174" s="351"/>
      <c r="HP174" s="351"/>
      <c r="HQ174" s="351"/>
      <c r="HR174" s="351"/>
      <c r="HS174" s="351"/>
      <c r="HT174" s="351"/>
      <c r="HU174" s="351"/>
      <c r="HV174" s="351"/>
      <c r="HW174" s="351"/>
      <c r="HX174" s="351"/>
      <c r="HY174" s="351"/>
      <c r="HZ174" s="351"/>
      <c r="IA174" s="351"/>
      <c r="IB174" s="351"/>
      <c r="IC174" s="351"/>
      <c r="ID174" s="351"/>
      <c r="IE174" s="351"/>
      <c r="IF174" s="351"/>
      <c r="IG174" s="351"/>
      <c r="IH174" s="351"/>
      <c r="II174" s="351"/>
      <c r="IJ174" s="351"/>
      <c r="IK174" s="351"/>
      <c r="IL174" s="351"/>
      <c r="IM174" s="351"/>
      <c r="IN174" s="351"/>
      <c r="IO174" s="351"/>
      <c r="IP174" s="351"/>
      <c r="IQ174" s="351"/>
      <c r="IR174" s="351"/>
      <c r="IS174" s="351"/>
      <c r="IT174" s="351"/>
    </row>
    <row r="175" spans="1:254" s="367" customFormat="1" ht="25.5" x14ac:dyDescent="0.2">
      <c r="A175" s="352" t="s">
        <v>440</v>
      </c>
      <c r="B175" s="368" t="s">
        <v>724</v>
      </c>
      <c r="C175" s="368" t="s">
        <v>412</v>
      </c>
      <c r="D175" s="368" t="s">
        <v>385</v>
      </c>
      <c r="E175" s="368" t="s">
        <v>517</v>
      </c>
      <c r="F175" s="368" t="s">
        <v>441</v>
      </c>
      <c r="G175" s="355">
        <v>12220.27</v>
      </c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  <c r="BQ175" s="245"/>
      <c r="BR175" s="245"/>
      <c r="BS175" s="245"/>
      <c r="BT175" s="245"/>
      <c r="BU175" s="245"/>
      <c r="BV175" s="245"/>
      <c r="BW175" s="245"/>
      <c r="BX175" s="245"/>
      <c r="BY175" s="245"/>
      <c r="BZ175" s="245"/>
      <c r="CA175" s="245"/>
      <c r="CB175" s="245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DK175" s="245"/>
      <c r="DL175" s="245"/>
      <c r="DM175" s="245"/>
      <c r="DN175" s="245"/>
      <c r="DO175" s="245"/>
      <c r="DP175" s="245"/>
      <c r="DQ175" s="245"/>
      <c r="DR175" s="245"/>
      <c r="DS175" s="245"/>
      <c r="DT175" s="245"/>
      <c r="DU175" s="245"/>
      <c r="DV175" s="245"/>
      <c r="DW175" s="245"/>
      <c r="DX175" s="245"/>
      <c r="DY175" s="245"/>
      <c r="DZ175" s="245"/>
      <c r="EA175" s="245"/>
      <c r="EB175" s="245"/>
      <c r="EC175" s="245"/>
      <c r="ED175" s="245"/>
      <c r="EE175" s="245"/>
      <c r="EF175" s="245"/>
      <c r="EG175" s="245"/>
      <c r="EH175" s="245"/>
      <c r="EI175" s="245"/>
      <c r="EJ175" s="245"/>
      <c r="EK175" s="245"/>
      <c r="EL175" s="245"/>
      <c r="EM175" s="245"/>
      <c r="EN175" s="245"/>
      <c r="EO175" s="245"/>
      <c r="EP175" s="245"/>
      <c r="EQ175" s="245"/>
      <c r="ER175" s="245"/>
      <c r="ES175" s="245"/>
      <c r="ET175" s="245"/>
      <c r="EU175" s="245"/>
      <c r="EV175" s="245"/>
      <c r="EW175" s="245"/>
      <c r="EX175" s="245"/>
      <c r="EY175" s="245"/>
      <c r="EZ175" s="245"/>
      <c r="FA175" s="245"/>
      <c r="FB175" s="245"/>
      <c r="FC175" s="245"/>
      <c r="FD175" s="245"/>
      <c r="FE175" s="245"/>
      <c r="FF175" s="245"/>
      <c r="FG175" s="245"/>
      <c r="FH175" s="245"/>
      <c r="FI175" s="245"/>
      <c r="FJ175" s="245"/>
      <c r="FK175" s="245"/>
      <c r="FL175" s="245"/>
      <c r="FM175" s="245"/>
      <c r="FN175" s="245"/>
      <c r="FO175" s="245"/>
      <c r="FP175" s="245"/>
      <c r="FQ175" s="245"/>
      <c r="FR175" s="245"/>
      <c r="FS175" s="245"/>
      <c r="FT175" s="245"/>
      <c r="FU175" s="245"/>
      <c r="FV175" s="245"/>
      <c r="FW175" s="245"/>
      <c r="FX175" s="245"/>
      <c r="FY175" s="245"/>
      <c r="FZ175" s="245"/>
      <c r="GA175" s="245"/>
      <c r="GB175" s="245"/>
      <c r="GC175" s="245"/>
      <c r="GD175" s="245"/>
      <c r="GE175" s="245"/>
      <c r="GF175" s="245"/>
      <c r="GG175" s="245"/>
      <c r="GH175" s="245"/>
      <c r="GI175" s="245"/>
      <c r="GJ175" s="245"/>
      <c r="GK175" s="245"/>
      <c r="GL175" s="245"/>
      <c r="GM175" s="245"/>
      <c r="GN175" s="245"/>
      <c r="GO175" s="245"/>
      <c r="GP175" s="245"/>
      <c r="GQ175" s="245"/>
      <c r="GR175" s="245"/>
      <c r="GS175" s="245"/>
      <c r="GT175" s="245"/>
      <c r="GU175" s="245"/>
      <c r="GV175" s="245"/>
      <c r="GW175" s="245"/>
      <c r="GX175" s="245"/>
      <c r="GY175" s="245"/>
      <c r="GZ175" s="245"/>
      <c r="HA175" s="245"/>
      <c r="HB175" s="245"/>
      <c r="HC175" s="245"/>
      <c r="HD175" s="245"/>
      <c r="HE175" s="245"/>
      <c r="HF175" s="245"/>
      <c r="HG175" s="245"/>
      <c r="HH175" s="245"/>
      <c r="HI175" s="245"/>
      <c r="HJ175" s="245"/>
      <c r="HK175" s="245"/>
      <c r="HL175" s="245"/>
      <c r="HM175" s="245"/>
      <c r="HN175" s="245"/>
      <c r="HO175" s="245"/>
      <c r="HP175" s="245"/>
      <c r="HQ175" s="245"/>
      <c r="HR175" s="245"/>
      <c r="HS175" s="245"/>
      <c r="HT175" s="245"/>
      <c r="HU175" s="245"/>
      <c r="HV175" s="245"/>
      <c r="HW175" s="245"/>
      <c r="HX175" s="245"/>
      <c r="HY175" s="245"/>
      <c r="HZ175" s="245"/>
      <c r="IA175" s="245"/>
      <c r="IB175" s="245"/>
      <c r="IC175" s="245"/>
      <c r="ID175" s="245"/>
      <c r="IE175" s="245"/>
      <c r="IF175" s="245"/>
      <c r="IG175" s="245"/>
      <c r="IH175" s="245"/>
      <c r="II175" s="245"/>
      <c r="IJ175" s="245"/>
      <c r="IK175" s="245"/>
      <c r="IL175" s="245"/>
      <c r="IM175" s="245"/>
      <c r="IN175" s="245"/>
      <c r="IO175" s="245"/>
      <c r="IP175" s="245"/>
      <c r="IQ175" s="245"/>
      <c r="IR175" s="245"/>
      <c r="IS175" s="245"/>
      <c r="IT175" s="245"/>
    </row>
    <row r="176" spans="1:254" s="367" customFormat="1" ht="106.9" customHeight="1" x14ac:dyDescent="0.2">
      <c r="A176" s="396" t="s">
        <v>747</v>
      </c>
      <c r="B176" s="349" t="s">
        <v>724</v>
      </c>
      <c r="C176" s="358" t="s">
        <v>412</v>
      </c>
      <c r="D176" s="358" t="s">
        <v>385</v>
      </c>
      <c r="E176" s="358" t="s">
        <v>518</v>
      </c>
      <c r="F176" s="358"/>
      <c r="G176" s="350">
        <f>SUM(G177)</f>
        <v>119168.78</v>
      </c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  <c r="BL176" s="351"/>
      <c r="BM176" s="351"/>
      <c r="BN176" s="351"/>
      <c r="BO176" s="351"/>
      <c r="BP176" s="351"/>
      <c r="BQ176" s="351"/>
      <c r="BR176" s="351"/>
      <c r="BS176" s="351"/>
      <c r="BT176" s="351"/>
      <c r="BU176" s="351"/>
      <c r="BV176" s="351"/>
      <c r="BW176" s="351"/>
      <c r="BX176" s="351"/>
      <c r="BY176" s="351"/>
      <c r="BZ176" s="351"/>
      <c r="CA176" s="351"/>
      <c r="CB176" s="351"/>
      <c r="CC176" s="351"/>
      <c r="CD176" s="351"/>
      <c r="CE176" s="351"/>
      <c r="CF176" s="351"/>
      <c r="CG176" s="351"/>
      <c r="CH176" s="351"/>
      <c r="CI176" s="351"/>
      <c r="CJ176" s="351"/>
      <c r="CK176" s="351"/>
      <c r="CL176" s="351"/>
      <c r="CM176" s="351"/>
      <c r="CN176" s="351"/>
      <c r="CO176" s="351"/>
      <c r="CP176" s="351"/>
      <c r="CQ176" s="351"/>
      <c r="CR176" s="351"/>
      <c r="CS176" s="351"/>
      <c r="CT176" s="351"/>
      <c r="CU176" s="351"/>
      <c r="CV176" s="351"/>
      <c r="CW176" s="351"/>
      <c r="CX176" s="351"/>
      <c r="CY176" s="351"/>
      <c r="CZ176" s="351"/>
      <c r="DA176" s="351"/>
      <c r="DB176" s="351"/>
      <c r="DC176" s="351"/>
      <c r="DD176" s="351"/>
      <c r="DE176" s="351"/>
      <c r="DF176" s="351"/>
      <c r="DG176" s="351"/>
      <c r="DH176" s="351"/>
      <c r="DI176" s="351"/>
      <c r="DJ176" s="351"/>
      <c r="DK176" s="351"/>
      <c r="DL176" s="351"/>
      <c r="DM176" s="351"/>
      <c r="DN176" s="351"/>
      <c r="DO176" s="351"/>
      <c r="DP176" s="351"/>
      <c r="DQ176" s="351"/>
      <c r="DR176" s="351"/>
      <c r="DS176" s="351"/>
      <c r="DT176" s="351"/>
      <c r="DU176" s="351"/>
      <c r="DV176" s="351"/>
      <c r="DW176" s="351"/>
      <c r="DX176" s="351"/>
      <c r="DY176" s="351"/>
      <c r="DZ176" s="351"/>
      <c r="EA176" s="351"/>
      <c r="EB176" s="351"/>
      <c r="EC176" s="351"/>
      <c r="ED176" s="351"/>
      <c r="EE176" s="351"/>
      <c r="EF176" s="351"/>
      <c r="EG176" s="351"/>
      <c r="EH176" s="351"/>
      <c r="EI176" s="351"/>
      <c r="EJ176" s="351"/>
      <c r="EK176" s="351"/>
      <c r="EL176" s="351"/>
      <c r="EM176" s="351"/>
      <c r="EN176" s="351"/>
      <c r="EO176" s="351"/>
      <c r="EP176" s="351"/>
      <c r="EQ176" s="351"/>
      <c r="ER176" s="351"/>
      <c r="ES176" s="351"/>
      <c r="ET176" s="351"/>
      <c r="EU176" s="351"/>
      <c r="EV176" s="351"/>
      <c r="EW176" s="351"/>
      <c r="EX176" s="351"/>
      <c r="EY176" s="351"/>
      <c r="EZ176" s="351"/>
      <c r="FA176" s="351"/>
      <c r="FB176" s="351"/>
      <c r="FC176" s="351"/>
      <c r="FD176" s="351"/>
      <c r="FE176" s="351"/>
      <c r="FF176" s="351"/>
      <c r="FG176" s="351"/>
      <c r="FH176" s="351"/>
      <c r="FI176" s="351"/>
      <c r="FJ176" s="351"/>
      <c r="FK176" s="351"/>
      <c r="FL176" s="351"/>
      <c r="FM176" s="351"/>
      <c r="FN176" s="351"/>
      <c r="FO176" s="351"/>
      <c r="FP176" s="351"/>
      <c r="FQ176" s="351"/>
      <c r="FR176" s="351"/>
      <c r="FS176" s="351"/>
      <c r="FT176" s="351"/>
      <c r="FU176" s="351"/>
      <c r="FV176" s="351"/>
      <c r="FW176" s="351"/>
      <c r="FX176" s="351"/>
      <c r="FY176" s="351"/>
      <c r="FZ176" s="351"/>
      <c r="GA176" s="351"/>
      <c r="GB176" s="351"/>
      <c r="GC176" s="351"/>
      <c r="GD176" s="351"/>
      <c r="GE176" s="351"/>
      <c r="GF176" s="351"/>
      <c r="GG176" s="351"/>
      <c r="GH176" s="351"/>
      <c r="GI176" s="351"/>
      <c r="GJ176" s="351"/>
      <c r="GK176" s="351"/>
      <c r="GL176" s="351"/>
      <c r="GM176" s="351"/>
      <c r="GN176" s="351"/>
      <c r="GO176" s="351"/>
      <c r="GP176" s="351"/>
      <c r="GQ176" s="351"/>
      <c r="GR176" s="351"/>
      <c r="GS176" s="351"/>
      <c r="GT176" s="351"/>
      <c r="GU176" s="351"/>
      <c r="GV176" s="351"/>
      <c r="GW176" s="351"/>
      <c r="GX176" s="351"/>
      <c r="GY176" s="351"/>
      <c r="GZ176" s="351"/>
      <c r="HA176" s="351"/>
      <c r="HB176" s="351"/>
      <c r="HC176" s="351"/>
      <c r="HD176" s="351"/>
      <c r="HE176" s="351"/>
      <c r="HF176" s="351"/>
      <c r="HG176" s="351"/>
      <c r="HH176" s="351"/>
      <c r="HI176" s="351"/>
      <c r="HJ176" s="351"/>
      <c r="HK176" s="351"/>
      <c r="HL176" s="351"/>
      <c r="HM176" s="351"/>
      <c r="HN176" s="351"/>
      <c r="HO176" s="351"/>
      <c r="HP176" s="351"/>
      <c r="HQ176" s="351"/>
      <c r="HR176" s="351"/>
      <c r="HS176" s="351"/>
      <c r="HT176" s="351"/>
      <c r="HU176" s="351"/>
      <c r="HV176" s="351"/>
      <c r="HW176" s="351"/>
      <c r="HX176" s="351"/>
      <c r="HY176" s="351"/>
      <c r="HZ176" s="351"/>
      <c r="IA176" s="351"/>
      <c r="IB176" s="351"/>
      <c r="IC176" s="351"/>
      <c r="ID176" s="351"/>
      <c r="IE176" s="351"/>
      <c r="IF176" s="351"/>
      <c r="IG176" s="351"/>
      <c r="IH176" s="351"/>
      <c r="II176" s="351"/>
      <c r="IJ176" s="351"/>
      <c r="IK176" s="351"/>
      <c r="IL176" s="351"/>
      <c r="IM176" s="351"/>
      <c r="IN176" s="351"/>
      <c r="IO176" s="351"/>
      <c r="IP176" s="351"/>
      <c r="IQ176" s="351"/>
      <c r="IR176" s="351"/>
      <c r="IS176" s="351"/>
      <c r="IT176" s="351"/>
    </row>
    <row r="177" spans="1:254" s="367" customFormat="1" ht="25.5" x14ac:dyDescent="0.2">
      <c r="A177" s="352" t="s">
        <v>440</v>
      </c>
      <c r="B177" s="354" t="s">
        <v>724</v>
      </c>
      <c r="C177" s="368" t="s">
        <v>412</v>
      </c>
      <c r="D177" s="368" t="s">
        <v>385</v>
      </c>
      <c r="E177" s="368" t="s">
        <v>518</v>
      </c>
      <c r="F177" s="368" t="s">
        <v>441</v>
      </c>
      <c r="G177" s="355">
        <v>119168.78</v>
      </c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DK177" s="245"/>
      <c r="DL177" s="245"/>
      <c r="DM177" s="245"/>
      <c r="DN177" s="245"/>
      <c r="DO177" s="245"/>
      <c r="DP177" s="245"/>
      <c r="DQ177" s="245"/>
      <c r="DR177" s="245"/>
      <c r="DS177" s="245"/>
      <c r="DT177" s="245"/>
      <c r="DU177" s="245"/>
      <c r="DV177" s="245"/>
      <c r="DW177" s="245"/>
      <c r="DX177" s="245"/>
      <c r="DY177" s="245"/>
      <c r="DZ177" s="245"/>
      <c r="EA177" s="245"/>
      <c r="EB177" s="245"/>
      <c r="EC177" s="245"/>
      <c r="ED177" s="245"/>
      <c r="EE177" s="245"/>
      <c r="EF177" s="245"/>
      <c r="EG177" s="245"/>
      <c r="EH177" s="245"/>
      <c r="EI177" s="245"/>
      <c r="EJ177" s="245"/>
      <c r="EK177" s="245"/>
      <c r="EL177" s="245"/>
      <c r="EM177" s="245"/>
      <c r="EN177" s="245"/>
      <c r="EO177" s="245"/>
      <c r="EP177" s="245"/>
      <c r="EQ177" s="245"/>
      <c r="ER177" s="245"/>
      <c r="ES177" s="245"/>
      <c r="ET177" s="245"/>
      <c r="EU177" s="245"/>
      <c r="EV177" s="245"/>
      <c r="EW177" s="245"/>
      <c r="EX177" s="245"/>
      <c r="EY177" s="245"/>
      <c r="EZ177" s="245"/>
      <c r="FA177" s="245"/>
      <c r="FB177" s="245"/>
      <c r="FC177" s="245"/>
      <c r="FD177" s="245"/>
      <c r="FE177" s="245"/>
      <c r="FF177" s="245"/>
      <c r="FG177" s="245"/>
      <c r="FH177" s="245"/>
      <c r="FI177" s="245"/>
      <c r="FJ177" s="245"/>
      <c r="FK177" s="245"/>
      <c r="FL177" s="245"/>
      <c r="FM177" s="245"/>
      <c r="FN177" s="245"/>
      <c r="FO177" s="245"/>
      <c r="FP177" s="245"/>
      <c r="FQ177" s="245"/>
      <c r="FR177" s="245"/>
      <c r="FS177" s="245"/>
      <c r="FT177" s="245"/>
      <c r="FU177" s="245"/>
      <c r="FV177" s="245"/>
      <c r="FW177" s="245"/>
      <c r="FX177" s="245"/>
      <c r="FY177" s="245"/>
      <c r="FZ177" s="245"/>
      <c r="GA177" s="245"/>
      <c r="GB177" s="245"/>
      <c r="GC177" s="245"/>
      <c r="GD177" s="245"/>
      <c r="GE177" s="245"/>
      <c r="GF177" s="245"/>
      <c r="GG177" s="245"/>
      <c r="GH177" s="245"/>
      <c r="GI177" s="245"/>
      <c r="GJ177" s="245"/>
      <c r="GK177" s="245"/>
      <c r="GL177" s="245"/>
      <c r="GM177" s="245"/>
      <c r="GN177" s="245"/>
      <c r="GO177" s="245"/>
      <c r="GP177" s="245"/>
      <c r="GQ177" s="245"/>
      <c r="GR177" s="245"/>
      <c r="GS177" s="245"/>
      <c r="GT177" s="245"/>
      <c r="GU177" s="245"/>
      <c r="GV177" s="245"/>
      <c r="GW177" s="245"/>
      <c r="GX177" s="245"/>
      <c r="GY177" s="245"/>
      <c r="GZ177" s="245"/>
      <c r="HA177" s="245"/>
      <c r="HB177" s="245"/>
      <c r="HC177" s="245"/>
      <c r="HD177" s="245"/>
      <c r="HE177" s="245"/>
      <c r="HF177" s="245"/>
      <c r="HG177" s="245"/>
      <c r="HH177" s="245"/>
      <c r="HI177" s="245"/>
      <c r="HJ177" s="245"/>
      <c r="HK177" s="245"/>
      <c r="HL177" s="245"/>
      <c r="HM177" s="245"/>
      <c r="HN177" s="245"/>
      <c r="HO177" s="245"/>
      <c r="HP177" s="245"/>
      <c r="HQ177" s="245"/>
      <c r="HR177" s="245"/>
      <c r="HS177" s="245"/>
      <c r="HT177" s="245"/>
      <c r="HU177" s="245"/>
      <c r="HV177" s="245"/>
      <c r="HW177" s="245"/>
      <c r="HX177" s="245"/>
      <c r="HY177" s="245"/>
      <c r="HZ177" s="245"/>
      <c r="IA177" s="245"/>
      <c r="IB177" s="245"/>
      <c r="IC177" s="245"/>
      <c r="ID177" s="245"/>
      <c r="IE177" s="245"/>
      <c r="IF177" s="245"/>
      <c r="IG177" s="245"/>
      <c r="IH177" s="245"/>
      <c r="II177" s="245"/>
      <c r="IJ177" s="245"/>
      <c r="IK177" s="245"/>
      <c r="IL177" s="245"/>
      <c r="IM177" s="245"/>
      <c r="IN177" s="245"/>
      <c r="IO177" s="245"/>
      <c r="IP177" s="245"/>
      <c r="IQ177" s="245"/>
      <c r="IR177" s="245"/>
      <c r="IS177" s="245"/>
      <c r="IT177" s="245"/>
    </row>
    <row r="178" spans="1:254" s="367" customFormat="1" ht="27.6" customHeight="1" x14ac:dyDescent="0.2">
      <c r="A178" s="415" t="s">
        <v>622</v>
      </c>
      <c r="B178" s="349" t="s">
        <v>724</v>
      </c>
      <c r="C178" s="358" t="s">
        <v>412</v>
      </c>
      <c r="D178" s="358" t="s">
        <v>519</v>
      </c>
      <c r="E178" s="358" t="s">
        <v>520</v>
      </c>
      <c r="F178" s="358"/>
      <c r="G178" s="350">
        <f>SUM(G179)</f>
        <v>23949.96</v>
      </c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319"/>
      <c r="BA178" s="319"/>
      <c r="BB178" s="319"/>
      <c r="BC178" s="319"/>
      <c r="BD178" s="319"/>
      <c r="BE178" s="319"/>
      <c r="BF178" s="319"/>
      <c r="BG178" s="319"/>
      <c r="BH178" s="319"/>
      <c r="BI178" s="319"/>
      <c r="BJ178" s="319"/>
      <c r="BK178" s="319"/>
      <c r="BL178" s="319"/>
      <c r="BM178" s="319"/>
      <c r="BN178" s="319"/>
      <c r="BO178" s="319"/>
      <c r="BP178" s="319"/>
      <c r="BQ178" s="319"/>
      <c r="BR178" s="319"/>
      <c r="BS178" s="319"/>
      <c r="BT178" s="319"/>
      <c r="BU178" s="319"/>
      <c r="BV178" s="319"/>
      <c r="BW178" s="319"/>
      <c r="BX178" s="319"/>
      <c r="BY178" s="319"/>
      <c r="BZ178" s="319"/>
      <c r="CA178" s="319"/>
      <c r="CB178" s="319"/>
      <c r="CC178" s="319"/>
      <c r="CD178" s="319"/>
      <c r="CE178" s="319"/>
      <c r="CF178" s="319"/>
      <c r="CG178" s="319"/>
      <c r="CH178" s="319"/>
      <c r="CI178" s="319"/>
      <c r="CJ178" s="319"/>
      <c r="CK178" s="319"/>
      <c r="CL178" s="319"/>
      <c r="CM178" s="319"/>
      <c r="CN178" s="319"/>
      <c r="CO178" s="319"/>
      <c r="CP178" s="319"/>
      <c r="CQ178" s="319"/>
      <c r="CR178" s="319"/>
      <c r="CS178" s="319"/>
      <c r="CT178" s="319"/>
      <c r="CU178" s="319"/>
      <c r="CV178" s="319"/>
      <c r="CW178" s="319"/>
      <c r="CX178" s="319"/>
      <c r="CY178" s="319"/>
      <c r="CZ178" s="319"/>
      <c r="DA178" s="319"/>
      <c r="DB178" s="319"/>
      <c r="DC178" s="319"/>
      <c r="DD178" s="319"/>
      <c r="DE178" s="319"/>
      <c r="DF178" s="319"/>
      <c r="DG178" s="319"/>
      <c r="DH178" s="319"/>
      <c r="DI178" s="319"/>
      <c r="DJ178" s="319"/>
      <c r="DK178" s="319"/>
      <c r="DL178" s="319"/>
      <c r="DM178" s="319"/>
      <c r="DN178" s="319"/>
      <c r="DO178" s="319"/>
      <c r="DP178" s="319"/>
      <c r="DQ178" s="319"/>
      <c r="DR178" s="319"/>
      <c r="DS178" s="319"/>
      <c r="DT178" s="319"/>
      <c r="DU178" s="319"/>
      <c r="DV178" s="319"/>
      <c r="DW178" s="319"/>
      <c r="DX178" s="319"/>
      <c r="DY178" s="319"/>
      <c r="DZ178" s="319"/>
      <c r="EA178" s="319"/>
      <c r="EB178" s="319"/>
      <c r="EC178" s="319"/>
      <c r="ED178" s="319"/>
      <c r="EE178" s="319"/>
      <c r="EF178" s="319"/>
      <c r="EG178" s="319"/>
      <c r="EH178" s="319"/>
      <c r="EI178" s="319"/>
      <c r="EJ178" s="319"/>
      <c r="EK178" s="319"/>
      <c r="EL178" s="319"/>
      <c r="EM178" s="319"/>
      <c r="EN178" s="319"/>
      <c r="EO178" s="319"/>
      <c r="EP178" s="319"/>
      <c r="EQ178" s="319"/>
      <c r="ER178" s="319"/>
      <c r="ES178" s="319"/>
      <c r="ET178" s="319"/>
      <c r="EU178" s="319"/>
      <c r="EV178" s="319"/>
      <c r="EW178" s="319"/>
      <c r="EX178" s="319"/>
      <c r="EY178" s="319"/>
      <c r="EZ178" s="319"/>
      <c r="FA178" s="319"/>
      <c r="FB178" s="319"/>
      <c r="FC178" s="319"/>
      <c r="FD178" s="319"/>
      <c r="FE178" s="319"/>
      <c r="FF178" s="319"/>
      <c r="FG178" s="319"/>
      <c r="FH178" s="319"/>
      <c r="FI178" s="319"/>
      <c r="FJ178" s="319"/>
      <c r="FK178" s="319"/>
      <c r="FL178" s="319"/>
      <c r="FM178" s="319"/>
      <c r="FN178" s="319"/>
      <c r="FO178" s="319"/>
      <c r="FP178" s="319"/>
      <c r="FQ178" s="319"/>
      <c r="FR178" s="319"/>
      <c r="FS178" s="319"/>
      <c r="FT178" s="319"/>
      <c r="FU178" s="319"/>
      <c r="FV178" s="319"/>
      <c r="FW178" s="319"/>
      <c r="FX178" s="319"/>
      <c r="FY178" s="319"/>
      <c r="FZ178" s="319"/>
      <c r="GA178" s="319"/>
      <c r="GB178" s="319"/>
      <c r="GC178" s="319"/>
      <c r="GD178" s="319"/>
      <c r="GE178" s="319"/>
      <c r="GF178" s="319"/>
      <c r="GG178" s="319"/>
      <c r="GH178" s="319"/>
      <c r="GI178" s="319"/>
      <c r="GJ178" s="319"/>
      <c r="GK178" s="319"/>
      <c r="GL178" s="319"/>
      <c r="GM178" s="319"/>
      <c r="GN178" s="319"/>
      <c r="GO178" s="319"/>
      <c r="GP178" s="319"/>
      <c r="GQ178" s="319"/>
      <c r="GR178" s="319"/>
      <c r="GS178" s="319"/>
      <c r="GT178" s="319"/>
      <c r="GU178" s="319"/>
      <c r="GV178" s="319"/>
      <c r="GW178" s="319"/>
      <c r="GX178" s="319"/>
      <c r="GY178" s="319"/>
      <c r="GZ178" s="319"/>
      <c r="HA178" s="319"/>
      <c r="HB178" s="319"/>
      <c r="HC178" s="319"/>
      <c r="HD178" s="319"/>
      <c r="HE178" s="319"/>
      <c r="HF178" s="319"/>
      <c r="HG178" s="319"/>
      <c r="HH178" s="319"/>
      <c r="HI178" s="319"/>
      <c r="HJ178" s="319"/>
      <c r="HK178" s="319"/>
      <c r="HL178" s="319"/>
      <c r="HM178" s="319"/>
      <c r="HN178" s="319"/>
      <c r="HO178" s="319"/>
      <c r="HP178" s="319"/>
      <c r="HQ178" s="319"/>
      <c r="HR178" s="319"/>
      <c r="HS178" s="319"/>
      <c r="HT178" s="319"/>
      <c r="HU178" s="319"/>
      <c r="HV178" s="319"/>
      <c r="HW178" s="319"/>
      <c r="HX178" s="319"/>
      <c r="HY178" s="319"/>
      <c r="HZ178" s="319"/>
      <c r="IA178" s="319"/>
      <c r="IB178" s="319"/>
      <c r="IC178" s="319"/>
      <c r="ID178" s="319"/>
      <c r="IE178" s="319"/>
      <c r="IF178" s="319"/>
      <c r="IG178" s="319"/>
      <c r="IH178" s="319"/>
      <c r="II178" s="319"/>
      <c r="IJ178" s="319"/>
      <c r="IK178" s="319"/>
      <c r="IL178" s="319"/>
      <c r="IM178" s="319"/>
      <c r="IN178" s="319"/>
      <c r="IO178" s="319"/>
      <c r="IP178" s="319"/>
      <c r="IQ178" s="319"/>
      <c r="IR178" s="319"/>
      <c r="IS178" s="319"/>
      <c r="IT178" s="319"/>
    </row>
    <row r="179" spans="1:254" ht="29.45" customHeight="1" x14ac:dyDescent="0.2">
      <c r="A179" s="352" t="s">
        <v>440</v>
      </c>
      <c r="B179" s="354" t="s">
        <v>724</v>
      </c>
      <c r="C179" s="354" t="s">
        <v>412</v>
      </c>
      <c r="D179" s="354" t="s">
        <v>385</v>
      </c>
      <c r="E179" s="354" t="s">
        <v>520</v>
      </c>
      <c r="F179" s="354" t="s">
        <v>441</v>
      </c>
      <c r="G179" s="355">
        <v>23949.96</v>
      </c>
    </row>
    <row r="180" spans="1:254" ht="104.45" customHeight="1" x14ac:dyDescent="0.2">
      <c r="A180" s="396" t="s">
        <v>747</v>
      </c>
      <c r="B180" s="353" t="s">
        <v>724</v>
      </c>
      <c r="C180" s="354" t="s">
        <v>412</v>
      </c>
      <c r="D180" s="354" t="s">
        <v>385</v>
      </c>
      <c r="E180" s="354" t="s">
        <v>521</v>
      </c>
      <c r="F180" s="354"/>
      <c r="G180" s="384">
        <f>SUM(G181)</f>
        <v>61666.05</v>
      </c>
    </row>
    <row r="181" spans="1:254" ht="26.45" customHeight="1" x14ac:dyDescent="0.2">
      <c r="A181" s="352" t="s">
        <v>440</v>
      </c>
      <c r="B181" s="358" t="s">
        <v>724</v>
      </c>
      <c r="C181" s="349" t="s">
        <v>412</v>
      </c>
      <c r="D181" s="349" t="s">
        <v>385</v>
      </c>
      <c r="E181" s="349" t="s">
        <v>521</v>
      </c>
      <c r="F181" s="349" t="s">
        <v>441</v>
      </c>
      <c r="G181" s="387">
        <v>61666.05</v>
      </c>
    </row>
    <row r="182" spans="1:254" s="377" customFormat="1" ht="13.5" x14ac:dyDescent="0.25">
      <c r="A182" s="337" t="s">
        <v>522</v>
      </c>
      <c r="B182" s="339" t="s">
        <v>724</v>
      </c>
      <c r="C182" s="339" t="s">
        <v>412</v>
      </c>
      <c r="D182" s="339" t="s">
        <v>391</v>
      </c>
      <c r="E182" s="338"/>
      <c r="F182" s="338"/>
      <c r="G182" s="340">
        <f>SUM(G183+G185)</f>
        <v>40414.85</v>
      </c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367"/>
      <c r="AF182" s="367"/>
      <c r="AG182" s="367"/>
      <c r="AH182" s="367"/>
      <c r="AI182" s="367"/>
      <c r="AJ182" s="367"/>
      <c r="AK182" s="367"/>
      <c r="AL182" s="367"/>
      <c r="AM182" s="367"/>
      <c r="AN182" s="36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67"/>
      <c r="BC182" s="367"/>
      <c r="BD182" s="367"/>
      <c r="BE182" s="367"/>
      <c r="BF182" s="367"/>
      <c r="BG182" s="367"/>
      <c r="BH182" s="367"/>
      <c r="BI182" s="367"/>
      <c r="BJ182" s="367"/>
      <c r="BK182" s="367"/>
      <c r="BL182" s="367"/>
      <c r="BM182" s="367"/>
      <c r="BN182" s="367"/>
      <c r="BO182" s="367"/>
      <c r="BP182" s="367"/>
      <c r="BQ182" s="367"/>
      <c r="BR182" s="367"/>
      <c r="BS182" s="367"/>
      <c r="BT182" s="367"/>
      <c r="BU182" s="367"/>
      <c r="BV182" s="367"/>
      <c r="BW182" s="367"/>
      <c r="BX182" s="367"/>
      <c r="BY182" s="367"/>
      <c r="BZ182" s="367"/>
      <c r="CA182" s="367"/>
      <c r="CB182" s="367"/>
      <c r="CC182" s="367"/>
      <c r="CD182" s="367"/>
      <c r="CE182" s="367"/>
      <c r="CF182" s="367"/>
      <c r="CG182" s="367"/>
      <c r="CH182" s="367"/>
      <c r="CI182" s="367"/>
      <c r="CJ182" s="367"/>
      <c r="CK182" s="367"/>
      <c r="CL182" s="367"/>
      <c r="CM182" s="367"/>
      <c r="CN182" s="367"/>
      <c r="CO182" s="367"/>
      <c r="CP182" s="367"/>
      <c r="CQ182" s="367"/>
      <c r="CR182" s="367"/>
      <c r="CS182" s="367"/>
      <c r="CT182" s="367"/>
      <c r="CU182" s="367"/>
      <c r="CV182" s="367"/>
      <c r="CW182" s="367"/>
      <c r="CX182" s="367"/>
      <c r="CY182" s="367"/>
      <c r="CZ182" s="367"/>
      <c r="DA182" s="367"/>
      <c r="DB182" s="367"/>
      <c r="DC182" s="367"/>
      <c r="DD182" s="367"/>
      <c r="DE182" s="367"/>
      <c r="DF182" s="367"/>
      <c r="DG182" s="367"/>
      <c r="DH182" s="367"/>
      <c r="DI182" s="367"/>
      <c r="DJ182" s="367"/>
      <c r="DK182" s="367"/>
      <c r="DL182" s="367"/>
      <c r="DM182" s="367"/>
      <c r="DN182" s="367"/>
      <c r="DO182" s="367"/>
      <c r="DP182" s="367"/>
      <c r="DQ182" s="367"/>
      <c r="DR182" s="367"/>
      <c r="DS182" s="367"/>
      <c r="DT182" s="367"/>
      <c r="DU182" s="367"/>
      <c r="DV182" s="367"/>
      <c r="DW182" s="367"/>
      <c r="DX182" s="367"/>
      <c r="DY182" s="367"/>
      <c r="DZ182" s="367"/>
      <c r="EA182" s="367"/>
      <c r="EB182" s="367"/>
      <c r="EC182" s="367"/>
      <c r="ED182" s="367"/>
      <c r="EE182" s="367"/>
      <c r="EF182" s="367"/>
      <c r="EG182" s="367"/>
      <c r="EH182" s="367"/>
      <c r="EI182" s="367"/>
      <c r="EJ182" s="367"/>
      <c r="EK182" s="367"/>
      <c r="EL182" s="367"/>
      <c r="EM182" s="367"/>
      <c r="EN182" s="367"/>
      <c r="EO182" s="367"/>
      <c r="EP182" s="367"/>
      <c r="EQ182" s="367"/>
      <c r="ER182" s="367"/>
      <c r="ES182" s="367"/>
      <c r="ET182" s="367"/>
      <c r="EU182" s="367"/>
      <c r="EV182" s="367"/>
      <c r="EW182" s="367"/>
      <c r="EX182" s="367"/>
      <c r="EY182" s="367"/>
      <c r="EZ182" s="367"/>
      <c r="FA182" s="367"/>
      <c r="FB182" s="367"/>
      <c r="FC182" s="367"/>
      <c r="FD182" s="367"/>
      <c r="FE182" s="367"/>
      <c r="FF182" s="367"/>
      <c r="FG182" s="367"/>
      <c r="FH182" s="367"/>
      <c r="FI182" s="367"/>
      <c r="FJ182" s="367"/>
      <c r="FK182" s="367"/>
      <c r="FL182" s="367"/>
      <c r="FM182" s="367"/>
      <c r="FN182" s="367"/>
      <c r="FO182" s="367"/>
      <c r="FP182" s="367"/>
      <c r="FQ182" s="367"/>
      <c r="FR182" s="367"/>
      <c r="FS182" s="367"/>
      <c r="FT182" s="367"/>
      <c r="FU182" s="367"/>
      <c r="FV182" s="367"/>
      <c r="FW182" s="367"/>
      <c r="FX182" s="367"/>
      <c r="FY182" s="367"/>
      <c r="FZ182" s="367"/>
      <c r="GA182" s="367"/>
      <c r="GB182" s="367"/>
      <c r="GC182" s="367"/>
      <c r="GD182" s="367"/>
      <c r="GE182" s="367"/>
      <c r="GF182" s="367"/>
      <c r="GG182" s="367"/>
      <c r="GH182" s="367"/>
      <c r="GI182" s="367"/>
      <c r="GJ182" s="367"/>
      <c r="GK182" s="367"/>
      <c r="GL182" s="367"/>
      <c r="GM182" s="367"/>
      <c r="GN182" s="367"/>
      <c r="GO182" s="367"/>
      <c r="GP182" s="367"/>
      <c r="GQ182" s="367"/>
      <c r="GR182" s="367"/>
      <c r="GS182" s="367"/>
      <c r="GT182" s="367"/>
      <c r="GU182" s="367"/>
      <c r="GV182" s="367"/>
      <c r="GW182" s="367"/>
      <c r="GX182" s="367"/>
      <c r="GY182" s="367"/>
      <c r="GZ182" s="367"/>
      <c r="HA182" s="367"/>
      <c r="HB182" s="367"/>
      <c r="HC182" s="367"/>
      <c r="HD182" s="367"/>
      <c r="HE182" s="367"/>
      <c r="HF182" s="367"/>
      <c r="HG182" s="367"/>
      <c r="HH182" s="367"/>
      <c r="HI182" s="367"/>
      <c r="HJ182" s="367"/>
      <c r="HK182" s="367"/>
      <c r="HL182" s="367"/>
      <c r="HM182" s="367"/>
      <c r="HN182" s="367"/>
      <c r="HO182" s="367"/>
      <c r="HP182" s="367"/>
      <c r="HQ182" s="367"/>
      <c r="HR182" s="367"/>
      <c r="HS182" s="367"/>
      <c r="HT182" s="367"/>
      <c r="HU182" s="367"/>
      <c r="HV182" s="367"/>
      <c r="HW182" s="367"/>
      <c r="HX182" s="367"/>
      <c r="HY182" s="367"/>
      <c r="HZ182" s="367"/>
      <c r="IA182" s="367"/>
      <c r="IB182" s="367"/>
      <c r="IC182" s="367"/>
      <c r="ID182" s="367"/>
      <c r="IE182" s="367"/>
      <c r="IF182" s="367"/>
      <c r="IG182" s="367"/>
      <c r="IH182" s="367"/>
      <c r="II182" s="367"/>
      <c r="IJ182" s="367"/>
      <c r="IK182" s="367"/>
      <c r="IL182" s="367"/>
      <c r="IM182" s="367"/>
      <c r="IN182" s="367"/>
      <c r="IO182" s="367"/>
      <c r="IP182" s="367"/>
      <c r="IQ182" s="367"/>
      <c r="IR182" s="367"/>
      <c r="IS182" s="367"/>
      <c r="IT182" s="367"/>
    </row>
    <row r="183" spans="1:254" ht="25.5" x14ac:dyDescent="0.2">
      <c r="A183" s="415" t="s">
        <v>622</v>
      </c>
      <c r="B183" s="397">
        <v>510</v>
      </c>
      <c r="C183" s="349" t="s">
        <v>412</v>
      </c>
      <c r="D183" s="349" t="s">
        <v>391</v>
      </c>
      <c r="E183" s="358" t="s">
        <v>523</v>
      </c>
      <c r="F183" s="358"/>
      <c r="G183" s="350">
        <f>SUM(G184)</f>
        <v>40239.85</v>
      </c>
    </row>
    <row r="184" spans="1:254" ht="25.5" x14ac:dyDescent="0.2">
      <c r="A184" s="352" t="s">
        <v>440</v>
      </c>
      <c r="B184" s="398">
        <v>510</v>
      </c>
      <c r="C184" s="354" t="s">
        <v>412</v>
      </c>
      <c r="D184" s="354" t="s">
        <v>391</v>
      </c>
      <c r="E184" s="354" t="s">
        <v>523</v>
      </c>
      <c r="F184" s="354" t="s">
        <v>441</v>
      </c>
      <c r="G184" s="355">
        <v>40239.85</v>
      </c>
    </row>
    <row r="185" spans="1:254" s="351" customFormat="1" ht="30" customHeight="1" x14ac:dyDescent="0.2">
      <c r="A185" s="347" t="s">
        <v>749</v>
      </c>
      <c r="B185" s="371" t="s">
        <v>724</v>
      </c>
      <c r="C185" s="448" t="s">
        <v>412</v>
      </c>
      <c r="D185" s="448" t="s">
        <v>391</v>
      </c>
      <c r="E185" s="448" t="s">
        <v>434</v>
      </c>
      <c r="F185" s="448"/>
      <c r="G185" s="449">
        <f>SUM(G186)</f>
        <v>175</v>
      </c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19"/>
      <c r="AC185" s="319"/>
      <c r="AD185" s="319"/>
      <c r="AE185" s="319"/>
      <c r="AF185" s="319"/>
      <c r="AG185" s="319"/>
      <c r="AH185" s="319"/>
      <c r="AI185" s="319"/>
      <c r="AJ185" s="319"/>
      <c r="AK185" s="319"/>
      <c r="AL185" s="319"/>
      <c r="AM185" s="319"/>
      <c r="AN185" s="319"/>
      <c r="AO185" s="319"/>
      <c r="AP185" s="319"/>
      <c r="AQ185" s="319"/>
      <c r="AR185" s="319"/>
      <c r="AS185" s="319"/>
      <c r="AT185" s="319"/>
      <c r="AU185" s="319"/>
      <c r="AV185" s="319"/>
      <c r="AW185" s="319"/>
      <c r="AX185" s="319"/>
      <c r="AY185" s="319"/>
      <c r="AZ185" s="319"/>
      <c r="BA185" s="319"/>
      <c r="BB185" s="319"/>
      <c r="BC185" s="319"/>
      <c r="BD185" s="319"/>
      <c r="BE185" s="319"/>
      <c r="BF185" s="319"/>
      <c r="BG185" s="319"/>
      <c r="BH185" s="319"/>
      <c r="BI185" s="319"/>
      <c r="BJ185" s="319"/>
      <c r="BK185" s="319"/>
      <c r="BL185" s="319"/>
      <c r="BM185" s="319"/>
      <c r="BN185" s="319"/>
      <c r="BO185" s="319"/>
      <c r="BP185" s="319"/>
      <c r="BQ185" s="319"/>
      <c r="BR185" s="319"/>
      <c r="BS185" s="319"/>
      <c r="BT185" s="319"/>
      <c r="BU185" s="319"/>
      <c r="BV185" s="319"/>
      <c r="BW185" s="319"/>
      <c r="BX185" s="319"/>
      <c r="BY185" s="319"/>
      <c r="BZ185" s="319"/>
      <c r="CA185" s="319"/>
      <c r="CB185" s="319"/>
      <c r="CC185" s="319"/>
      <c r="CD185" s="319"/>
      <c r="CE185" s="319"/>
      <c r="CF185" s="319"/>
      <c r="CG185" s="319"/>
      <c r="CH185" s="319"/>
      <c r="CI185" s="319"/>
      <c r="CJ185" s="319"/>
      <c r="CK185" s="319"/>
      <c r="CL185" s="319"/>
      <c r="CM185" s="319"/>
      <c r="CN185" s="319"/>
      <c r="CO185" s="319"/>
      <c r="CP185" s="319"/>
      <c r="CQ185" s="319"/>
      <c r="CR185" s="319"/>
      <c r="CS185" s="319"/>
      <c r="CT185" s="319"/>
      <c r="CU185" s="319"/>
      <c r="CV185" s="319"/>
      <c r="CW185" s="319"/>
      <c r="CX185" s="319"/>
      <c r="CY185" s="319"/>
      <c r="CZ185" s="319"/>
      <c r="DA185" s="319"/>
      <c r="DB185" s="319"/>
      <c r="DC185" s="319"/>
      <c r="DD185" s="319"/>
      <c r="DE185" s="319"/>
      <c r="DF185" s="319"/>
      <c r="DG185" s="319"/>
      <c r="DH185" s="319"/>
      <c r="DI185" s="319"/>
      <c r="DJ185" s="319"/>
      <c r="DK185" s="319"/>
      <c r="DL185" s="319"/>
      <c r="DM185" s="319"/>
      <c r="DN185" s="319"/>
      <c r="DO185" s="319"/>
      <c r="DP185" s="319"/>
      <c r="DQ185" s="319"/>
      <c r="DR185" s="319"/>
      <c r="DS185" s="319"/>
      <c r="DT185" s="319"/>
      <c r="DU185" s="319"/>
      <c r="DV185" s="319"/>
      <c r="DW185" s="319"/>
      <c r="DX185" s="319"/>
      <c r="DY185" s="319"/>
      <c r="DZ185" s="319"/>
      <c r="EA185" s="319"/>
      <c r="EB185" s="319"/>
      <c r="EC185" s="319"/>
      <c r="ED185" s="319"/>
      <c r="EE185" s="319"/>
      <c r="EF185" s="319"/>
      <c r="EG185" s="319"/>
      <c r="EH185" s="319"/>
      <c r="EI185" s="319"/>
      <c r="EJ185" s="319"/>
      <c r="EK185" s="319"/>
      <c r="EL185" s="319"/>
      <c r="EM185" s="319"/>
      <c r="EN185" s="319"/>
      <c r="EO185" s="319"/>
      <c r="EP185" s="319"/>
      <c r="EQ185" s="319"/>
      <c r="ER185" s="319"/>
      <c r="ES185" s="319"/>
      <c r="ET185" s="319"/>
      <c r="EU185" s="319"/>
      <c r="EV185" s="319"/>
      <c r="EW185" s="319"/>
      <c r="EX185" s="319"/>
      <c r="EY185" s="319"/>
      <c r="EZ185" s="319"/>
      <c r="FA185" s="319"/>
      <c r="FB185" s="319"/>
      <c r="FC185" s="319"/>
      <c r="FD185" s="319"/>
      <c r="FE185" s="319"/>
      <c r="FF185" s="319"/>
      <c r="FG185" s="319"/>
      <c r="FH185" s="319"/>
      <c r="FI185" s="319"/>
      <c r="FJ185" s="319"/>
      <c r="FK185" s="319"/>
      <c r="FL185" s="319"/>
      <c r="FM185" s="319"/>
      <c r="FN185" s="319"/>
      <c r="FO185" s="319"/>
      <c r="FP185" s="319"/>
      <c r="FQ185" s="319"/>
      <c r="FR185" s="319"/>
      <c r="FS185" s="319"/>
      <c r="FT185" s="319"/>
      <c r="FU185" s="319"/>
      <c r="FV185" s="319"/>
      <c r="FW185" s="319"/>
      <c r="FX185" s="319"/>
      <c r="FY185" s="319"/>
      <c r="FZ185" s="319"/>
      <c r="GA185" s="319"/>
      <c r="GB185" s="319"/>
      <c r="GC185" s="319"/>
      <c r="GD185" s="319"/>
      <c r="GE185" s="319"/>
      <c r="GF185" s="319"/>
      <c r="GG185" s="319"/>
      <c r="GH185" s="319"/>
      <c r="GI185" s="319"/>
      <c r="GJ185" s="319"/>
      <c r="GK185" s="319"/>
      <c r="GL185" s="319"/>
      <c r="GM185" s="319"/>
      <c r="GN185" s="319"/>
      <c r="GO185" s="319"/>
      <c r="GP185" s="319"/>
      <c r="GQ185" s="319"/>
      <c r="GR185" s="319"/>
      <c r="GS185" s="319"/>
      <c r="GT185" s="319"/>
      <c r="GU185" s="319"/>
      <c r="GV185" s="319"/>
      <c r="GW185" s="319"/>
      <c r="GX185" s="319"/>
      <c r="GY185" s="319"/>
      <c r="GZ185" s="319"/>
      <c r="HA185" s="319"/>
      <c r="HB185" s="319"/>
      <c r="HC185" s="319"/>
      <c r="HD185" s="319"/>
      <c r="HE185" s="319"/>
      <c r="HF185" s="319"/>
      <c r="HG185" s="319"/>
      <c r="HH185" s="319"/>
      <c r="HI185" s="319"/>
      <c r="HJ185" s="319"/>
      <c r="HK185" s="319"/>
      <c r="HL185" s="319"/>
      <c r="HM185" s="319"/>
      <c r="HN185" s="319"/>
      <c r="HO185" s="319"/>
      <c r="HP185" s="319"/>
      <c r="HQ185" s="319"/>
      <c r="HR185" s="319"/>
      <c r="HS185" s="319"/>
      <c r="HT185" s="319"/>
      <c r="HU185" s="319"/>
      <c r="HV185" s="319"/>
      <c r="HW185" s="319"/>
      <c r="HX185" s="319"/>
      <c r="HY185" s="319"/>
      <c r="HZ185" s="319"/>
      <c r="IA185" s="319"/>
      <c r="IB185" s="319"/>
      <c r="IC185" s="319"/>
      <c r="ID185" s="319"/>
      <c r="IE185" s="319"/>
      <c r="IF185" s="319"/>
      <c r="IG185" s="319"/>
      <c r="IH185" s="319"/>
      <c r="II185" s="319"/>
      <c r="IJ185" s="319"/>
      <c r="IK185" s="319"/>
      <c r="IL185" s="319"/>
      <c r="IM185" s="319"/>
      <c r="IN185" s="319"/>
      <c r="IO185" s="319"/>
      <c r="IP185" s="319"/>
      <c r="IQ185" s="319"/>
      <c r="IR185" s="319"/>
      <c r="IS185" s="319"/>
      <c r="IT185" s="319"/>
    </row>
    <row r="186" spans="1:254" ht="25.5" x14ac:dyDescent="0.2">
      <c r="A186" s="352" t="s">
        <v>440</v>
      </c>
      <c r="B186" s="371" t="s">
        <v>724</v>
      </c>
      <c r="C186" s="450" t="s">
        <v>412</v>
      </c>
      <c r="D186" s="450" t="s">
        <v>391</v>
      </c>
      <c r="E186" s="450" t="s">
        <v>434</v>
      </c>
      <c r="F186" s="450" t="s">
        <v>441</v>
      </c>
      <c r="G186" s="451">
        <v>175</v>
      </c>
    </row>
    <row r="187" spans="1:254" x14ac:dyDescent="0.2">
      <c r="A187" s="447" t="s">
        <v>750</v>
      </c>
      <c r="B187" s="339" t="s">
        <v>724</v>
      </c>
      <c r="C187" s="338" t="s">
        <v>412</v>
      </c>
      <c r="D187" s="338" t="s">
        <v>412</v>
      </c>
      <c r="E187" s="338"/>
      <c r="F187" s="338"/>
      <c r="G187" s="340">
        <f>SUM(G190+G188)</f>
        <v>4892.09</v>
      </c>
    </row>
    <row r="188" spans="1:254" s="245" customFormat="1" ht="20.45" customHeight="1" x14ac:dyDescent="0.25">
      <c r="A188" s="383" t="s">
        <v>647</v>
      </c>
      <c r="B188" s="357" t="s">
        <v>724</v>
      </c>
      <c r="C188" s="357" t="s">
        <v>412</v>
      </c>
      <c r="D188" s="357" t="s">
        <v>412</v>
      </c>
      <c r="E188" s="357" t="s">
        <v>531</v>
      </c>
      <c r="F188" s="357"/>
      <c r="G188" s="345">
        <f>SUM(G189)</f>
        <v>3592.09</v>
      </c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  <c r="AG188" s="319"/>
      <c r="AH188" s="319"/>
      <c r="AI188" s="319"/>
      <c r="AJ188" s="319"/>
      <c r="AK188" s="319"/>
      <c r="AL188" s="319"/>
      <c r="AM188" s="319"/>
      <c r="AN188" s="319"/>
      <c r="AO188" s="319"/>
      <c r="AP188" s="319"/>
      <c r="AQ188" s="319"/>
      <c r="AR188" s="319"/>
      <c r="AS188" s="319"/>
      <c r="AT188" s="319"/>
      <c r="AU188" s="319"/>
      <c r="AV188" s="319"/>
      <c r="AW188" s="319"/>
      <c r="AX188" s="319"/>
      <c r="AY188" s="319"/>
      <c r="AZ188" s="319"/>
      <c r="BA188" s="319"/>
      <c r="BB188" s="319"/>
      <c r="BC188" s="319"/>
      <c r="BD188" s="319"/>
      <c r="BE188" s="319"/>
      <c r="BF188" s="319"/>
      <c r="BG188" s="319"/>
      <c r="BH188" s="319"/>
      <c r="BI188" s="319"/>
      <c r="BJ188" s="319"/>
      <c r="BK188" s="319"/>
      <c r="BL188" s="319"/>
      <c r="BM188" s="319"/>
      <c r="BN188" s="319"/>
      <c r="BO188" s="319"/>
      <c r="BP188" s="319"/>
      <c r="BQ188" s="319"/>
      <c r="BR188" s="319"/>
      <c r="BS188" s="319"/>
      <c r="BT188" s="319"/>
      <c r="BU188" s="319"/>
      <c r="BV188" s="319"/>
      <c r="BW188" s="319"/>
      <c r="BX188" s="319"/>
      <c r="BY188" s="319"/>
      <c r="BZ188" s="319"/>
      <c r="CA188" s="319"/>
      <c r="CB188" s="319"/>
      <c r="CC188" s="319"/>
      <c r="CD188" s="319"/>
      <c r="CE188" s="319"/>
      <c r="CF188" s="319"/>
      <c r="CG188" s="319"/>
      <c r="CH188" s="319"/>
      <c r="CI188" s="319"/>
      <c r="CJ188" s="319"/>
      <c r="CK188" s="319"/>
      <c r="CL188" s="319"/>
      <c r="CM188" s="319"/>
      <c r="CN188" s="319"/>
      <c r="CO188" s="319"/>
      <c r="CP188" s="319"/>
      <c r="CQ188" s="319"/>
      <c r="CR188" s="319"/>
      <c r="CS188" s="319"/>
      <c r="CT188" s="319"/>
      <c r="CU188" s="319"/>
      <c r="CV188" s="319"/>
      <c r="CW188" s="319"/>
      <c r="CX188" s="319"/>
      <c r="CY188" s="319"/>
      <c r="CZ188" s="319"/>
      <c r="DA188" s="319"/>
      <c r="DB188" s="319"/>
      <c r="DC188" s="319"/>
      <c r="DD188" s="319"/>
      <c r="DE188" s="319"/>
      <c r="DF188" s="319"/>
      <c r="DG188" s="319"/>
      <c r="DH188" s="319"/>
      <c r="DI188" s="319"/>
      <c r="DJ188" s="319"/>
      <c r="DK188" s="319"/>
      <c r="DL188" s="319"/>
      <c r="DM188" s="319"/>
      <c r="DN188" s="319"/>
      <c r="DO188" s="319"/>
      <c r="DP188" s="319"/>
      <c r="DQ188" s="319"/>
      <c r="DR188" s="319"/>
      <c r="DS188" s="319"/>
      <c r="DT188" s="319"/>
      <c r="DU188" s="319"/>
      <c r="DV188" s="319"/>
      <c r="DW188" s="319"/>
      <c r="DX188" s="319"/>
      <c r="DY188" s="319"/>
      <c r="DZ188" s="319"/>
      <c r="EA188" s="319"/>
      <c r="EB188" s="319"/>
      <c r="EC188" s="319"/>
      <c r="ED188" s="319"/>
      <c r="EE188" s="319"/>
      <c r="EF188" s="319"/>
      <c r="EG188" s="319"/>
      <c r="EH188" s="319"/>
      <c r="EI188" s="319"/>
      <c r="EJ188" s="319"/>
      <c r="EK188" s="319"/>
      <c r="EL188" s="319"/>
      <c r="EM188" s="319"/>
      <c r="EN188" s="319"/>
      <c r="EO188" s="319"/>
      <c r="EP188" s="319"/>
      <c r="EQ188" s="319"/>
      <c r="ER188" s="319"/>
      <c r="ES188" s="319"/>
      <c r="ET188" s="319"/>
      <c r="EU188" s="319"/>
      <c r="EV188" s="319"/>
      <c r="EW188" s="319"/>
      <c r="EX188" s="319"/>
      <c r="EY188" s="319"/>
      <c r="EZ188" s="319"/>
      <c r="FA188" s="319"/>
      <c r="FB188" s="319"/>
      <c r="FC188" s="319"/>
      <c r="FD188" s="319"/>
      <c r="FE188" s="319"/>
      <c r="FF188" s="319"/>
      <c r="FG188" s="319"/>
      <c r="FH188" s="319"/>
      <c r="FI188" s="319"/>
      <c r="FJ188" s="319"/>
      <c r="FK188" s="319"/>
      <c r="FL188" s="319"/>
      <c r="FM188" s="319"/>
      <c r="FN188" s="319"/>
      <c r="FO188" s="319"/>
      <c r="FP188" s="319"/>
      <c r="FQ188" s="319"/>
      <c r="FR188" s="319"/>
      <c r="FS188" s="319"/>
      <c r="FT188" s="319"/>
      <c r="FU188" s="319"/>
      <c r="FV188" s="319"/>
      <c r="FW188" s="319"/>
      <c r="FX188" s="319"/>
      <c r="FY188" s="319"/>
      <c r="FZ188" s="319"/>
      <c r="GA188" s="319"/>
      <c r="GB188" s="319"/>
      <c r="GC188" s="319"/>
      <c r="GD188" s="319"/>
      <c r="GE188" s="319"/>
      <c r="GF188" s="319"/>
      <c r="GG188" s="319"/>
      <c r="GH188" s="319"/>
      <c r="GI188" s="319"/>
      <c r="GJ188" s="319"/>
      <c r="GK188" s="319"/>
      <c r="GL188" s="319"/>
      <c r="GM188" s="319"/>
      <c r="GN188" s="319"/>
      <c r="GO188" s="319"/>
      <c r="GP188" s="319"/>
      <c r="GQ188" s="319"/>
      <c r="GR188" s="319"/>
      <c r="GS188" s="319"/>
      <c r="GT188" s="319"/>
      <c r="GU188" s="319"/>
      <c r="GV188" s="319"/>
      <c r="GW188" s="319"/>
      <c r="GX188" s="319"/>
      <c r="GY188" s="319"/>
      <c r="GZ188" s="319"/>
      <c r="HA188" s="319"/>
      <c r="HB188" s="319"/>
      <c r="HC188" s="319"/>
      <c r="HD188" s="319"/>
      <c r="HE188" s="319"/>
      <c r="HF188" s="319"/>
      <c r="HG188" s="319"/>
      <c r="HH188" s="319"/>
      <c r="HI188" s="319"/>
      <c r="HJ188" s="319"/>
      <c r="HK188" s="319"/>
      <c r="HL188" s="319"/>
      <c r="HM188" s="319"/>
      <c r="HN188" s="319"/>
      <c r="HO188" s="319"/>
      <c r="HP188" s="319"/>
      <c r="HQ188" s="319"/>
      <c r="HR188" s="319"/>
      <c r="HS188" s="319"/>
      <c r="HT188" s="319"/>
      <c r="HU188" s="319"/>
      <c r="HV188" s="319"/>
      <c r="HW188" s="319"/>
      <c r="HX188" s="319"/>
      <c r="HY188" s="319"/>
      <c r="HZ188" s="319"/>
      <c r="IA188" s="319"/>
      <c r="IB188" s="319"/>
      <c r="IC188" s="319"/>
      <c r="ID188" s="319"/>
      <c r="IE188" s="319"/>
      <c r="IF188" s="319"/>
      <c r="IG188" s="319"/>
      <c r="IH188" s="319"/>
      <c r="II188" s="319"/>
      <c r="IJ188" s="319"/>
      <c r="IK188" s="319"/>
      <c r="IL188" s="319"/>
      <c r="IM188" s="319"/>
      <c r="IN188" s="319"/>
      <c r="IO188" s="319"/>
      <c r="IP188" s="319"/>
      <c r="IQ188" s="319"/>
      <c r="IR188" s="319"/>
      <c r="IS188" s="319"/>
      <c r="IT188" s="319"/>
    </row>
    <row r="189" spans="1:254" s="351" customFormat="1" ht="25.5" x14ac:dyDescent="0.2">
      <c r="A189" s="347" t="s">
        <v>440</v>
      </c>
      <c r="B189" s="358" t="s">
        <v>724</v>
      </c>
      <c r="C189" s="358" t="s">
        <v>412</v>
      </c>
      <c r="D189" s="358" t="s">
        <v>412</v>
      </c>
      <c r="E189" s="358" t="s">
        <v>531</v>
      </c>
      <c r="F189" s="358" t="s">
        <v>441</v>
      </c>
      <c r="G189" s="350">
        <v>3592.09</v>
      </c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  <c r="AG189" s="319"/>
      <c r="AH189" s="319"/>
      <c r="AI189" s="319"/>
      <c r="AJ189" s="319"/>
      <c r="AK189" s="319"/>
      <c r="AL189" s="319"/>
      <c r="AM189" s="319"/>
      <c r="AN189" s="319"/>
      <c r="AO189" s="319"/>
      <c r="AP189" s="319"/>
      <c r="AQ189" s="319"/>
      <c r="AR189" s="319"/>
      <c r="AS189" s="319"/>
      <c r="AT189" s="319"/>
      <c r="AU189" s="319"/>
      <c r="AV189" s="319"/>
      <c r="AW189" s="319"/>
      <c r="AX189" s="319"/>
      <c r="AY189" s="319"/>
      <c r="AZ189" s="319"/>
      <c r="BA189" s="319"/>
      <c r="BB189" s="319"/>
      <c r="BC189" s="319"/>
      <c r="BD189" s="319"/>
      <c r="BE189" s="319"/>
      <c r="BF189" s="319"/>
      <c r="BG189" s="319"/>
      <c r="BH189" s="319"/>
      <c r="BI189" s="319"/>
      <c r="BJ189" s="319"/>
      <c r="BK189" s="319"/>
      <c r="BL189" s="319"/>
      <c r="BM189" s="319"/>
      <c r="BN189" s="319"/>
      <c r="BO189" s="319"/>
      <c r="BP189" s="319"/>
      <c r="BQ189" s="319"/>
      <c r="BR189" s="319"/>
      <c r="BS189" s="319"/>
      <c r="BT189" s="319"/>
      <c r="BU189" s="319"/>
      <c r="BV189" s="319"/>
      <c r="BW189" s="319"/>
      <c r="BX189" s="319"/>
      <c r="BY189" s="319"/>
      <c r="BZ189" s="319"/>
      <c r="CA189" s="319"/>
      <c r="CB189" s="319"/>
      <c r="CC189" s="319"/>
      <c r="CD189" s="319"/>
      <c r="CE189" s="319"/>
      <c r="CF189" s="319"/>
      <c r="CG189" s="319"/>
      <c r="CH189" s="319"/>
      <c r="CI189" s="319"/>
      <c r="CJ189" s="319"/>
      <c r="CK189" s="319"/>
      <c r="CL189" s="319"/>
      <c r="CM189" s="319"/>
      <c r="CN189" s="319"/>
      <c r="CO189" s="319"/>
      <c r="CP189" s="319"/>
      <c r="CQ189" s="319"/>
      <c r="CR189" s="319"/>
      <c r="CS189" s="319"/>
      <c r="CT189" s="319"/>
      <c r="CU189" s="319"/>
      <c r="CV189" s="319"/>
      <c r="CW189" s="319"/>
      <c r="CX189" s="319"/>
      <c r="CY189" s="319"/>
      <c r="CZ189" s="319"/>
      <c r="DA189" s="319"/>
      <c r="DB189" s="319"/>
      <c r="DC189" s="319"/>
      <c r="DD189" s="319"/>
      <c r="DE189" s="319"/>
      <c r="DF189" s="319"/>
      <c r="DG189" s="319"/>
      <c r="DH189" s="319"/>
      <c r="DI189" s="319"/>
      <c r="DJ189" s="319"/>
      <c r="DK189" s="319"/>
      <c r="DL189" s="319"/>
      <c r="DM189" s="319"/>
      <c r="DN189" s="319"/>
      <c r="DO189" s="319"/>
      <c r="DP189" s="319"/>
      <c r="DQ189" s="319"/>
      <c r="DR189" s="319"/>
      <c r="DS189" s="319"/>
      <c r="DT189" s="319"/>
      <c r="DU189" s="319"/>
      <c r="DV189" s="319"/>
      <c r="DW189" s="319"/>
      <c r="DX189" s="319"/>
      <c r="DY189" s="319"/>
      <c r="DZ189" s="319"/>
      <c r="EA189" s="319"/>
      <c r="EB189" s="319"/>
      <c r="EC189" s="319"/>
      <c r="ED189" s="319"/>
      <c r="EE189" s="319"/>
      <c r="EF189" s="319"/>
      <c r="EG189" s="319"/>
      <c r="EH189" s="319"/>
      <c r="EI189" s="319"/>
      <c r="EJ189" s="319"/>
      <c r="EK189" s="319"/>
      <c r="EL189" s="319"/>
      <c r="EM189" s="319"/>
      <c r="EN189" s="319"/>
      <c r="EO189" s="319"/>
      <c r="EP189" s="319"/>
      <c r="EQ189" s="319"/>
      <c r="ER189" s="319"/>
      <c r="ES189" s="319"/>
      <c r="ET189" s="319"/>
      <c r="EU189" s="319"/>
      <c r="EV189" s="319"/>
      <c r="EW189" s="319"/>
      <c r="EX189" s="319"/>
      <c r="EY189" s="319"/>
      <c r="EZ189" s="319"/>
      <c r="FA189" s="319"/>
      <c r="FB189" s="319"/>
      <c r="FC189" s="319"/>
      <c r="FD189" s="319"/>
      <c r="FE189" s="319"/>
      <c r="FF189" s="319"/>
      <c r="FG189" s="319"/>
      <c r="FH189" s="319"/>
      <c r="FI189" s="319"/>
      <c r="FJ189" s="319"/>
      <c r="FK189" s="319"/>
      <c r="FL189" s="319"/>
      <c r="FM189" s="319"/>
      <c r="FN189" s="319"/>
      <c r="FO189" s="319"/>
      <c r="FP189" s="319"/>
      <c r="FQ189" s="319"/>
      <c r="FR189" s="319"/>
      <c r="FS189" s="319"/>
      <c r="FT189" s="319"/>
      <c r="FU189" s="319"/>
      <c r="FV189" s="319"/>
      <c r="FW189" s="319"/>
      <c r="FX189" s="319"/>
      <c r="FY189" s="319"/>
      <c r="FZ189" s="319"/>
      <c r="GA189" s="319"/>
      <c r="GB189" s="319"/>
      <c r="GC189" s="319"/>
      <c r="GD189" s="319"/>
      <c r="GE189" s="319"/>
      <c r="GF189" s="319"/>
      <c r="GG189" s="319"/>
      <c r="GH189" s="319"/>
      <c r="GI189" s="319"/>
      <c r="GJ189" s="319"/>
      <c r="GK189" s="319"/>
      <c r="GL189" s="319"/>
      <c r="GM189" s="319"/>
      <c r="GN189" s="319"/>
      <c r="GO189" s="319"/>
      <c r="GP189" s="319"/>
      <c r="GQ189" s="319"/>
      <c r="GR189" s="319"/>
      <c r="GS189" s="319"/>
      <c r="GT189" s="319"/>
      <c r="GU189" s="319"/>
      <c r="GV189" s="319"/>
      <c r="GW189" s="319"/>
      <c r="GX189" s="319"/>
      <c r="GY189" s="319"/>
      <c r="GZ189" s="319"/>
      <c r="HA189" s="319"/>
      <c r="HB189" s="319"/>
      <c r="HC189" s="319"/>
      <c r="HD189" s="319"/>
      <c r="HE189" s="319"/>
      <c r="HF189" s="319"/>
      <c r="HG189" s="319"/>
      <c r="HH189" s="319"/>
      <c r="HI189" s="319"/>
      <c r="HJ189" s="319"/>
      <c r="HK189" s="319"/>
      <c r="HL189" s="319"/>
      <c r="HM189" s="319"/>
      <c r="HN189" s="319"/>
      <c r="HO189" s="319"/>
      <c r="HP189" s="319"/>
      <c r="HQ189" s="319"/>
      <c r="HR189" s="319"/>
      <c r="HS189" s="319"/>
      <c r="HT189" s="319"/>
      <c r="HU189" s="319"/>
      <c r="HV189" s="319"/>
      <c r="HW189" s="319"/>
      <c r="HX189" s="319"/>
      <c r="HY189" s="319"/>
      <c r="HZ189" s="319"/>
      <c r="IA189" s="319"/>
      <c r="IB189" s="319"/>
      <c r="IC189" s="319"/>
      <c r="ID189" s="319"/>
      <c r="IE189" s="319"/>
      <c r="IF189" s="319"/>
      <c r="IG189" s="319"/>
      <c r="IH189" s="319"/>
      <c r="II189" s="319"/>
      <c r="IJ189" s="319"/>
      <c r="IK189" s="319"/>
      <c r="IL189" s="319"/>
      <c r="IM189" s="319"/>
      <c r="IN189" s="319"/>
      <c r="IO189" s="319"/>
      <c r="IP189" s="319"/>
      <c r="IQ189" s="319"/>
      <c r="IR189" s="319"/>
      <c r="IS189" s="319"/>
      <c r="IT189" s="319"/>
    </row>
    <row r="190" spans="1:254" s="351" customFormat="1" ht="13.5" x14ac:dyDescent="0.25">
      <c r="A190" s="342" t="s">
        <v>432</v>
      </c>
      <c r="B190" s="344" t="s">
        <v>724</v>
      </c>
      <c r="C190" s="357" t="s">
        <v>412</v>
      </c>
      <c r="D190" s="357" t="s">
        <v>412</v>
      </c>
      <c r="E190" s="357" t="s">
        <v>433</v>
      </c>
      <c r="F190" s="357"/>
      <c r="G190" s="345">
        <f>SUM(G193+G191)</f>
        <v>1300</v>
      </c>
      <c r="H190" s="319"/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9"/>
      <c r="AO190" s="319"/>
      <c r="AP190" s="319"/>
      <c r="AQ190" s="319"/>
      <c r="AR190" s="319"/>
      <c r="AS190" s="319"/>
      <c r="AT190" s="319"/>
      <c r="AU190" s="319"/>
      <c r="AV190" s="319"/>
      <c r="AW190" s="319"/>
      <c r="AX190" s="319"/>
      <c r="AY190" s="319"/>
      <c r="AZ190" s="319"/>
      <c r="BA190" s="319"/>
      <c r="BB190" s="319"/>
      <c r="BC190" s="319"/>
      <c r="BD190" s="319"/>
      <c r="BE190" s="319"/>
      <c r="BF190" s="319"/>
      <c r="BG190" s="319"/>
      <c r="BH190" s="319"/>
      <c r="BI190" s="319"/>
      <c r="BJ190" s="319"/>
      <c r="BK190" s="319"/>
      <c r="BL190" s="319"/>
      <c r="BM190" s="319"/>
      <c r="BN190" s="319"/>
      <c r="BO190" s="319"/>
      <c r="BP190" s="319"/>
      <c r="BQ190" s="319"/>
      <c r="BR190" s="319"/>
      <c r="BS190" s="319"/>
      <c r="BT190" s="319"/>
      <c r="BU190" s="319"/>
      <c r="BV190" s="319"/>
      <c r="BW190" s="319"/>
      <c r="BX190" s="319"/>
      <c r="BY190" s="319"/>
      <c r="BZ190" s="319"/>
      <c r="CA190" s="319"/>
      <c r="CB190" s="319"/>
      <c r="CC190" s="319"/>
      <c r="CD190" s="319"/>
      <c r="CE190" s="319"/>
      <c r="CF190" s="319"/>
      <c r="CG190" s="319"/>
      <c r="CH190" s="319"/>
      <c r="CI190" s="319"/>
      <c r="CJ190" s="319"/>
      <c r="CK190" s="319"/>
      <c r="CL190" s="319"/>
      <c r="CM190" s="319"/>
      <c r="CN190" s="319"/>
      <c r="CO190" s="319"/>
      <c r="CP190" s="319"/>
      <c r="CQ190" s="319"/>
      <c r="CR190" s="319"/>
      <c r="CS190" s="319"/>
      <c r="CT190" s="319"/>
      <c r="CU190" s="319"/>
      <c r="CV190" s="319"/>
      <c r="CW190" s="319"/>
      <c r="CX190" s="319"/>
      <c r="CY190" s="319"/>
      <c r="CZ190" s="319"/>
      <c r="DA190" s="319"/>
      <c r="DB190" s="319"/>
      <c r="DC190" s="319"/>
      <c r="DD190" s="319"/>
      <c r="DE190" s="319"/>
      <c r="DF190" s="319"/>
      <c r="DG190" s="319"/>
      <c r="DH190" s="319"/>
      <c r="DI190" s="319"/>
      <c r="DJ190" s="319"/>
      <c r="DK190" s="319"/>
      <c r="DL190" s="319"/>
      <c r="DM190" s="319"/>
      <c r="DN190" s="319"/>
      <c r="DO190" s="319"/>
      <c r="DP190" s="319"/>
      <c r="DQ190" s="319"/>
      <c r="DR190" s="319"/>
      <c r="DS190" s="319"/>
      <c r="DT190" s="319"/>
      <c r="DU190" s="319"/>
      <c r="DV190" s="319"/>
      <c r="DW190" s="319"/>
      <c r="DX190" s="319"/>
      <c r="DY190" s="319"/>
      <c r="DZ190" s="319"/>
      <c r="EA190" s="319"/>
      <c r="EB190" s="319"/>
      <c r="EC190" s="319"/>
      <c r="ED190" s="319"/>
      <c r="EE190" s="319"/>
      <c r="EF190" s="319"/>
      <c r="EG190" s="319"/>
      <c r="EH190" s="319"/>
      <c r="EI190" s="319"/>
      <c r="EJ190" s="319"/>
      <c r="EK190" s="319"/>
      <c r="EL190" s="319"/>
      <c r="EM190" s="319"/>
      <c r="EN190" s="319"/>
      <c r="EO190" s="319"/>
      <c r="EP190" s="319"/>
      <c r="EQ190" s="319"/>
      <c r="ER190" s="319"/>
      <c r="ES190" s="319"/>
      <c r="ET190" s="319"/>
      <c r="EU190" s="319"/>
      <c r="EV190" s="319"/>
      <c r="EW190" s="319"/>
      <c r="EX190" s="319"/>
      <c r="EY190" s="319"/>
      <c r="EZ190" s="319"/>
      <c r="FA190" s="319"/>
      <c r="FB190" s="319"/>
      <c r="FC190" s="319"/>
      <c r="FD190" s="319"/>
      <c r="FE190" s="319"/>
      <c r="FF190" s="319"/>
      <c r="FG190" s="319"/>
      <c r="FH190" s="319"/>
      <c r="FI190" s="319"/>
      <c r="FJ190" s="319"/>
      <c r="FK190" s="319"/>
      <c r="FL190" s="319"/>
      <c r="FM190" s="319"/>
      <c r="FN190" s="319"/>
      <c r="FO190" s="319"/>
      <c r="FP190" s="319"/>
      <c r="FQ190" s="319"/>
      <c r="FR190" s="319"/>
      <c r="FS190" s="319"/>
      <c r="FT190" s="319"/>
      <c r="FU190" s="319"/>
      <c r="FV190" s="319"/>
      <c r="FW190" s="319"/>
      <c r="FX190" s="319"/>
      <c r="FY190" s="319"/>
      <c r="FZ190" s="319"/>
      <c r="GA190" s="319"/>
      <c r="GB190" s="319"/>
      <c r="GC190" s="319"/>
      <c r="GD190" s="319"/>
      <c r="GE190" s="319"/>
      <c r="GF190" s="319"/>
      <c r="GG190" s="319"/>
      <c r="GH190" s="319"/>
      <c r="GI190" s="319"/>
      <c r="GJ190" s="319"/>
      <c r="GK190" s="319"/>
      <c r="GL190" s="319"/>
      <c r="GM190" s="319"/>
      <c r="GN190" s="319"/>
      <c r="GO190" s="319"/>
      <c r="GP190" s="319"/>
      <c r="GQ190" s="319"/>
      <c r="GR190" s="319"/>
      <c r="GS190" s="319"/>
      <c r="GT190" s="319"/>
      <c r="GU190" s="319"/>
      <c r="GV190" s="319"/>
      <c r="GW190" s="319"/>
      <c r="GX190" s="319"/>
      <c r="GY190" s="319"/>
      <c r="GZ190" s="319"/>
      <c r="HA190" s="319"/>
      <c r="HB190" s="319"/>
      <c r="HC190" s="319"/>
      <c r="HD190" s="319"/>
      <c r="HE190" s="319"/>
      <c r="HF190" s="319"/>
      <c r="HG190" s="319"/>
      <c r="HH190" s="319"/>
      <c r="HI190" s="319"/>
      <c r="HJ190" s="319"/>
      <c r="HK190" s="319"/>
      <c r="HL190" s="319"/>
      <c r="HM190" s="319"/>
      <c r="HN190" s="319"/>
      <c r="HO190" s="319"/>
      <c r="HP190" s="319"/>
      <c r="HQ190" s="319"/>
      <c r="HR190" s="319"/>
      <c r="HS190" s="319"/>
      <c r="HT190" s="319"/>
      <c r="HU190" s="319"/>
      <c r="HV190" s="319"/>
      <c r="HW190" s="319"/>
      <c r="HX190" s="319"/>
      <c r="HY190" s="319"/>
      <c r="HZ190" s="319"/>
      <c r="IA190" s="319"/>
      <c r="IB190" s="319"/>
      <c r="IC190" s="319"/>
      <c r="ID190" s="319"/>
      <c r="IE190" s="319"/>
      <c r="IF190" s="319"/>
      <c r="IG190" s="319"/>
      <c r="IH190" s="319"/>
      <c r="II190" s="319"/>
      <c r="IJ190" s="319"/>
      <c r="IK190" s="319"/>
      <c r="IL190" s="319"/>
      <c r="IM190" s="319"/>
      <c r="IN190" s="319"/>
      <c r="IO190" s="319"/>
      <c r="IP190" s="319"/>
      <c r="IQ190" s="319"/>
      <c r="IR190" s="319"/>
      <c r="IS190" s="319"/>
      <c r="IT190" s="319"/>
    </row>
    <row r="191" spans="1:254" ht="28.5" customHeight="1" x14ac:dyDescent="0.2">
      <c r="A191" s="378" t="s">
        <v>623</v>
      </c>
      <c r="B191" s="371" t="s">
        <v>724</v>
      </c>
      <c r="C191" s="368" t="s">
        <v>412</v>
      </c>
      <c r="D191" s="368" t="s">
        <v>412</v>
      </c>
      <c r="E191" s="368" t="s">
        <v>532</v>
      </c>
      <c r="F191" s="368"/>
      <c r="G191" s="355">
        <f>SUM(G192)</f>
        <v>1000</v>
      </c>
    </row>
    <row r="192" spans="1:254" ht="30.75" customHeight="1" x14ac:dyDescent="0.2">
      <c r="A192" s="347" t="s">
        <v>440</v>
      </c>
      <c r="B192" s="349" t="s">
        <v>724</v>
      </c>
      <c r="C192" s="358" t="s">
        <v>412</v>
      </c>
      <c r="D192" s="358" t="s">
        <v>412</v>
      </c>
      <c r="E192" s="358" t="s">
        <v>532</v>
      </c>
      <c r="F192" s="358" t="s">
        <v>441</v>
      </c>
      <c r="G192" s="350">
        <v>1000</v>
      </c>
    </row>
    <row r="193" spans="1:254" s="351" customFormat="1" ht="17.25" customHeight="1" x14ac:dyDescent="0.2">
      <c r="A193" s="378" t="s">
        <v>711</v>
      </c>
      <c r="B193" s="354" t="s">
        <v>724</v>
      </c>
      <c r="C193" s="368" t="s">
        <v>412</v>
      </c>
      <c r="D193" s="368" t="s">
        <v>412</v>
      </c>
      <c r="E193" s="354" t="s">
        <v>533</v>
      </c>
      <c r="F193" s="354"/>
      <c r="G193" s="384">
        <f>SUM(G194)</f>
        <v>300</v>
      </c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5"/>
      <c r="BN193" s="245"/>
      <c r="BO193" s="245"/>
      <c r="BP193" s="245"/>
      <c r="BQ193" s="245"/>
      <c r="BR193" s="245"/>
      <c r="BS193" s="245"/>
      <c r="BT193" s="245"/>
      <c r="BU193" s="245"/>
      <c r="BV193" s="245"/>
      <c r="BW193" s="245"/>
      <c r="BX193" s="245"/>
      <c r="BY193" s="245"/>
      <c r="BZ193" s="245"/>
      <c r="CA193" s="245"/>
      <c r="CB193" s="245"/>
      <c r="CC193" s="245"/>
      <c r="CD193" s="245"/>
      <c r="CE193" s="245"/>
      <c r="CF193" s="245"/>
      <c r="CG193" s="245"/>
      <c r="CH193" s="245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DK193" s="245"/>
      <c r="DL193" s="245"/>
      <c r="DM193" s="245"/>
      <c r="DN193" s="245"/>
      <c r="DO193" s="245"/>
      <c r="DP193" s="245"/>
      <c r="DQ193" s="245"/>
      <c r="DR193" s="245"/>
      <c r="DS193" s="245"/>
      <c r="DT193" s="245"/>
      <c r="DU193" s="245"/>
      <c r="DV193" s="245"/>
      <c r="DW193" s="245"/>
      <c r="DX193" s="245"/>
      <c r="DY193" s="245"/>
      <c r="DZ193" s="245"/>
      <c r="EA193" s="245"/>
      <c r="EB193" s="245"/>
      <c r="EC193" s="245"/>
      <c r="ED193" s="245"/>
      <c r="EE193" s="245"/>
      <c r="EF193" s="245"/>
      <c r="EG193" s="245"/>
      <c r="EH193" s="245"/>
      <c r="EI193" s="245"/>
      <c r="EJ193" s="245"/>
      <c r="EK193" s="245"/>
      <c r="EL193" s="245"/>
      <c r="EM193" s="245"/>
      <c r="EN193" s="245"/>
      <c r="EO193" s="245"/>
      <c r="EP193" s="245"/>
      <c r="EQ193" s="245"/>
      <c r="ER193" s="245"/>
      <c r="ES193" s="245"/>
      <c r="ET193" s="245"/>
      <c r="EU193" s="245"/>
      <c r="EV193" s="245"/>
      <c r="EW193" s="245"/>
      <c r="EX193" s="245"/>
      <c r="EY193" s="245"/>
      <c r="EZ193" s="245"/>
      <c r="FA193" s="245"/>
      <c r="FB193" s="245"/>
      <c r="FC193" s="245"/>
      <c r="FD193" s="245"/>
      <c r="FE193" s="245"/>
      <c r="FF193" s="245"/>
      <c r="FG193" s="245"/>
      <c r="FH193" s="245"/>
      <c r="FI193" s="245"/>
      <c r="FJ193" s="245"/>
      <c r="FK193" s="245"/>
      <c r="FL193" s="245"/>
      <c r="FM193" s="245"/>
      <c r="FN193" s="245"/>
      <c r="FO193" s="245"/>
      <c r="FP193" s="245"/>
      <c r="FQ193" s="245"/>
      <c r="FR193" s="245"/>
      <c r="FS193" s="245"/>
      <c r="FT193" s="245"/>
      <c r="FU193" s="245"/>
      <c r="FV193" s="245"/>
      <c r="FW193" s="245"/>
      <c r="FX193" s="245"/>
      <c r="FY193" s="245"/>
      <c r="FZ193" s="245"/>
      <c r="GA193" s="245"/>
      <c r="GB193" s="245"/>
      <c r="GC193" s="245"/>
      <c r="GD193" s="245"/>
      <c r="GE193" s="245"/>
      <c r="GF193" s="245"/>
      <c r="GG193" s="245"/>
      <c r="GH193" s="245"/>
      <c r="GI193" s="245"/>
      <c r="GJ193" s="245"/>
      <c r="GK193" s="245"/>
      <c r="GL193" s="245"/>
      <c r="GM193" s="245"/>
      <c r="GN193" s="245"/>
      <c r="GO193" s="245"/>
      <c r="GP193" s="245"/>
      <c r="GQ193" s="245"/>
      <c r="GR193" s="245"/>
      <c r="GS193" s="245"/>
      <c r="GT193" s="245"/>
      <c r="GU193" s="245"/>
      <c r="GV193" s="245"/>
      <c r="GW193" s="245"/>
      <c r="GX193" s="245"/>
      <c r="GY193" s="245"/>
      <c r="GZ193" s="245"/>
      <c r="HA193" s="245"/>
      <c r="HB193" s="245"/>
      <c r="HC193" s="245"/>
      <c r="HD193" s="245"/>
      <c r="HE193" s="245"/>
      <c r="HF193" s="245"/>
      <c r="HG193" s="245"/>
      <c r="HH193" s="245"/>
      <c r="HI193" s="245"/>
      <c r="HJ193" s="245"/>
      <c r="HK193" s="245"/>
      <c r="HL193" s="245"/>
      <c r="HM193" s="245"/>
      <c r="HN193" s="245"/>
      <c r="HO193" s="245"/>
      <c r="HP193" s="245"/>
      <c r="HQ193" s="245"/>
      <c r="HR193" s="245"/>
      <c r="HS193" s="245"/>
      <c r="HT193" s="245"/>
      <c r="HU193" s="245"/>
      <c r="HV193" s="245"/>
      <c r="HW193" s="245"/>
      <c r="HX193" s="245"/>
      <c r="HY193" s="245"/>
      <c r="HZ193" s="245"/>
      <c r="IA193" s="245"/>
      <c r="IB193" s="245"/>
      <c r="IC193" s="245"/>
      <c r="ID193" s="245"/>
      <c r="IE193" s="245"/>
      <c r="IF193" s="245"/>
      <c r="IG193" s="245"/>
      <c r="IH193" s="245"/>
      <c r="II193" s="245"/>
      <c r="IJ193" s="245"/>
      <c r="IK193" s="245"/>
      <c r="IL193" s="245"/>
      <c r="IM193" s="245"/>
      <c r="IN193" s="245"/>
      <c r="IO193" s="245"/>
      <c r="IP193" s="245"/>
      <c r="IQ193" s="245"/>
      <c r="IR193" s="245"/>
      <c r="IS193" s="245"/>
      <c r="IT193" s="245"/>
    </row>
    <row r="194" spans="1:254" ht="30" customHeight="1" x14ac:dyDescent="0.2">
      <c r="A194" s="347" t="s">
        <v>440</v>
      </c>
      <c r="B194" s="349" t="s">
        <v>724</v>
      </c>
      <c r="C194" s="358" t="s">
        <v>412</v>
      </c>
      <c r="D194" s="358" t="s">
        <v>412</v>
      </c>
      <c r="E194" s="358" t="s">
        <v>533</v>
      </c>
      <c r="F194" s="349" t="s">
        <v>441</v>
      </c>
      <c r="G194" s="387">
        <v>300</v>
      </c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1"/>
      <c r="Z194" s="351"/>
      <c r="AA194" s="351"/>
      <c r="AB194" s="351"/>
      <c r="AC194" s="351"/>
      <c r="AD194" s="351"/>
      <c r="AE194" s="351"/>
      <c r="AF194" s="351"/>
      <c r="AG194" s="351"/>
      <c r="AH194" s="351"/>
      <c r="AI194" s="351"/>
      <c r="AJ194" s="351"/>
      <c r="AK194" s="351"/>
      <c r="AL194" s="351"/>
      <c r="AM194" s="351"/>
      <c r="AN194" s="351"/>
      <c r="AO194" s="351"/>
      <c r="AP194" s="351"/>
      <c r="AQ194" s="351"/>
      <c r="AR194" s="351"/>
      <c r="AS194" s="351"/>
      <c r="AT194" s="351"/>
      <c r="AU194" s="351"/>
      <c r="AV194" s="351"/>
      <c r="AW194" s="351"/>
      <c r="AX194" s="351"/>
      <c r="AY194" s="351"/>
      <c r="AZ194" s="351"/>
      <c r="BA194" s="351"/>
      <c r="BB194" s="351"/>
      <c r="BC194" s="351"/>
      <c r="BD194" s="351"/>
      <c r="BE194" s="351"/>
      <c r="BF194" s="351"/>
      <c r="BG194" s="351"/>
      <c r="BH194" s="351"/>
      <c r="BI194" s="351"/>
      <c r="BJ194" s="351"/>
      <c r="BK194" s="351"/>
      <c r="BL194" s="351"/>
      <c r="BM194" s="351"/>
      <c r="BN194" s="351"/>
      <c r="BO194" s="351"/>
      <c r="BP194" s="351"/>
      <c r="BQ194" s="351"/>
      <c r="BR194" s="351"/>
      <c r="BS194" s="351"/>
      <c r="BT194" s="351"/>
      <c r="BU194" s="351"/>
      <c r="BV194" s="351"/>
      <c r="BW194" s="351"/>
      <c r="BX194" s="351"/>
      <c r="BY194" s="351"/>
      <c r="BZ194" s="351"/>
      <c r="CA194" s="351"/>
      <c r="CB194" s="351"/>
      <c r="CC194" s="351"/>
      <c r="CD194" s="351"/>
      <c r="CE194" s="351"/>
      <c r="CF194" s="351"/>
      <c r="CG194" s="351"/>
      <c r="CH194" s="351"/>
      <c r="CI194" s="351"/>
      <c r="CJ194" s="351"/>
      <c r="CK194" s="351"/>
      <c r="CL194" s="351"/>
      <c r="CM194" s="351"/>
      <c r="CN194" s="351"/>
      <c r="CO194" s="351"/>
      <c r="CP194" s="351"/>
      <c r="CQ194" s="351"/>
      <c r="CR194" s="351"/>
      <c r="CS194" s="351"/>
      <c r="CT194" s="351"/>
      <c r="CU194" s="351"/>
      <c r="CV194" s="351"/>
      <c r="CW194" s="351"/>
      <c r="CX194" s="351"/>
      <c r="CY194" s="351"/>
      <c r="CZ194" s="351"/>
      <c r="DA194" s="351"/>
      <c r="DB194" s="351"/>
      <c r="DC194" s="351"/>
      <c r="DD194" s="351"/>
      <c r="DE194" s="351"/>
      <c r="DF194" s="351"/>
      <c r="DG194" s="351"/>
      <c r="DH194" s="351"/>
      <c r="DI194" s="351"/>
      <c r="DJ194" s="351"/>
      <c r="DK194" s="351"/>
      <c r="DL194" s="351"/>
      <c r="DM194" s="351"/>
      <c r="DN194" s="351"/>
      <c r="DO194" s="351"/>
      <c r="DP194" s="351"/>
      <c r="DQ194" s="351"/>
      <c r="DR194" s="351"/>
      <c r="DS194" s="351"/>
      <c r="DT194" s="351"/>
      <c r="DU194" s="351"/>
      <c r="DV194" s="351"/>
      <c r="DW194" s="351"/>
      <c r="DX194" s="351"/>
      <c r="DY194" s="351"/>
      <c r="DZ194" s="351"/>
      <c r="EA194" s="351"/>
      <c r="EB194" s="351"/>
      <c r="EC194" s="351"/>
      <c r="ED194" s="351"/>
      <c r="EE194" s="351"/>
      <c r="EF194" s="351"/>
      <c r="EG194" s="351"/>
      <c r="EH194" s="351"/>
      <c r="EI194" s="351"/>
      <c r="EJ194" s="351"/>
      <c r="EK194" s="351"/>
      <c r="EL194" s="351"/>
      <c r="EM194" s="351"/>
      <c r="EN194" s="351"/>
      <c r="EO194" s="351"/>
      <c r="EP194" s="351"/>
      <c r="EQ194" s="351"/>
      <c r="ER194" s="351"/>
      <c r="ES194" s="351"/>
      <c r="ET194" s="351"/>
      <c r="EU194" s="351"/>
      <c r="EV194" s="351"/>
      <c r="EW194" s="351"/>
      <c r="EX194" s="351"/>
      <c r="EY194" s="351"/>
      <c r="EZ194" s="351"/>
      <c r="FA194" s="351"/>
      <c r="FB194" s="351"/>
      <c r="FC194" s="351"/>
      <c r="FD194" s="351"/>
      <c r="FE194" s="351"/>
      <c r="FF194" s="351"/>
      <c r="FG194" s="351"/>
      <c r="FH194" s="351"/>
      <c r="FI194" s="351"/>
      <c r="FJ194" s="351"/>
      <c r="FK194" s="351"/>
      <c r="FL194" s="351"/>
      <c r="FM194" s="351"/>
      <c r="FN194" s="351"/>
      <c r="FO194" s="351"/>
      <c r="FP194" s="351"/>
      <c r="FQ194" s="351"/>
      <c r="FR194" s="351"/>
      <c r="FS194" s="351"/>
      <c r="FT194" s="351"/>
      <c r="FU194" s="351"/>
      <c r="FV194" s="351"/>
      <c r="FW194" s="351"/>
      <c r="FX194" s="351"/>
      <c r="FY194" s="351"/>
      <c r="FZ194" s="351"/>
      <c r="GA194" s="351"/>
      <c r="GB194" s="351"/>
      <c r="GC194" s="351"/>
      <c r="GD194" s="351"/>
      <c r="GE194" s="351"/>
      <c r="GF194" s="351"/>
      <c r="GG194" s="351"/>
      <c r="GH194" s="351"/>
      <c r="GI194" s="351"/>
      <c r="GJ194" s="351"/>
      <c r="GK194" s="351"/>
      <c r="GL194" s="351"/>
      <c r="GM194" s="351"/>
      <c r="GN194" s="351"/>
      <c r="GO194" s="351"/>
      <c r="GP194" s="351"/>
      <c r="GQ194" s="351"/>
      <c r="GR194" s="351"/>
      <c r="GS194" s="351"/>
      <c r="GT194" s="351"/>
      <c r="GU194" s="351"/>
      <c r="GV194" s="351"/>
      <c r="GW194" s="351"/>
      <c r="GX194" s="351"/>
      <c r="GY194" s="351"/>
      <c r="GZ194" s="351"/>
      <c r="HA194" s="351"/>
      <c r="HB194" s="351"/>
      <c r="HC194" s="351"/>
      <c r="HD194" s="351"/>
      <c r="HE194" s="351"/>
      <c r="HF194" s="351"/>
      <c r="HG194" s="351"/>
      <c r="HH194" s="351"/>
      <c r="HI194" s="351"/>
      <c r="HJ194" s="351"/>
      <c r="HK194" s="351"/>
      <c r="HL194" s="351"/>
      <c r="HM194" s="351"/>
      <c r="HN194" s="351"/>
      <c r="HO194" s="351"/>
      <c r="HP194" s="351"/>
      <c r="HQ194" s="351"/>
      <c r="HR194" s="351"/>
      <c r="HS194" s="351"/>
      <c r="HT194" s="351"/>
      <c r="HU194" s="351"/>
      <c r="HV194" s="351"/>
      <c r="HW194" s="351"/>
      <c r="HX194" s="351"/>
      <c r="HY194" s="351"/>
      <c r="HZ194" s="351"/>
      <c r="IA194" s="351"/>
      <c r="IB194" s="351"/>
      <c r="IC194" s="351"/>
      <c r="ID194" s="351"/>
      <c r="IE194" s="351"/>
      <c r="IF194" s="351"/>
      <c r="IG194" s="351"/>
      <c r="IH194" s="351"/>
      <c r="II194" s="351"/>
      <c r="IJ194" s="351"/>
      <c r="IK194" s="351"/>
      <c r="IL194" s="351"/>
      <c r="IM194" s="351"/>
      <c r="IN194" s="351"/>
      <c r="IO194" s="351"/>
      <c r="IP194" s="351"/>
      <c r="IQ194" s="351"/>
      <c r="IR194" s="351"/>
      <c r="IS194" s="351"/>
      <c r="IT194" s="351"/>
    </row>
    <row r="195" spans="1:254" ht="16.5" customHeight="1" x14ac:dyDescent="0.2">
      <c r="A195" s="447" t="s">
        <v>534</v>
      </c>
      <c r="B195" s="339" t="s">
        <v>724</v>
      </c>
      <c r="C195" s="338" t="s">
        <v>412</v>
      </c>
      <c r="D195" s="338" t="s">
        <v>461</v>
      </c>
      <c r="E195" s="338"/>
      <c r="F195" s="338"/>
      <c r="G195" s="340">
        <f>SUM(G196)</f>
        <v>450</v>
      </c>
    </row>
    <row r="196" spans="1:254" ht="24" customHeight="1" x14ac:dyDescent="0.25">
      <c r="A196" s="342" t="s">
        <v>432</v>
      </c>
      <c r="B196" s="394">
        <v>510</v>
      </c>
      <c r="C196" s="357" t="s">
        <v>412</v>
      </c>
      <c r="D196" s="357" t="s">
        <v>461</v>
      </c>
      <c r="E196" s="344" t="s">
        <v>433</v>
      </c>
      <c r="F196" s="344"/>
      <c r="G196" s="345">
        <f>SUM(G197)</f>
        <v>450</v>
      </c>
    </row>
    <row r="197" spans="1:254" ht="25.5" x14ac:dyDescent="0.2">
      <c r="A197" s="378" t="s">
        <v>623</v>
      </c>
      <c r="B197" s="368" t="s">
        <v>724</v>
      </c>
      <c r="C197" s="368" t="s">
        <v>412</v>
      </c>
      <c r="D197" s="368" t="s">
        <v>461</v>
      </c>
      <c r="E197" s="368" t="s">
        <v>532</v>
      </c>
      <c r="F197" s="368"/>
      <c r="G197" s="355">
        <f>SUM(G198+G199)</f>
        <v>450</v>
      </c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  <c r="BQ197" s="245"/>
      <c r="BR197" s="245"/>
      <c r="BS197" s="245"/>
      <c r="BT197" s="245"/>
      <c r="BU197" s="245"/>
      <c r="BV197" s="245"/>
      <c r="BW197" s="245"/>
      <c r="BX197" s="245"/>
      <c r="BY197" s="245"/>
      <c r="BZ197" s="245"/>
      <c r="CA197" s="245"/>
      <c r="CB197" s="245"/>
      <c r="CC197" s="245"/>
      <c r="CD197" s="245"/>
      <c r="CE197" s="245"/>
      <c r="CF197" s="245"/>
      <c r="CG197" s="245"/>
      <c r="CH197" s="245"/>
      <c r="CI197" s="245"/>
      <c r="CJ197" s="245"/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5"/>
      <c r="DK197" s="245"/>
      <c r="DL197" s="245"/>
      <c r="DM197" s="245"/>
      <c r="DN197" s="245"/>
      <c r="DO197" s="245"/>
      <c r="DP197" s="245"/>
      <c r="DQ197" s="245"/>
      <c r="DR197" s="245"/>
      <c r="DS197" s="245"/>
      <c r="DT197" s="245"/>
      <c r="DU197" s="245"/>
      <c r="DV197" s="245"/>
      <c r="DW197" s="245"/>
      <c r="DX197" s="245"/>
      <c r="DY197" s="245"/>
      <c r="DZ197" s="245"/>
      <c r="EA197" s="245"/>
      <c r="EB197" s="245"/>
      <c r="EC197" s="245"/>
      <c r="ED197" s="245"/>
      <c r="EE197" s="245"/>
      <c r="EF197" s="245"/>
      <c r="EG197" s="245"/>
      <c r="EH197" s="245"/>
      <c r="EI197" s="245"/>
      <c r="EJ197" s="245"/>
      <c r="EK197" s="245"/>
      <c r="EL197" s="245"/>
      <c r="EM197" s="245"/>
      <c r="EN197" s="245"/>
      <c r="EO197" s="245"/>
      <c r="EP197" s="245"/>
      <c r="EQ197" s="245"/>
      <c r="ER197" s="245"/>
      <c r="ES197" s="245"/>
      <c r="ET197" s="245"/>
      <c r="EU197" s="245"/>
      <c r="EV197" s="245"/>
      <c r="EW197" s="245"/>
      <c r="EX197" s="245"/>
      <c r="EY197" s="245"/>
      <c r="EZ197" s="245"/>
      <c r="FA197" s="245"/>
      <c r="FB197" s="245"/>
      <c r="FC197" s="245"/>
      <c r="FD197" s="245"/>
      <c r="FE197" s="245"/>
      <c r="FF197" s="245"/>
      <c r="FG197" s="245"/>
      <c r="FH197" s="245"/>
      <c r="FI197" s="245"/>
      <c r="FJ197" s="245"/>
      <c r="FK197" s="245"/>
      <c r="FL197" s="245"/>
      <c r="FM197" s="245"/>
      <c r="FN197" s="245"/>
      <c r="FO197" s="245"/>
      <c r="FP197" s="245"/>
      <c r="FQ197" s="245"/>
      <c r="FR197" s="245"/>
      <c r="FS197" s="245"/>
      <c r="FT197" s="245"/>
      <c r="FU197" s="245"/>
      <c r="FV197" s="245"/>
      <c r="FW197" s="245"/>
      <c r="FX197" s="245"/>
      <c r="FY197" s="245"/>
      <c r="FZ197" s="245"/>
      <c r="GA197" s="245"/>
      <c r="GB197" s="245"/>
      <c r="GC197" s="245"/>
      <c r="GD197" s="245"/>
      <c r="GE197" s="245"/>
      <c r="GF197" s="245"/>
      <c r="GG197" s="245"/>
      <c r="GH197" s="245"/>
      <c r="GI197" s="245"/>
      <c r="GJ197" s="245"/>
      <c r="GK197" s="245"/>
      <c r="GL197" s="245"/>
      <c r="GM197" s="245"/>
      <c r="GN197" s="245"/>
      <c r="GO197" s="245"/>
      <c r="GP197" s="245"/>
      <c r="GQ197" s="245"/>
      <c r="GR197" s="245"/>
      <c r="GS197" s="245"/>
      <c r="GT197" s="245"/>
      <c r="GU197" s="245"/>
      <c r="GV197" s="245"/>
      <c r="GW197" s="245"/>
      <c r="GX197" s="245"/>
      <c r="GY197" s="245"/>
      <c r="GZ197" s="245"/>
      <c r="HA197" s="245"/>
      <c r="HB197" s="245"/>
      <c r="HC197" s="245"/>
      <c r="HD197" s="245"/>
      <c r="HE197" s="245"/>
      <c r="HF197" s="245"/>
      <c r="HG197" s="245"/>
      <c r="HH197" s="245"/>
      <c r="HI197" s="245"/>
      <c r="HJ197" s="245"/>
      <c r="HK197" s="245"/>
      <c r="HL197" s="245"/>
      <c r="HM197" s="245"/>
      <c r="HN197" s="245"/>
      <c r="HO197" s="245"/>
      <c r="HP197" s="245"/>
      <c r="HQ197" s="245"/>
      <c r="HR197" s="245"/>
      <c r="HS197" s="245"/>
      <c r="HT197" s="245"/>
      <c r="HU197" s="245"/>
      <c r="HV197" s="245"/>
      <c r="HW197" s="245"/>
      <c r="HX197" s="245"/>
      <c r="HY197" s="245"/>
      <c r="HZ197" s="245"/>
      <c r="IA197" s="245"/>
      <c r="IB197" s="245"/>
      <c r="IC197" s="245"/>
      <c r="ID197" s="245"/>
      <c r="IE197" s="245"/>
      <c r="IF197" s="245"/>
      <c r="IG197" s="245"/>
      <c r="IH197" s="245"/>
      <c r="II197" s="245"/>
      <c r="IJ197" s="245"/>
      <c r="IK197" s="245"/>
      <c r="IL197" s="245"/>
      <c r="IM197" s="245"/>
      <c r="IN197" s="245"/>
      <c r="IO197" s="245"/>
      <c r="IP197" s="245"/>
      <c r="IQ197" s="245"/>
      <c r="IR197" s="245"/>
      <c r="IS197" s="245"/>
      <c r="IT197" s="245"/>
    </row>
    <row r="198" spans="1:254" ht="25.5" x14ac:dyDescent="0.2">
      <c r="A198" s="347" t="s">
        <v>726</v>
      </c>
      <c r="B198" s="358" t="s">
        <v>724</v>
      </c>
      <c r="C198" s="358" t="s">
        <v>412</v>
      </c>
      <c r="D198" s="358" t="s">
        <v>461</v>
      </c>
      <c r="E198" s="358" t="s">
        <v>532</v>
      </c>
      <c r="F198" s="358" t="s">
        <v>397</v>
      </c>
      <c r="G198" s="350">
        <v>0</v>
      </c>
      <c r="H198" s="351"/>
      <c r="I198" s="351"/>
      <c r="J198" s="351"/>
      <c r="K198" s="351"/>
      <c r="L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X198" s="351"/>
      <c r="Y198" s="351"/>
      <c r="Z198" s="351"/>
      <c r="AA198" s="351"/>
      <c r="AB198" s="351"/>
      <c r="AC198" s="351"/>
      <c r="AD198" s="351"/>
      <c r="AE198" s="351"/>
      <c r="AF198" s="351"/>
      <c r="AG198" s="351"/>
      <c r="AH198" s="351"/>
      <c r="AI198" s="351"/>
      <c r="AJ198" s="351"/>
      <c r="AK198" s="351"/>
      <c r="AL198" s="351"/>
      <c r="AM198" s="351"/>
      <c r="AN198" s="351"/>
      <c r="AO198" s="351"/>
      <c r="AP198" s="351"/>
      <c r="AQ198" s="351"/>
      <c r="AR198" s="351"/>
      <c r="AS198" s="351"/>
      <c r="AT198" s="351"/>
      <c r="AU198" s="351"/>
      <c r="AV198" s="351"/>
      <c r="AW198" s="351"/>
      <c r="AX198" s="351"/>
      <c r="AY198" s="351"/>
      <c r="AZ198" s="351"/>
      <c r="BA198" s="351"/>
      <c r="BB198" s="351"/>
      <c r="BC198" s="351"/>
      <c r="BD198" s="351"/>
      <c r="BE198" s="351"/>
      <c r="BF198" s="351"/>
      <c r="BG198" s="351"/>
      <c r="BH198" s="351"/>
      <c r="BI198" s="351"/>
      <c r="BJ198" s="351"/>
      <c r="BK198" s="351"/>
      <c r="BL198" s="351"/>
      <c r="BM198" s="351"/>
      <c r="BN198" s="351"/>
      <c r="BO198" s="351"/>
      <c r="BP198" s="351"/>
      <c r="BQ198" s="351"/>
      <c r="BR198" s="351"/>
      <c r="BS198" s="351"/>
      <c r="BT198" s="351"/>
      <c r="BU198" s="351"/>
      <c r="BV198" s="351"/>
      <c r="BW198" s="351"/>
      <c r="BX198" s="351"/>
      <c r="BY198" s="351"/>
      <c r="BZ198" s="351"/>
      <c r="CA198" s="351"/>
      <c r="CB198" s="351"/>
      <c r="CC198" s="351"/>
      <c r="CD198" s="351"/>
      <c r="CE198" s="351"/>
      <c r="CF198" s="351"/>
      <c r="CG198" s="351"/>
      <c r="CH198" s="351"/>
      <c r="CI198" s="351"/>
      <c r="CJ198" s="351"/>
      <c r="CK198" s="351"/>
      <c r="CL198" s="351"/>
      <c r="CM198" s="351"/>
      <c r="CN198" s="351"/>
      <c r="CO198" s="351"/>
      <c r="CP198" s="351"/>
      <c r="CQ198" s="351"/>
      <c r="CR198" s="351"/>
      <c r="CS198" s="351"/>
      <c r="CT198" s="351"/>
      <c r="CU198" s="351"/>
      <c r="CV198" s="351"/>
      <c r="CW198" s="351"/>
      <c r="CX198" s="351"/>
      <c r="CY198" s="351"/>
      <c r="CZ198" s="351"/>
      <c r="DA198" s="351"/>
      <c r="DB198" s="351"/>
      <c r="DC198" s="351"/>
      <c r="DD198" s="351"/>
      <c r="DE198" s="351"/>
      <c r="DF198" s="351"/>
      <c r="DG198" s="351"/>
      <c r="DH198" s="351"/>
      <c r="DI198" s="351"/>
      <c r="DJ198" s="351"/>
      <c r="DK198" s="351"/>
      <c r="DL198" s="351"/>
      <c r="DM198" s="351"/>
      <c r="DN198" s="351"/>
      <c r="DO198" s="351"/>
      <c r="DP198" s="351"/>
      <c r="DQ198" s="351"/>
      <c r="DR198" s="351"/>
      <c r="DS198" s="351"/>
      <c r="DT198" s="351"/>
      <c r="DU198" s="351"/>
      <c r="DV198" s="351"/>
      <c r="DW198" s="351"/>
      <c r="DX198" s="351"/>
      <c r="DY198" s="351"/>
      <c r="DZ198" s="351"/>
      <c r="EA198" s="351"/>
      <c r="EB198" s="351"/>
      <c r="EC198" s="351"/>
      <c r="ED198" s="351"/>
      <c r="EE198" s="351"/>
      <c r="EF198" s="351"/>
      <c r="EG198" s="351"/>
      <c r="EH198" s="351"/>
      <c r="EI198" s="351"/>
      <c r="EJ198" s="351"/>
      <c r="EK198" s="351"/>
      <c r="EL198" s="351"/>
      <c r="EM198" s="351"/>
      <c r="EN198" s="351"/>
      <c r="EO198" s="351"/>
      <c r="EP198" s="351"/>
      <c r="EQ198" s="351"/>
      <c r="ER198" s="351"/>
      <c r="ES198" s="351"/>
      <c r="ET198" s="351"/>
      <c r="EU198" s="351"/>
      <c r="EV198" s="351"/>
      <c r="EW198" s="351"/>
      <c r="EX198" s="351"/>
      <c r="EY198" s="351"/>
      <c r="EZ198" s="351"/>
      <c r="FA198" s="351"/>
      <c r="FB198" s="351"/>
      <c r="FC198" s="351"/>
      <c r="FD198" s="351"/>
      <c r="FE198" s="351"/>
      <c r="FF198" s="351"/>
      <c r="FG198" s="351"/>
      <c r="FH198" s="351"/>
      <c r="FI198" s="351"/>
      <c r="FJ198" s="351"/>
      <c r="FK198" s="351"/>
      <c r="FL198" s="351"/>
      <c r="FM198" s="351"/>
      <c r="FN198" s="351"/>
      <c r="FO198" s="351"/>
      <c r="FP198" s="351"/>
      <c r="FQ198" s="351"/>
      <c r="FR198" s="351"/>
      <c r="FS198" s="351"/>
      <c r="FT198" s="351"/>
      <c r="FU198" s="351"/>
      <c r="FV198" s="351"/>
      <c r="FW198" s="351"/>
      <c r="FX198" s="351"/>
      <c r="FY198" s="351"/>
      <c r="FZ198" s="351"/>
      <c r="GA198" s="351"/>
      <c r="GB198" s="351"/>
      <c r="GC198" s="351"/>
      <c r="GD198" s="351"/>
      <c r="GE198" s="351"/>
      <c r="GF198" s="351"/>
      <c r="GG198" s="351"/>
      <c r="GH198" s="351"/>
      <c r="GI198" s="351"/>
      <c r="GJ198" s="351"/>
      <c r="GK198" s="351"/>
      <c r="GL198" s="351"/>
      <c r="GM198" s="351"/>
      <c r="GN198" s="351"/>
      <c r="GO198" s="351"/>
      <c r="GP198" s="351"/>
      <c r="GQ198" s="351"/>
      <c r="GR198" s="351"/>
      <c r="GS198" s="351"/>
      <c r="GT198" s="351"/>
      <c r="GU198" s="351"/>
      <c r="GV198" s="351"/>
      <c r="GW198" s="351"/>
      <c r="GX198" s="351"/>
      <c r="GY198" s="351"/>
      <c r="GZ198" s="351"/>
      <c r="HA198" s="351"/>
      <c r="HB198" s="351"/>
      <c r="HC198" s="351"/>
      <c r="HD198" s="351"/>
      <c r="HE198" s="351"/>
      <c r="HF198" s="351"/>
      <c r="HG198" s="351"/>
      <c r="HH198" s="351"/>
      <c r="HI198" s="351"/>
      <c r="HJ198" s="351"/>
      <c r="HK198" s="351"/>
      <c r="HL198" s="351"/>
      <c r="HM198" s="351"/>
      <c r="HN198" s="351"/>
      <c r="HO198" s="351"/>
      <c r="HP198" s="351"/>
      <c r="HQ198" s="351"/>
      <c r="HR198" s="351"/>
      <c r="HS198" s="351"/>
      <c r="HT198" s="351"/>
      <c r="HU198" s="351"/>
      <c r="HV198" s="351"/>
      <c r="HW198" s="351"/>
      <c r="HX198" s="351"/>
      <c r="HY198" s="351"/>
      <c r="HZ198" s="351"/>
      <c r="IA198" s="351"/>
      <c r="IB198" s="351"/>
      <c r="IC198" s="351"/>
      <c r="ID198" s="351"/>
      <c r="IE198" s="351"/>
      <c r="IF198" s="351"/>
      <c r="IG198" s="351"/>
      <c r="IH198" s="351"/>
      <c r="II198" s="351"/>
      <c r="IJ198" s="351"/>
      <c r="IK198" s="351"/>
      <c r="IL198" s="351"/>
      <c r="IM198" s="351"/>
      <c r="IN198" s="351"/>
      <c r="IO198" s="351"/>
      <c r="IP198" s="351"/>
      <c r="IQ198" s="351"/>
      <c r="IR198" s="351"/>
      <c r="IS198" s="351"/>
      <c r="IT198" s="351"/>
    </row>
    <row r="199" spans="1:254" ht="25.5" x14ac:dyDescent="0.2">
      <c r="A199" s="347" t="s">
        <v>440</v>
      </c>
      <c r="B199" s="358" t="s">
        <v>724</v>
      </c>
      <c r="C199" s="358" t="s">
        <v>412</v>
      </c>
      <c r="D199" s="358" t="s">
        <v>461</v>
      </c>
      <c r="E199" s="358" t="s">
        <v>532</v>
      </c>
      <c r="F199" s="358" t="s">
        <v>441</v>
      </c>
      <c r="G199" s="350">
        <v>450</v>
      </c>
      <c r="H199" s="351"/>
      <c r="I199" s="351"/>
      <c r="J199" s="351"/>
      <c r="K199" s="351"/>
      <c r="L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X199" s="351"/>
      <c r="Y199" s="351"/>
      <c r="Z199" s="351"/>
      <c r="AA199" s="351"/>
      <c r="AB199" s="351"/>
      <c r="AC199" s="351"/>
      <c r="AD199" s="351"/>
      <c r="AE199" s="351"/>
      <c r="AF199" s="351"/>
      <c r="AG199" s="351"/>
      <c r="AH199" s="351"/>
      <c r="AI199" s="351"/>
      <c r="AJ199" s="351"/>
      <c r="AK199" s="351"/>
      <c r="AL199" s="351"/>
      <c r="AM199" s="351"/>
      <c r="AN199" s="351"/>
      <c r="AO199" s="351"/>
      <c r="AP199" s="351"/>
      <c r="AQ199" s="351"/>
      <c r="AR199" s="351"/>
      <c r="AS199" s="351"/>
      <c r="AT199" s="351"/>
      <c r="AU199" s="351"/>
      <c r="AV199" s="351"/>
      <c r="AW199" s="351"/>
      <c r="AX199" s="351"/>
      <c r="AY199" s="351"/>
      <c r="AZ199" s="351"/>
      <c r="BA199" s="351"/>
      <c r="BB199" s="351"/>
      <c r="BC199" s="351"/>
      <c r="BD199" s="351"/>
      <c r="BE199" s="351"/>
      <c r="BF199" s="351"/>
      <c r="BG199" s="351"/>
      <c r="BH199" s="351"/>
      <c r="BI199" s="351"/>
      <c r="BJ199" s="351"/>
      <c r="BK199" s="351"/>
      <c r="BL199" s="351"/>
      <c r="BM199" s="351"/>
      <c r="BN199" s="351"/>
      <c r="BO199" s="351"/>
      <c r="BP199" s="351"/>
      <c r="BQ199" s="351"/>
      <c r="BR199" s="351"/>
      <c r="BS199" s="351"/>
      <c r="BT199" s="351"/>
      <c r="BU199" s="351"/>
      <c r="BV199" s="351"/>
      <c r="BW199" s="351"/>
      <c r="BX199" s="351"/>
      <c r="BY199" s="351"/>
      <c r="BZ199" s="351"/>
      <c r="CA199" s="351"/>
      <c r="CB199" s="351"/>
      <c r="CC199" s="351"/>
      <c r="CD199" s="351"/>
      <c r="CE199" s="351"/>
      <c r="CF199" s="351"/>
      <c r="CG199" s="351"/>
      <c r="CH199" s="351"/>
      <c r="CI199" s="351"/>
      <c r="CJ199" s="351"/>
      <c r="CK199" s="351"/>
      <c r="CL199" s="351"/>
      <c r="CM199" s="351"/>
      <c r="CN199" s="351"/>
      <c r="CO199" s="351"/>
      <c r="CP199" s="351"/>
      <c r="CQ199" s="351"/>
      <c r="CR199" s="351"/>
      <c r="CS199" s="351"/>
      <c r="CT199" s="351"/>
      <c r="CU199" s="351"/>
      <c r="CV199" s="351"/>
      <c r="CW199" s="351"/>
      <c r="CX199" s="351"/>
      <c r="CY199" s="351"/>
      <c r="CZ199" s="351"/>
      <c r="DA199" s="351"/>
      <c r="DB199" s="351"/>
      <c r="DC199" s="351"/>
      <c r="DD199" s="351"/>
      <c r="DE199" s="351"/>
      <c r="DF199" s="351"/>
      <c r="DG199" s="351"/>
      <c r="DH199" s="351"/>
      <c r="DI199" s="351"/>
      <c r="DJ199" s="351"/>
      <c r="DK199" s="351"/>
      <c r="DL199" s="351"/>
      <c r="DM199" s="351"/>
      <c r="DN199" s="351"/>
      <c r="DO199" s="351"/>
      <c r="DP199" s="351"/>
      <c r="DQ199" s="351"/>
      <c r="DR199" s="351"/>
      <c r="DS199" s="351"/>
      <c r="DT199" s="351"/>
      <c r="DU199" s="351"/>
      <c r="DV199" s="351"/>
      <c r="DW199" s="351"/>
      <c r="DX199" s="351"/>
      <c r="DY199" s="351"/>
      <c r="DZ199" s="351"/>
      <c r="EA199" s="351"/>
      <c r="EB199" s="351"/>
      <c r="EC199" s="351"/>
      <c r="ED199" s="351"/>
      <c r="EE199" s="351"/>
      <c r="EF199" s="351"/>
      <c r="EG199" s="351"/>
      <c r="EH199" s="351"/>
      <c r="EI199" s="351"/>
      <c r="EJ199" s="351"/>
      <c r="EK199" s="351"/>
      <c r="EL199" s="351"/>
      <c r="EM199" s="351"/>
      <c r="EN199" s="351"/>
      <c r="EO199" s="351"/>
      <c r="EP199" s="351"/>
      <c r="EQ199" s="351"/>
      <c r="ER199" s="351"/>
      <c r="ES199" s="351"/>
      <c r="ET199" s="351"/>
      <c r="EU199" s="351"/>
      <c r="EV199" s="351"/>
      <c r="EW199" s="351"/>
      <c r="EX199" s="351"/>
      <c r="EY199" s="351"/>
      <c r="EZ199" s="351"/>
      <c r="FA199" s="351"/>
      <c r="FB199" s="351"/>
      <c r="FC199" s="351"/>
      <c r="FD199" s="351"/>
      <c r="FE199" s="351"/>
      <c r="FF199" s="351"/>
      <c r="FG199" s="351"/>
      <c r="FH199" s="351"/>
      <c r="FI199" s="351"/>
      <c r="FJ199" s="351"/>
      <c r="FK199" s="351"/>
      <c r="FL199" s="351"/>
      <c r="FM199" s="351"/>
      <c r="FN199" s="351"/>
      <c r="FO199" s="351"/>
      <c r="FP199" s="351"/>
      <c r="FQ199" s="351"/>
      <c r="FR199" s="351"/>
      <c r="FS199" s="351"/>
      <c r="FT199" s="351"/>
      <c r="FU199" s="351"/>
      <c r="FV199" s="351"/>
      <c r="FW199" s="351"/>
      <c r="FX199" s="351"/>
      <c r="FY199" s="351"/>
      <c r="FZ199" s="351"/>
      <c r="GA199" s="351"/>
      <c r="GB199" s="351"/>
      <c r="GC199" s="351"/>
      <c r="GD199" s="351"/>
      <c r="GE199" s="351"/>
      <c r="GF199" s="351"/>
      <c r="GG199" s="351"/>
      <c r="GH199" s="351"/>
      <c r="GI199" s="351"/>
      <c r="GJ199" s="351"/>
      <c r="GK199" s="351"/>
      <c r="GL199" s="351"/>
      <c r="GM199" s="351"/>
      <c r="GN199" s="351"/>
      <c r="GO199" s="351"/>
      <c r="GP199" s="351"/>
      <c r="GQ199" s="351"/>
      <c r="GR199" s="351"/>
      <c r="GS199" s="351"/>
      <c r="GT199" s="351"/>
      <c r="GU199" s="351"/>
      <c r="GV199" s="351"/>
      <c r="GW199" s="351"/>
      <c r="GX199" s="351"/>
      <c r="GY199" s="351"/>
      <c r="GZ199" s="351"/>
      <c r="HA199" s="351"/>
      <c r="HB199" s="351"/>
      <c r="HC199" s="351"/>
      <c r="HD199" s="351"/>
      <c r="HE199" s="351"/>
      <c r="HF199" s="351"/>
      <c r="HG199" s="351"/>
      <c r="HH199" s="351"/>
      <c r="HI199" s="351"/>
      <c r="HJ199" s="351"/>
      <c r="HK199" s="351"/>
      <c r="HL199" s="351"/>
      <c r="HM199" s="351"/>
      <c r="HN199" s="351"/>
      <c r="HO199" s="351"/>
      <c r="HP199" s="351"/>
      <c r="HQ199" s="351"/>
      <c r="HR199" s="351"/>
      <c r="HS199" s="351"/>
      <c r="HT199" s="351"/>
      <c r="HU199" s="351"/>
      <c r="HV199" s="351"/>
      <c r="HW199" s="351"/>
      <c r="HX199" s="351"/>
      <c r="HY199" s="351"/>
      <c r="HZ199" s="351"/>
      <c r="IA199" s="351"/>
      <c r="IB199" s="351"/>
      <c r="IC199" s="351"/>
      <c r="ID199" s="351"/>
      <c r="IE199" s="351"/>
      <c r="IF199" s="351"/>
      <c r="IG199" s="351"/>
      <c r="IH199" s="351"/>
      <c r="II199" s="351"/>
      <c r="IJ199" s="351"/>
      <c r="IK199" s="351"/>
      <c r="IL199" s="351"/>
      <c r="IM199" s="351"/>
      <c r="IN199" s="351"/>
      <c r="IO199" s="351"/>
      <c r="IP199" s="351"/>
      <c r="IQ199" s="351"/>
      <c r="IR199" s="351"/>
      <c r="IS199" s="351"/>
      <c r="IT199" s="351"/>
    </row>
    <row r="200" spans="1:254" ht="15.75" x14ac:dyDescent="0.25">
      <c r="A200" s="333" t="s">
        <v>535</v>
      </c>
      <c r="B200" s="362" t="s">
        <v>724</v>
      </c>
      <c r="C200" s="380" t="s">
        <v>456</v>
      </c>
      <c r="D200" s="380"/>
      <c r="E200" s="380"/>
      <c r="F200" s="380"/>
      <c r="G200" s="381">
        <f>SUM(G201+G213)</f>
        <v>83911.33</v>
      </c>
    </row>
    <row r="201" spans="1:254" s="351" customFormat="1" ht="14.25" x14ac:dyDescent="0.2">
      <c r="A201" s="356" t="s">
        <v>536</v>
      </c>
      <c r="B201" s="339" t="s">
        <v>724</v>
      </c>
      <c r="C201" s="335" t="s">
        <v>456</v>
      </c>
      <c r="D201" s="335" t="s">
        <v>383</v>
      </c>
      <c r="E201" s="335"/>
      <c r="F201" s="335"/>
      <c r="G201" s="336">
        <f>SUM(G206+G202+G204)</f>
        <v>38037.440000000002</v>
      </c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19"/>
      <c r="AK201" s="319"/>
      <c r="AL201" s="319"/>
      <c r="AM201" s="319"/>
      <c r="AN201" s="319"/>
      <c r="AO201" s="319"/>
      <c r="AP201" s="319"/>
      <c r="AQ201" s="319"/>
      <c r="AR201" s="319"/>
      <c r="AS201" s="319"/>
      <c r="AT201" s="319"/>
      <c r="AU201" s="319"/>
      <c r="AV201" s="319"/>
      <c r="AW201" s="319"/>
      <c r="AX201" s="319"/>
      <c r="AY201" s="319"/>
      <c r="AZ201" s="319"/>
      <c r="BA201" s="319"/>
      <c r="BB201" s="319"/>
      <c r="BC201" s="319"/>
      <c r="BD201" s="319"/>
      <c r="BE201" s="319"/>
      <c r="BF201" s="319"/>
      <c r="BG201" s="319"/>
      <c r="BH201" s="319"/>
      <c r="BI201" s="319"/>
      <c r="BJ201" s="319"/>
      <c r="BK201" s="319"/>
      <c r="BL201" s="319"/>
      <c r="BM201" s="319"/>
      <c r="BN201" s="319"/>
      <c r="BO201" s="319"/>
      <c r="BP201" s="319"/>
      <c r="BQ201" s="319"/>
      <c r="BR201" s="319"/>
      <c r="BS201" s="319"/>
      <c r="BT201" s="319"/>
      <c r="BU201" s="319"/>
      <c r="BV201" s="319"/>
      <c r="BW201" s="319"/>
      <c r="BX201" s="319"/>
      <c r="BY201" s="319"/>
      <c r="BZ201" s="319"/>
      <c r="CA201" s="319"/>
      <c r="CB201" s="319"/>
      <c r="CC201" s="319"/>
      <c r="CD201" s="319"/>
      <c r="CE201" s="319"/>
      <c r="CF201" s="319"/>
      <c r="CG201" s="319"/>
      <c r="CH201" s="319"/>
      <c r="CI201" s="319"/>
      <c r="CJ201" s="319"/>
      <c r="CK201" s="319"/>
      <c r="CL201" s="319"/>
      <c r="CM201" s="319"/>
      <c r="CN201" s="319"/>
      <c r="CO201" s="319"/>
      <c r="CP201" s="319"/>
      <c r="CQ201" s="319"/>
      <c r="CR201" s="319"/>
      <c r="CS201" s="319"/>
      <c r="CT201" s="319"/>
      <c r="CU201" s="319"/>
      <c r="CV201" s="319"/>
      <c r="CW201" s="319"/>
      <c r="CX201" s="319"/>
      <c r="CY201" s="319"/>
      <c r="CZ201" s="319"/>
      <c r="DA201" s="319"/>
      <c r="DB201" s="319"/>
      <c r="DC201" s="319"/>
      <c r="DD201" s="319"/>
      <c r="DE201" s="319"/>
      <c r="DF201" s="319"/>
      <c r="DG201" s="319"/>
      <c r="DH201" s="319"/>
      <c r="DI201" s="319"/>
      <c r="DJ201" s="319"/>
      <c r="DK201" s="319"/>
      <c r="DL201" s="319"/>
      <c r="DM201" s="319"/>
      <c r="DN201" s="319"/>
      <c r="DO201" s="319"/>
      <c r="DP201" s="319"/>
      <c r="DQ201" s="319"/>
      <c r="DR201" s="319"/>
      <c r="DS201" s="319"/>
      <c r="DT201" s="319"/>
      <c r="DU201" s="319"/>
      <c r="DV201" s="319"/>
      <c r="DW201" s="319"/>
      <c r="DX201" s="319"/>
      <c r="DY201" s="319"/>
      <c r="DZ201" s="319"/>
      <c r="EA201" s="319"/>
      <c r="EB201" s="319"/>
      <c r="EC201" s="319"/>
      <c r="ED201" s="319"/>
      <c r="EE201" s="319"/>
      <c r="EF201" s="319"/>
      <c r="EG201" s="319"/>
      <c r="EH201" s="319"/>
      <c r="EI201" s="319"/>
      <c r="EJ201" s="319"/>
      <c r="EK201" s="319"/>
      <c r="EL201" s="319"/>
      <c r="EM201" s="319"/>
      <c r="EN201" s="319"/>
      <c r="EO201" s="319"/>
      <c r="EP201" s="319"/>
      <c r="EQ201" s="319"/>
      <c r="ER201" s="319"/>
      <c r="ES201" s="319"/>
      <c r="ET201" s="319"/>
      <c r="EU201" s="319"/>
      <c r="EV201" s="319"/>
      <c r="EW201" s="319"/>
      <c r="EX201" s="319"/>
      <c r="EY201" s="319"/>
      <c r="EZ201" s="319"/>
      <c r="FA201" s="319"/>
      <c r="FB201" s="319"/>
      <c r="FC201" s="319"/>
      <c r="FD201" s="319"/>
      <c r="FE201" s="319"/>
      <c r="FF201" s="319"/>
      <c r="FG201" s="319"/>
      <c r="FH201" s="319"/>
      <c r="FI201" s="319"/>
      <c r="FJ201" s="319"/>
      <c r="FK201" s="319"/>
      <c r="FL201" s="319"/>
      <c r="FM201" s="319"/>
      <c r="FN201" s="319"/>
      <c r="FO201" s="319"/>
      <c r="FP201" s="319"/>
      <c r="FQ201" s="319"/>
      <c r="FR201" s="319"/>
      <c r="FS201" s="319"/>
      <c r="FT201" s="319"/>
      <c r="FU201" s="319"/>
      <c r="FV201" s="319"/>
      <c r="FW201" s="319"/>
      <c r="FX201" s="319"/>
      <c r="FY201" s="319"/>
      <c r="FZ201" s="319"/>
      <c r="GA201" s="319"/>
      <c r="GB201" s="319"/>
      <c r="GC201" s="319"/>
      <c r="GD201" s="319"/>
      <c r="GE201" s="319"/>
      <c r="GF201" s="319"/>
      <c r="GG201" s="319"/>
      <c r="GH201" s="319"/>
      <c r="GI201" s="319"/>
      <c r="GJ201" s="319"/>
      <c r="GK201" s="319"/>
      <c r="GL201" s="319"/>
      <c r="GM201" s="319"/>
      <c r="GN201" s="319"/>
      <c r="GO201" s="319"/>
      <c r="GP201" s="319"/>
      <c r="GQ201" s="319"/>
      <c r="GR201" s="319"/>
      <c r="GS201" s="319"/>
      <c r="GT201" s="319"/>
      <c r="GU201" s="319"/>
      <c r="GV201" s="319"/>
      <c r="GW201" s="319"/>
      <c r="GX201" s="319"/>
      <c r="GY201" s="319"/>
      <c r="GZ201" s="319"/>
      <c r="HA201" s="319"/>
      <c r="HB201" s="319"/>
      <c r="HC201" s="319"/>
      <c r="HD201" s="319"/>
      <c r="HE201" s="319"/>
      <c r="HF201" s="319"/>
      <c r="HG201" s="319"/>
      <c r="HH201" s="319"/>
      <c r="HI201" s="319"/>
      <c r="HJ201" s="319"/>
      <c r="HK201" s="319"/>
      <c r="HL201" s="319"/>
      <c r="HM201" s="319"/>
      <c r="HN201" s="319"/>
      <c r="HO201" s="319"/>
      <c r="HP201" s="319"/>
      <c r="HQ201" s="319"/>
      <c r="HR201" s="319"/>
      <c r="HS201" s="319"/>
      <c r="HT201" s="319"/>
      <c r="HU201" s="319"/>
      <c r="HV201" s="319"/>
      <c r="HW201" s="319"/>
      <c r="HX201" s="319"/>
      <c r="HY201" s="319"/>
      <c r="HZ201" s="319"/>
      <c r="IA201" s="319"/>
      <c r="IB201" s="319"/>
      <c r="IC201" s="319"/>
      <c r="ID201" s="319"/>
      <c r="IE201" s="319"/>
      <c r="IF201" s="319"/>
      <c r="IG201" s="319"/>
      <c r="IH201" s="319"/>
      <c r="II201" s="319"/>
      <c r="IJ201" s="319"/>
      <c r="IK201" s="319"/>
      <c r="IL201" s="319"/>
      <c r="IM201" s="319"/>
      <c r="IN201" s="319"/>
      <c r="IO201" s="319"/>
      <c r="IP201" s="319"/>
      <c r="IQ201" s="319"/>
      <c r="IR201" s="319"/>
      <c r="IS201" s="319"/>
      <c r="IT201" s="319"/>
    </row>
    <row r="202" spans="1:254" s="245" customFormat="1" ht="13.5" x14ac:dyDescent="0.25">
      <c r="A202" s="342" t="s">
        <v>537</v>
      </c>
      <c r="B202" s="344" t="s">
        <v>724</v>
      </c>
      <c r="C202" s="357" t="s">
        <v>456</v>
      </c>
      <c r="D202" s="357" t="s">
        <v>383</v>
      </c>
      <c r="E202" s="357"/>
      <c r="F202" s="357"/>
      <c r="G202" s="345">
        <f>SUM(G203)</f>
        <v>115.44</v>
      </c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X202" s="351"/>
      <c r="Y202" s="351"/>
      <c r="Z202" s="351"/>
      <c r="AA202" s="351"/>
      <c r="AB202" s="351"/>
      <c r="AC202" s="351"/>
      <c r="AD202" s="351"/>
      <c r="AE202" s="351"/>
      <c r="AF202" s="351"/>
      <c r="AG202" s="351"/>
      <c r="AH202" s="351"/>
      <c r="AI202" s="351"/>
      <c r="AJ202" s="351"/>
      <c r="AK202" s="351"/>
      <c r="AL202" s="351"/>
      <c r="AM202" s="351"/>
      <c r="AN202" s="351"/>
      <c r="AO202" s="351"/>
      <c r="AP202" s="351"/>
      <c r="AQ202" s="351"/>
      <c r="AR202" s="351"/>
      <c r="AS202" s="351"/>
      <c r="AT202" s="351"/>
      <c r="AU202" s="351"/>
      <c r="AV202" s="351"/>
      <c r="AW202" s="351"/>
      <c r="AX202" s="351"/>
      <c r="AY202" s="351"/>
      <c r="AZ202" s="351"/>
      <c r="BA202" s="351"/>
      <c r="BB202" s="351"/>
      <c r="BC202" s="351"/>
      <c r="BD202" s="351"/>
      <c r="BE202" s="351"/>
      <c r="BF202" s="351"/>
      <c r="BG202" s="351"/>
      <c r="BH202" s="351"/>
      <c r="BI202" s="351"/>
      <c r="BJ202" s="351"/>
      <c r="BK202" s="351"/>
      <c r="BL202" s="351"/>
      <c r="BM202" s="351"/>
      <c r="BN202" s="351"/>
      <c r="BO202" s="351"/>
      <c r="BP202" s="351"/>
      <c r="BQ202" s="351"/>
      <c r="BR202" s="351"/>
      <c r="BS202" s="351"/>
      <c r="BT202" s="351"/>
      <c r="BU202" s="351"/>
      <c r="BV202" s="351"/>
      <c r="BW202" s="351"/>
      <c r="BX202" s="351"/>
      <c r="BY202" s="351"/>
      <c r="BZ202" s="351"/>
      <c r="CA202" s="351"/>
      <c r="CB202" s="351"/>
      <c r="CC202" s="351"/>
      <c r="CD202" s="351"/>
      <c r="CE202" s="351"/>
      <c r="CF202" s="351"/>
      <c r="CG202" s="351"/>
      <c r="CH202" s="351"/>
      <c r="CI202" s="351"/>
      <c r="CJ202" s="351"/>
      <c r="CK202" s="351"/>
      <c r="CL202" s="351"/>
      <c r="CM202" s="351"/>
      <c r="CN202" s="351"/>
      <c r="CO202" s="351"/>
      <c r="CP202" s="351"/>
      <c r="CQ202" s="351"/>
      <c r="CR202" s="351"/>
      <c r="CS202" s="351"/>
      <c r="CT202" s="351"/>
      <c r="CU202" s="351"/>
      <c r="CV202" s="351"/>
      <c r="CW202" s="351"/>
      <c r="CX202" s="351"/>
      <c r="CY202" s="351"/>
      <c r="CZ202" s="351"/>
      <c r="DA202" s="351"/>
      <c r="DB202" s="351"/>
      <c r="DC202" s="351"/>
      <c r="DD202" s="351"/>
      <c r="DE202" s="351"/>
      <c r="DF202" s="351"/>
      <c r="DG202" s="351"/>
      <c r="DH202" s="351"/>
      <c r="DI202" s="351"/>
      <c r="DJ202" s="351"/>
      <c r="DK202" s="351"/>
      <c r="DL202" s="351"/>
      <c r="DM202" s="351"/>
      <c r="DN202" s="351"/>
      <c r="DO202" s="351"/>
      <c r="DP202" s="351"/>
      <c r="DQ202" s="351"/>
      <c r="DR202" s="351"/>
      <c r="DS202" s="351"/>
      <c r="DT202" s="351"/>
      <c r="DU202" s="351"/>
      <c r="DV202" s="351"/>
      <c r="DW202" s="351"/>
      <c r="DX202" s="351"/>
      <c r="DY202" s="351"/>
      <c r="DZ202" s="351"/>
      <c r="EA202" s="351"/>
      <c r="EB202" s="351"/>
      <c r="EC202" s="351"/>
      <c r="ED202" s="351"/>
      <c r="EE202" s="351"/>
      <c r="EF202" s="351"/>
      <c r="EG202" s="351"/>
      <c r="EH202" s="351"/>
      <c r="EI202" s="351"/>
      <c r="EJ202" s="351"/>
      <c r="EK202" s="351"/>
      <c r="EL202" s="351"/>
      <c r="EM202" s="351"/>
      <c r="EN202" s="351"/>
      <c r="EO202" s="351"/>
      <c r="EP202" s="351"/>
      <c r="EQ202" s="351"/>
      <c r="ER202" s="351"/>
      <c r="ES202" s="351"/>
      <c r="ET202" s="351"/>
      <c r="EU202" s="351"/>
      <c r="EV202" s="351"/>
      <c r="EW202" s="351"/>
      <c r="EX202" s="351"/>
      <c r="EY202" s="351"/>
      <c r="EZ202" s="351"/>
      <c r="FA202" s="351"/>
      <c r="FB202" s="351"/>
      <c r="FC202" s="351"/>
      <c r="FD202" s="351"/>
      <c r="FE202" s="351"/>
      <c r="FF202" s="351"/>
      <c r="FG202" s="351"/>
      <c r="FH202" s="351"/>
      <c r="FI202" s="351"/>
      <c r="FJ202" s="351"/>
      <c r="FK202" s="351"/>
      <c r="FL202" s="351"/>
      <c r="FM202" s="351"/>
      <c r="FN202" s="351"/>
      <c r="FO202" s="351"/>
      <c r="FP202" s="351"/>
      <c r="FQ202" s="351"/>
      <c r="FR202" s="351"/>
      <c r="FS202" s="351"/>
      <c r="FT202" s="351"/>
      <c r="FU202" s="351"/>
      <c r="FV202" s="351"/>
      <c r="FW202" s="351"/>
      <c r="FX202" s="351"/>
      <c r="FY202" s="351"/>
      <c r="FZ202" s="351"/>
      <c r="GA202" s="351"/>
      <c r="GB202" s="351"/>
      <c r="GC202" s="351"/>
      <c r="GD202" s="351"/>
      <c r="GE202" s="351"/>
      <c r="GF202" s="351"/>
      <c r="GG202" s="351"/>
      <c r="GH202" s="351"/>
      <c r="GI202" s="351"/>
      <c r="GJ202" s="351"/>
      <c r="GK202" s="351"/>
      <c r="GL202" s="351"/>
      <c r="GM202" s="351"/>
      <c r="GN202" s="351"/>
      <c r="GO202" s="351"/>
      <c r="GP202" s="351"/>
      <c r="GQ202" s="351"/>
      <c r="GR202" s="351"/>
      <c r="GS202" s="351"/>
      <c r="GT202" s="351"/>
      <c r="GU202" s="351"/>
      <c r="GV202" s="351"/>
      <c r="GW202" s="351"/>
      <c r="GX202" s="351"/>
      <c r="GY202" s="351"/>
      <c r="GZ202" s="351"/>
      <c r="HA202" s="351"/>
      <c r="HB202" s="351"/>
      <c r="HC202" s="351"/>
      <c r="HD202" s="351"/>
      <c r="HE202" s="351"/>
      <c r="HF202" s="351"/>
      <c r="HG202" s="351"/>
      <c r="HH202" s="351"/>
      <c r="HI202" s="351"/>
      <c r="HJ202" s="351"/>
      <c r="HK202" s="351"/>
      <c r="HL202" s="351"/>
      <c r="HM202" s="351"/>
      <c r="HN202" s="351"/>
      <c r="HO202" s="351"/>
      <c r="HP202" s="351"/>
      <c r="HQ202" s="351"/>
      <c r="HR202" s="351"/>
      <c r="HS202" s="351"/>
      <c r="HT202" s="351"/>
      <c r="HU202" s="351"/>
      <c r="HV202" s="351"/>
      <c r="HW202" s="351"/>
      <c r="HX202" s="351"/>
      <c r="HY202" s="351"/>
      <c r="HZ202" s="351"/>
      <c r="IA202" s="351"/>
      <c r="IB202" s="351"/>
      <c r="IC202" s="351"/>
      <c r="ID202" s="351"/>
      <c r="IE202" s="351"/>
      <c r="IF202" s="351"/>
      <c r="IG202" s="351"/>
      <c r="IH202" s="351"/>
      <c r="II202" s="351"/>
      <c r="IJ202" s="351"/>
      <c r="IK202" s="351"/>
      <c r="IL202" s="351"/>
      <c r="IM202" s="351"/>
      <c r="IN202" s="351"/>
      <c r="IO202" s="351"/>
      <c r="IP202" s="351"/>
      <c r="IQ202" s="351"/>
      <c r="IR202" s="351"/>
      <c r="IS202" s="351"/>
      <c r="IT202" s="351"/>
    </row>
    <row r="203" spans="1:254" s="245" customFormat="1" ht="25.5" x14ac:dyDescent="0.2">
      <c r="A203" s="347" t="s">
        <v>440</v>
      </c>
      <c r="B203" s="349" t="s">
        <v>724</v>
      </c>
      <c r="C203" s="358" t="s">
        <v>456</v>
      </c>
      <c r="D203" s="358" t="s">
        <v>383</v>
      </c>
      <c r="E203" s="358" t="s">
        <v>538</v>
      </c>
      <c r="F203" s="358" t="s">
        <v>441</v>
      </c>
      <c r="G203" s="350">
        <v>115.44</v>
      </c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19"/>
      <c r="AC203" s="319"/>
      <c r="AD203" s="319"/>
      <c r="AE203" s="319"/>
      <c r="AF203" s="319"/>
      <c r="AG203" s="319"/>
      <c r="AH203" s="319"/>
      <c r="AI203" s="319"/>
      <c r="AJ203" s="319"/>
      <c r="AK203" s="319"/>
      <c r="AL203" s="319"/>
      <c r="AM203" s="319"/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19"/>
      <c r="AX203" s="319"/>
      <c r="AY203" s="319"/>
      <c r="AZ203" s="319"/>
      <c r="BA203" s="319"/>
      <c r="BB203" s="319"/>
      <c r="BC203" s="319"/>
      <c r="BD203" s="319"/>
      <c r="BE203" s="319"/>
      <c r="BF203" s="319"/>
      <c r="BG203" s="319"/>
      <c r="BH203" s="319"/>
      <c r="BI203" s="319"/>
      <c r="BJ203" s="319"/>
      <c r="BK203" s="319"/>
      <c r="BL203" s="319"/>
      <c r="BM203" s="319"/>
      <c r="BN203" s="319"/>
      <c r="BO203" s="319"/>
      <c r="BP203" s="319"/>
      <c r="BQ203" s="319"/>
      <c r="BR203" s="319"/>
      <c r="BS203" s="319"/>
      <c r="BT203" s="319"/>
      <c r="BU203" s="319"/>
      <c r="BV203" s="319"/>
      <c r="BW203" s="319"/>
      <c r="BX203" s="319"/>
      <c r="BY203" s="319"/>
      <c r="BZ203" s="319"/>
      <c r="CA203" s="319"/>
      <c r="CB203" s="319"/>
      <c r="CC203" s="319"/>
      <c r="CD203" s="319"/>
      <c r="CE203" s="319"/>
      <c r="CF203" s="319"/>
      <c r="CG203" s="319"/>
      <c r="CH203" s="319"/>
      <c r="CI203" s="319"/>
      <c r="CJ203" s="319"/>
      <c r="CK203" s="319"/>
      <c r="CL203" s="319"/>
      <c r="CM203" s="319"/>
      <c r="CN203" s="319"/>
      <c r="CO203" s="319"/>
      <c r="CP203" s="319"/>
      <c r="CQ203" s="319"/>
      <c r="CR203" s="319"/>
      <c r="CS203" s="319"/>
      <c r="CT203" s="319"/>
      <c r="CU203" s="319"/>
      <c r="CV203" s="319"/>
      <c r="CW203" s="319"/>
      <c r="CX203" s="319"/>
      <c r="CY203" s="319"/>
      <c r="CZ203" s="319"/>
      <c r="DA203" s="319"/>
      <c r="DB203" s="319"/>
      <c r="DC203" s="319"/>
      <c r="DD203" s="319"/>
      <c r="DE203" s="319"/>
      <c r="DF203" s="319"/>
      <c r="DG203" s="319"/>
      <c r="DH203" s="319"/>
      <c r="DI203" s="319"/>
      <c r="DJ203" s="319"/>
      <c r="DK203" s="319"/>
      <c r="DL203" s="319"/>
      <c r="DM203" s="319"/>
      <c r="DN203" s="319"/>
      <c r="DO203" s="319"/>
      <c r="DP203" s="319"/>
      <c r="DQ203" s="319"/>
      <c r="DR203" s="319"/>
      <c r="DS203" s="319"/>
      <c r="DT203" s="319"/>
      <c r="DU203" s="319"/>
      <c r="DV203" s="319"/>
      <c r="DW203" s="319"/>
      <c r="DX203" s="319"/>
      <c r="DY203" s="319"/>
      <c r="DZ203" s="319"/>
      <c r="EA203" s="319"/>
      <c r="EB203" s="319"/>
      <c r="EC203" s="319"/>
      <c r="ED203" s="319"/>
      <c r="EE203" s="319"/>
      <c r="EF203" s="319"/>
      <c r="EG203" s="319"/>
      <c r="EH203" s="319"/>
      <c r="EI203" s="319"/>
      <c r="EJ203" s="319"/>
      <c r="EK203" s="319"/>
      <c r="EL203" s="319"/>
      <c r="EM203" s="319"/>
      <c r="EN203" s="319"/>
      <c r="EO203" s="319"/>
      <c r="EP203" s="319"/>
      <c r="EQ203" s="319"/>
      <c r="ER203" s="319"/>
      <c r="ES203" s="319"/>
      <c r="ET203" s="319"/>
      <c r="EU203" s="319"/>
      <c r="EV203" s="319"/>
      <c r="EW203" s="319"/>
      <c r="EX203" s="319"/>
      <c r="EY203" s="319"/>
      <c r="EZ203" s="319"/>
      <c r="FA203" s="319"/>
      <c r="FB203" s="319"/>
      <c r="FC203" s="319"/>
      <c r="FD203" s="319"/>
      <c r="FE203" s="319"/>
      <c r="FF203" s="319"/>
      <c r="FG203" s="319"/>
      <c r="FH203" s="319"/>
      <c r="FI203" s="319"/>
      <c r="FJ203" s="319"/>
      <c r="FK203" s="319"/>
      <c r="FL203" s="319"/>
      <c r="FM203" s="319"/>
      <c r="FN203" s="319"/>
      <c r="FO203" s="319"/>
      <c r="FP203" s="319"/>
      <c r="FQ203" s="319"/>
      <c r="FR203" s="319"/>
      <c r="FS203" s="319"/>
      <c r="FT203" s="319"/>
      <c r="FU203" s="319"/>
      <c r="FV203" s="319"/>
      <c r="FW203" s="319"/>
      <c r="FX203" s="319"/>
      <c r="FY203" s="319"/>
      <c r="FZ203" s="319"/>
      <c r="GA203" s="319"/>
      <c r="GB203" s="319"/>
      <c r="GC203" s="319"/>
      <c r="GD203" s="319"/>
      <c r="GE203" s="319"/>
      <c r="GF203" s="319"/>
      <c r="GG203" s="319"/>
      <c r="GH203" s="319"/>
      <c r="GI203" s="319"/>
      <c r="GJ203" s="319"/>
      <c r="GK203" s="319"/>
      <c r="GL203" s="319"/>
      <c r="GM203" s="319"/>
      <c r="GN203" s="319"/>
      <c r="GO203" s="319"/>
      <c r="GP203" s="319"/>
      <c r="GQ203" s="319"/>
      <c r="GR203" s="319"/>
      <c r="GS203" s="319"/>
      <c r="GT203" s="319"/>
      <c r="GU203" s="319"/>
      <c r="GV203" s="319"/>
      <c r="GW203" s="319"/>
      <c r="GX203" s="319"/>
      <c r="GY203" s="319"/>
      <c r="GZ203" s="319"/>
      <c r="HA203" s="319"/>
      <c r="HB203" s="319"/>
      <c r="HC203" s="319"/>
      <c r="HD203" s="319"/>
      <c r="HE203" s="319"/>
      <c r="HF203" s="319"/>
      <c r="HG203" s="319"/>
      <c r="HH203" s="319"/>
      <c r="HI203" s="319"/>
      <c r="HJ203" s="319"/>
      <c r="HK203" s="319"/>
      <c r="HL203" s="319"/>
      <c r="HM203" s="319"/>
      <c r="HN203" s="319"/>
      <c r="HO203" s="319"/>
      <c r="HP203" s="319"/>
      <c r="HQ203" s="319"/>
      <c r="HR203" s="319"/>
      <c r="HS203" s="319"/>
      <c r="HT203" s="319"/>
      <c r="HU203" s="319"/>
      <c r="HV203" s="319"/>
      <c r="HW203" s="319"/>
      <c r="HX203" s="319"/>
      <c r="HY203" s="319"/>
      <c r="HZ203" s="319"/>
      <c r="IA203" s="319"/>
      <c r="IB203" s="319"/>
      <c r="IC203" s="319"/>
      <c r="ID203" s="319"/>
      <c r="IE203" s="319"/>
      <c r="IF203" s="319"/>
      <c r="IG203" s="319"/>
      <c r="IH203" s="319"/>
      <c r="II203" s="319"/>
      <c r="IJ203" s="319"/>
      <c r="IK203" s="319"/>
      <c r="IL203" s="319"/>
      <c r="IM203" s="319"/>
      <c r="IN203" s="319"/>
      <c r="IO203" s="319"/>
      <c r="IP203" s="319"/>
      <c r="IQ203" s="319"/>
      <c r="IR203" s="319"/>
      <c r="IS203" s="319"/>
      <c r="IT203" s="319"/>
    </row>
    <row r="204" spans="1:254" s="245" customFormat="1" ht="27" x14ac:dyDescent="0.25">
      <c r="A204" s="342" t="s">
        <v>749</v>
      </c>
      <c r="B204" s="344" t="s">
        <v>724</v>
      </c>
      <c r="C204" s="357" t="s">
        <v>456</v>
      </c>
      <c r="D204" s="357" t="s">
        <v>383</v>
      </c>
      <c r="E204" s="357" t="s">
        <v>434</v>
      </c>
      <c r="F204" s="357"/>
      <c r="G204" s="345">
        <f>SUM(G205)</f>
        <v>206</v>
      </c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19"/>
      <c r="AC204" s="319"/>
      <c r="AD204" s="319"/>
      <c r="AE204" s="319"/>
      <c r="AF204" s="319"/>
      <c r="AG204" s="319"/>
      <c r="AH204" s="319"/>
      <c r="AI204" s="319"/>
      <c r="AJ204" s="319"/>
      <c r="AK204" s="319"/>
      <c r="AL204" s="319"/>
      <c r="AM204" s="319"/>
      <c r="AN204" s="319"/>
      <c r="AO204" s="319"/>
      <c r="AP204" s="319"/>
      <c r="AQ204" s="319"/>
      <c r="AR204" s="319"/>
      <c r="AS204" s="319"/>
      <c r="AT204" s="319"/>
      <c r="AU204" s="319"/>
      <c r="AV204" s="319"/>
      <c r="AW204" s="319"/>
      <c r="AX204" s="319"/>
      <c r="AY204" s="319"/>
      <c r="AZ204" s="319"/>
      <c r="BA204" s="319"/>
      <c r="BB204" s="319"/>
      <c r="BC204" s="319"/>
      <c r="BD204" s="319"/>
      <c r="BE204" s="319"/>
      <c r="BF204" s="319"/>
      <c r="BG204" s="319"/>
      <c r="BH204" s="319"/>
      <c r="BI204" s="319"/>
      <c r="BJ204" s="319"/>
      <c r="BK204" s="319"/>
      <c r="BL204" s="319"/>
      <c r="BM204" s="319"/>
      <c r="BN204" s="319"/>
      <c r="BO204" s="319"/>
      <c r="BP204" s="319"/>
      <c r="BQ204" s="319"/>
      <c r="BR204" s="319"/>
      <c r="BS204" s="319"/>
      <c r="BT204" s="319"/>
      <c r="BU204" s="319"/>
      <c r="BV204" s="319"/>
      <c r="BW204" s="319"/>
      <c r="BX204" s="319"/>
      <c r="BY204" s="319"/>
      <c r="BZ204" s="319"/>
      <c r="CA204" s="319"/>
      <c r="CB204" s="319"/>
      <c r="CC204" s="319"/>
      <c r="CD204" s="319"/>
      <c r="CE204" s="319"/>
      <c r="CF204" s="319"/>
      <c r="CG204" s="319"/>
      <c r="CH204" s="319"/>
      <c r="CI204" s="319"/>
      <c r="CJ204" s="319"/>
      <c r="CK204" s="319"/>
      <c r="CL204" s="319"/>
      <c r="CM204" s="319"/>
      <c r="CN204" s="319"/>
      <c r="CO204" s="319"/>
      <c r="CP204" s="319"/>
      <c r="CQ204" s="319"/>
      <c r="CR204" s="319"/>
      <c r="CS204" s="319"/>
      <c r="CT204" s="319"/>
      <c r="CU204" s="319"/>
      <c r="CV204" s="319"/>
      <c r="CW204" s="319"/>
      <c r="CX204" s="319"/>
      <c r="CY204" s="319"/>
      <c r="CZ204" s="319"/>
      <c r="DA204" s="319"/>
      <c r="DB204" s="319"/>
      <c r="DC204" s="319"/>
      <c r="DD204" s="319"/>
      <c r="DE204" s="319"/>
      <c r="DF204" s="319"/>
      <c r="DG204" s="319"/>
      <c r="DH204" s="319"/>
      <c r="DI204" s="319"/>
      <c r="DJ204" s="319"/>
      <c r="DK204" s="319"/>
      <c r="DL204" s="319"/>
      <c r="DM204" s="319"/>
      <c r="DN204" s="319"/>
      <c r="DO204" s="319"/>
      <c r="DP204" s="319"/>
      <c r="DQ204" s="319"/>
      <c r="DR204" s="319"/>
      <c r="DS204" s="319"/>
      <c r="DT204" s="319"/>
      <c r="DU204" s="319"/>
      <c r="DV204" s="319"/>
      <c r="DW204" s="319"/>
      <c r="DX204" s="319"/>
      <c r="DY204" s="319"/>
      <c r="DZ204" s="319"/>
      <c r="EA204" s="319"/>
      <c r="EB204" s="319"/>
      <c r="EC204" s="319"/>
      <c r="ED204" s="319"/>
      <c r="EE204" s="319"/>
      <c r="EF204" s="319"/>
      <c r="EG204" s="319"/>
      <c r="EH204" s="319"/>
      <c r="EI204" s="319"/>
      <c r="EJ204" s="319"/>
      <c r="EK204" s="319"/>
      <c r="EL204" s="319"/>
      <c r="EM204" s="319"/>
      <c r="EN204" s="319"/>
      <c r="EO204" s="319"/>
      <c r="EP204" s="319"/>
      <c r="EQ204" s="319"/>
      <c r="ER204" s="319"/>
      <c r="ES204" s="319"/>
      <c r="ET204" s="319"/>
      <c r="EU204" s="319"/>
      <c r="EV204" s="319"/>
      <c r="EW204" s="319"/>
      <c r="EX204" s="319"/>
      <c r="EY204" s="319"/>
      <c r="EZ204" s="319"/>
      <c r="FA204" s="319"/>
      <c r="FB204" s="319"/>
      <c r="FC204" s="319"/>
      <c r="FD204" s="319"/>
      <c r="FE204" s="319"/>
      <c r="FF204" s="319"/>
      <c r="FG204" s="319"/>
      <c r="FH204" s="319"/>
      <c r="FI204" s="319"/>
      <c r="FJ204" s="319"/>
      <c r="FK204" s="319"/>
      <c r="FL204" s="319"/>
      <c r="FM204" s="319"/>
      <c r="FN204" s="319"/>
      <c r="FO204" s="319"/>
      <c r="FP204" s="319"/>
      <c r="FQ204" s="319"/>
      <c r="FR204" s="319"/>
      <c r="FS204" s="319"/>
      <c r="FT204" s="319"/>
      <c r="FU204" s="319"/>
      <c r="FV204" s="319"/>
      <c r="FW204" s="319"/>
      <c r="FX204" s="319"/>
      <c r="FY204" s="319"/>
      <c r="FZ204" s="319"/>
      <c r="GA204" s="319"/>
      <c r="GB204" s="319"/>
      <c r="GC204" s="319"/>
      <c r="GD204" s="319"/>
      <c r="GE204" s="319"/>
      <c r="GF204" s="319"/>
      <c r="GG204" s="319"/>
      <c r="GH204" s="319"/>
      <c r="GI204" s="319"/>
      <c r="GJ204" s="319"/>
      <c r="GK204" s="319"/>
      <c r="GL204" s="319"/>
      <c r="GM204" s="319"/>
      <c r="GN204" s="319"/>
      <c r="GO204" s="319"/>
      <c r="GP204" s="319"/>
      <c r="GQ204" s="319"/>
      <c r="GR204" s="319"/>
      <c r="GS204" s="319"/>
      <c r="GT204" s="319"/>
      <c r="GU204" s="319"/>
      <c r="GV204" s="319"/>
      <c r="GW204" s="319"/>
      <c r="GX204" s="319"/>
      <c r="GY204" s="319"/>
      <c r="GZ204" s="319"/>
      <c r="HA204" s="319"/>
      <c r="HB204" s="319"/>
      <c r="HC204" s="319"/>
      <c r="HD204" s="319"/>
      <c r="HE204" s="319"/>
      <c r="HF204" s="319"/>
      <c r="HG204" s="319"/>
      <c r="HH204" s="319"/>
      <c r="HI204" s="319"/>
      <c r="HJ204" s="319"/>
      <c r="HK204" s="319"/>
      <c r="HL204" s="319"/>
      <c r="HM204" s="319"/>
      <c r="HN204" s="319"/>
      <c r="HO204" s="319"/>
      <c r="HP204" s="319"/>
      <c r="HQ204" s="319"/>
      <c r="HR204" s="319"/>
      <c r="HS204" s="319"/>
      <c r="HT204" s="319"/>
      <c r="HU204" s="319"/>
      <c r="HV204" s="319"/>
      <c r="HW204" s="319"/>
      <c r="HX204" s="319"/>
      <c r="HY204" s="319"/>
      <c r="HZ204" s="319"/>
      <c r="IA204" s="319"/>
      <c r="IB204" s="319"/>
      <c r="IC204" s="319"/>
      <c r="ID204" s="319"/>
      <c r="IE204" s="319"/>
      <c r="IF204" s="319"/>
      <c r="IG204" s="319"/>
      <c r="IH204" s="319"/>
      <c r="II204" s="319"/>
      <c r="IJ204" s="319"/>
      <c r="IK204" s="319"/>
      <c r="IL204" s="319"/>
      <c r="IM204" s="319"/>
      <c r="IN204" s="319"/>
      <c r="IO204" s="319"/>
      <c r="IP204" s="319"/>
      <c r="IQ204" s="319"/>
      <c r="IR204" s="319"/>
      <c r="IS204" s="319"/>
      <c r="IT204" s="319"/>
    </row>
    <row r="205" spans="1:254" s="245" customFormat="1" ht="35.25" customHeight="1" x14ac:dyDescent="0.2">
      <c r="A205" s="347" t="s">
        <v>440</v>
      </c>
      <c r="B205" s="349" t="s">
        <v>724</v>
      </c>
      <c r="C205" s="358" t="s">
        <v>456</v>
      </c>
      <c r="D205" s="358" t="s">
        <v>383</v>
      </c>
      <c r="E205" s="358" t="s">
        <v>434</v>
      </c>
      <c r="F205" s="358" t="s">
        <v>441</v>
      </c>
      <c r="G205" s="350">
        <v>206</v>
      </c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  <c r="AG205" s="319"/>
      <c r="AH205" s="319"/>
      <c r="AI205" s="319"/>
      <c r="AJ205" s="319"/>
      <c r="AK205" s="319"/>
      <c r="AL205" s="319"/>
      <c r="AM205" s="319"/>
      <c r="AN205" s="319"/>
      <c r="AO205" s="319"/>
      <c r="AP205" s="319"/>
      <c r="AQ205" s="319"/>
      <c r="AR205" s="319"/>
      <c r="AS205" s="319"/>
      <c r="AT205" s="319"/>
      <c r="AU205" s="319"/>
      <c r="AV205" s="319"/>
      <c r="AW205" s="319"/>
      <c r="AX205" s="319"/>
      <c r="AY205" s="319"/>
      <c r="AZ205" s="319"/>
      <c r="BA205" s="319"/>
      <c r="BB205" s="319"/>
      <c r="BC205" s="319"/>
      <c r="BD205" s="319"/>
      <c r="BE205" s="319"/>
      <c r="BF205" s="319"/>
      <c r="BG205" s="319"/>
      <c r="BH205" s="319"/>
      <c r="BI205" s="319"/>
      <c r="BJ205" s="319"/>
      <c r="BK205" s="319"/>
      <c r="BL205" s="319"/>
      <c r="BM205" s="319"/>
      <c r="BN205" s="319"/>
      <c r="BO205" s="319"/>
      <c r="BP205" s="319"/>
      <c r="BQ205" s="319"/>
      <c r="BR205" s="319"/>
      <c r="BS205" s="319"/>
      <c r="BT205" s="319"/>
      <c r="BU205" s="319"/>
      <c r="BV205" s="319"/>
      <c r="BW205" s="319"/>
      <c r="BX205" s="319"/>
      <c r="BY205" s="319"/>
      <c r="BZ205" s="319"/>
      <c r="CA205" s="319"/>
      <c r="CB205" s="319"/>
      <c r="CC205" s="319"/>
      <c r="CD205" s="319"/>
      <c r="CE205" s="319"/>
      <c r="CF205" s="319"/>
      <c r="CG205" s="319"/>
      <c r="CH205" s="319"/>
      <c r="CI205" s="319"/>
      <c r="CJ205" s="319"/>
      <c r="CK205" s="319"/>
      <c r="CL205" s="319"/>
      <c r="CM205" s="319"/>
      <c r="CN205" s="319"/>
      <c r="CO205" s="319"/>
      <c r="CP205" s="319"/>
      <c r="CQ205" s="319"/>
      <c r="CR205" s="319"/>
      <c r="CS205" s="319"/>
      <c r="CT205" s="319"/>
      <c r="CU205" s="319"/>
      <c r="CV205" s="319"/>
      <c r="CW205" s="319"/>
      <c r="CX205" s="319"/>
      <c r="CY205" s="319"/>
      <c r="CZ205" s="319"/>
      <c r="DA205" s="319"/>
      <c r="DB205" s="319"/>
      <c r="DC205" s="319"/>
      <c r="DD205" s="319"/>
      <c r="DE205" s="319"/>
      <c r="DF205" s="319"/>
      <c r="DG205" s="319"/>
      <c r="DH205" s="319"/>
      <c r="DI205" s="319"/>
      <c r="DJ205" s="319"/>
      <c r="DK205" s="319"/>
      <c r="DL205" s="319"/>
      <c r="DM205" s="319"/>
      <c r="DN205" s="319"/>
      <c r="DO205" s="319"/>
      <c r="DP205" s="319"/>
      <c r="DQ205" s="319"/>
      <c r="DR205" s="319"/>
      <c r="DS205" s="319"/>
      <c r="DT205" s="319"/>
      <c r="DU205" s="319"/>
      <c r="DV205" s="319"/>
      <c r="DW205" s="319"/>
      <c r="DX205" s="319"/>
      <c r="DY205" s="319"/>
      <c r="DZ205" s="319"/>
      <c r="EA205" s="319"/>
      <c r="EB205" s="319"/>
      <c r="EC205" s="319"/>
      <c r="ED205" s="319"/>
      <c r="EE205" s="319"/>
      <c r="EF205" s="319"/>
      <c r="EG205" s="319"/>
      <c r="EH205" s="319"/>
      <c r="EI205" s="319"/>
      <c r="EJ205" s="319"/>
      <c r="EK205" s="319"/>
      <c r="EL205" s="319"/>
      <c r="EM205" s="319"/>
      <c r="EN205" s="319"/>
      <c r="EO205" s="319"/>
      <c r="EP205" s="319"/>
      <c r="EQ205" s="319"/>
      <c r="ER205" s="319"/>
      <c r="ES205" s="319"/>
      <c r="ET205" s="319"/>
      <c r="EU205" s="319"/>
      <c r="EV205" s="319"/>
      <c r="EW205" s="319"/>
      <c r="EX205" s="319"/>
      <c r="EY205" s="319"/>
      <c r="EZ205" s="319"/>
      <c r="FA205" s="319"/>
      <c r="FB205" s="319"/>
      <c r="FC205" s="319"/>
      <c r="FD205" s="319"/>
      <c r="FE205" s="319"/>
      <c r="FF205" s="319"/>
      <c r="FG205" s="319"/>
      <c r="FH205" s="319"/>
      <c r="FI205" s="319"/>
      <c r="FJ205" s="319"/>
      <c r="FK205" s="319"/>
      <c r="FL205" s="319"/>
      <c r="FM205" s="319"/>
      <c r="FN205" s="319"/>
      <c r="FO205" s="319"/>
      <c r="FP205" s="319"/>
      <c r="FQ205" s="319"/>
      <c r="FR205" s="319"/>
      <c r="FS205" s="319"/>
      <c r="FT205" s="319"/>
      <c r="FU205" s="319"/>
      <c r="FV205" s="319"/>
      <c r="FW205" s="319"/>
      <c r="FX205" s="319"/>
      <c r="FY205" s="319"/>
      <c r="FZ205" s="319"/>
      <c r="GA205" s="319"/>
      <c r="GB205" s="319"/>
      <c r="GC205" s="319"/>
      <c r="GD205" s="319"/>
      <c r="GE205" s="319"/>
      <c r="GF205" s="319"/>
      <c r="GG205" s="319"/>
      <c r="GH205" s="319"/>
      <c r="GI205" s="319"/>
      <c r="GJ205" s="319"/>
      <c r="GK205" s="319"/>
      <c r="GL205" s="319"/>
      <c r="GM205" s="319"/>
      <c r="GN205" s="319"/>
      <c r="GO205" s="319"/>
      <c r="GP205" s="319"/>
      <c r="GQ205" s="319"/>
      <c r="GR205" s="319"/>
      <c r="GS205" s="319"/>
      <c r="GT205" s="319"/>
      <c r="GU205" s="319"/>
      <c r="GV205" s="319"/>
      <c r="GW205" s="319"/>
      <c r="GX205" s="319"/>
      <c r="GY205" s="319"/>
      <c r="GZ205" s="319"/>
      <c r="HA205" s="319"/>
      <c r="HB205" s="319"/>
      <c r="HC205" s="319"/>
      <c r="HD205" s="319"/>
      <c r="HE205" s="319"/>
      <c r="HF205" s="319"/>
      <c r="HG205" s="319"/>
      <c r="HH205" s="319"/>
      <c r="HI205" s="319"/>
      <c r="HJ205" s="319"/>
      <c r="HK205" s="319"/>
      <c r="HL205" s="319"/>
      <c r="HM205" s="319"/>
      <c r="HN205" s="319"/>
      <c r="HO205" s="319"/>
      <c r="HP205" s="319"/>
      <c r="HQ205" s="319"/>
      <c r="HR205" s="319"/>
      <c r="HS205" s="319"/>
      <c r="HT205" s="319"/>
      <c r="HU205" s="319"/>
      <c r="HV205" s="319"/>
      <c r="HW205" s="319"/>
      <c r="HX205" s="319"/>
      <c r="HY205" s="319"/>
      <c r="HZ205" s="319"/>
      <c r="IA205" s="319"/>
      <c r="IB205" s="319"/>
      <c r="IC205" s="319"/>
      <c r="ID205" s="319"/>
      <c r="IE205" s="319"/>
      <c r="IF205" s="319"/>
      <c r="IG205" s="319"/>
      <c r="IH205" s="319"/>
      <c r="II205" s="319"/>
      <c r="IJ205" s="319"/>
      <c r="IK205" s="319"/>
      <c r="IL205" s="319"/>
      <c r="IM205" s="319"/>
      <c r="IN205" s="319"/>
      <c r="IO205" s="319"/>
      <c r="IP205" s="319"/>
      <c r="IQ205" s="319"/>
      <c r="IR205" s="319"/>
      <c r="IS205" s="319"/>
      <c r="IT205" s="319"/>
    </row>
    <row r="206" spans="1:254" ht="30.6" customHeight="1" x14ac:dyDescent="0.25">
      <c r="A206" s="383" t="s">
        <v>618</v>
      </c>
      <c r="B206" s="344" t="s">
        <v>724</v>
      </c>
      <c r="C206" s="357" t="s">
        <v>456</v>
      </c>
      <c r="D206" s="357" t="s">
        <v>383</v>
      </c>
      <c r="E206" s="357" t="s">
        <v>540</v>
      </c>
      <c r="F206" s="357"/>
      <c r="G206" s="345">
        <f>SUM(G207+G209+G211)</f>
        <v>37716</v>
      </c>
      <c r="H206" s="377"/>
      <c r="I206" s="377"/>
      <c r="J206" s="377"/>
      <c r="K206" s="377"/>
      <c r="L206" s="377"/>
      <c r="M206" s="377"/>
      <c r="N206" s="377"/>
      <c r="O206" s="377"/>
      <c r="P206" s="377"/>
      <c r="Q206" s="377"/>
      <c r="R206" s="377"/>
      <c r="S206" s="377"/>
      <c r="T206" s="377"/>
      <c r="U206" s="377"/>
      <c r="V206" s="377"/>
      <c r="W206" s="377"/>
      <c r="X206" s="377"/>
      <c r="Y206" s="377"/>
      <c r="Z206" s="377"/>
      <c r="AA206" s="377"/>
      <c r="AB206" s="377"/>
      <c r="AC206" s="377"/>
      <c r="AD206" s="377"/>
      <c r="AE206" s="377"/>
      <c r="AF206" s="377"/>
      <c r="AG206" s="377"/>
      <c r="AH206" s="377"/>
      <c r="AI206" s="377"/>
      <c r="AJ206" s="377"/>
      <c r="AK206" s="377"/>
      <c r="AL206" s="377"/>
      <c r="AM206" s="377"/>
      <c r="AN206" s="377"/>
      <c r="AO206" s="377"/>
      <c r="AP206" s="377"/>
      <c r="AQ206" s="377"/>
      <c r="AR206" s="377"/>
      <c r="AS206" s="377"/>
      <c r="AT206" s="377"/>
      <c r="AU206" s="377"/>
      <c r="AV206" s="377"/>
      <c r="AW206" s="377"/>
      <c r="AX206" s="377"/>
      <c r="AY206" s="377"/>
      <c r="AZ206" s="377"/>
      <c r="BA206" s="377"/>
      <c r="BB206" s="377"/>
      <c r="BC206" s="377"/>
      <c r="BD206" s="377"/>
      <c r="BE206" s="377"/>
      <c r="BF206" s="377"/>
      <c r="BG206" s="377"/>
      <c r="BH206" s="377"/>
      <c r="BI206" s="377"/>
      <c r="BJ206" s="377"/>
      <c r="BK206" s="377"/>
      <c r="BL206" s="377"/>
      <c r="BM206" s="377"/>
      <c r="BN206" s="377"/>
      <c r="BO206" s="377"/>
      <c r="BP206" s="377"/>
      <c r="BQ206" s="377"/>
      <c r="BR206" s="377"/>
      <c r="BS206" s="377"/>
      <c r="BT206" s="377"/>
      <c r="BU206" s="377"/>
      <c r="BV206" s="377"/>
      <c r="BW206" s="377"/>
      <c r="BX206" s="377"/>
      <c r="BY206" s="377"/>
      <c r="BZ206" s="377"/>
      <c r="CA206" s="377"/>
      <c r="CB206" s="377"/>
      <c r="CC206" s="377"/>
      <c r="CD206" s="377"/>
      <c r="CE206" s="377"/>
      <c r="CF206" s="377"/>
      <c r="CG206" s="377"/>
      <c r="CH206" s="377"/>
      <c r="CI206" s="377"/>
      <c r="CJ206" s="377"/>
      <c r="CK206" s="377"/>
      <c r="CL206" s="377"/>
      <c r="CM206" s="377"/>
      <c r="CN206" s="377"/>
      <c r="CO206" s="377"/>
      <c r="CP206" s="377"/>
      <c r="CQ206" s="377"/>
      <c r="CR206" s="377"/>
      <c r="CS206" s="377"/>
      <c r="CT206" s="377"/>
      <c r="CU206" s="377"/>
      <c r="CV206" s="377"/>
      <c r="CW206" s="377"/>
      <c r="CX206" s="377"/>
      <c r="CY206" s="377"/>
      <c r="CZ206" s="377"/>
      <c r="DA206" s="377"/>
      <c r="DB206" s="377"/>
      <c r="DC206" s="377"/>
      <c r="DD206" s="377"/>
      <c r="DE206" s="377"/>
      <c r="DF206" s="377"/>
      <c r="DG206" s="377"/>
      <c r="DH206" s="377"/>
      <c r="DI206" s="377"/>
      <c r="DJ206" s="377"/>
      <c r="DK206" s="377"/>
      <c r="DL206" s="377"/>
      <c r="DM206" s="377"/>
      <c r="DN206" s="377"/>
      <c r="DO206" s="377"/>
      <c r="DP206" s="377"/>
      <c r="DQ206" s="377"/>
      <c r="DR206" s="377"/>
      <c r="DS206" s="377"/>
      <c r="DT206" s="377"/>
      <c r="DU206" s="377"/>
      <c r="DV206" s="377"/>
      <c r="DW206" s="377"/>
      <c r="DX206" s="377"/>
      <c r="DY206" s="377"/>
      <c r="DZ206" s="377"/>
      <c r="EA206" s="377"/>
      <c r="EB206" s="377"/>
      <c r="EC206" s="377"/>
      <c r="ED206" s="377"/>
      <c r="EE206" s="377"/>
      <c r="EF206" s="377"/>
      <c r="EG206" s="377"/>
      <c r="EH206" s="377"/>
      <c r="EI206" s="377"/>
      <c r="EJ206" s="377"/>
      <c r="EK206" s="377"/>
      <c r="EL206" s="377"/>
      <c r="EM206" s="377"/>
      <c r="EN206" s="377"/>
      <c r="EO206" s="377"/>
      <c r="EP206" s="377"/>
      <c r="EQ206" s="377"/>
      <c r="ER206" s="377"/>
      <c r="ES206" s="377"/>
      <c r="ET206" s="377"/>
      <c r="EU206" s="377"/>
      <c r="EV206" s="377"/>
      <c r="EW206" s="377"/>
      <c r="EX206" s="377"/>
      <c r="EY206" s="377"/>
      <c r="EZ206" s="377"/>
      <c r="FA206" s="377"/>
      <c r="FB206" s="377"/>
      <c r="FC206" s="377"/>
      <c r="FD206" s="377"/>
      <c r="FE206" s="377"/>
      <c r="FF206" s="377"/>
      <c r="FG206" s="377"/>
      <c r="FH206" s="377"/>
      <c r="FI206" s="377"/>
      <c r="FJ206" s="377"/>
      <c r="FK206" s="377"/>
      <c r="FL206" s="377"/>
      <c r="FM206" s="377"/>
      <c r="FN206" s="377"/>
      <c r="FO206" s="377"/>
      <c r="FP206" s="377"/>
      <c r="FQ206" s="377"/>
      <c r="FR206" s="377"/>
      <c r="FS206" s="377"/>
      <c r="FT206" s="377"/>
      <c r="FU206" s="377"/>
      <c r="FV206" s="377"/>
      <c r="FW206" s="377"/>
      <c r="FX206" s="377"/>
      <c r="FY206" s="377"/>
      <c r="FZ206" s="377"/>
      <c r="GA206" s="377"/>
      <c r="GB206" s="377"/>
      <c r="GC206" s="377"/>
      <c r="GD206" s="377"/>
      <c r="GE206" s="377"/>
      <c r="GF206" s="377"/>
      <c r="GG206" s="377"/>
      <c r="GH206" s="377"/>
      <c r="GI206" s="377"/>
      <c r="GJ206" s="377"/>
      <c r="GK206" s="377"/>
      <c r="GL206" s="377"/>
      <c r="GM206" s="377"/>
      <c r="GN206" s="377"/>
      <c r="GO206" s="377"/>
      <c r="GP206" s="377"/>
      <c r="GQ206" s="377"/>
      <c r="GR206" s="377"/>
      <c r="GS206" s="377"/>
      <c r="GT206" s="377"/>
      <c r="GU206" s="377"/>
      <c r="GV206" s="377"/>
      <c r="GW206" s="377"/>
      <c r="GX206" s="377"/>
      <c r="GY206" s="377"/>
      <c r="GZ206" s="377"/>
      <c r="HA206" s="377"/>
      <c r="HB206" s="377"/>
      <c r="HC206" s="377"/>
      <c r="HD206" s="377"/>
      <c r="HE206" s="377"/>
      <c r="HF206" s="377"/>
      <c r="HG206" s="377"/>
      <c r="HH206" s="377"/>
      <c r="HI206" s="377"/>
      <c r="HJ206" s="377"/>
      <c r="HK206" s="377"/>
      <c r="HL206" s="377"/>
      <c r="HM206" s="377"/>
      <c r="HN206" s="377"/>
      <c r="HO206" s="377"/>
      <c r="HP206" s="377"/>
      <c r="HQ206" s="377"/>
      <c r="HR206" s="377"/>
      <c r="HS206" s="377"/>
      <c r="HT206" s="377"/>
      <c r="HU206" s="377"/>
      <c r="HV206" s="377"/>
      <c r="HW206" s="377"/>
      <c r="HX206" s="377"/>
      <c r="HY206" s="377"/>
      <c r="HZ206" s="377"/>
      <c r="IA206" s="377"/>
      <c r="IB206" s="377"/>
      <c r="IC206" s="377"/>
      <c r="ID206" s="377"/>
      <c r="IE206" s="377"/>
      <c r="IF206" s="377"/>
      <c r="IG206" s="377"/>
      <c r="IH206" s="377"/>
      <c r="II206" s="377"/>
      <c r="IJ206" s="377"/>
      <c r="IK206" s="377"/>
      <c r="IL206" s="377"/>
      <c r="IM206" s="377"/>
      <c r="IN206" s="377"/>
      <c r="IO206" s="377"/>
      <c r="IP206" s="377"/>
      <c r="IQ206" s="377"/>
      <c r="IR206" s="377"/>
      <c r="IS206" s="377"/>
      <c r="IT206" s="377"/>
    </row>
    <row r="207" spans="1:254" ht="18.600000000000001" customHeight="1" x14ac:dyDescent="0.25">
      <c r="A207" s="342" t="s">
        <v>541</v>
      </c>
      <c r="B207" s="344" t="s">
        <v>724</v>
      </c>
      <c r="C207" s="357" t="s">
        <v>456</v>
      </c>
      <c r="D207" s="357" t="s">
        <v>383</v>
      </c>
      <c r="E207" s="357" t="s">
        <v>542</v>
      </c>
      <c r="F207" s="357"/>
      <c r="G207" s="345">
        <f>SUM(G208)</f>
        <v>16900</v>
      </c>
    </row>
    <row r="208" spans="1:254" s="374" customFormat="1" ht="25.5" x14ac:dyDescent="0.2">
      <c r="A208" s="347" t="s">
        <v>440</v>
      </c>
      <c r="B208" s="358" t="s">
        <v>724</v>
      </c>
      <c r="C208" s="358" t="s">
        <v>456</v>
      </c>
      <c r="D208" s="358" t="s">
        <v>383</v>
      </c>
      <c r="E208" s="358" t="s">
        <v>542</v>
      </c>
      <c r="F208" s="358" t="s">
        <v>441</v>
      </c>
      <c r="G208" s="350">
        <v>16900</v>
      </c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  <c r="AG208" s="319"/>
      <c r="AH208" s="319"/>
      <c r="AI208" s="319"/>
      <c r="AJ208" s="319"/>
      <c r="AK208" s="319"/>
      <c r="AL208" s="319"/>
      <c r="AM208" s="319"/>
      <c r="AN208" s="319"/>
      <c r="AO208" s="319"/>
      <c r="AP208" s="319"/>
      <c r="AQ208" s="319"/>
      <c r="AR208" s="319"/>
      <c r="AS208" s="319"/>
      <c r="AT208" s="319"/>
      <c r="AU208" s="319"/>
      <c r="AV208" s="319"/>
      <c r="AW208" s="319"/>
      <c r="AX208" s="319"/>
      <c r="AY208" s="319"/>
      <c r="AZ208" s="319"/>
      <c r="BA208" s="319"/>
      <c r="BB208" s="319"/>
      <c r="BC208" s="319"/>
      <c r="BD208" s="319"/>
      <c r="BE208" s="319"/>
      <c r="BF208" s="319"/>
      <c r="BG208" s="319"/>
      <c r="BH208" s="319"/>
      <c r="BI208" s="319"/>
      <c r="BJ208" s="319"/>
      <c r="BK208" s="319"/>
      <c r="BL208" s="319"/>
      <c r="BM208" s="319"/>
      <c r="BN208" s="319"/>
      <c r="BO208" s="319"/>
      <c r="BP208" s="319"/>
      <c r="BQ208" s="319"/>
      <c r="BR208" s="319"/>
      <c r="BS208" s="319"/>
      <c r="BT208" s="319"/>
      <c r="BU208" s="319"/>
      <c r="BV208" s="319"/>
      <c r="BW208" s="319"/>
      <c r="BX208" s="319"/>
      <c r="BY208" s="319"/>
      <c r="BZ208" s="319"/>
      <c r="CA208" s="319"/>
      <c r="CB208" s="319"/>
      <c r="CC208" s="319"/>
      <c r="CD208" s="319"/>
      <c r="CE208" s="319"/>
      <c r="CF208" s="319"/>
      <c r="CG208" s="319"/>
      <c r="CH208" s="319"/>
      <c r="CI208" s="319"/>
      <c r="CJ208" s="319"/>
      <c r="CK208" s="319"/>
      <c r="CL208" s="319"/>
      <c r="CM208" s="319"/>
      <c r="CN208" s="319"/>
      <c r="CO208" s="319"/>
      <c r="CP208" s="319"/>
      <c r="CQ208" s="319"/>
      <c r="CR208" s="319"/>
      <c r="CS208" s="319"/>
      <c r="CT208" s="319"/>
      <c r="CU208" s="319"/>
      <c r="CV208" s="319"/>
      <c r="CW208" s="319"/>
      <c r="CX208" s="319"/>
      <c r="CY208" s="319"/>
      <c r="CZ208" s="319"/>
      <c r="DA208" s="319"/>
      <c r="DB208" s="319"/>
      <c r="DC208" s="319"/>
      <c r="DD208" s="319"/>
      <c r="DE208" s="319"/>
      <c r="DF208" s="319"/>
      <c r="DG208" s="319"/>
      <c r="DH208" s="319"/>
      <c r="DI208" s="319"/>
      <c r="DJ208" s="319"/>
      <c r="DK208" s="319"/>
      <c r="DL208" s="319"/>
      <c r="DM208" s="319"/>
      <c r="DN208" s="319"/>
      <c r="DO208" s="319"/>
      <c r="DP208" s="319"/>
      <c r="DQ208" s="319"/>
      <c r="DR208" s="319"/>
      <c r="DS208" s="319"/>
      <c r="DT208" s="319"/>
      <c r="DU208" s="319"/>
      <c r="DV208" s="319"/>
      <c r="DW208" s="319"/>
      <c r="DX208" s="319"/>
      <c r="DY208" s="319"/>
      <c r="DZ208" s="319"/>
      <c r="EA208" s="319"/>
      <c r="EB208" s="319"/>
      <c r="EC208" s="319"/>
      <c r="ED208" s="319"/>
      <c r="EE208" s="319"/>
      <c r="EF208" s="319"/>
      <c r="EG208" s="319"/>
      <c r="EH208" s="319"/>
      <c r="EI208" s="319"/>
      <c r="EJ208" s="319"/>
      <c r="EK208" s="319"/>
      <c r="EL208" s="319"/>
      <c r="EM208" s="319"/>
      <c r="EN208" s="319"/>
      <c r="EO208" s="319"/>
      <c r="EP208" s="319"/>
      <c r="EQ208" s="319"/>
      <c r="ER208" s="319"/>
      <c r="ES208" s="319"/>
      <c r="ET208" s="319"/>
      <c r="EU208" s="319"/>
      <c r="EV208" s="319"/>
      <c r="EW208" s="319"/>
      <c r="EX208" s="319"/>
      <c r="EY208" s="319"/>
      <c r="EZ208" s="319"/>
      <c r="FA208" s="319"/>
      <c r="FB208" s="319"/>
      <c r="FC208" s="319"/>
      <c r="FD208" s="319"/>
      <c r="FE208" s="319"/>
      <c r="FF208" s="319"/>
      <c r="FG208" s="319"/>
      <c r="FH208" s="319"/>
      <c r="FI208" s="319"/>
      <c r="FJ208" s="319"/>
      <c r="FK208" s="319"/>
      <c r="FL208" s="319"/>
      <c r="FM208" s="319"/>
      <c r="FN208" s="319"/>
      <c r="FO208" s="319"/>
      <c r="FP208" s="319"/>
      <c r="FQ208" s="319"/>
      <c r="FR208" s="319"/>
      <c r="FS208" s="319"/>
      <c r="FT208" s="319"/>
      <c r="FU208" s="319"/>
      <c r="FV208" s="319"/>
      <c r="FW208" s="319"/>
      <c r="FX208" s="319"/>
      <c r="FY208" s="319"/>
      <c r="FZ208" s="319"/>
      <c r="GA208" s="319"/>
      <c r="GB208" s="319"/>
      <c r="GC208" s="319"/>
      <c r="GD208" s="319"/>
      <c r="GE208" s="319"/>
      <c r="GF208" s="319"/>
      <c r="GG208" s="319"/>
      <c r="GH208" s="319"/>
      <c r="GI208" s="319"/>
      <c r="GJ208" s="319"/>
      <c r="GK208" s="319"/>
      <c r="GL208" s="319"/>
      <c r="GM208" s="319"/>
      <c r="GN208" s="319"/>
      <c r="GO208" s="319"/>
      <c r="GP208" s="319"/>
      <c r="GQ208" s="319"/>
      <c r="GR208" s="319"/>
      <c r="GS208" s="319"/>
      <c r="GT208" s="319"/>
      <c r="GU208" s="319"/>
      <c r="GV208" s="319"/>
      <c r="GW208" s="319"/>
      <c r="GX208" s="319"/>
      <c r="GY208" s="319"/>
      <c r="GZ208" s="319"/>
      <c r="HA208" s="319"/>
      <c r="HB208" s="319"/>
      <c r="HC208" s="319"/>
      <c r="HD208" s="319"/>
      <c r="HE208" s="319"/>
      <c r="HF208" s="319"/>
      <c r="HG208" s="319"/>
      <c r="HH208" s="319"/>
      <c r="HI208" s="319"/>
      <c r="HJ208" s="319"/>
      <c r="HK208" s="319"/>
      <c r="HL208" s="319"/>
      <c r="HM208" s="319"/>
      <c r="HN208" s="319"/>
      <c r="HO208" s="319"/>
      <c r="HP208" s="319"/>
      <c r="HQ208" s="319"/>
      <c r="HR208" s="319"/>
      <c r="HS208" s="319"/>
      <c r="HT208" s="319"/>
      <c r="HU208" s="319"/>
      <c r="HV208" s="319"/>
      <c r="HW208" s="319"/>
      <c r="HX208" s="319"/>
      <c r="HY208" s="319"/>
      <c r="HZ208" s="319"/>
      <c r="IA208" s="319"/>
      <c r="IB208" s="319"/>
      <c r="IC208" s="319"/>
      <c r="ID208" s="319"/>
      <c r="IE208" s="319"/>
      <c r="IF208" s="319"/>
      <c r="IG208" s="319"/>
      <c r="IH208" s="319"/>
      <c r="II208" s="319"/>
      <c r="IJ208" s="319"/>
      <c r="IK208" s="319"/>
      <c r="IL208" s="319"/>
      <c r="IM208" s="319"/>
      <c r="IN208" s="319"/>
      <c r="IO208" s="319"/>
      <c r="IP208" s="319"/>
      <c r="IQ208" s="319"/>
      <c r="IR208" s="319"/>
      <c r="IS208" s="319"/>
      <c r="IT208" s="319"/>
    </row>
    <row r="209" spans="1:254" ht="25.5" customHeight="1" x14ac:dyDescent="0.25">
      <c r="A209" s="342" t="s">
        <v>543</v>
      </c>
      <c r="B209" s="394">
        <v>510</v>
      </c>
      <c r="C209" s="357" t="s">
        <v>456</v>
      </c>
      <c r="D209" s="357" t="s">
        <v>383</v>
      </c>
      <c r="E209" s="357" t="s">
        <v>544</v>
      </c>
      <c r="F209" s="357"/>
      <c r="G209" s="345">
        <f>SUM(G210)</f>
        <v>3100</v>
      </c>
    </row>
    <row r="210" spans="1:254" ht="25.5" x14ac:dyDescent="0.2">
      <c r="A210" s="347" t="s">
        <v>440</v>
      </c>
      <c r="B210" s="349" t="s">
        <v>724</v>
      </c>
      <c r="C210" s="358" t="s">
        <v>456</v>
      </c>
      <c r="D210" s="358" t="s">
        <v>383</v>
      </c>
      <c r="E210" s="358" t="s">
        <v>544</v>
      </c>
      <c r="F210" s="358" t="s">
        <v>441</v>
      </c>
      <c r="G210" s="350">
        <v>3100</v>
      </c>
    </row>
    <row r="211" spans="1:254" ht="13.5" x14ac:dyDescent="0.25">
      <c r="A211" s="342" t="s">
        <v>545</v>
      </c>
      <c r="B211" s="357" t="s">
        <v>724</v>
      </c>
      <c r="C211" s="357" t="s">
        <v>456</v>
      </c>
      <c r="D211" s="357" t="s">
        <v>383</v>
      </c>
      <c r="E211" s="357" t="s">
        <v>546</v>
      </c>
      <c r="F211" s="357"/>
      <c r="G211" s="345">
        <f>SUM(G212)</f>
        <v>17716</v>
      </c>
    </row>
    <row r="212" spans="1:254" ht="25.5" x14ac:dyDescent="0.2">
      <c r="A212" s="347" t="s">
        <v>440</v>
      </c>
      <c r="B212" s="397">
        <v>510</v>
      </c>
      <c r="C212" s="358" t="s">
        <v>456</v>
      </c>
      <c r="D212" s="358" t="s">
        <v>383</v>
      </c>
      <c r="E212" s="358" t="s">
        <v>546</v>
      </c>
      <c r="F212" s="358" t="s">
        <v>441</v>
      </c>
      <c r="G212" s="350">
        <v>17716</v>
      </c>
    </row>
    <row r="213" spans="1:254" ht="19.899999999999999" customHeight="1" x14ac:dyDescent="0.2">
      <c r="A213" s="399" t="s">
        <v>753</v>
      </c>
      <c r="B213" s="339" t="s">
        <v>724</v>
      </c>
      <c r="C213" s="338" t="s">
        <v>456</v>
      </c>
      <c r="D213" s="338" t="s">
        <v>399</v>
      </c>
      <c r="E213" s="338"/>
      <c r="F213" s="338"/>
      <c r="G213" s="340">
        <f>SUM(G214)</f>
        <v>45873.89</v>
      </c>
    </row>
    <row r="214" spans="1:254" ht="13.5" x14ac:dyDescent="0.25">
      <c r="A214" s="342" t="s">
        <v>432</v>
      </c>
      <c r="B214" s="357" t="s">
        <v>724</v>
      </c>
      <c r="C214" s="357" t="s">
        <v>456</v>
      </c>
      <c r="D214" s="357" t="s">
        <v>399</v>
      </c>
      <c r="E214" s="357" t="s">
        <v>433</v>
      </c>
      <c r="F214" s="357"/>
      <c r="G214" s="345">
        <f>SUM(G215)</f>
        <v>45873.89</v>
      </c>
    </row>
    <row r="215" spans="1:254" s="245" customFormat="1" ht="30" customHeight="1" x14ac:dyDescent="0.2">
      <c r="A215" s="352" t="s">
        <v>618</v>
      </c>
      <c r="B215" s="354" t="s">
        <v>724</v>
      </c>
      <c r="C215" s="368" t="s">
        <v>456</v>
      </c>
      <c r="D215" s="368" t="s">
        <v>399</v>
      </c>
      <c r="E215" s="368" t="s">
        <v>540</v>
      </c>
      <c r="F215" s="368"/>
      <c r="G215" s="355">
        <f>SUM(G216:G222)</f>
        <v>45873.89</v>
      </c>
    </row>
    <row r="216" spans="1:254" s="351" customFormat="1" ht="25.5" x14ac:dyDescent="0.2">
      <c r="A216" s="347" t="s">
        <v>726</v>
      </c>
      <c r="B216" s="398">
        <v>510</v>
      </c>
      <c r="C216" s="368" t="s">
        <v>456</v>
      </c>
      <c r="D216" s="368" t="s">
        <v>399</v>
      </c>
      <c r="E216" s="368" t="s">
        <v>548</v>
      </c>
      <c r="F216" s="368" t="s">
        <v>397</v>
      </c>
      <c r="G216" s="350">
        <v>800</v>
      </c>
    </row>
    <row r="217" spans="1:254" s="351" customFormat="1" ht="51" x14ac:dyDescent="0.2">
      <c r="A217" s="347" t="s">
        <v>725</v>
      </c>
      <c r="B217" s="398">
        <v>510</v>
      </c>
      <c r="C217" s="368" t="s">
        <v>456</v>
      </c>
      <c r="D217" s="368" t="s">
        <v>399</v>
      </c>
      <c r="E217" s="368" t="s">
        <v>549</v>
      </c>
      <c r="F217" s="368" t="s">
        <v>390</v>
      </c>
      <c r="G217" s="350">
        <v>800</v>
      </c>
    </row>
    <row r="218" spans="1:254" s="351" customFormat="1" ht="25.5" x14ac:dyDescent="0.2">
      <c r="A218" s="347" t="s">
        <v>726</v>
      </c>
      <c r="B218" s="398">
        <v>510</v>
      </c>
      <c r="C218" s="368" t="s">
        <v>456</v>
      </c>
      <c r="D218" s="368" t="s">
        <v>399</v>
      </c>
      <c r="E218" s="368" t="s">
        <v>549</v>
      </c>
      <c r="F218" s="368" t="s">
        <v>397</v>
      </c>
      <c r="G218" s="350">
        <v>7200</v>
      </c>
    </row>
    <row r="219" spans="1:254" s="388" customFormat="1" ht="25.5" x14ac:dyDescent="0.2">
      <c r="A219" s="347" t="s">
        <v>726</v>
      </c>
      <c r="B219" s="398">
        <v>510</v>
      </c>
      <c r="C219" s="368" t="s">
        <v>456</v>
      </c>
      <c r="D219" s="368" t="s">
        <v>399</v>
      </c>
      <c r="E219" s="368" t="s">
        <v>540</v>
      </c>
      <c r="F219" s="368" t="s">
        <v>397</v>
      </c>
      <c r="G219" s="355">
        <v>1500</v>
      </c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5"/>
      <c r="BN219" s="245"/>
      <c r="BO219" s="245"/>
      <c r="BP219" s="245"/>
      <c r="BQ219" s="245"/>
      <c r="BR219" s="245"/>
      <c r="BS219" s="245"/>
      <c r="BT219" s="245"/>
      <c r="BU219" s="245"/>
      <c r="BV219" s="245"/>
      <c r="BW219" s="245"/>
      <c r="BX219" s="245"/>
      <c r="BY219" s="245"/>
      <c r="BZ219" s="245"/>
      <c r="CA219" s="245"/>
      <c r="CB219" s="245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45"/>
      <c r="DD219" s="245"/>
      <c r="DE219" s="245"/>
      <c r="DF219" s="245"/>
      <c r="DG219" s="245"/>
      <c r="DH219" s="245"/>
      <c r="DI219" s="245"/>
      <c r="DJ219" s="245"/>
      <c r="DK219" s="245"/>
      <c r="DL219" s="245"/>
      <c r="DM219" s="245"/>
      <c r="DN219" s="245"/>
      <c r="DO219" s="245"/>
      <c r="DP219" s="245"/>
      <c r="DQ219" s="245"/>
      <c r="DR219" s="245"/>
      <c r="DS219" s="245"/>
      <c r="DT219" s="245"/>
      <c r="DU219" s="245"/>
      <c r="DV219" s="245"/>
      <c r="DW219" s="245"/>
      <c r="DX219" s="245"/>
      <c r="DY219" s="245"/>
      <c r="DZ219" s="245"/>
      <c r="EA219" s="245"/>
      <c r="EB219" s="245"/>
      <c r="EC219" s="245"/>
      <c r="ED219" s="245"/>
      <c r="EE219" s="245"/>
      <c r="EF219" s="245"/>
      <c r="EG219" s="245"/>
      <c r="EH219" s="245"/>
      <c r="EI219" s="245"/>
      <c r="EJ219" s="245"/>
      <c r="EK219" s="245"/>
      <c r="EL219" s="245"/>
      <c r="EM219" s="245"/>
      <c r="EN219" s="245"/>
      <c r="EO219" s="245"/>
      <c r="EP219" s="245"/>
      <c r="EQ219" s="245"/>
      <c r="ER219" s="245"/>
      <c r="ES219" s="245"/>
      <c r="ET219" s="245"/>
      <c r="EU219" s="245"/>
      <c r="EV219" s="245"/>
      <c r="EW219" s="245"/>
      <c r="EX219" s="245"/>
      <c r="EY219" s="245"/>
      <c r="EZ219" s="245"/>
      <c r="FA219" s="245"/>
      <c r="FB219" s="245"/>
      <c r="FC219" s="245"/>
      <c r="FD219" s="245"/>
      <c r="FE219" s="245"/>
      <c r="FF219" s="245"/>
      <c r="FG219" s="245"/>
      <c r="FH219" s="245"/>
      <c r="FI219" s="245"/>
      <c r="FJ219" s="245"/>
      <c r="FK219" s="245"/>
      <c r="FL219" s="245"/>
      <c r="FM219" s="245"/>
      <c r="FN219" s="245"/>
      <c r="FO219" s="245"/>
      <c r="FP219" s="245"/>
      <c r="FQ219" s="245"/>
      <c r="FR219" s="245"/>
      <c r="FS219" s="245"/>
      <c r="FT219" s="245"/>
      <c r="FU219" s="245"/>
      <c r="FV219" s="245"/>
      <c r="FW219" s="245"/>
      <c r="FX219" s="245"/>
      <c r="FY219" s="245"/>
      <c r="FZ219" s="245"/>
      <c r="GA219" s="245"/>
      <c r="GB219" s="245"/>
      <c r="GC219" s="245"/>
      <c r="GD219" s="245"/>
      <c r="GE219" s="245"/>
      <c r="GF219" s="245"/>
      <c r="GG219" s="245"/>
      <c r="GH219" s="245"/>
      <c r="GI219" s="245"/>
      <c r="GJ219" s="245"/>
      <c r="GK219" s="245"/>
      <c r="GL219" s="245"/>
      <c r="GM219" s="245"/>
      <c r="GN219" s="245"/>
      <c r="GO219" s="245"/>
      <c r="GP219" s="245"/>
      <c r="GQ219" s="245"/>
      <c r="GR219" s="245"/>
      <c r="GS219" s="245"/>
      <c r="GT219" s="245"/>
      <c r="GU219" s="245"/>
      <c r="GV219" s="245"/>
      <c r="GW219" s="245"/>
      <c r="GX219" s="245"/>
      <c r="GY219" s="245"/>
      <c r="GZ219" s="245"/>
      <c r="HA219" s="245"/>
      <c r="HB219" s="245"/>
      <c r="HC219" s="245"/>
      <c r="HD219" s="245"/>
      <c r="HE219" s="245"/>
      <c r="HF219" s="245"/>
      <c r="HG219" s="245"/>
      <c r="HH219" s="245"/>
      <c r="HI219" s="245"/>
      <c r="HJ219" s="245"/>
      <c r="HK219" s="245"/>
      <c r="HL219" s="245"/>
      <c r="HM219" s="245"/>
      <c r="HN219" s="245"/>
      <c r="HO219" s="245"/>
      <c r="HP219" s="245"/>
      <c r="HQ219" s="245"/>
      <c r="HR219" s="245"/>
      <c r="HS219" s="245"/>
      <c r="HT219" s="245"/>
      <c r="HU219" s="245"/>
      <c r="HV219" s="245"/>
      <c r="HW219" s="245"/>
      <c r="HX219" s="245"/>
      <c r="HY219" s="245"/>
      <c r="HZ219" s="245"/>
      <c r="IA219" s="245"/>
      <c r="IB219" s="245"/>
      <c r="IC219" s="245"/>
      <c r="ID219" s="245"/>
      <c r="IE219" s="245"/>
      <c r="IF219" s="245"/>
      <c r="IG219" s="245"/>
      <c r="IH219" s="245"/>
      <c r="II219" s="245"/>
      <c r="IJ219" s="245"/>
      <c r="IK219" s="245"/>
      <c r="IL219" s="245"/>
      <c r="IM219" s="245"/>
      <c r="IN219" s="245"/>
      <c r="IO219" s="245"/>
      <c r="IP219" s="245"/>
      <c r="IQ219" s="245"/>
      <c r="IR219" s="245"/>
      <c r="IS219" s="245"/>
      <c r="IT219" s="245"/>
    </row>
    <row r="220" spans="1:254" s="388" customFormat="1" ht="51" x14ac:dyDescent="0.2">
      <c r="A220" s="347" t="s">
        <v>725</v>
      </c>
      <c r="B220" s="398">
        <v>510</v>
      </c>
      <c r="C220" s="368" t="s">
        <v>456</v>
      </c>
      <c r="D220" s="368" t="s">
        <v>399</v>
      </c>
      <c r="E220" s="368" t="s">
        <v>550</v>
      </c>
      <c r="F220" s="368" t="s">
        <v>390</v>
      </c>
      <c r="G220" s="355">
        <v>1692.6</v>
      </c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5"/>
      <c r="BN220" s="245"/>
      <c r="BO220" s="245"/>
      <c r="BP220" s="245"/>
      <c r="BQ220" s="245"/>
      <c r="BR220" s="245"/>
      <c r="BS220" s="245"/>
      <c r="BT220" s="245"/>
      <c r="BU220" s="245"/>
      <c r="BV220" s="245"/>
      <c r="BW220" s="245"/>
      <c r="BX220" s="245"/>
      <c r="BY220" s="245"/>
      <c r="BZ220" s="245"/>
      <c r="CA220" s="245"/>
      <c r="CB220" s="245"/>
      <c r="CC220" s="245"/>
      <c r="CD220" s="245"/>
      <c r="CE220" s="245"/>
      <c r="CF220" s="245"/>
      <c r="CG220" s="245"/>
      <c r="CH220" s="245"/>
      <c r="CI220" s="245"/>
      <c r="CJ220" s="245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45"/>
      <c r="DD220" s="245"/>
      <c r="DE220" s="245"/>
      <c r="DF220" s="245"/>
      <c r="DG220" s="245"/>
      <c r="DH220" s="245"/>
      <c r="DI220" s="245"/>
      <c r="DJ220" s="245"/>
      <c r="DK220" s="245"/>
      <c r="DL220" s="245"/>
      <c r="DM220" s="245"/>
      <c r="DN220" s="245"/>
      <c r="DO220" s="245"/>
      <c r="DP220" s="245"/>
      <c r="DQ220" s="245"/>
      <c r="DR220" s="245"/>
      <c r="DS220" s="245"/>
      <c r="DT220" s="245"/>
      <c r="DU220" s="245"/>
      <c r="DV220" s="245"/>
      <c r="DW220" s="245"/>
      <c r="DX220" s="245"/>
      <c r="DY220" s="245"/>
      <c r="DZ220" s="245"/>
      <c r="EA220" s="245"/>
      <c r="EB220" s="245"/>
      <c r="EC220" s="245"/>
      <c r="ED220" s="245"/>
      <c r="EE220" s="245"/>
      <c r="EF220" s="245"/>
      <c r="EG220" s="245"/>
      <c r="EH220" s="245"/>
      <c r="EI220" s="245"/>
      <c r="EJ220" s="245"/>
      <c r="EK220" s="245"/>
      <c r="EL220" s="245"/>
      <c r="EM220" s="245"/>
      <c r="EN220" s="245"/>
      <c r="EO220" s="245"/>
      <c r="EP220" s="245"/>
      <c r="EQ220" s="245"/>
      <c r="ER220" s="245"/>
      <c r="ES220" s="245"/>
      <c r="ET220" s="245"/>
      <c r="EU220" s="245"/>
      <c r="EV220" s="245"/>
      <c r="EW220" s="245"/>
      <c r="EX220" s="245"/>
      <c r="EY220" s="245"/>
      <c r="EZ220" s="245"/>
      <c r="FA220" s="245"/>
      <c r="FB220" s="245"/>
      <c r="FC220" s="245"/>
      <c r="FD220" s="245"/>
      <c r="FE220" s="245"/>
      <c r="FF220" s="245"/>
      <c r="FG220" s="245"/>
      <c r="FH220" s="245"/>
      <c r="FI220" s="245"/>
      <c r="FJ220" s="245"/>
      <c r="FK220" s="245"/>
      <c r="FL220" s="245"/>
      <c r="FM220" s="245"/>
      <c r="FN220" s="245"/>
      <c r="FO220" s="245"/>
      <c r="FP220" s="245"/>
      <c r="FQ220" s="245"/>
      <c r="FR220" s="245"/>
      <c r="FS220" s="245"/>
      <c r="FT220" s="245"/>
      <c r="FU220" s="245"/>
      <c r="FV220" s="245"/>
      <c r="FW220" s="245"/>
      <c r="FX220" s="245"/>
      <c r="FY220" s="245"/>
      <c r="FZ220" s="245"/>
      <c r="GA220" s="245"/>
      <c r="GB220" s="245"/>
      <c r="GC220" s="245"/>
      <c r="GD220" s="245"/>
      <c r="GE220" s="245"/>
      <c r="GF220" s="245"/>
      <c r="GG220" s="245"/>
      <c r="GH220" s="245"/>
      <c r="GI220" s="245"/>
      <c r="GJ220" s="245"/>
      <c r="GK220" s="245"/>
      <c r="GL220" s="245"/>
      <c r="GM220" s="245"/>
      <c r="GN220" s="245"/>
      <c r="GO220" s="245"/>
      <c r="GP220" s="245"/>
      <c r="GQ220" s="245"/>
      <c r="GR220" s="245"/>
      <c r="GS220" s="245"/>
      <c r="GT220" s="245"/>
      <c r="GU220" s="245"/>
      <c r="GV220" s="245"/>
      <c r="GW220" s="245"/>
      <c r="GX220" s="245"/>
      <c r="GY220" s="245"/>
      <c r="GZ220" s="245"/>
      <c r="HA220" s="245"/>
      <c r="HB220" s="245"/>
      <c r="HC220" s="245"/>
      <c r="HD220" s="245"/>
      <c r="HE220" s="245"/>
      <c r="HF220" s="245"/>
      <c r="HG220" s="245"/>
      <c r="HH220" s="245"/>
      <c r="HI220" s="245"/>
      <c r="HJ220" s="245"/>
      <c r="HK220" s="245"/>
      <c r="HL220" s="245"/>
      <c r="HM220" s="245"/>
      <c r="HN220" s="245"/>
      <c r="HO220" s="245"/>
      <c r="HP220" s="245"/>
      <c r="HQ220" s="245"/>
      <c r="HR220" s="245"/>
      <c r="HS220" s="245"/>
      <c r="HT220" s="245"/>
      <c r="HU220" s="245"/>
      <c r="HV220" s="245"/>
      <c r="HW220" s="245"/>
      <c r="HX220" s="245"/>
      <c r="HY220" s="245"/>
      <c r="HZ220" s="245"/>
      <c r="IA220" s="245"/>
      <c r="IB220" s="245"/>
      <c r="IC220" s="245"/>
      <c r="ID220" s="245"/>
      <c r="IE220" s="245"/>
      <c r="IF220" s="245"/>
      <c r="IG220" s="245"/>
      <c r="IH220" s="245"/>
      <c r="II220" s="245"/>
      <c r="IJ220" s="245"/>
      <c r="IK220" s="245"/>
      <c r="IL220" s="245"/>
      <c r="IM220" s="245"/>
      <c r="IN220" s="245"/>
      <c r="IO220" s="245"/>
      <c r="IP220" s="245"/>
      <c r="IQ220" s="245"/>
      <c r="IR220" s="245"/>
      <c r="IS220" s="245"/>
      <c r="IT220" s="245"/>
    </row>
    <row r="221" spans="1:254" ht="25.5" x14ac:dyDescent="0.2">
      <c r="A221" s="347" t="s">
        <v>726</v>
      </c>
      <c r="B221" s="398">
        <v>510</v>
      </c>
      <c r="C221" s="368" t="s">
        <v>456</v>
      </c>
      <c r="D221" s="368" t="s">
        <v>399</v>
      </c>
      <c r="E221" s="368" t="s">
        <v>550</v>
      </c>
      <c r="F221" s="368" t="s">
        <v>397</v>
      </c>
      <c r="G221" s="355">
        <v>954.63</v>
      </c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45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  <c r="BH221" s="245"/>
      <c r="BI221" s="245"/>
      <c r="BJ221" s="245"/>
      <c r="BK221" s="245"/>
      <c r="BL221" s="245"/>
      <c r="BM221" s="245"/>
      <c r="BN221" s="245"/>
      <c r="BO221" s="245"/>
      <c r="BP221" s="245"/>
      <c r="BQ221" s="245"/>
      <c r="BR221" s="245"/>
      <c r="BS221" s="245"/>
      <c r="BT221" s="245"/>
      <c r="BU221" s="245"/>
      <c r="BV221" s="245"/>
      <c r="BW221" s="245"/>
      <c r="BX221" s="245"/>
      <c r="BY221" s="245"/>
      <c r="BZ221" s="245"/>
      <c r="CA221" s="245"/>
      <c r="CB221" s="245"/>
      <c r="CC221" s="245"/>
      <c r="CD221" s="245"/>
      <c r="CE221" s="245"/>
      <c r="CF221" s="245"/>
      <c r="CG221" s="245"/>
      <c r="CH221" s="245"/>
      <c r="CI221" s="245"/>
      <c r="CJ221" s="245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45"/>
      <c r="DD221" s="245"/>
      <c r="DE221" s="245"/>
      <c r="DF221" s="245"/>
      <c r="DG221" s="245"/>
      <c r="DH221" s="245"/>
      <c r="DI221" s="245"/>
      <c r="DJ221" s="245"/>
      <c r="DK221" s="245"/>
      <c r="DL221" s="245"/>
      <c r="DM221" s="245"/>
      <c r="DN221" s="245"/>
      <c r="DO221" s="245"/>
      <c r="DP221" s="245"/>
      <c r="DQ221" s="245"/>
      <c r="DR221" s="245"/>
      <c r="DS221" s="245"/>
      <c r="DT221" s="245"/>
      <c r="DU221" s="245"/>
      <c r="DV221" s="245"/>
      <c r="DW221" s="245"/>
      <c r="DX221" s="245"/>
      <c r="DY221" s="245"/>
      <c r="DZ221" s="245"/>
      <c r="EA221" s="245"/>
      <c r="EB221" s="245"/>
      <c r="EC221" s="245"/>
      <c r="ED221" s="245"/>
      <c r="EE221" s="245"/>
      <c r="EF221" s="245"/>
      <c r="EG221" s="245"/>
      <c r="EH221" s="245"/>
      <c r="EI221" s="245"/>
      <c r="EJ221" s="245"/>
      <c r="EK221" s="245"/>
      <c r="EL221" s="245"/>
      <c r="EM221" s="245"/>
      <c r="EN221" s="245"/>
      <c r="EO221" s="245"/>
      <c r="EP221" s="245"/>
      <c r="EQ221" s="245"/>
      <c r="ER221" s="245"/>
      <c r="ES221" s="245"/>
      <c r="ET221" s="245"/>
      <c r="EU221" s="245"/>
      <c r="EV221" s="245"/>
      <c r="EW221" s="245"/>
      <c r="EX221" s="245"/>
      <c r="EY221" s="245"/>
      <c r="EZ221" s="245"/>
      <c r="FA221" s="245"/>
      <c r="FB221" s="245"/>
      <c r="FC221" s="245"/>
      <c r="FD221" s="245"/>
      <c r="FE221" s="245"/>
      <c r="FF221" s="245"/>
      <c r="FG221" s="245"/>
      <c r="FH221" s="245"/>
      <c r="FI221" s="245"/>
      <c r="FJ221" s="245"/>
      <c r="FK221" s="245"/>
      <c r="FL221" s="245"/>
      <c r="FM221" s="245"/>
      <c r="FN221" s="245"/>
      <c r="FO221" s="245"/>
      <c r="FP221" s="245"/>
      <c r="FQ221" s="245"/>
      <c r="FR221" s="245"/>
      <c r="FS221" s="245"/>
      <c r="FT221" s="245"/>
      <c r="FU221" s="245"/>
      <c r="FV221" s="245"/>
      <c r="FW221" s="245"/>
      <c r="FX221" s="245"/>
      <c r="FY221" s="245"/>
      <c r="FZ221" s="245"/>
      <c r="GA221" s="245"/>
      <c r="GB221" s="245"/>
      <c r="GC221" s="245"/>
      <c r="GD221" s="245"/>
      <c r="GE221" s="245"/>
      <c r="GF221" s="245"/>
      <c r="GG221" s="245"/>
      <c r="GH221" s="245"/>
      <c r="GI221" s="245"/>
      <c r="GJ221" s="245"/>
      <c r="GK221" s="245"/>
      <c r="GL221" s="245"/>
      <c r="GM221" s="245"/>
      <c r="GN221" s="245"/>
      <c r="GO221" s="245"/>
      <c r="GP221" s="245"/>
      <c r="GQ221" s="245"/>
      <c r="GR221" s="245"/>
      <c r="GS221" s="245"/>
      <c r="GT221" s="245"/>
      <c r="GU221" s="245"/>
      <c r="GV221" s="245"/>
      <c r="GW221" s="245"/>
      <c r="GX221" s="245"/>
      <c r="GY221" s="245"/>
      <c r="GZ221" s="245"/>
      <c r="HA221" s="245"/>
      <c r="HB221" s="245"/>
      <c r="HC221" s="245"/>
      <c r="HD221" s="245"/>
      <c r="HE221" s="245"/>
      <c r="HF221" s="245"/>
      <c r="HG221" s="245"/>
      <c r="HH221" s="245"/>
      <c r="HI221" s="245"/>
      <c r="HJ221" s="245"/>
      <c r="HK221" s="245"/>
      <c r="HL221" s="245"/>
      <c r="HM221" s="245"/>
      <c r="HN221" s="245"/>
      <c r="HO221" s="245"/>
      <c r="HP221" s="245"/>
      <c r="HQ221" s="245"/>
      <c r="HR221" s="245"/>
      <c r="HS221" s="245"/>
      <c r="HT221" s="245"/>
      <c r="HU221" s="245"/>
      <c r="HV221" s="245"/>
      <c r="HW221" s="245"/>
      <c r="HX221" s="245"/>
      <c r="HY221" s="245"/>
      <c r="HZ221" s="245"/>
      <c r="IA221" s="245"/>
      <c r="IB221" s="245"/>
      <c r="IC221" s="245"/>
      <c r="ID221" s="245"/>
      <c r="IE221" s="245"/>
      <c r="IF221" s="245"/>
      <c r="IG221" s="245"/>
      <c r="IH221" s="245"/>
      <c r="II221" s="245"/>
      <c r="IJ221" s="245"/>
      <c r="IK221" s="245"/>
      <c r="IL221" s="245"/>
      <c r="IM221" s="245"/>
      <c r="IN221" s="245"/>
      <c r="IO221" s="245"/>
      <c r="IP221" s="245"/>
      <c r="IQ221" s="245"/>
      <c r="IR221" s="245"/>
      <c r="IS221" s="245"/>
      <c r="IT221" s="245"/>
    </row>
    <row r="222" spans="1:254" ht="25.5" x14ac:dyDescent="0.2">
      <c r="A222" s="347" t="s">
        <v>726</v>
      </c>
      <c r="B222" s="398">
        <v>510</v>
      </c>
      <c r="C222" s="368" t="s">
        <v>456</v>
      </c>
      <c r="D222" s="368" t="s">
        <v>399</v>
      </c>
      <c r="E222" s="368" t="s">
        <v>551</v>
      </c>
      <c r="F222" s="368" t="s">
        <v>397</v>
      </c>
      <c r="G222" s="355">
        <v>32926.660000000003</v>
      </c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  <c r="BQ222" s="245"/>
      <c r="BR222" s="245"/>
      <c r="BS222" s="245"/>
      <c r="BT222" s="245"/>
      <c r="BU222" s="245"/>
      <c r="BV222" s="245"/>
      <c r="BW222" s="245"/>
      <c r="BX222" s="245"/>
      <c r="BY222" s="245"/>
      <c r="BZ222" s="245"/>
      <c r="CA222" s="245"/>
      <c r="CB222" s="245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DK222" s="245"/>
      <c r="DL222" s="245"/>
      <c r="DM222" s="245"/>
      <c r="DN222" s="245"/>
      <c r="DO222" s="245"/>
      <c r="DP222" s="245"/>
      <c r="DQ222" s="245"/>
      <c r="DR222" s="245"/>
      <c r="DS222" s="245"/>
      <c r="DT222" s="245"/>
      <c r="DU222" s="245"/>
      <c r="DV222" s="245"/>
      <c r="DW222" s="245"/>
      <c r="DX222" s="245"/>
      <c r="DY222" s="245"/>
      <c r="DZ222" s="245"/>
      <c r="EA222" s="245"/>
      <c r="EB222" s="245"/>
      <c r="EC222" s="245"/>
      <c r="ED222" s="245"/>
      <c r="EE222" s="245"/>
      <c r="EF222" s="245"/>
      <c r="EG222" s="245"/>
      <c r="EH222" s="245"/>
      <c r="EI222" s="245"/>
      <c r="EJ222" s="245"/>
      <c r="EK222" s="245"/>
      <c r="EL222" s="245"/>
      <c r="EM222" s="245"/>
      <c r="EN222" s="245"/>
      <c r="EO222" s="245"/>
      <c r="EP222" s="245"/>
      <c r="EQ222" s="245"/>
      <c r="ER222" s="245"/>
      <c r="ES222" s="245"/>
      <c r="ET222" s="245"/>
      <c r="EU222" s="245"/>
      <c r="EV222" s="245"/>
      <c r="EW222" s="245"/>
      <c r="EX222" s="245"/>
      <c r="EY222" s="245"/>
      <c r="EZ222" s="245"/>
      <c r="FA222" s="245"/>
      <c r="FB222" s="245"/>
      <c r="FC222" s="245"/>
      <c r="FD222" s="245"/>
      <c r="FE222" s="245"/>
      <c r="FF222" s="245"/>
      <c r="FG222" s="245"/>
      <c r="FH222" s="245"/>
      <c r="FI222" s="245"/>
      <c r="FJ222" s="245"/>
      <c r="FK222" s="245"/>
      <c r="FL222" s="245"/>
      <c r="FM222" s="245"/>
      <c r="FN222" s="245"/>
      <c r="FO222" s="245"/>
      <c r="FP222" s="245"/>
      <c r="FQ222" s="245"/>
      <c r="FR222" s="245"/>
      <c r="FS222" s="245"/>
      <c r="FT222" s="245"/>
      <c r="FU222" s="245"/>
      <c r="FV222" s="245"/>
      <c r="FW222" s="245"/>
      <c r="FX222" s="245"/>
      <c r="FY222" s="245"/>
      <c r="FZ222" s="245"/>
      <c r="GA222" s="245"/>
      <c r="GB222" s="245"/>
      <c r="GC222" s="245"/>
      <c r="GD222" s="245"/>
      <c r="GE222" s="245"/>
      <c r="GF222" s="245"/>
      <c r="GG222" s="245"/>
      <c r="GH222" s="245"/>
      <c r="GI222" s="245"/>
      <c r="GJ222" s="245"/>
      <c r="GK222" s="245"/>
      <c r="GL222" s="245"/>
      <c r="GM222" s="245"/>
      <c r="GN222" s="245"/>
      <c r="GO222" s="245"/>
      <c r="GP222" s="245"/>
      <c r="GQ222" s="245"/>
      <c r="GR222" s="245"/>
      <c r="GS222" s="245"/>
      <c r="GT222" s="245"/>
      <c r="GU222" s="245"/>
      <c r="GV222" s="245"/>
      <c r="GW222" s="245"/>
      <c r="GX222" s="245"/>
      <c r="GY222" s="245"/>
      <c r="GZ222" s="245"/>
      <c r="HA222" s="245"/>
      <c r="HB222" s="245"/>
      <c r="HC222" s="245"/>
      <c r="HD222" s="245"/>
      <c r="HE222" s="245"/>
      <c r="HF222" s="245"/>
      <c r="HG222" s="245"/>
      <c r="HH222" s="245"/>
      <c r="HI222" s="245"/>
      <c r="HJ222" s="245"/>
      <c r="HK222" s="245"/>
      <c r="HL222" s="245"/>
      <c r="HM222" s="245"/>
      <c r="HN222" s="245"/>
      <c r="HO222" s="245"/>
      <c r="HP222" s="245"/>
      <c r="HQ222" s="245"/>
      <c r="HR222" s="245"/>
      <c r="HS222" s="245"/>
      <c r="HT222" s="245"/>
      <c r="HU222" s="245"/>
      <c r="HV222" s="245"/>
      <c r="HW222" s="245"/>
      <c r="HX222" s="245"/>
      <c r="HY222" s="245"/>
      <c r="HZ222" s="245"/>
      <c r="IA222" s="245"/>
      <c r="IB222" s="245"/>
      <c r="IC222" s="245"/>
      <c r="ID222" s="245"/>
      <c r="IE222" s="245"/>
      <c r="IF222" s="245"/>
      <c r="IG222" s="245"/>
      <c r="IH222" s="245"/>
      <c r="II222" s="245"/>
      <c r="IJ222" s="245"/>
      <c r="IK222" s="245"/>
      <c r="IL222" s="245"/>
      <c r="IM222" s="245"/>
      <c r="IN222" s="245"/>
      <c r="IO222" s="245"/>
      <c r="IP222" s="245"/>
      <c r="IQ222" s="245"/>
      <c r="IR222" s="245"/>
      <c r="IS222" s="245"/>
      <c r="IT222" s="245"/>
    </row>
    <row r="223" spans="1:254" s="351" customFormat="1" ht="15.75" x14ac:dyDescent="0.25">
      <c r="A223" s="439" t="s">
        <v>552</v>
      </c>
      <c r="B223" s="335" t="s">
        <v>724</v>
      </c>
      <c r="C223" s="380" t="s">
        <v>553</v>
      </c>
      <c r="D223" s="380"/>
      <c r="E223" s="380"/>
      <c r="F223" s="380"/>
      <c r="G223" s="381">
        <f>SUM(G224+G229)</f>
        <v>11864.3</v>
      </c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9"/>
      <c r="AO223" s="319"/>
      <c r="AP223" s="319"/>
      <c r="AQ223" s="319"/>
      <c r="AR223" s="319"/>
      <c r="AS223" s="319"/>
      <c r="AT223" s="319"/>
      <c r="AU223" s="319"/>
      <c r="AV223" s="319"/>
      <c r="AW223" s="319"/>
      <c r="AX223" s="319"/>
      <c r="AY223" s="319"/>
      <c r="AZ223" s="319"/>
      <c r="BA223" s="319"/>
      <c r="BB223" s="319"/>
      <c r="BC223" s="319"/>
      <c r="BD223" s="319"/>
      <c r="BE223" s="319"/>
      <c r="BF223" s="319"/>
      <c r="BG223" s="319"/>
      <c r="BH223" s="319"/>
      <c r="BI223" s="319"/>
      <c r="BJ223" s="319"/>
      <c r="BK223" s="319"/>
      <c r="BL223" s="319"/>
      <c r="BM223" s="319"/>
      <c r="BN223" s="319"/>
      <c r="BO223" s="319"/>
      <c r="BP223" s="319"/>
      <c r="BQ223" s="319"/>
      <c r="BR223" s="319"/>
      <c r="BS223" s="319"/>
      <c r="BT223" s="319"/>
      <c r="BU223" s="319"/>
      <c r="BV223" s="319"/>
      <c r="BW223" s="319"/>
      <c r="BX223" s="319"/>
      <c r="BY223" s="319"/>
      <c r="BZ223" s="319"/>
      <c r="CA223" s="319"/>
      <c r="CB223" s="319"/>
      <c r="CC223" s="319"/>
      <c r="CD223" s="319"/>
      <c r="CE223" s="319"/>
      <c r="CF223" s="319"/>
      <c r="CG223" s="319"/>
      <c r="CH223" s="319"/>
      <c r="CI223" s="319"/>
      <c r="CJ223" s="319"/>
      <c r="CK223" s="319"/>
      <c r="CL223" s="319"/>
      <c r="CM223" s="319"/>
      <c r="CN223" s="319"/>
      <c r="CO223" s="319"/>
      <c r="CP223" s="319"/>
      <c r="CQ223" s="319"/>
      <c r="CR223" s="319"/>
      <c r="CS223" s="319"/>
      <c r="CT223" s="319"/>
      <c r="CU223" s="319"/>
      <c r="CV223" s="319"/>
      <c r="CW223" s="319"/>
      <c r="CX223" s="319"/>
      <c r="CY223" s="319"/>
      <c r="CZ223" s="319"/>
      <c r="DA223" s="319"/>
      <c r="DB223" s="319"/>
      <c r="DC223" s="319"/>
      <c r="DD223" s="319"/>
      <c r="DE223" s="319"/>
      <c r="DF223" s="319"/>
      <c r="DG223" s="319"/>
      <c r="DH223" s="319"/>
      <c r="DI223" s="319"/>
      <c r="DJ223" s="319"/>
      <c r="DK223" s="319"/>
      <c r="DL223" s="319"/>
      <c r="DM223" s="319"/>
      <c r="DN223" s="319"/>
      <c r="DO223" s="319"/>
      <c r="DP223" s="319"/>
      <c r="DQ223" s="319"/>
      <c r="DR223" s="319"/>
      <c r="DS223" s="319"/>
      <c r="DT223" s="319"/>
      <c r="DU223" s="319"/>
      <c r="DV223" s="319"/>
      <c r="DW223" s="319"/>
      <c r="DX223" s="319"/>
      <c r="DY223" s="319"/>
      <c r="DZ223" s="319"/>
      <c r="EA223" s="319"/>
      <c r="EB223" s="319"/>
      <c r="EC223" s="319"/>
      <c r="ED223" s="319"/>
      <c r="EE223" s="319"/>
      <c r="EF223" s="319"/>
      <c r="EG223" s="319"/>
      <c r="EH223" s="319"/>
      <c r="EI223" s="319"/>
      <c r="EJ223" s="319"/>
      <c r="EK223" s="319"/>
      <c r="EL223" s="319"/>
      <c r="EM223" s="319"/>
      <c r="EN223" s="319"/>
      <c r="EO223" s="319"/>
      <c r="EP223" s="319"/>
      <c r="EQ223" s="319"/>
      <c r="ER223" s="319"/>
      <c r="ES223" s="319"/>
      <c r="ET223" s="319"/>
      <c r="EU223" s="319"/>
      <c r="EV223" s="319"/>
      <c r="EW223" s="319"/>
      <c r="EX223" s="319"/>
      <c r="EY223" s="319"/>
      <c r="EZ223" s="319"/>
      <c r="FA223" s="319"/>
      <c r="FB223" s="319"/>
      <c r="FC223" s="319"/>
      <c r="FD223" s="319"/>
      <c r="FE223" s="319"/>
      <c r="FF223" s="319"/>
      <c r="FG223" s="319"/>
      <c r="FH223" s="319"/>
      <c r="FI223" s="319"/>
      <c r="FJ223" s="319"/>
      <c r="FK223" s="319"/>
      <c r="FL223" s="319"/>
      <c r="FM223" s="319"/>
      <c r="FN223" s="319"/>
      <c r="FO223" s="319"/>
      <c r="FP223" s="319"/>
      <c r="FQ223" s="319"/>
      <c r="FR223" s="319"/>
      <c r="FS223" s="319"/>
      <c r="FT223" s="319"/>
      <c r="FU223" s="319"/>
      <c r="FV223" s="319"/>
      <c r="FW223" s="319"/>
      <c r="FX223" s="319"/>
      <c r="FY223" s="319"/>
      <c r="FZ223" s="319"/>
      <c r="GA223" s="319"/>
      <c r="GB223" s="319"/>
      <c r="GC223" s="319"/>
      <c r="GD223" s="319"/>
      <c r="GE223" s="319"/>
      <c r="GF223" s="319"/>
      <c r="GG223" s="319"/>
      <c r="GH223" s="319"/>
      <c r="GI223" s="319"/>
      <c r="GJ223" s="319"/>
      <c r="GK223" s="319"/>
      <c r="GL223" s="319"/>
      <c r="GM223" s="319"/>
      <c r="GN223" s="319"/>
      <c r="GO223" s="319"/>
      <c r="GP223" s="319"/>
      <c r="GQ223" s="319"/>
      <c r="GR223" s="319"/>
      <c r="GS223" s="319"/>
      <c r="GT223" s="319"/>
      <c r="GU223" s="319"/>
      <c r="GV223" s="319"/>
      <c r="GW223" s="319"/>
      <c r="GX223" s="319"/>
      <c r="GY223" s="319"/>
      <c r="GZ223" s="319"/>
      <c r="HA223" s="319"/>
      <c r="HB223" s="319"/>
      <c r="HC223" s="319"/>
      <c r="HD223" s="319"/>
      <c r="HE223" s="319"/>
      <c r="HF223" s="319"/>
      <c r="HG223" s="319"/>
      <c r="HH223" s="319"/>
      <c r="HI223" s="319"/>
      <c r="HJ223" s="319"/>
      <c r="HK223" s="319"/>
      <c r="HL223" s="319"/>
      <c r="HM223" s="319"/>
      <c r="HN223" s="319"/>
      <c r="HO223" s="319"/>
      <c r="HP223" s="319"/>
      <c r="HQ223" s="319"/>
      <c r="HR223" s="319"/>
      <c r="HS223" s="319"/>
      <c r="HT223" s="319"/>
      <c r="HU223" s="319"/>
      <c r="HV223" s="319"/>
      <c r="HW223" s="319"/>
      <c r="HX223" s="319"/>
      <c r="HY223" s="319"/>
      <c r="HZ223" s="319"/>
      <c r="IA223" s="319"/>
      <c r="IB223" s="319"/>
      <c r="IC223" s="319"/>
      <c r="ID223" s="319"/>
      <c r="IE223" s="319"/>
      <c r="IF223" s="319"/>
      <c r="IG223" s="319"/>
      <c r="IH223" s="319"/>
      <c r="II223" s="319"/>
      <c r="IJ223" s="319"/>
      <c r="IK223" s="319"/>
      <c r="IL223" s="319"/>
      <c r="IM223" s="319"/>
      <c r="IN223" s="319"/>
      <c r="IO223" s="319"/>
      <c r="IP223" s="319"/>
      <c r="IQ223" s="319"/>
      <c r="IR223" s="319"/>
      <c r="IS223" s="319"/>
      <c r="IT223" s="319"/>
    </row>
    <row r="224" spans="1:254" ht="14.25" x14ac:dyDescent="0.2">
      <c r="A224" s="440" t="s">
        <v>554</v>
      </c>
      <c r="B224" s="335" t="s">
        <v>724</v>
      </c>
      <c r="C224" s="335" t="s">
        <v>553</v>
      </c>
      <c r="D224" s="335" t="s">
        <v>383</v>
      </c>
      <c r="E224" s="338" t="s">
        <v>555</v>
      </c>
      <c r="F224" s="335"/>
      <c r="G224" s="336">
        <f>SUM(G225)</f>
        <v>2200</v>
      </c>
    </row>
    <row r="225" spans="1:254" ht="27" x14ac:dyDescent="0.25">
      <c r="A225" s="342" t="s">
        <v>556</v>
      </c>
      <c r="B225" s="357" t="s">
        <v>724</v>
      </c>
      <c r="C225" s="357" t="s">
        <v>553</v>
      </c>
      <c r="D225" s="357" t="s">
        <v>383</v>
      </c>
      <c r="E225" s="357" t="s">
        <v>555</v>
      </c>
      <c r="F225" s="357"/>
      <c r="G225" s="345">
        <f>SUM(G226)</f>
        <v>2200</v>
      </c>
      <c r="H225" s="374"/>
      <c r="I225" s="374"/>
      <c r="J225" s="374"/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374"/>
      <c r="AC225" s="374"/>
      <c r="AD225" s="374"/>
      <c r="AE225" s="374"/>
      <c r="AF225" s="374"/>
      <c r="AG225" s="374"/>
      <c r="AH225" s="374"/>
      <c r="AI225" s="374"/>
      <c r="AJ225" s="374"/>
      <c r="AK225" s="374"/>
      <c r="AL225" s="374"/>
      <c r="AM225" s="374"/>
      <c r="AN225" s="374"/>
      <c r="AO225" s="374"/>
      <c r="AP225" s="374"/>
      <c r="AQ225" s="374"/>
      <c r="AR225" s="374"/>
      <c r="AS225" s="374"/>
      <c r="AT225" s="374"/>
      <c r="AU225" s="374"/>
      <c r="AV225" s="374"/>
      <c r="AW225" s="374"/>
      <c r="AX225" s="374"/>
      <c r="AY225" s="374"/>
      <c r="AZ225" s="374"/>
      <c r="BA225" s="374"/>
      <c r="BB225" s="374"/>
      <c r="BC225" s="374"/>
      <c r="BD225" s="374"/>
      <c r="BE225" s="374"/>
      <c r="BF225" s="374"/>
      <c r="BG225" s="374"/>
      <c r="BH225" s="374"/>
      <c r="BI225" s="374"/>
      <c r="BJ225" s="374"/>
      <c r="BK225" s="374"/>
      <c r="BL225" s="374"/>
      <c r="BM225" s="374"/>
      <c r="BN225" s="374"/>
      <c r="BO225" s="374"/>
      <c r="BP225" s="374"/>
      <c r="BQ225" s="374"/>
      <c r="BR225" s="374"/>
      <c r="BS225" s="374"/>
      <c r="BT225" s="374"/>
      <c r="BU225" s="374"/>
      <c r="BV225" s="374"/>
      <c r="BW225" s="374"/>
      <c r="BX225" s="374"/>
      <c r="BY225" s="374"/>
      <c r="BZ225" s="374"/>
      <c r="CA225" s="374"/>
      <c r="CB225" s="374"/>
      <c r="CC225" s="374"/>
      <c r="CD225" s="374"/>
      <c r="CE225" s="374"/>
      <c r="CF225" s="374"/>
      <c r="CG225" s="374"/>
      <c r="CH225" s="374"/>
      <c r="CI225" s="374"/>
      <c r="CJ225" s="374"/>
      <c r="CK225" s="374"/>
      <c r="CL225" s="374"/>
      <c r="CM225" s="374"/>
      <c r="CN225" s="374"/>
      <c r="CO225" s="374"/>
      <c r="CP225" s="374"/>
      <c r="CQ225" s="374"/>
      <c r="CR225" s="374"/>
      <c r="CS225" s="374"/>
      <c r="CT225" s="374"/>
      <c r="CU225" s="374"/>
      <c r="CV225" s="374"/>
      <c r="CW225" s="374"/>
      <c r="CX225" s="374"/>
      <c r="CY225" s="374"/>
      <c r="CZ225" s="374"/>
      <c r="DA225" s="374"/>
      <c r="DB225" s="374"/>
      <c r="DC225" s="374"/>
      <c r="DD225" s="374"/>
      <c r="DE225" s="374"/>
      <c r="DF225" s="374"/>
      <c r="DG225" s="374"/>
      <c r="DH225" s="374"/>
      <c r="DI225" s="374"/>
      <c r="DJ225" s="374"/>
      <c r="DK225" s="374"/>
      <c r="DL225" s="374"/>
      <c r="DM225" s="374"/>
      <c r="DN225" s="374"/>
      <c r="DO225" s="374"/>
      <c r="DP225" s="374"/>
      <c r="DQ225" s="374"/>
      <c r="DR225" s="374"/>
      <c r="DS225" s="374"/>
      <c r="DT225" s="374"/>
      <c r="DU225" s="374"/>
      <c r="DV225" s="374"/>
      <c r="DW225" s="374"/>
      <c r="DX225" s="374"/>
      <c r="DY225" s="374"/>
      <c r="DZ225" s="374"/>
      <c r="EA225" s="374"/>
      <c r="EB225" s="374"/>
      <c r="EC225" s="374"/>
      <c r="ED225" s="374"/>
      <c r="EE225" s="374"/>
      <c r="EF225" s="374"/>
      <c r="EG225" s="374"/>
      <c r="EH225" s="374"/>
      <c r="EI225" s="374"/>
      <c r="EJ225" s="374"/>
      <c r="EK225" s="374"/>
      <c r="EL225" s="374"/>
      <c r="EM225" s="374"/>
      <c r="EN225" s="374"/>
      <c r="EO225" s="374"/>
      <c r="EP225" s="374"/>
      <c r="EQ225" s="374"/>
      <c r="ER225" s="374"/>
      <c r="ES225" s="374"/>
      <c r="ET225" s="374"/>
      <c r="EU225" s="374"/>
      <c r="EV225" s="374"/>
      <c r="EW225" s="374"/>
      <c r="EX225" s="374"/>
      <c r="EY225" s="374"/>
      <c r="EZ225" s="374"/>
      <c r="FA225" s="374"/>
      <c r="FB225" s="374"/>
      <c r="FC225" s="374"/>
      <c r="FD225" s="374"/>
      <c r="FE225" s="374"/>
      <c r="FF225" s="374"/>
      <c r="FG225" s="374"/>
      <c r="FH225" s="374"/>
      <c r="FI225" s="374"/>
      <c r="FJ225" s="374"/>
      <c r="FK225" s="374"/>
      <c r="FL225" s="374"/>
      <c r="FM225" s="374"/>
      <c r="FN225" s="374"/>
      <c r="FO225" s="374"/>
      <c r="FP225" s="374"/>
      <c r="FQ225" s="374"/>
      <c r="FR225" s="374"/>
      <c r="FS225" s="374"/>
      <c r="FT225" s="374"/>
      <c r="FU225" s="374"/>
      <c r="FV225" s="374"/>
      <c r="FW225" s="374"/>
      <c r="FX225" s="374"/>
      <c r="FY225" s="374"/>
      <c r="FZ225" s="374"/>
      <c r="GA225" s="374"/>
      <c r="GB225" s="374"/>
      <c r="GC225" s="374"/>
      <c r="GD225" s="374"/>
      <c r="GE225" s="374"/>
      <c r="GF225" s="374"/>
      <c r="GG225" s="374"/>
      <c r="GH225" s="374"/>
      <c r="GI225" s="374"/>
      <c r="GJ225" s="374"/>
      <c r="GK225" s="374"/>
      <c r="GL225" s="374"/>
      <c r="GM225" s="374"/>
      <c r="GN225" s="374"/>
      <c r="GO225" s="374"/>
      <c r="GP225" s="374"/>
      <c r="GQ225" s="374"/>
      <c r="GR225" s="374"/>
      <c r="GS225" s="374"/>
      <c r="GT225" s="374"/>
      <c r="GU225" s="374"/>
      <c r="GV225" s="374"/>
      <c r="GW225" s="374"/>
      <c r="GX225" s="374"/>
      <c r="GY225" s="374"/>
      <c r="GZ225" s="374"/>
      <c r="HA225" s="374"/>
      <c r="HB225" s="374"/>
      <c r="HC225" s="374"/>
      <c r="HD225" s="374"/>
      <c r="HE225" s="374"/>
      <c r="HF225" s="374"/>
      <c r="HG225" s="374"/>
      <c r="HH225" s="374"/>
      <c r="HI225" s="374"/>
      <c r="HJ225" s="374"/>
      <c r="HK225" s="374"/>
      <c r="HL225" s="374"/>
      <c r="HM225" s="374"/>
      <c r="HN225" s="374"/>
      <c r="HO225" s="374"/>
      <c r="HP225" s="374"/>
      <c r="HQ225" s="374"/>
      <c r="HR225" s="374"/>
      <c r="HS225" s="374"/>
      <c r="HT225" s="374"/>
      <c r="HU225" s="374"/>
      <c r="HV225" s="374"/>
      <c r="HW225" s="374"/>
      <c r="HX225" s="374"/>
      <c r="HY225" s="374"/>
      <c r="HZ225" s="374"/>
      <c r="IA225" s="374"/>
      <c r="IB225" s="374"/>
      <c r="IC225" s="374"/>
      <c r="ID225" s="374"/>
      <c r="IE225" s="374"/>
      <c r="IF225" s="374"/>
      <c r="IG225" s="374"/>
      <c r="IH225" s="374"/>
      <c r="II225" s="374"/>
      <c r="IJ225" s="374"/>
      <c r="IK225" s="374"/>
      <c r="IL225" s="374"/>
      <c r="IM225" s="374"/>
      <c r="IN225" s="374"/>
      <c r="IO225" s="374"/>
      <c r="IP225" s="374"/>
      <c r="IQ225" s="374"/>
      <c r="IR225" s="374"/>
      <c r="IS225" s="374"/>
      <c r="IT225" s="374"/>
    </row>
    <row r="226" spans="1:254" ht="38.25" x14ac:dyDescent="0.2">
      <c r="A226" s="241" t="s">
        <v>557</v>
      </c>
      <c r="B226" s="358" t="s">
        <v>724</v>
      </c>
      <c r="C226" s="358" t="s">
        <v>553</v>
      </c>
      <c r="D226" s="358" t="s">
        <v>383</v>
      </c>
      <c r="E226" s="358" t="s">
        <v>555</v>
      </c>
      <c r="F226" s="358"/>
      <c r="G226" s="350">
        <f>SUM(G228+G227)</f>
        <v>2200</v>
      </c>
    </row>
    <row r="227" spans="1:254" ht="25.5" x14ac:dyDescent="0.2">
      <c r="A227" s="347" t="s">
        <v>726</v>
      </c>
      <c r="B227" s="368" t="s">
        <v>724</v>
      </c>
      <c r="C227" s="368" t="s">
        <v>553</v>
      </c>
      <c r="D227" s="368" t="s">
        <v>383</v>
      </c>
      <c r="E227" s="368" t="s">
        <v>555</v>
      </c>
      <c r="F227" s="368" t="s">
        <v>397</v>
      </c>
      <c r="G227" s="355">
        <v>10</v>
      </c>
    </row>
    <row r="228" spans="1:254" x14ac:dyDescent="0.2">
      <c r="A228" s="352" t="s">
        <v>528</v>
      </c>
      <c r="B228" s="368" t="s">
        <v>724</v>
      </c>
      <c r="C228" s="354" t="s">
        <v>553</v>
      </c>
      <c r="D228" s="354" t="s">
        <v>383</v>
      </c>
      <c r="E228" s="354" t="s">
        <v>555</v>
      </c>
      <c r="F228" s="354" t="s">
        <v>529</v>
      </c>
      <c r="G228" s="355">
        <v>2190</v>
      </c>
    </row>
    <row r="229" spans="1:254" ht="14.25" x14ac:dyDescent="0.2">
      <c r="A229" s="356" t="s">
        <v>558</v>
      </c>
      <c r="B229" s="338" t="s">
        <v>724</v>
      </c>
      <c r="C229" s="362" t="s">
        <v>553</v>
      </c>
      <c r="D229" s="362" t="s">
        <v>385</v>
      </c>
      <c r="E229" s="362"/>
      <c r="F229" s="362"/>
      <c r="G229" s="336">
        <f>SUM(G230)</f>
        <v>9664.2999999999993</v>
      </c>
    </row>
    <row r="230" spans="1:254" s="351" customFormat="1" ht="13.5" x14ac:dyDescent="0.25">
      <c r="A230" s="342" t="s">
        <v>559</v>
      </c>
      <c r="B230" s="357" t="s">
        <v>724</v>
      </c>
      <c r="C230" s="344" t="s">
        <v>553</v>
      </c>
      <c r="D230" s="344" t="s">
        <v>385</v>
      </c>
      <c r="E230" s="344" t="s">
        <v>754</v>
      </c>
      <c r="F230" s="344"/>
      <c r="G230" s="345">
        <f>SUM(G231)</f>
        <v>9664.2999999999993</v>
      </c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19"/>
      <c r="AG230" s="319"/>
      <c r="AH230" s="319"/>
      <c r="AI230" s="319"/>
      <c r="AJ230" s="319"/>
      <c r="AK230" s="319"/>
      <c r="AL230" s="319"/>
      <c r="AM230" s="319"/>
      <c r="AN230" s="319"/>
      <c r="AO230" s="319"/>
      <c r="AP230" s="319"/>
      <c r="AQ230" s="319"/>
      <c r="AR230" s="319"/>
      <c r="AS230" s="319"/>
      <c r="AT230" s="319"/>
      <c r="AU230" s="319"/>
      <c r="AV230" s="319"/>
      <c r="AW230" s="319"/>
      <c r="AX230" s="319"/>
      <c r="AY230" s="319"/>
      <c r="AZ230" s="319"/>
      <c r="BA230" s="319"/>
      <c r="BB230" s="319"/>
      <c r="BC230" s="319"/>
      <c r="BD230" s="319"/>
      <c r="BE230" s="319"/>
      <c r="BF230" s="319"/>
      <c r="BG230" s="319"/>
      <c r="BH230" s="319"/>
      <c r="BI230" s="319"/>
      <c r="BJ230" s="319"/>
      <c r="BK230" s="319"/>
      <c r="BL230" s="319"/>
      <c r="BM230" s="319"/>
      <c r="BN230" s="319"/>
      <c r="BO230" s="319"/>
      <c r="BP230" s="319"/>
      <c r="BQ230" s="319"/>
      <c r="BR230" s="319"/>
      <c r="BS230" s="319"/>
      <c r="BT230" s="319"/>
      <c r="BU230" s="319"/>
      <c r="BV230" s="319"/>
      <c r="BW230" s="319"/>
      <c r="BX230" s="319"/>
      <c r="BY230" s="319"/>
      <c r="BZ230" s="319"/>
      <c r="CA230" s="319"/>
      <c r="CB230" s="319"/>
      <c r="CC230" s="319"/>
      <c r="CD230" s="319"/>
      <c r="CE230" s="319"/>
      <c r="CF230" s="319"/>
      <c r="CG230" s="319"/>
      <c r="CH230" s="319"/>
      <c r="CI230" s="319"/>
      <c r="CJ230" s="319"/>
      <c r="CK230" s="319"/>
      <c r="CL230" s="319"/>
      <c r="CM230" s="319"/>
      <c r="CN230" s="319"/>
      <c r="CO230" s="319"/>
      <c r="CP230" s="319"/>
      <c r="CQ230" s="319"/>
      <c r="CR230" s="319"/>
      <c r="CS230" s="319"/>
      <c r="CT230" s="319"/>
      <c r="CU230" s="319"/>
      <c r="CV230" s="319"/>
      <c r="CW230" s="319"/>
      <c r="CX230" s="319"/>
      <c r="CY230" s="319"/>
      <c r="CZ230" s="319"/>
      <c r="DA230" s="319"/>
      <c r="DB230" s="319"/>
      <c r="DC230" s="319"/>
      <c r="DD230" s="319"/>
      <c r="DE230" s="319"/>
      <c r="DF230" s="319"/>
      <c r="DG230" s="319"/>
      <c r="DH230" s="319"/>
      <c r="DI230" s="319"/>
      <c r="DJ230" s="319"/>
      <c r="DK230" s="319"/>
      <c r="DL230" s="319"/>
      <c r="DM230" s="319"/>
      <c r="DN230" s="319"/>
      <c r="DO230" s="319"/>
      <c r="DP230" s="319"/>
      <c r="DQ230" s="319"/>
      <c r="DR230" s="319"/>
      <c r="DS230" s="319"/>
      <c r="DT230" s="319"/>
      <c r="DU230" s="319"/>
      <c r="DV230" s="319"/>
      <c r="DW230" s="319"/>
      <c r="DX230" s="319"/>
      <c r="DY230" s="319"/>
      <c r="DZ230" s="319"/>
      <c r="EA230" s="319"/>
      <c r="EB230" s="319"/>
      <c r="EC230" s="319"/>
      <c r="ED230" s="319"/>
      <c r="EE230" s="319"/>
      <c r="EF230" s="319"/>
      <c r="EG230" s="319"/>
      <c r="EH230" s="319"/>
      <c r="EI230" s="319"/>
      <c r="EJ230" s="319"/>
      <c r="EK230" s="319"/>
      <c r="EL230" s="319"/>
      <c r="EM230" s="319"/>
      <c r="EN230" s="319"/>
      <c r="EO230" s="319"/>
      <c r="EP230" s="319"/>
      <c r="EQ230" s="319"/>
      <c r="ER230" s="319"/>
      <c r="ES230" s="319"/>
      <c r="ET230" s="319"/>
      <c r="EU230" s="319"/>
      <c r="EV230" s="319"/>
      <c r="EW230" s="319"/>
      <c r="EX230" s="319"/>
      <c r="EY230" s="319"/>
      <c r="EZ230" s="319"/>
      <c r="FA230" s="319"/>
      <c r="FB230" s="319"/>
      <c r="FC230" s="319"/>
      <c r="FD230" s="319"/>
      <c r="FE230" s="319"/>
      <c r="FF230" s="319"/>
      <c r="FG230" s="319"/>
      <c r="FH230" s="319"/>
      <c r="FI230" s="319"/>
      <c r="FJ230" s="319"/>
      <c r="FK230" s="319"/>
      <c r="FL230" s="319"/>
      <c r="FM230" s="319"/>
      <c r="FN230" s="319"/>
      <c r="FO230" s="319"/>
      <c r="FP230" s="319"/>
      <c r="FQ230" s="319"/>
      <c r="FR230" s="319"/>
      <c r="FS230" s="319"/>
      <c r="FT230" s="319"/>
      <c r="FU230" s="319"/>
      <c r="FV230" s="319"/>
      <c r="FW230" s="319"/>
      <c r="FX230" s="319"/>
      <c r="FY230" s="319"/>
      <c r="FZ230" s="319"/>
      <c r="GA230" s="319"/>
      <c r="GB230" s="319"/>
      <c r="GC230" s="319"/>
      <c r="GD230" s="319"/>
      <c r="GE230" s="319"/>
      <c r="GF230" s="319"/>
      <c r="GG230" s="319"/>
      <c r="GH230" s="319"/>
      <c r="GI230" s="319"/>
      <c r="GJ230" s="319"/>
      <c r="GK230" s="319"/>
      <c r="GL230" s="319"/>
      <c r="GM230" s="319"/>
      <c r="GN230" s="319"/>
      <c r="GO230" s="319"/>
      <c r="GP230" s="319"/>
      <c r="GQ230" s="319"/>
      <c r="GR230" s="319"/>
      <c r="GS230" s="319"/>
      <c r="GT230" s="319"/>
      <c r="GU230" s="319"/>
      <c r="GV230" s="319"/>
      <c r="GW230" s="319"/>
      <c r="GX230" s="319"/>
      <c r="GY230" s="319"/>
      <c r="GZ230" s="319"/>
      <c r="HA230" s="319"/>
      <c r="HB230" s="319"/>
      <c r="HC230" s="319"/>
      <c r="HD230" s="319"/>
      <c r="HE230" s="319"/>
      <c r="HF230" s="319"/>
      <c r="HG230" s="319"/>
      <c r="HH230" s="319"/>
      <c r="HI230" s="319"/>
      <c r="HJ230" s="319"/>
      <c r="HK230" s="319"/>
      <c r="HL230" s="319"/>
      <c r="HM230" s="319"/>
      <c r="HN230" s="319"/>
      <c r="HO230" s="319"/>
      <c r="HP230" s="319"/>
      <c r="HQ230" s="319"/>
      <c r="HR230" s="319"/>
      <c r="HS230" s="319"/>
      <c r="HT230" s="319"/>
      <c r="HU230" s="319"/>
      <c r="HV230" s="319"/>
      <c r="HW230" s="319"/>
      <c r="HX230" s="319"/>
      <c r="HY230" s="319"/>
      <c r="HZ230" s="319"/>
      <c r="IA230" s="319"/>
      <c r="IB230" s="319"/>
      <c r="IC230" s="319"/>
      <c r="ID230" s="319"/>
      <c r="IE230" s="319"/>
      <c r="IF230" s="319"/>
      <c r="IG230" s="319"/>
      <c r="IH230" s="319"/>
      <c r="II230" s="319"/>
      <c r="IJ230" s="319"/>
      <c r="IK230" s="319"/>
      <c r="IL230" s="319"/>
      <c r="IM230" s="319"/>
      <c r="IN230" s="319"/>
      <c r="IO230" s="319"/>
      <c r="IP230" s="319"/>
      <c r="IQ230" s="319"/>
      <c r="IR230" s="319"/>
      <c r="IS230" s="319"/>
      <c r="IT230" s="319"/>
    </row>
    <row r="231" spans="1:254" s="351" customFormat="1" x14ac:dyDescent="0.2">
      <c r="A231" s="352" t="s">
        <v>561</v>
      </c>
      <c r="B231" s="371" t="s">
        <v>724</v>
      </c>
      <c r="C231" s="354" t="s">
        <v>553</v>
      </c>
      <c r="D231" s="354" t="s">
        <v>385</v>
      </c>
      <c r="E231" s="354" t="s">
        <v>755</v>
      </c>
      <c r="F231" s="354"/>
      <c r="G231" s="355">
        <f>SUM(G232)</f>
        <v>9664.2999999999993</v>
      </c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/>
      <c r="AI231" s="319"/>
      <c r="AJ231" s="319"/>
      <c r="AK231" s="319"/>
      <c r="AL231" s="319"/>
      <c r="AM231" s="319"/>
      <c r="AN231" s="319"/>
      <c r="AO231" s="319"/>
      <c r="AP231" s="319"/>
      <c r="AQ231" s="319"/>
      <c r="AR231" s="319"/>
      <c r="AS231" s="319"/>
      <c r="AT231" s="319"/>
      <c r="AU231" s="319"/>
      <c r="AV231" s="319"/>
      <c r="AW231" s="319"/>
      <c r="AX231" s="319"/>
      <c r="AY231" s="319"/>
      <c r="AZ231" s="319"/>
      <c r="BA231" s="319"/>
      <c r="BB231" s="319"/>
      <c r="BC231" s="319"/>
      <c r="BD231" s="319"/>
      <c r="BE231" s="319"/>
      <c r="BF231" s="319"/>
      <c r="BG231" s="319"/>
      <c r="BH231" s="319"/>
      <c r="BI231" s="319"/>
      <c r="BJ231" s="319"/>
      <c r="BK231" s="319"/>
      <c r="BL231" s="319"/>
      <c r="BM231" s="319"/>
      <c r="BN231" s="319"/>
      <c r="BO231" s="319"/>
      <c r="BP231" s="319"/>
      <c r="BQ231" s="319"/>
      <c r="BR231" s="319"/>
      <c r="BS231" s="319"/>
      <c r="BT231" s="319"/>
      <c r="BU231" s="319"/>
      <c r="BV231" s="319"/>
      <c r="BW231" s="319"/>
      <c r="BX231" s="319"/>
      <c r="BY231" s="319"/>
      <c r="BZ231" s="319"/>
      <c r="CA231" s="319"/>
      <c r="CB231" s="319"/>
      <c r="CC231" s="319"/>
      <c r="CD231" s="319"/>
      <c r="CE231" s="319"/>
      <c r="CF231" s="319"/>
      <c r="CG231" s="319"/>
      <c r="CH231" s="319"/>
      <c r="CI231" s="319"/>
      <c r="CJ231" s="319"/>
      <c r="CK231" s="319"/>
      <c r="CL231" s="319"/>
      <c r="CM231" s="319"/>
      <c r="CN231" s="319"/>
      <c r="CO231" s="319"/>
      <c r="CP231" s="319"/>
      <c r="CQ231" s="319"/>
      <c r="CR231" s="319"/>
      <c r="CS231" s="319"/>
      <c r="CT231" s="319"/>
      <c r="CU231" s="319"/>
      <c r="CV231" s="319"/>
      <c r="CW231" s="319"/>
      <c r="CX231" s="319"/>
      <c r="CY231" s="319"/>
      <c r="CZ231" s="319"/>
      <c r="DA231" s="319"/>
      <c r="DB231" s="319"/>
      <c r="DC231" s="319"/>
      <c r="DD231" s="319"/>
      <c r="DE231" s="319"/>
      <c r="DF231" s="319"/>
      <c r="DG231" s="319"/>
      <c r="DH231" s="319"/>
      <c r="DI231" s="319"/>
      <c r="DJ231" s="319"/>
      <c r="DK231" s="319"/>
      <c r="DL231" s="319"/>
      <c r="DM231" s="319"/>
      <c r="DN231" s="319"/>
      <c r="DO231" s="319"/>
      <c r="DP231" s="319"/>
      <c r="DQ231" s="319"/>
      <c r="DR231" s="319"/>
      <c r="DS231" s="319"/>
      <c r="DT231" s="319"/>
      <c r="DU231" s="319"/>
      <c r="DV231" s="319"/>
      <c r="DW231" s="319"/>
      <c r="DX231" s="319"/>
      <c r="DY231" s="319"/>
      <c r="DZ231" s="319"/>
      <c r="EA231" s="319"/>
      <c r="EB231" s="319"/>
      <c r="EC231" s="319"/>
      <c r="ED231" s="319"/>
      <c r="EE231" s="319"/>
      <c r="EF231" s="319"/>
      <c r="EG231" s="319"/>
      <c r="EH231" s="319"/>
      <c r="EI231" s="319"/>
      <c r="EJ231" s="319"/>
      <c r="EK231" s="319"/>
      <c r="EL231" s="319"/>
      <c r="EM231" s="319"/>
      <c r="EN231" s="319"/>
      <c r="EO231" s="319"/>
      <c r="EP231" s="319"/>
      <c r="EQ231" s="319"/>
      <c r="ER231" s="319"/>
      <c r="ES231" s="319"/>
      <c r="ET231" s="319"/>
      <c r="EU231" s="319"/>
      <c r="EV231" s="319"/>
      <c r="EW231" s="319"/>
      <c r="EX231" s="319"/>
      <c r="EY231" s="319"/>
      <c r="EZ231" s="319"/>
      <c r="FA231" s="319"/>
      <c r="FB231" s="319"/>
      <c r="FC231" s="319"/>
      <c r="FD231" s="319"/>
      <c r="FE231" s="319"/>
      <c r="FF231" s="319"/>
      <c r="FG231" s="319"/>
      <c r="FH231" s="319"/>
      <c r="FI231" s="319"/>
      <c r="FJ231" s="319"/>
      <c r="FK231" s="319"/>
      <c r="FL231" s="319"/>
      <c r="FM231" s="319"/>
      <c r="FN231" s="319"/>
      <c r="FO231" s="319"/>
      <c r="FP231" s="319"/>
      <c r="FQ231" s="319"/>
      <c r="FR231" s="319"/>
      <c r="FS231" s="319"/>
      <c r="FT231" s="319"/>
      <c r="FU231" s="319"/>
      <c r="FV231" s="319"/>
      <c r="FW231" s="319"/>
      <c r="FX231" s="319"/>
      <c r="FY231" s="319"/>
      <c r="FZ231" s="319"/>
      <c r="GA231" s="319"/>
      <c r="GB231" s="319"/>
      <c r="GC231" s="319"/>
      <c r="GD231" s="319"/>
      <c r="GE231" s="319"/>
      <c r="GF231" s="319"/>
      <c r="GG231" s="319"/>
      <c r="GH231" s="319"/>
      <c r="GI231" s="319"/>
      <c r="GJ231" s="319"/>
      <c r="GK231" s="319"/>
      <c r="GL231" s="319"/>
      <c r="GM231" s="319"/>
      <c r="GN231" s="319"/>
      <c r="GO231" s="319"/>
      <c r="GP231" s="319"/>
      <c r="GQ231" s="319"/>
      <c r="GR231" s="319"/>
      <c r="GS231" s="319"/>
      <c r="GT231" s="319"/>
      <c r="GU231" s="319"/>
      <c r="GV231" s="319"/>
      <c r="GW231" s="319"/>
      <c r="GX231" s="319"/>
      <c r="GY231" s="319"/>
      <c r="GZ231" s="319"/>
      <c r="HA231" s="319"/>
      <c r="HB231" s="319"/>
      <c r="HC231" s="319"/>
      <c r="HD231" s="319"/>
      <c r="HE231" s="319"/>
      <c r="HF231" s="319"/>
      <c r="HG231" s="319"/>
      <c r="HH231" s="319"/>
      <c r="HI231" s="319"/>
      <c r="HJ231" s="319"/>
      <c r="HK231" s="319"/>
      <c r="HL231" s="319"/>
      <c r="HM231" s="319"/>
      <c r="HN231" s="319"/>
      <c r="HO231" s="319"/>
      <c r="HP231" s="319"/>
      <c r="HQ231" s="319"/>
      <c r="HR231" s="319"/>
      <c r="HS231" s="319"/>
      <c r="HT231" s="319"/>
      <c r="HU231" s="319"/>
      <c r="HV231" s="319"/>
      <c r="HW231" s="319"/>
      <c r="HX231" s="319"/>
      <c r="HY231" s="319"/>
      <c r="HZ231" s="319"/>
      <c r="IA231" s="319"/>
      <c r="IB231" s="319"/>
      <c r="IC231" s="319"/>
      <c r="ID231" s="319"/>
      <c r="IE231" s="319"/>
      <c r="IF231" s="319"/>
      <c r="IG231" s="319"/>
      <c r="IH231" s="319"/>
      <c r="II231" s="319"/>
      <c r="IJ231" s="319"/>
      <c r="IK231" s="319"/>
      <c r="IL231" s="319"/>
      <c r="IM231" s="319"/>
      <c r="IN231" s="319"/>
      <c r="IO231" s="319"/>
      <c r="IP231" s="319"/>
      <c r="IQ231" s="319"/>
      <c r="IR231" s="319"/>
      <c r="IS231" s="319"/>
      <c r="IT231" s="319"/>
    </row>
    <row r="232" spans="1:254" s="351" customFormat="1" ht="25.5" x14ac:dyDescent="0.2">
      <c r="A232" s="452" t="s">
        <v>440</v>
      </c>
      <c r="B232" s="349" t="s">
        <v>724</v>
      </c>
      <c r="C232" s="349" t="s">
        <v>553</v>
      </c>
      <c r="D232" s="349" t="s">
        <v>385</v>
      </c>
      <c r="E232" s="349" t="s">
        <v>754</v>
      </c>
      <c r="F232" s="349" t="s">
        <v>441</v>
      </c>
      <c r="G232" s="350">
        <v>9664.2999999999993</v>
      </c>
    </row>
    <row r="233" spans="1:254" ht="15.75" x14ac:dyDescent="0.25">
      <c r="A233" s="439" t="s">
        <v>594</v>
      </c>
      <c r="B233" s="393">
        <v>510</v>
      </c>
      <c r="C233" s="380" t="s">
        <v>414</v>
      </c>
      <c r="D233" s="380"/>
      <c r="E233" s="380"/>
      <c r="F233" s="380"/>
      <c r="G233" s="381">
        <f>SUM(G234+G237)</f>
        <v>5350</v>
      </c>
    </row>
    <row r="234" spans="1:254" ht="15" x14ac:dyDescent="0.25">
      <c r="A234" s="389" t="s">
        <v>756</v>
      </c>
      <c r="B234" s="394">
        <v>510</v>
      </c>
      <c r="C234" s="390" t="s">
        <v>414</v>
      </c>
      <c r="D234" s="390" t="s">
        <v>383</v>
      </c>
      <c r="E234" s="390"/>
      <c r="F234" s="390"/>
      <c r="G234" s="391">
        <f>SUM(G235)</f>
        <v>4350</v>
      </c>
    </row>
    <row r="235" spans="1:254" ht="25.5" x14ac:dyDescent="0.2">
      <c r="A235" s="352" t="s">
        <v>614</v>
      </c>
      <c r="B235" s="402">
        <v>510</v>
      </c>
      <c r="C235" s="368" t="s">
        <v>414</v>
      </c>
      <c r="D235" s="368" t="s">
        <v>383</v>
      </c>
      <c r="E235" s="368" t="s">
        <v>596</v>
      </c>
      <c r="F235" s="368"/>
      <c r="G235" s="355">
        <f>SUM(G236)</f>
        <v>4350</v>
      </c>
    </row>
    <row r="236" spans="1:254" ht="25.5" x14ac:dyDescent="0.2">
      <c r="A236" s="347" t="s">
        <v>440</v>
      </c>
      <c r="B236" s="397">
        <v>510</v>
      </c>
      <c r="C236" s="358" t="s">
        <v>414</v>
      </c>
      <c r="D236" s="358" t="s">
        <v>383</v>
      </c>
      <c r="E236" s="358" t="s">
        <v>596</v>
      </c>
      <c r="F236" s="358" t="s">
        <v>441</v>
      </c>
      <c r="G236" s="350">
        <v>4350</v>
      </c>
    </row>
    <row r="237" spans="1:254" ht="30" x14ac:dyDescent="0.25">
      <c r="A237" s="389" t="s">
        <v>599</v>
      </c>
      <c r="B237" s="394">
        <v>510</v>
      </c>
      <c r="C237" s="390" t="s">
        <v>414</v>
      </c>
      <c r="D237" s="390" t="s">
        <v>408</v>
      </c>
      <c r="E237" s="390"/>
      <c r="F237" s="390"/>
      <c r="G237" s="391">
        <f>SUM(G238)</f>
        <v>1000</v>
      </c>
    </row>
    <row r="238" spans="1:254" ht="25.5" x14ac:dyDescent="0.2">
      <c r="A238" s="352" t="s">
        <v>614</v>
      </c>
      <c r="B238" s="402">
        <v>510</v>
      </c>
      <c r="C238" s="368" t="s">
        <v>414</v>
      </c>
      <c r="D238" s="368" t="s">
        <v>408</v>
      </c>
      <c r="E238" s="368" t="s">
        <v>596</v>
      </c>
      <c r="F238" s="368"/>
      <c r="G238" s="355">
        <f>SUM(G239)</f>
        <v>1000</v>
      </c>
    </row>
    <row r="239" spans="1:254" s="341" customFormat="1" ht="30" customHeight="1" x14ac:dyDescent="0.25">
      <c r="A239" s="347" t="s">
        <v>440</v>
      </c>
      <c r="B239" s="397">
        <v>510</v>
      </c>
      <c r="C239" s="358" t="s">
        <v>414</v>
      </c>
      <c r="D239" s="358" t="s">
        <v>408</v>
      </c>
      <c r="E239" s="358" t="s">
        <v>596</v>
      </c>
      <c r="F239" s="358" t="s">
        <v>441</v>
      </c>
      <c r="G239" s="350">
        <v>1000</v>
      </c>
      <c r="H239" s="351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X239" s="351"/>
      <c r="Y239" s="351"/>
      <c r="Z239" s="351"/>
      <c r="AA239" s="351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1"/>
      <c r="AN239" s="351"/>
      <c r="AO239" s="351"/>
      <c r="AP239" s="351"/>
      <c r="AQ239" s="351"/>
      <c r="AR239" s="351"/>
      <c r="AS239" s="351"/>
      <c r="AT239" s="351"/>
      <c r="AU239" s="351"/>
      <c r="AV239" s="351"/>
      <c r="AW239" s="351"/>
      <c r="AX239" s="351"/>
      <c r="AY239" s="351"/>
      <c r="AZ239" s="351"/>
      <c r="BA239" s="351"/>
      <c r="BB239" s="351"/>
      <c r="BC239" s="351"/>
      <c r="BD239" s="351"/>
      <c r="BE239" s="351"/>
      <c r="BF239" s="351"/>
      <c r="BG239" s="351"/>
      <c r="BH239" s="351"/>
      <c r="BI239" s="351"/>
      <c r="BJ239" s="351"/>
      <c r="BK239" s="351"/>
      <c r="BL239" s="351"/>
      <c r="BM239" s="351"/>
      <c r="BN239" s="351"/>
      <c r="BO239" s="351"/>
      <c r="BP239" s="351"/>
      <c r="BQ239" s="351"/>
      <c r="BR239" s="351"/>
      <c r="BS239" s="351"/>
      <c r="BT239" s="351"/>
      <c r="BU239" s="351"/>
      <c r="BV239" s="351"/>
      <c r="BW239" s="351"/>
      <c r="BX239" s="351"/>
      <c r="BY239" s="351"/>
      <c r="BZ239" s="351"/>
      <c r="CA239" s="351"/>
      <c r="CB239" s="351"/>
      <c r="CC239" s="351"/>
      <c r="CD239" s="351"/>
      <c r="CE239" s="351"/>
      <c r="CF239" s="351"/>
      <c r="CG239" s="351"/>
      <c r="CH239" s="351"/>
      <c r="CI239" s="351"/>
      <c r="CJ239" s="351"/>
      <c r="CK239" s="351"/>
      <c r="CL239" s="351"/>
      <c r="CM239" s="351"/>
      <c r="CN239" s="351"/>
      <c r="CO239" s="351"/>
      <c r="CP239" s="351"/>
      <c r="CQ239" s="351"/>
      <c r="CR239" s="351"/>
      <c r="CS239" s="351"/>
      <c r="CT239" s="351"/>
      <c r="CU239" s="351"/>
      <c r="CV239" s="351"/>
      <c r="CW239" s="351"/>
      <c r="CX239" s="351"/>
      <c r="CY239" s="351"/>
      <c r="CZ239" s="351"/>
      <c r="DA239" s="351"/>
      <c r="DB239" s="351"/>
      <c r="DC239" s="351"/>
      <c r="DD239" s="351"/>
      <c r="DE239" s="351"/>
      <c r="DF239" s="351"/>
      <c r="DG239" s="351"/>
      <c r="DH239" s="351"/>
      <c r="DI239" s="351"/>
      <c r="DJ239" s="351"/>
      <c r="DK239" s="351"/>
      <c r="DL239" s="351"/>
      <c r="DM239" s="351"/>
      <c r="DN239" s="351"/>
      <c r="DO239" s="351"/>
      <c r="DP239" s="351"/>
      <c r="DQ239" s="351"/>
      <c r="DR239" s="351"/>
      <c r="DS239" s="351"/>
      <c r="DT239" s="351"/>
      <c r="DU239" s="351"/>
      <c r="DV239" s="351"/>
      <c r="DW239" s="351"/>
      <c r="DX239" s="351"/>
      <c r="DY239" s="351"/>
      <c r="DZ239" s="351"/>
      <c r="EA239" s="351"/>
      <c r="EB239" s="351"/>
      <c r="EC239" s="351"/>
      <c r="ED239" s="351"/>
      <c r="EE239" s="351"/>
      <c r="EF239" s="351"/>
      <c r="EG239" s="351"/>
      <c r="EH239" s="351"/>
      <c r="EI239" s="351"/>
      <c r="EJ239" s="351"/>
      <c r="EK239" s="351"/>
      <c r="EL239" s="351"/>
      <c r="EM239" s="351"/>
      <c r="EN239" s="351"/>
      <c r="EO239" s="351"/>
      <c r="EP239" s="351"/>
      <c r="EQ239" s="351"/>
      <c r="ER239" s="351"/>
      <c r="ES239" s="351"/>
      <c r="ET239" s="351"/>
      <c r="EU239" s="351"/>
      <c r="EV239" s="351"/>
      <c r="EW239" s="351"/>
      <c r="EX239" s="351"/>
      <c r="EY239" s="351"/>
      <c r="EZ239" s="351"/>
      <c r="FA239" s="351"/>
      <c r="FB239" s="351"/>
      <c r="FC239" s="351"/>
      <c r="FD239" s="351"/>
      <c r="FE239" s="351"/>
      <c r="FF239" s="351"/>
      <c r="FG239" s="351"/>
      <c r="FH239" s="351"/>
      <c r="FI239" s="351"/>
      <c r="FJ239" s="351"/>
      <c r="FK239" s="351"/>
      <c r="FL239" s="351"/>
      <c r="FM239" s="351"/>
      <c r="FN239" s="351"/>
      <c r="FO239" s="351"/>
      <c r="FP239" s="351"/>
      <c r="FQ239" s="351"/>
      <c r="FR239" s="351"/>
      <c r="FS239" s="351"/>
      <c r="FT239" s="351"/>
      <c r="FU239" s="351"/>
      <c r="FV239" s="351"/>
      <c r="FW239" s="351"/>
      <c r="FX239" s="351"/>
      <c r="FY239" s="351"/>
      <c r="FZ239" s="351"/>
      <c r="GA239" s="351"/>
      <c r="GB239" s="351"/>
      <c r="GC239" s="351"/>
      <c r="GD239" s="351"/>
      <c r="GE239" s="351"/>
      <c r="GF239" s="351"/>
      <c r="GG239" s="351"/>
      <c r="GH239" s="351"/>
      <c r="GI239" s="351"/>
      <c r="GJ239" s="351"/>
      <c r="GK239" s="351"/>
      <c r="GL239" s="351"/>
      <c r="GM239" s="351"/>
      <c r="GN239" s="351"/>
      <c r="GO239" s="351"/>
      <c r="GP239" s="351"/>
      <c r="GQ239" s="351"/>
      <c r="GR239" s="351"/>
      <c r="GS239" s="351"/>
      <c r="GT239" s="351"/>
      <c r="GU239" s="351"/>
      <c r="GV239" s="351"/>
      <c r="GW239" s="351"/>
      <c r="GX239" s="351"/>
      <c r="GY239" s="351"/>
      <c r="GZ239" s="351"/>
      <c r="HA239" s="351"/>
      <c r="HB239" s="351"/>
      <c r="HC239" s="351"/>
      <c r="HD239" s="351"/>
      <c r="HE239" s="351"/>
      <c r="HF239" s="351"/>
      <c r="HG239" s="351"/>
      <c r="HH239" s="351"/>
      <c r="HI239" s="351"/>
      <c r="HJ239" s="351"/>
      <c r="HK239" s="351"/>
      <c r="HL239" s="351"/>
      <c r="HM239" s="351"/>
      <c r="HN239" s="351"/>
      <c r="HO239" s="351"/>
      <c r="HP239" s="351"/>
      <c r="HQ239" s="351"/>
      <c r="HR239" s="351"/>
      <c r="HS239" s="351"/>
      <c r="HT239" s="351"/>
      <c r="HU239" s="351"/>
      <c r="HV239" s="351"/>
      <c r="HW239" s="351"/>
      <c r="HX239" s="351"/>
      <c r="HY239" s="351"/>
      <c r="HZ239" s="351"/>
      <c r="IA239" s="351"/>
      <c r="IB239" s="351"/>
      <c r="IC239" s="351"/>
      <c r="ID239" s="351"/>
      <c r="IE239" s="351"/>
      <c r="IF239" s="351"/>
      <c r="IG239" s="351"/>
      <c r="IH239" s="351"/>
      <c r="II239" s="351"/>
      <c r="IJ239" s="351"/>
      <c r="IK239" s="351"/>
      <c r="IL239" s="351"/>
      <c r="IM239" s="351"/>
      <c r="IN239" s="351"/>
      <c r="IO239" s="351"/>
      <c r="IP239" s="351"/>
      <c r="IQ239" s="351"/>
      <c r="IR239" s="351"/>
      <c r="IS239" s="351"/>
      <c r="IT239" s="351"/>
    </row>
    <row r="240" spans="1:254" s="341" customFormat="1" ht="15.75" x14ac:dyDescent="0.25">
      <c r="A240" s="333" t="s">
        <v>600</v>
      </c>
      <c r="B240" s="393">
        <v>510</v>
      </c>
      <c r="C240" s="380" t="s">
        <v>467</v>
      </c>
      <c r="D240" s="380"/>
      <c r="E240" s="380"/>
      <c r="F240" s="380"/>
      <c r="G240" s="381">
        <f>SUM(G241)</f>
        <v>2240.1</v>
      </c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  <c r="AG240" s="319"/>
      <c r="AH240" s="319"/>
      <c r="AI240" s="319"/>
      <c r="AJ240" s="319"/>
      <c r="AK240" s="319"/>
      <c r="AL240" s="319"/>
      <c r="AM240" s="319"/>
      <c r="AN240" s="319"/>
      <c r="AO240" s="319"/>
      <c r="AP240" s="319"/>
      <c r="AQ240" s="319"/>
      <c r="AR240" s="319"/>
      <c r="AS240" s="319"/>
      <c r="AT240" s="319"/>
      <c r="AU240" s="319"/>
      <c r="AV240" s="319"/>
      <c r="AW240" s="319"/>
      <c r="AX240" s="319"/>
      <c r="AY240" s="319"/>
      <c r="AZ240" s="319"/>
      <c r="BA240" s="319"/>
      <c r="BB240" s="319"/>
      <c r="BC240" s="319"/>
      <c r="BD240" s="319"/>
      <c r="BE240" s="319"/>
      <c r="BF240" s="319"/>
      <c r="BG240" s="319"/>
      <c r="BH240" s="319"/>
      <c r="BI240" s="319"/>
      <c r="BJ240" s="319"/>
      <c r="BK240" s="319"/>
      <c r="BL240" s="319"/>
      <c r="BM240" s="319"/>
      <c r="BN240" s="319"/>
      <c r="BO240" s="319"/>
      <c r="BP240" s="319"/>
      <c r="BQ240" s="319"/>
      <c r="BR240" s="319"/>
      <c r="BS240" s="319"/>
      <c r="BT240" s="319"/>
      <c r="BU240" s="319"/>
      <c r="BV240" s="319"/>
      <c r="BW240" s="319"/>
      <c r="BX240" s="319"/>
      <c r="BY240" s="319"/>
      <c r="BZ240" s="319"/>
      <c r="CA240" s="319"/>
      <c r="CB240" s="319"/>
      <c r="CC240" s="319"/>
      <c r="CD240" s="319"/>
      <c r="CE240" s="319"/>
      <c r="CF240" s="319"/>
      <c r="CG240" s="319"/>
      <c r="CH240" s="319"/>
      <c r="CI240" s="319"/>
      <c r="CJ240" s="319"/>
      <c r="CK240" s="319"/>
      <c r="CL240" s="319"/>
      <c r="CM240" s="319"/>
      <c r="CN240" s="319"/>
      <c r="CO240" s="319"/>
      <c r="CP240" s="319"/>
      <c r="CQ240" s="319"/>
      <c r="CR240" s="319"/>
      <c r="CS240" s="319"/>
      <c r="CT240" s="319"/>
      <c r="CU240" s="319"/>
      <c r="CV240" s="319"/>
      <c r="CW240" s="319"/>
      <c r="CX240" s="319"/>
      <c r="CY240" s="319"/>
      <c r="CZ240" s="319"/>
      <c r="DA240" s="319"/>
      <c r="DB240" s="319"/>
      <c r="DC240" s="319"/>
      <c r="DD240" s="319"/>
      <c r="DE240" s="319"/>
      <c r="DF240" s="319"/>
      <c r="DG240" s="319"/>
      <c r="DH240" s="319"/>
      <c r="DI240" s="319"/>
      <c r="DJ240" s="319"/>
      <c r="DK240" s="319"/>
      <c r="DL240" s="319"/>
      <c r="DM240" s="319"/>
      <c r="DN240" s="319"/>
      <c r="DO240" s="319"/>
      <c r="DP240" s="319"/>
      <c r="DQ240" s="319"/>
      <c r="DR240" s="319"/>
      <c r="DS240" s="319"/>
      <c r="DT240" s="319"/>
      <c r="DU240" s="319"/>
      <c r="DV240" s="319"/>
      <c r="DW240" s="319"/>
      <c r="DX240" s="319"/>
      <c r="DY240" s="319"/>
      <c r="DZ240" s="319"/>
      <c r="EA240" s="319"/>
      <c r="EB240" s="319"/>
      <c r="EC240" s="319"/>
      <c r="ED240" s="319"/>
      <c r="EE240" s="319"/>
      <c r="EF240" s="319"/>
      <c r="EG240" s="319"/>
      <c r="EH240" s="319"/>
      <c r="EI240" s="319"/>
      <c r="EJ240" s="319"/>
      <c r="EK240" s="319"/>
      <c r="EL240" s="319"/>
      <c r="EM240" s="319"/>
      <c r="EN240" s="319"/>
      <c r="EO240" s="319"/>
      <c r="EP240" s="319"/>
      <c r="EQ240" s="319"/>
      <c r="ER240" s="319"/>
      <c r="ES240" s="319"/>
      <c r="ET240" s="319"/>
      <c r="EU240" s="319"/>
      <c r="EV240" s="319"/>
      <c r="EW240" s="319"/>
      <c r="EX240" s="319"/>
      <c r="EY240" s="319"/>
      <c r="EZ240" s="319"/>
      <c r="FA240" s="319"/>
      <c r="FB240" s="319"/>
      <c r="FC240" s="319"/>
      <c r="FD240" s="319"/>
      <c r="FE240" s="319"/>
      <c r="FF240" s="319"/>
      <c r="FG240" s="319"/>
      <c r="FH240" s="319"/>
      <c r="FI240" s="319"/>
      <c r="FJ240" s="319"/>
      <c r="FK240" s="319"/>
      <c r="FL240" s="319"/>
      <c r="FM240" s="319"/>
      <c r="FN240" s="319"/>
      <c r="FO240" s="319"/>
      <c r="FP240" s="319"/>
      <c r="FQ240" s="319"/>
      <c r="FR240" s="319"/>
      <c r="FS240" s="319"/>
      <c r="FT240" s="319"/>
      <c r="FU240" s="319"/>
      <c r="FV240" s="319"/>
      <c r="FW240" s="319"/>
      <c r="FX240" s="319"/>
      <c r="FY240" s="319"/>
      <c r="FZ240" s="319"/>
      <c r="GA240" s="319"/>
      <c r="GB240" s="319"/>
      <c r="GC240" s="319"/>
      <c r="GD240" s="319"/>
      <c r="GE240" s="319"/>
      <c r="GF240" s="319"/>
      <c r="GG240" s="319"/>
      <c r="GH240" s="319"/>
      <c r="GI240" s="319"/>
      <c r="GJ240" s="319"/>
      <c r="GK240" s="319"/>
      <c r="GL240" s="319"/>
      <c r="GM240" s="319"/>
      <c r="GN240" s="319"/>
      <c r="GO240" s="319"/>
      <c r="GP240" s="319"/>
      <c r="GQ240" s="319"/>
      <c r="GR240" s="319"/>
      <c r="GS240" s="319"/>
      <c r="GT240" s="319"/>
      <c r="GU240" s="319"/>
      <c r="GV240" s="319"/>
      <c r="GW240" s="319"/>
      <c r="GX240" s="319"/>
      <c r="GY240" s="319"/>
      <c r="GZ240" s="319"/>
      <c r="HA240" s="319"/>
      <c r="HB240" s="319"/>
      <c r="HC240" s="319"/>
      <c r="HD240" s="319"/>
      <c r="HE240" s="319"/>
      <c r="HF240" s="319"/>
      <c r="HG240" s="319"/>
      <c r="HH240" s="319"/>
      <c r="HI240" s="319"/>
      <c r="HJ240" s="319"/>
      <c r="HK240" s="319"/>
      <c r="HL240" s="319"/>
      <c r="HM240" s="319"/>
      <c r="HN240" s="319"/>
      <c r="HO240" s="319"/>
      <c r="HP240" s="319"/>
      <c r="HQ240" s="319"/>
      <c r="HR240" s="319"/>
      <c r="HS240" s="319"/>
      <c r="HT240" s="319"/>
      <c r="HU240" s="319"/>
      <c r="HV240" s="319"/>
      <c r="HW240" s="319"/>
      <c r="HX240" s="319"/>
      <c r="HY240" s="319"/>
      <c r="HZ240" s="319"/>
      <c r="IA240" s="319"/>
      <c r="IB240" s="319"/>
      <c r="IC240" s="319"/>
      <c r="ID240" s="319"/>
      <c r="IE240" s="319"/>
      <c r="IF240" s="319"/>
      <c r="IG240" s="319"/>
      <c r="IH240" s="319"/>
      <c r="II240" s="319"/>
      <c r="IJ240" s="319"/>
      <c r="IK240" s="319"/>
      <c r="IL240" s="319"/>
      <c r="IM240" s="319"/>
      <c r="IN240" s="319"/>
      <c r="IO240" s="319"/>
      <c r="IP240" s="319"/>
      <c r="IQ240" s="319"/>
      <c r="IR240" s="319"/>
      <c r="IS240" s="319"/>
      <c r="IT240" s="319"/>
    </row>
    <row r="241" spans="1:254" s="366" customFormat="1" ht="15" x14ac:dyDescent="0.25">
      <c r="A241" s="389" t="s">
        <v>601</v>
      </c>
      <c r="B241" s="394">
        <v>510</v>
      </c>
      <c r="C241" s="390" t="s">
        <v>467</v>
      </c>
      <c r="D241" s="390" t="s">
        <v>385</v>
      </c>
      <c r="E241" s="390"/>
      <c r="F241" s="390"/>
      <c r="G241" s="391">
        <f>SUM(G244+G242)</f>
        <v>2240.1</v>
      </c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s="319"/>
      <c r="AD241" s="319"/>
      <c r="AE241" s="319"/>
      <c r="AF241" s="319"/>
      <c r="AG241" s="319"/>
      <c r="AH241" s="319"/>
      <c r="AI241" s="319"/>
      <c r="AJ241" s="319"/>
      <c r="AK241" s="319"/>
      <c r="AL241" s="319"/>
      <c r="AM241" s="319"/>
      <c r="AN241" s="319"/>
      <c r="AO241" s="319"/>
      <c r="AP241" s="319"/>
      <c r="AQ241" s="319"/>
      <c r="AR241" s="319"/>
      <c r="AS241" s="319"/>
      <c r="AT241" s="319"/>
      <c r="AU241" s="319"/>
      <c r="AV241" s="319"/>
      <c r="AW241" s="319"/>
      <c r="AX241" s="319"/>
      <c r="AY241" s="319"/>
      <c r="AZ241" s="319"/>
      <c r="BA241" s="319"/>
      <c r="BB241" s="319"/>
      <c r="BC241" s="319"/>
      <c r="BD241" s="319"/>
      <c r="BE241" s="319"/>
      <c r="BF241" s="319"/>
      <c r="BG241" s="319"/>
      <c r="BH241" s="319"/>
      <c r="BI241" s="319"/>
      <c r="BJ241" s="319"/>
      <c r="BK241" s="319"/>
      <c r="BL241" s="319"/>
      <c r="BM241" s="319"/>
      <c r="BN241" s="319"/>
      <c r="BO241" s="319"/>
      <c r="BP241" s="319"/>
      <c r="BQ241" s="319"/>
      <c r="BR241" s="319"/>
      <c r="BS241" s="319"/>
      <c r="BT241" s="319"/>
      <c r="BU241" s="319"/>
      <c r="BV241" s="319"/>
      <c r="BW241" s="319"/>
      <c r="BX241" s="319"/>
      <c r="BY241" s="319"/>
      <c r="BZ241" s="319"/>
      <c r="CA241" s="319"/>
      <c r="CB241" s="319"/>
      <c r="CC241" s="319"/>
      <c r="CD241" s="319"/>
      <c r="CE241" s="319"/>
      <c r="CF241" s="319"/>
      <c r="CG241" s="319"/>
      <c r="CH241" s="319"/>
      <c r="CI241" s="319"/>
      <c r="CJ241" s="319"/>
      <c r="CK241" s="319"/>
      <c r="CL241" s="319"/>
      <c r="CM241" s="319"/>
      <c r="CN241" s="319"/>
      <c r="CO241" s="319"/>
      <c r="CP241" s="319"/>
      <c r="CQ241" s="319"/>
      <c r="CR241" s="319"/>
      <c r="CS241" s="319"/>
      <c r="CT241" s="319"/>
      <c r="CU241" s="319"/>
      <c r="CV241" s="319"/>
      <c r="CW241" s="319"/>
      <c r="CX241" s="319"/>
      <c r="CY241" s="319"/>
      <c r="CZ241" s="319"/>
      <c r="DA241" s="319"/>
      <c r="DB241" s="319"/>
      <c r="DC241" s="319"/>
      <c r="DD241" s="319"/>
      <c r="DE241" s="319"/>
      <c r="DF241" s="319"/>
      <c r="DG241" s="319"/>
      <c r="DH241" s="319"/>
      <c r="DI241" s="319"/>
      <c r="DJ241" s="319"/>
      <c r="DK241" s="319"/>
      <c r="DL241" s="319"/>
      <c r="DM241" s="319"/>
      <c r="DN241" s="319"/>
      <c r="DO241" s="319"/>
      <c r="DP241" s="319"/>
      <c r="DQ241" s="319"/>
      <c r="DR241" s="319"/>
      <c r="DS241" s="319"/>
      <c r="DT241" s="319"/>
      <c r="DU241" s="319"/>
      <c r="DV241" s="319"/>
      <c r="DW241" s="319"/>
      <c r="DX241" s="319"/>
      <c r="DY241" s="319"/>
      <c r="DZ241" s="319"/>
      <c r="EA241" s="319"/>
      <c r="EB241" s="319"/>
      <c r="EC241" s="319"/>
      <c r="ED241" s="319"/>
      <c r="EE241" s="319"/>
      <c r="EF241" s="319"/>
      <c r="EG241" s="319"/>
      <c r="EH241" s="319"/>
      <c r="EI241" s="319"/>
      <c r="EJ241" s="319"/>
      <c r="EK241" s="319"/>
      <c r="EL241" s="319"/>
      <c r="EM241" s="319"/>
      <c r="EN241" s="319"/>
      <c r="EO241" s="319"/>
      <c r="EP241" s="319"/>
      <c r="EQ241" s="319"/>
      <c r="ER241" s="319"/>
      <c r="ES241" s="319"/>
      <c r="ET241" s="319"/>
      <c r="EU241" s="319"/>
      <c r="EV241" s="319"/>
      <c r="EW241" s="319"/>
      <c r="EX241" s="319"/>
      <c r="EY241" s="319"/>
      <c r="EZ241" s="319"/>
      <c r="FA241" s="319"/>
      <c r="FB241" s="319"/>
      <c r="FC241" s="319"/>
      <c r="FD241" s="319"/>
      <c r="FE241" s="319"/>
      <c r="FF241" s="319"/>
      <c r="FG241" s="319"/>
      <c r="FH241" s="319"/>
      <c r="FI241" s="319"/>
      <c r="FJ241" s="319"/>
      <c r="FK241" s="319"/>
      <c r="FL241" s="319"/>
      <c r="FM241" s="319"/>
      <c r="FN241" s="319"/>
      <c r="FO241" s="319"/>
      <c r="FP241" s="319"/>
      <c r="FQ241" s="319"/>
      <c r="FR241" s="319"/>
      <c r="FS241" s="319"/>
      <c r="FT241" s="319"/>
      <c r="FU241" s="319"/>
      <c r="FV241" s="319"/>
      <c r="FW241" s="319"/>
      <c r="FX241" s="319"/>
      <c r="FY241" s="319"/>
      <c r="FZ241" s="319"/>
      <c r="GA241" s="319"/>
      <c r="GB241" s="319"/>
      <c r="GC241" s="319"/>
      <c r="GD241" s="319"/>
      <c r="GE241" s="319"/>
      <c r="GF241" s="319"/>
      <c r="GG241" s="319"/>
      <c r="GH241" s="319"/>
      <c r="GI241" s="319"/>
      <c r="GJ241" s="319"/>
      <c r="GK241" s="319"/>
      <c r="GL241" s="319"/>
      <c r="GM241" s="319"/>
      <c r="GN241" s="319"/>
      <c r="GO241" s="319"/>
      <c r="GP241" s="319"/>
      <c r="GQ241" s="319"/>
      <c r="GR241" s="319"/>
      <c r="GS241" s="319"/>
      <c r="GT241" s="319"/>
      <c r="GU241" s="319"/>
      <c r="GV241" s="319"/>
      <c r="GW241" s="319"/>
      <c r="GX241" s="319"/>
      <c r="GY241" s="319"/>
      <c r="GZ241" s="319"/>
      <c r="HA241" s="319"/>
      <c r="HB241" s="319"/>
      <c r="HC241" s="319"/>
      <c r="HD241" s="319"/>
      <c r="HE241" s="319"/>
      <c r="HF241" s="319"/>
      <c r="HG241" s="319"/>
      <c r="HH241" s="319"/>
      <c r="HI241" s="319"/>
      <c r="HJ241" s="319"/>
      <c r="HK241" s="319"/>
      <c r="HL241" s="319"/>
      <c r="HM241" s="319"/>
      <c r="HN241" s="319"/>
      <c r="HO241" s="319"/>
      <c r="HP241" s="319"/>
      <c r="HQ241" s="319"/>
      <c r="HR241" s="319"/>
      <c r="HS241" s="319"/>
      <c r="HT241" s="319"/>
      <c r="HU241" s="319"/>
      <c r="HV241" s="319"/>
      <c r="HW241" s="319"/>
      <c r="HX241" s="319"/>
      <c r="HY241" s="319"/>
      <c r="HZ241" s="319"/>
      <c r="IA241" s="319"/>
      <c r="IB241" s="319"/>
      <c r="IC241" s="319"/>
      <c r="ID241" s="319"/>
      <c r="IE241" s="319"/>
      <c r="IF241" s="319"/>
      <c r="IG241" s="319"/>
      <c r="IH241" s="319"/>
      <c r="II241" s="319"/>
      <c r="IJ241" s="319"/>
      <c r="IK241" s="319"/>
      <c r="IL241" s="319"/>
      <c r="IM241" s="319"/>
      <c r="IN241" s="319"/>
      <c r="IO241" s="319"/>
      <c r="IP241" s="319"/>
      <c r="IQ241" s="319"/>
      <c r="IR241" s="319"/>
      <c r="IS241" s="319"/>
      <c r="IT241" s="319"/>
    </row>
    <row r="242" spans="1:254" s="341" customFormat="1" ht="15" x14ac:dyDescent="0.25">
      <c r="A242" s="352" t="s">
        <v>603</v>
      </c>
      <c r="B242" s="398">
        <v>510</v>
      </c>
      <c r="C242" s="368" t="s">
        <v>604</v>
      </c>
      <c r="D242" s="368" t="s">
        <v>385</v>
      </c>
      <c r="E242" s="368" t="s">
        <v>605</v>
      </c>
      <c r="F242" s="368"/>
      <c r="G242" s="355">
        <f>SUM(G243)</f>
        <v>240.1</v>
      </c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5"/>
      <c r="BD242" s="245"/>
      <c r="BE242" s="245"/>
      <c r="BF242" s="245"/>
      <c r="BG242" s="245"/>
      <c r="BH242" s="245"/>
      <c r="BI242" s="245"/>
      <c r="BJ242" s="245"/>
      <c r="BK242" s="245"/>
      <c r="BL242" s="245"/>
      <c r="BM242" s="245"/>
      <c r="BN242" s="245"/>
      <c r="BO242" s="245"/>
      <c r="BP242" s="245"/>
      <c r="BQ242" s="245"/>
      <c r="BR242" s="245"/>
      <c r="BS242" s="245"/>
      <c r="BT242" s="245"/>
      <c r="BU242" s="245"/>
      <c r="BV242" s="245"/>
      <c r="BW242" s="245"/>
      <c r="BX242" s="245"/>
      <c r="BY242" s="245"/>
      <c r="BZ242" s="245"/>
      <c r="CA242" s="245"/>
      <c r="CB242" s="245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245"/>
      <c r="CY242" s="245"/>
      <c r="CZ242" s="245"/>
      <c r="DA242" s="245"/>
      <c r="DB242" s="245"/>
      <c r="DC242" s="245"/>
      <c r="DD242" s="245"/>
      <c r="DE242" s="245"/>
      <c r="DF242" s="245"/>
      <c r="DG242" s="245"/>
      <c r="DH242" s="245"/>
      <c r="DI242" s="245"/>
      <c r="DJ242" s="245"/>
      <c r="DK242" s="245"/>
      <c r="DL242" s="245"/>
      <c r="DM242" s="245"/>
      <c r="DN242" s="245"/>
      <c r="DO242" s="245"/>
      <c r="DP242" s="245"/>
      <c r="DQ242" s="245"/>
      <c r="DR242" s="245"/>
      <c r="DS242" s="245"/>
      <c r="DT242" s="245"/>
      <c r="DU242" s="245"/>
      <c r="DV242" s="245"/>
      <c r="DW242" s="245"/>
      <c r="DX242" s="245"/>
      <c r="DY242" s="245"/>
      <c r="DZ242" s="245"/>
      <c r="EA242" s="245"/>
      <c r="EB242" s="245"/>
      <c r="EC242" s="245"/>
      <c r="ED242" s="245"/>
      <c r="EE242" s="245"/>
      <c r="EF242" s="245"/>
      <c r="EG242" s="245"/>
      <c r="EH242" s="245"/>
      <c r="EI242" s="245"/>
      <c r="EJ242" s="245"/>
      <c r="EK242" s="245"/>
      <c r="EL242" s="245"/>
      <c r="EM242" s="245"/>
      <c r="EN242" s="245"/>
      <c r="EO242" s="245"/>
      <c r="EP242" s="245"/>
      <c r="EQ242" s="245"/>
      <c r="ER242" s="245"/>
      <c r="ES242" s="245"/>
      <c r="ET242" s="245"/>
      <c r="EU242" s="245"/>
      <c r="EV242" s="245"/>
      <c r="EW242" s="245"/>
      <c r="EX242" s="245"/>
      <c r="EY242" s="245"/>
      <c r="EZ242" s="245"/>
      <c r="FA242" s="245"/>
      <c r="FB242" s="245"/>
      <c r="FC242" s="245"/>
      <c r="FD242" s="245"/>
      <c r="FE242" s="245"/>
      <c r="FF242" s="245"/>
      <c r="FG242" s="245"/>
      <c r="FH242" s="245"/>
      <c r="FI242" s="245"/>
      <c r="FJ242" s="245"/>
      <c r="FK242" s="245"/>
      <c r="FL242" s="245"/>
      <c r="FM242" s="245"/>
      <c r="FN242" s="245"/>
      <c r="FO242" s="245"/>
      <c r="FP242" s="245"/>
      <c r="FQ242" s="245"/>
      <c r="FR242" s="245"/>
      <c r="FS242" s="245"/>
      <c r="FT242" s="245"/>
      <c r="FU242" s="245"/>
      <c r="FV242" s="245"/>
      <c r="FW242" s="245"/>
      <c r="FX242" s="245"/>
      <c r="FY242" s="245"/>
      <c r="FZ242" s="245"/>
      <c r="GA242" s="245"/>
      <c r="GB242" s="245"/>
      <c r="GC242" s="245"/>
      <c r="GD242" s="245"/>
      <c r="GE242" s="245"/>
      <c r="GF242" s="245"/>
      <c r="GG242" s="245"/>
      <c r="GH242" s="245"/>
      <c r="GI242" s="245"/>
      <c r="GJ242" s="245"/>
      <c r="GK242" s="245"/>
      <c r="GL242" s="245"/>
      <c r="GM242" s="245"/>
      <c r="GN242" s="245"/>
      <c r="GO242" s="245"/>
      <c r="GP242" s="245"/>
      <c r="GQ242" s="245"/>
      <c r="GR242" s="245"/>
      <c r="GS242" s="245"/>
      <c r="GT242" s="245"/>
      <c r="GU242" s="245"/>
      <c r="GV242" s="245"/>
      <c r="GW242" s="245"/>
      <c r="GX242" s="245"/>
      <c r="GY242" s="245"/>
      <c r="GZ242" s="245"/>
      <c r="HA242" s="245"/>
      <c r="HB242" s="245"/>
      <c r="HC242" s="245"/>
      <c r="HD242" s="245"/>
      <c r="HE242" s="245"/>
      <c r="HF242" s="245"/>
      <c r="HG242" s="245"/>
      <c r="HH242" s="245"/>
      <c r="HI242" s="245"/>
      <c r="HJ242" s="245"/>
      <c r="HK242" s="245"/>
      <c r="HL242" s="245"/>
      <c r="HM242" s="245"/>
      <c r="HN242" s="245"/>
      <c r="HO242" s="245"/>
      <c r="HP242" s="245"/>
      <c r="HQ242" s="245"/>
      <c r="HR242" s="245"/>
      <c r="HS242" s="245"/>
      <c r="HT242" s="245"/>
      <c r="HU242" s="245"/>
      <c r="HV242" s="245"/>
      <c r="HW242" s="245"/>
      <c r="HX242" s="245"/>
      <c r="HY242" s="245"/>
      <c r="HZ242" s="245"/>
      <c r="IA242" s="245"/>
      <c r="IB242" s="245"/>
      <c r="IC242" s="245"/>
      <c r="ID242" s="245"/>
      <c r="IE242" s="245"/>
      <c r="IF242" s="245"/>
      <c r="IG242" s="245"/>
      <c r="IH242" s="245"/>
      <c r="II242" s="245"/>
      <c r="IJ242" s="245"/>
      <c r="IK242" s="245"/>
      <c r="IL242" s="245"/>
      <c r="IM242" s="245"/>
      <c r="IN242" s="245"/>
      <c r="IO242" s="245"/>
      <c r="IP242" s="245"/>
      <c r="IQ242" s="245"/>
      <c r="IR242" s="245"/>
      <c r="IS242" s="245"/>
      <c r="IT242" s="245"/>
    </row>
    <row r="243" spans="1:254" s="341" customFormat="1" ht="26.25" x14ac:dyDescent="0.25">
      <c r="A243" s="347" t="s">
        <v>440</v>
      </c>
      <c r="B243" s="397">
        <v>510</v>
      </c>
      <c r="C243" s="358" t="s">
        <v>467</v>
      </c>
      <c r="D243" s="358" t="s">
        <v>385</v>
      </c>
      <c r="E243" s="358" t="s">
        <v>605</v>
      </c>
      <c r="F243" s="358" t="s">
        <v>441</v>
      </c>
      <c r="G243" s="350">
        <v>240.1</v>
      </c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319"/>
      <c r="Z243" s="319"/>
      <c r="AA243" s="319"/>
      <c r="AB243" s="319"/>
      <c r="AC243" s="319"/>
      <c r="AD243" s="319"/>
      <c r="AE243" s="319"/>
      <c r="AF243" s="319"/>
      <c r="AG243" s="319"/>
      <c r="AH243" s="319"/>
      <c r="AI243" s="319"/>
      <c r="AJ243" s="319"/>
      <c r="AK243" s="319"/>
      <c r="AL243" s="319"/>
      <c r="AM243" s="319"/>
      <c r="AN243" s="319"/>
      <c r="AO243" s="319"/>
      <c r="AP243" s="319"/>
      <c r="AQ243" s="319"/>
      <c r="AR243" s="319"/>
      <c r="AS243" s="319"/>
      <c r="AT243" s="319"/>
      <c r="AU243" s="319"/>
      <c r="AV243" s="319"/>
      <c r="AW243" s="319"/>
      <c r="AX243" s="319"/>
      <c r="AY243" s="319"/>
      <c r="AZ243" s="319"/>
      <c r="BA243" s="319"/>
      <c r="BB243" s="319"/>
      <c r="BC243" s="319"/>
      <c r="BD243" s="319"/>
      <c r="BE243" s="319"/>
      <c r="BF243" s="319"/>
      <c r="BG243" s="319"/>
      <c r="BH243" s="319"/>
      <c r="BI243" s="319"/>
      <c r="BJ243" s="319"/>
      <c r="BK243" s="319"/>
      <c r="BL243" s="319"/>
      <c r="BM243" s="319"/>
      <c r="BN243" s="319"/>
      <c r="BO243" s="319"/>
      <c r="BP243" s="319"/>
      <c r="BQ243" s="319"/>
      <c r="BR243" s="319"/>
      <c r="BS243" s="319"/>
      <c r="BT243" s="319"/>
      <c r="BU243" s="319"/>
      <c r="BV243" s="319"/>
      <c r="BW243" s="319"/>
      <c r="BX243" s="319"/>
      <c r="BY243" s="319"/>
      <c r="BZ243" s="319"/>
      <c r="CA243" s="319"/>
      <c r="CB243" s="319"/>
      <c r="CC243" s="319"/>
      <c r="CD243" s="319"/>
      <c r="CE243" s="319"/>
      <c r="CF243" s="319"/>
      <c r="CG243" s="319"/>
      <c r="CH243" s="319"/>
      <c r="CI243" s="319"/>
      <c r="CJ243" s="319"/>
      <c r="CK243" s="319"/>
      <c r="CL243" s="319"/>
      <c r="CM243" s="319"/>
      <c r="CN243" s="319"/>
      <c r="CO243" s="319"/>
      <c r="CP243" s="319"/>
      <c r="CQ243" s="319"/>
      <c r="CR243" s="319"/>
      <c r="CS243" s="319"/>
      <c r="CT243" s="319"/>
      <c r="CU243" s="319"/>
      <c r="CV243" s="319"/>
      <c r="CW243" s="319"/>
      <c r="CX243" s="319"/>
      <c r="CY243" s="319"/>
      <c r="CZ243" s="319"/>
      <c r="DA243" s="319"/>
      <c r="DB243" s="319"/>
      <c r="DC243" s="319"/>
      <c r="DD243" s="319"/>
      <c r="DE243" s="319"/>
      <c r="DF243" s="319"/>
      <c r="DG243" s="319"/>
      <c r="DH243" s="319"/>
      <c r="DI243" s="319"/>
      <c r="DJ243" s="319"/>
      <c r="DK243" s="319"/>
      <c r="DL243" s="319"/>
      <c r="DM243" s="319"/>
      <c r="DN243" s="319"/>
      <c r="DO243" s="319"/>
      <c r="DP243" s="319"/>
      <c r="DQ243" s="319"/>
      <c r="DR243" s="319"/>
      <c r="DS243" s="319"/>
      <c r="DT243" s="319"/>
      <c r="DU243" s="319"/>
      <c r="DV243" s="319"/>
      <c r="DW243" s="319"/>
      <c r="DX243" s="319"/>
      <c r="DY243" s="319"/>
      <c r="DZ243" s="319"/>
      <c r="EA243" s="319"/>
      <c r="EB243" s="319"/>
      <c r="EC243" s="319"/>
      <c r="ED243" s="319"/>
      <c r="EE243" s="319"/>
      <c r="EF243" s="319"/>
      <c r="EG243" s="319"/>
      <c r="EH243" s="319"/>
      <c r="EI243" s="319"/>
      <c r="EJ243" s="319"/>
      <c r="EK243" s="319"/>
      <c r="EL243" s="319"/>
      <c r="EM243" s="319"/>
      <c r="EN243" s="319"/>
      <c r="EO243" s="319"/>
      <c r="EP243" s="319"/>
      <c r="EQ243" s="319"/>
      <c r="ER243" s="319"/>
      <c r="ES243" s="319"/>
      <c r="ET243" s="319"/>
      <c r="EU243" s="319"/>
      <c r="EV243" s="319"/>
      <c r="EW243" s="319"/>
      <c r="EX243" s="319"/>
      <c r="EY243" s="319"/>
      <c r="EZ243" s="319"/>
      <c r="FA243" s="319"/>
      <c r="FB243" s="319"/>
      <c r="FC243" s="319"/>
      <c r="FD243" s="319"/>
      <c r="FE243" s="319"/>
      <c r="FF243" s="319"/>
      <c r="FG243" s="319"/>
      <c r="FH243" s="319"/>
      <c r="FI243" s="319"/>
      <c r="FJ243" s="319"/>
      <c r="FK243" s="319"/>
      <c r="FL243" s="319"/>
      <c r="FM243" s="319"/>
      <c r="FN243" s="319"/>
      <c r="FO243" s="319"/>
      <c r="FP243" s="319"/>
      <c r="FQ243" s="319"/>
      <c r="FR243" s="319"/>
      <c r="FS243" s="319"/>
      <c r="FT243" s="319"/>
      <c r="FU243" s="319"/>
      <c r="FV243" s="319"/>
      <c r="FW243" s="319"/>
      <c r="FX243" s="319"/>
      <c r="FY243" s="319"/>
      <c r="FZ243" s="319"/>
      <c r="GA243" s="319"/>
      <c r="GB243" s="319"/>
      <c r="GC243" s="319"/>
      <c r="GD243" s="319"/>
      <c r="GE243" s="319"/>
      <c r="GF243" s="319"/>
      <c r="GG243" s="319"/>
      <c r="GH243" s="319"/>
      <c r="GI243" s="319"/>
      <c r="GJ243" s="319"/>
      <c r="GK243" s="319"/>
      <c r="GL243" s="319"/>
      <c r="GM243" s="319"/>
      <c r="GN243" s="319"/>
      <c r="GO243" s="319"/>
      <c r="GP243" s="319"/>
      <c r="GQ243" s="319"/>
      <c r="GR243" s="319"/>
      <c r="GS243" s="319"/>
      <c r="GT243" s="319"/>
      <c r="GU243" s="319"/>
      <c r="GV243" s="319"/>
      <c r="GW243" s="319"/>
      <c r="GX243" s="319"/>
      <c r="GY243" s="319"/>
      <c r="GZ243" s="319"/>
      <c r="HA243" s="319"/>
      <c r="HB243" s="319"/>
      <c r="HC243" s="319"/>
      <c r="HD243" s="319"/>
      <c r="HE243" s="319"/>
      <c r="HF243" s="319"/>
      <c r="HG243" s="319"/>
      <c r="HH243" s="319"/>
      <c r="HI243" s="319"/>
      <c r="HJ243" s="319"/>
      <c r="HK243" s="319"/>
      <c r="HL243" s="319"/>
      <c r="HM243" s="319"/>
      <c r="HN243" s="319"/>
      <c r="HO243" s="319"/>
      <c r="HP243" s="319"/>
      <c r="HQ243" s="319"/>
      <c r="HR243" s="319"/>
      <c r="HS243" s="319"/>
      <c r="HT243" s="319"/>
      <c r="HU243" s="319"/>
      <c r="HV243" s="319"/>
      <c r="HW243" s="319"/>
      <c r="HX243" s="319"/>
      <c r="HY243" s="319"/>
      <c r="HZ243" s="319"/>
      <c r="IA243" s="319"/>
      <c r="IB243" s="319"/>
      <c r="IC243" s="319"/>
      <c r="ID243" s="319"/>
      <c r="IE243" s="319"/>
      <c r="IF243" s="319"/>
      <c r="IG243" s="319"/>
      <c r="IH243" s="319"/>
      <c r="II243" s="319"/>
      <c r="IJ243" s="319"/>
      <c r="IK243" s="319"/>
      <c r="IL243" s="319"/>
      <c r="IM243" s="319"/>
      <c r="IN243" s="319"/>
      <c r="IO243" s="319"/>
      <c r="IP243" s="319"/>
      <c r="IQ243" s="319"/>
      <c r="IR243" s="319"/>
      <c r="IS243" s="319"/>
      <c r="IT243" s="319"/>
    </row>
    <row r="244" spans="1:254" s="341" customFormat="1" ht="15" x14ac:dyDescent="0.25">
      <c r="A244" s="442" t="s">
        <v>601</v>
      </c>
      <c r="B244" s="398">
        <v>510</v>
      </c>
      <c r="C244" s="368" t="s">
        <v>467</v>
      </c>
      <c r="D244" s="368" t="s">
        <v>385</v>
      </c>
      <c r="E244" s="368" t="s">
        <v>602</v>
      </c>
      <c r="F244" s="368"/>
      <c r="G244" s="355">
        <f>SUM(G245)</f>
        <v>2000</v>
      </c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5"/>
      <c r="BM244" s="245"/>
      <c r="BN244" s="245"/>
      <c r="BO244" s="245"/>
      <c r="BP244" s="245"/>
      <c r="BQ244" s="245"/>
      <c r="BR244" s="245"/>
      <c r="BS244" s="245"/>
      <c r="BT244" s="245"/>
      <c r="BU244" s="245"/>
      <c r="BV244" s="245"/>
      <c r="BW244" s="245"/>
      <c r="BX244" s="245"/>
      <c r="BY244" s="245"/>
      <c r="BZ244" s="245"/>
      <c r="CA244" s="245"/>
      <c r="CB244" s="245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5"/>
      <c r="CM244" s="245"/>
      <c r="CN244" s="245"/>
      <c r="CO244" s="245"/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245"/>
      <c r="DG244" s="245"/>
      <c r="DH244" s="245"/>
      <c r="DI244" s="245"/>
      <c r="DJ244" s="245"/>
      <c r="DK244" s="245"/>
      <c r="DL244" s="245"/>
      <c r="DM244" s="245"/>
      <c r="DN244" s="245"/>
      <c r="DO244" s="245"/>
      <c r="DP244" s="245"/>
      <c r="DQ244" s="245"/>
      <c r="DR244" s="245"/>
      <c r="DS244" s="245"/>
      <c r="DT244" s="245"/>
      <c r="DU244" s="245"/>
      <c r="DV244" s="245"/>
      <c r="DW244" s="245"/>
      <c r="DX244" s="245"/>
      <c r="DY244" s="245"/>
      <c r="DZ244" s="245"/>
      <c r="EA244" s="245"/>
      <c r="EB244" s="245"/>
      <c r="EC244" s="245"/>
      <c r="ED244" s="245"/>
      <c r="EE244" s="245"/>
      <c r="EF244" s="245"/>
      <c r="EG244" s="245"/>
      <c r="EH244" s="245"/>
      <c r="EI244" s="245"/>
      <c r="EJ244" s="245"/>
      <c r="EK244" s="245"/>
      <c r="EL244" s="245"/>
      <c r="EM244" s="245"/>
      <c r="EN244" s="245"/>
      <c r="EO244" s="245"/>
      <c r="EP244" s="245"/>
      <c r="EQ244" s="245"/>
      <c r="ER244" s="245"/>
      <c r="ES244" s="245"/>
      <c r="ET244" s="245"/>
      <c r="EU244" s="245"/>
      <c r="EV244" s="245"/>
      <c r="EW244" s="245"/>
      <c r="EX244" s="245"/>
      <c r="EY244" s="245"/>
      <c r="EZ244" s="245"/>
      <c r="FA244" s="245"/>
      <c r="FB244" s="245"/>
      <c r="FC244" s="245"/>
      <c r="FD244" s="245"/>
      <c r="FE244" s="245"/>
      <c r="FF244" s="245"/>
      <c r="FG244" s="245"/>
      <c r="FH244" s="245"/>
      <c r="FI244" s="245"/>
      <c r="FJ244" s="245"/>
      <c r="FK244" s="245"/>
      <c r="FL244" s="245"/>
      <c r="FM244" s="245"/>
      <c r="FN244" s="245"/>
      <c r="FO244" s="245"/>
      <c r="FP244" s="245"/>
      <c r="FQ244" s="245"/>
      <c r="FR244" s="245"/>
      <c r="FS244" s="245"/>
      <c r="FT244" s="245"/>
      <c r="FU244" s="245"/>
      <c r="FV244" s="245"/>
      <c r="FW244" s="245"/>
      <c r="FX244" s="245"/>
      <c r="FY244" s="245"/>
      <c r="FZ244" s="245"/>
      <c r="GA244" s="245"/>
      <c r="GB244" s="245"/>
      <c r="GC244" s="245"/>
      <c r="GD244" s="245"/>
      <c r="GE244" s="245"/>
      <c r="GF244" s="245"/>
      <c r="GG244" s="245"/>
      <c r="GH244" s="245"/>
      <c r="GI244" s="245"/>
      <c r="GJ244" s="245"/>
      <c r="GK244" s="245"/>
      <c r="GL244" s="245"/>
      <c r="GM244" s="245"/>
      <c r="GN244" s="245"/>
      <c r="GO244" s="245"/>
      <c r="GP244" s="245"/>
      <c r="GQ244" s="245"/>
      <c r="GR244" s="245"/>
      <c r="GS244" s="245"/>
      <c r="GT244" s="245"/>
      <c r="GU244" s="245"/>
      <c r="GV244" s="245"/>
      <c r="GW244" s="245"/>
      <c r="GX244" s="245"/>
      <c r="GY244" s="245"/>
      <c r="GZ244" s="245"/>
      <c r="HA244" s="245"/>
      <c r="HB244" s="245"/>
      <c r="HC244" s="245"/>
      <c r="HD244" s="245"/>
      <c r="HE244" s="245"/>
      <c r="HF244" s="245"/>
      <c r="HG244" s="245"/>
      <c r="HH244" s="245"/>
      <c r="HI244" s="245"/>
      <c r="HJ244" s="245"/>
      <c r="HK244" s="245"/>
      <c r="HL244" s="245"/>
      <c r="HM244" s="245"/>
      <c r="HN244" s="245"/>
      <c r="HO244" s="245"/>
      <c r="HP244" s="245"/>
      <c r="HQ244" s="245"/>
      <c r="HR244" s="245"/>
      <c r="HS244" s="245"/>
      <c r="HT244" s="245"/>
      <c r="HU244" s="245"/>
      <c r="HV244" s="245"/>
      <c r="HW244" s="245"/>
      <c r="HX244" s="245"/>
      <c r="HY244" s="245"/>
      <c r="HZ244" s="245"/>
      <c r="IA244" s="245"/>
      <c r="IB244" s="245"/>
      <c r="IC244" s="245"/>
      <c r="ID244" s="245"/>
      <c r="IE244" s="245"/>
      <c r="IF244" s="245"/>
      <c r="IG244" s="245"/>
      <c r="IH244" s="245"/>
      <c r="II244" s="245"/>
      <c r="IJ244" s="245"/>
      <c r="IK244" s="245"/>
      <c r="IL244" s="245"/>
      <c r="IM244" s="245"/>
      <c r="IN244" s="245"/>
      <c r="IO244" s="245"/>
      <c r="IP244" s="245"/>
      <c r="IQ244" s="245"/>
      <c r="IR244" s="245"/>
      <c r="IS244" s="245"/>
      <c r="IT244" s="245"/>
    </row>
    <row r="245" spans="1:254" s="332" customFormat="1" ht="26.25" x14ac:dyDescent="0.25">
      <c r="A245" s="347" t="s">
        <v>440</v>
      </c>
      <c r="B245" s="397">
        <v>510</v>
      </c>
      <c r="C245" s="358" t="s">
        <v>467</v>
      </c>
      <c r="D245" s="358" t="s">
        <v>385</v>
      </c>
      <c r="E245" s="358" t="s">
        <v>602</v>
      </c>
      <c r="F245" s="358" t="s">
        <v>441</v>
      </c>
      <c r="G245" s="350">
        <v>2000</v>
      </c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19"/>
      <c r="AE245" s="319"/>
      <c r="AF245" s="319"/>
      <c r="AG245" s="319"/>
      <c r="AH245" s="319"/>
      <c r="AI245" s="319"/>
      <c r="AJ245" s="319"/>
      <c r="AK245" s="319"/>
      <c r="AL245" s="319"/>
      <c r="AM245" s="319"/>
      <c r="AN245" s="319"/>
      <c r="AO245" s="319"/>
      <c r="AP245" s="319"/>
      <c r="AQ245" s="319"/>
      <c r="AR245" s="319"/>
      <c r="AS245" s="319"/>
      <c r="AT245" s="319"/>
      <c r="AU245" s="319"/>
      <c r="AV245" s="319"/>
      <c r="AW245" s="319"/>
      <c r="AX245" s="319"/>
      <c r="AY245" s="319"/>
      <c r="AZ245" s="319"/>
      <c r="BA245" s="319"/>
      <c r="BB245" s="319"/>
      <c r="BC245" s="319"/>
      <c r="BD245" s="319"/>
      <c r="BE245" s="319"/>
      <c r="BF245" s="319"/>
      <c r="BG245" s="319"/>
      <c r="BH245" s="319"/>
      <c r="BI245" s="319"/>
      <c r="BJ245" s="319"/>
      <c r="BK245" s="319"/>
      <c r="BL245" s="319"/>
      <c r="BM245" s="319"/>
      <c r="BN245" s="319"/>
      <c r="BO245" s="319"/>
      <c r="BP245" s="319"/>
      <c r="BQ245" s="319"/>
      <c r="BR245" s="319"/>
      <c r="BS245" s="319"/>
      <c r="BT245" s="319"/>
      <c r="BU245" s="319"/>
      <c r="BV245" s="319"/>
      <c r="BW245" s="319"/>
      <c r="BX245" s="319"/>
      <c r="BY245" s="319"/>
      <c r="BZ245" s="319"/>
      <c r="CA245" s="319"/>
      <c r="CB245" s="319"/>
      <c r="CC245" s="319"/>
      <c r="CD245" s="319"/>
      <c r="CE245" s="319"/>
      <c r="CF245" s="319"/>
      <c r="CG245" s="319"/>
      <c r="CH245" s="319"/>
      <c r="CI245" s="319"/>
      <c r="CJ245" s="319"/>
      <c r="CK245" s="319"/>
      <c r="CL245" s="319"/>
      <c r="CM245" s="319"/>
      <c r="CN245" s="319"/>
      <c r="CO245" s="319"/>
      <c r="CP245" s="319"/>
      <c r="CQ245" s="319"/>
      <c r="CR245" s="319"/>
      <c r="CS245" s="319"/>
      <c r="CT245" s="319"/>
      <c r="CU245" s="319"/>
      <c r="CV245" s="319"/>
      <c r="CW245" s="319"/>
      <c r="CX245" s="319"/>
      <c r="CY245" s="319"/>
      <c r="CZ245" s="319"/>
      <c r="DA245" s="319"/>
      <c r="DB245" s="319"/>
      <c r="DC245" s="319"/>
      <c r="DD245" s="319"/>
      <c r="DE245" s="319"/>
      <c r="DF245" s="319"/>
      <c r="DG245" s="319"/>
      <c r="DH245" s="319"/>
      <c r="DI245" s="319"/>
      <c r="DJ245" s="319"/>
      <c r="DK245" s="319"/>
      <c r="DL245" s="319"/>
      <c r="DM245" s="319"/>
      <c r="DN245" s="319"/>
      <c r="DO245" s="319"/>
      <c r="DP245" s="319"/>
      <c r="DQ245" s="319"/>
      <c r="DR245" s="319"/>
      <c r="DS245" s="319"/>
      <c r="DT245" s="319"/>
      <c r="DU245" s="319"/>
      <c r="DV245" s="319"/>
      <c r="DW245" s="319"/>
      <c r="DX245" s="319"/>
      <c r="DY245" s="319"/>
      <c r="DZ245" s="319"/>
      <c r="EA245" s="319"/>
      <c r="EB245" s="319"/>
      <c r="EC245" s="319"/>
      <c r="ED245" s="319"/>
      <c r="EE245" s="319"/>
      <c r="EF245" s="319"/>
      <c r="EG245" s="319"/>
      <c r="EH245" s="319"/>
      <c r="EI245" s="319"/>
      <c r="EJ245" s="319"/>
      <c r="EK245" s="319"/>
      <c r="EL245" s="319"/>
      <c r="EM245" s="319"/>
      <c r="EN245" s="319"/>
      <c r="EO245" s="319"/>
      <c r="EP245" s="319"/>
      <c r="EQ245" s="319"/>
      <c r="ER245" s="319"/>
      <c r="ES245" s="319"/>
      <c r="ET245" s="319"/>
      <c r="EU245" s="319"/>
      <c r="EV245" s="319"/>
      <c r="EW245" s="319"/>
      <c r="EX245" s="319"/>
      <c r="EY245" s="319"/>
      <c r="EZ245" s="319"/>
      <c r="FA245" s="319"/>
      <c r="FB245" s="319"/>
      <c r="FC245" s="319"/>
      <c r="FD245" s="319"/>
      <c r="FE245" s="319"/>
      <c r="FF245" s="319"/>
      <c r="FG245" s="319"/>
      <c r="FH245" s="319"/>
      <c r="FI245" s="319"/>
      <c r="FJ245" s="319"/>
      <c r="FK245" s="319"/>
      <c r="FL245" s="319"/>
      <c r="FM245" s="319"/>
      <c r="FN245" s="319"/>
      <c r="FO245" s="319"/>
      <c r="FP245" s="319"/>
      <c r="FQ245" s="319"/>
      <c r="FR245" s="319"/>
      <c r="FS245" s="319"/>
      <c r="FT245" s="319"/>
      <c r="FU245" s="319"/>
      <c r="FV245" s="319"/>
      <c r="FW245" s="319"/>
      <c r="FX245" s="319"/>
      <c r="FY245" s="319"/>
      <c r="FZ245" s="319"/>
      <c r="GA245" s="319"/>
      <c r="GB245" s="319"/>
      <c r="GC245" s="319"/>
      <c r="GD245" s="319"/>
      <c r="GE245" s="319"/>
      <c r="GF245" s="319"/>
      <c r="GG245" s="319"/>
      <c r="GH245" s="319"/>
      <c r="GI245" s="319"/>
      <c r="GJ245" s="319"/>
      <c r="GK245" s="319"/>
      <c r="GL245" s="319"/>
      <c r="GM245" s="319"/>
      <c r="GN245" s="319"/>
      <c r="GO245" s="319"/>
      <c r="GP245" s="319"/>
      <c r="GQ245" s="319"/>
      <c r="GR245" s="319"/>
      <c r="GS245" s="319"/>
      <c r="GT245" s="319"/>
      <c r="GU245" s="319"/>
      <c r="GV245" s="319"/>
      <c r="GW245" s="319"/>
      <c r="GX245" s="319"/>
      <c r="GY245" s="319"/>
      <c r="GZ245" s="319"/>
      <c r="HA245" s="319"/>
      <c r="HB245" s="319"/>
      <c r="HC245" s="319"/>
      <c r="HD245" s="319"/>
      <c r="HE245" s="319"/>
      <c r="HF245" s="319"/>
      <c r="HG245" s="319"/>
      <c r="HH245" s="319"/>
      <c r="HI245" s="319"/>
      <c r="HJ245" s="319"/>
      <c r="HK245" s="319"/>
      <c r="HL245" s="319"/>
      <c r="HM245" s="319"/>
      <c r="HN245" s="319"/>
      <c r="HO245" s="319"/>
      <c r="HP245" s="319"/>
      <c r="HQ245" s="319"/>
      <c r="HR245" s="319"/>
      <c r="HS245" s="319"/>
      <c r="HT245" s="319"/>
      <c r="HU245" s="319"/>
      <c r="HV245" s="319"/>
      <c r="HW245" s="319"/>
      <c r="HX245" s="319"/>
      <c r="HY245" s="319"/>
      <c r="HZ245" s="319"/>
      <c r="IA245" s="319"/>
      <c r="IB245" s="319"/>
      <c r="IC245" s="319"/>
      <c r="ID245" s="319"/>
      <c r="IE245" s="319"/>
      <c r="IF245" s="319"/>
      <c r="IG245" s="319"/>
      <c r="IH245" s="319"/>
      <c r="II245" s="319"/>
      <c r="IJ245" s="319"/>
      <c r="IK245" s="319"/>
      <c r="IL245" s="319"/>
      <c r="IM245" s="319"/>
      <c r="IN245" s="319"/>
      <c r="IO245" s="319"/>
      <c r="IP245" s="319"/>
      <c r="IQ245" s="319"/>
      <c r="IR245" s="319"/>
      <c r="IS245" s="319"/>
      <c r="IT245" s="319"/>
    </row>
    <row r="246" spans="1:254" s="332" customFormat="1" ht="31.5" x14ac:dyDescent="0.25">
      <c r="A246" s="333" t="s">
        <v>606</v>
      </c>
      <c r="B246" s="404">
        <v>510</v>
      </c>
      <c r="C246" s="380" t="s">
        <v>418</v>
      </c>
      <c r="D246" s="380"/>
      <c r="E246" s="380"/>
      <c r="F246" s="380"/>
      <c r="G246" s="381">
        <f>SUM(G247)</f>
        <v>200</v>
      </c>
      <c r="H246" s="319"/>
      <c r="I246" s="319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19"/>
      <c r="AC246" s="319"/>
      <c r="AD246" s="319"/>
      <c r="AE246" s="319"/>
      <c r="AF246" s="319"/>
      <c r="AG246" s="319"/>
      <c r="AH246" s="319"/>
      <c r="AI246" s="319"/>
      <c r="AJ246" s="319"/>
      <c r="AK246" s="319"/>
      <c r="AL246" s="319"/>
      <c r="AM246" s="319"/>
      <c r="AN246" s="319"/>
      <c r="AO246" s="319"/>
      <c r="AP246" s="319"/>
      <c r="AQ246" s="319"/>
      <c r="AR246" s="319"/>
      <c r="AS246" s="319"/>
      <c r="AT246" s="319"/>
      <c r="AU246" s="319"/>
      <c r="AV246" s="319"/>
      <c r="AW246" s="319"/>
      <c r="AX246" s="319"/>
      <c r="AY246" s="319"/>
      <c r="AZ246" s="319"/>
      <c r="BA246" s="319"/>
      <c r="BB246" s="319"/>
      <c r="BC246" s="319"/>
      <c r="BD246" s="319"/>
      <c r="BE246" s="319"/>
      <c r="BF246" s="319"/>
      <c r="BG246" s="319"/>
      <c r="BH246" s="319"/>
      <c r="BI246" s="319"/>
      <c r="BJ246" s="319"/>
      <c r="BK246" s="319"/>
      <c r="BL246" s="319"/>
      <c r="BM246" s="319"/>
      <c r="BN246" s="319"/>
      <c r="BO246" s="319"/>
      <c r="BP246" s="319"/>
      <c r="BQ246" s="319"/>
      <c r="BR246" s="319"/>
      <c r="BS246" s="319"/>
      <c r="BT246" s="319"/>
      <c r="BU246" s="319"/>
      <c r="BV246" s="319"/>
      <c r="BW246" s="319"/>
      <c r="BX246" s="319"/>
      <c r="BY246" s="319"/>
      <c r="BZ246" s="319"/>
      <c r="CA246" s="319"/>
      <c r="CB246" s="319"/>
      <c r="CC246" s="319"/>
      <c r="CD246" s="319"/>
      <c r="CE246" s="319"/>
      <c r="CF246" s="319"/>
      <c r="CG246" s="319"/>
      <c r="CH246" s="319"/>
      <c r="CI246" s="319"/>
      <c r="CJ246" s="319"/>
      <c r="CK246" s="319"/>
      <c r="CL246" s="319"/>
      <c r="CM246" s="319"/>
      <c r="CN246" s="319"/>
      <c r="CO246" s="319"/>
      <c r="CP246" s="319"/>
      <c r="CQ246" s="319"/>
      <c r="CR246" s="319"/>
      <c r="CS246" s="319"/>
      <c r="CT246" s="319"/>
      <c r="CU246" s="319"/>
      <c r="CV246" s="319"/>
      <c r="CW246" s="319"/>
      <c r="CX246" s="319"/>
      <c r="CY246" s="319"/>
      <c r="CZ246" s="319"/>
      <c r="DA246" s="319"/>
      <c r="DB246" s="319"/>
      <c r="DC246" s="319"/>
      <c r="DD246" s="319"/>
      <c r="DE246" s="319"/>
      <c r="DF246" s="319"/>
      <c r="DG246" s="319"/>
      <c r="DH246" s="319"/>
      <c r="DI246" s="319"/>
      <c r="DJ246" s="319"/>
      <c r="DK246" s="319"/>
      <c r="DL246" s="319"/>
      <c r="DM246" s="319"/>
      <c r="DN246" s="319"/>
      <c r="DO246" s="319"/>
      <c r="DP246" s="319"/>
      <c r="DQ246" s="319"/>
      <c r="DR246" s="319"/>
      <c r="DS246" s="319"/>
      <c r="DT246" s="319"/>
      <c r="DU246" s="319"/>
      <c r="DV246" s="319"/>
      <c r="DW246" s="319"/>
      <c r="DX246" s="319"/>
      <c r="DY246" s="319"/>
      <c r="DZ246" s="319"/>
      <c r="EA246" s="319"/>
      <c r="EB246" s="319"/>
      <c r="EC246" s="319"/>
      <c r="ED246" s="319"/>
      <c r="EE246" s="319"/>
      <c r="EF246" s="319"/>
      <c r="EG246" s="319"/>
      <c r="EH246" s="319"/>
      <c r="EI246" s="319"/>
      <c r="EJ246" s="319"/>
      <c r="EK246" s="319"/>
      <c r="EL246" s="319"/>
      <c r="EM246" s="319"/>
      <c r="EN246" s="319"/>
      <c r="EO246" s="319"/>
      <c r="EP246" s="319"/>
      <c r="EQ246" s="319"/>
      <c r="ER246" s="319"/>
      <c r="ES246" s="319"/>
      <c r="ET246" s="319"/>
      <c r="EU246" s="319"/>
      <c r="EV246" s="319"/>
      <c r="EW246" s="319"/>
      <c r="EX246" s="319"/>
      <c r="EY246" s="319"/>
      <c r="EZ246" s="319"/>
      <c r="FA246" s="319"/>
      <c r="FB246" s="319"/>
      <c r="FC246" s="319"/>
      <c r="FD246" s="319"/>
      <c r="FE246" s="319"/>
      <c r="FF246" s="319"/>
      <c r="FG246" s="319"/>
      <c r="FH246" s="319"/>
      <c r="FI246" s="319"/>
      <c r="FJ246" s="319"/>
      <c r="FK246" s="319"/>
      <c r="FL246" s="319"/>
      <c r="FM246" s="319"/>
      <c r="FN246" s="319"/>
      <c r="FO246" s="319"/>
      <c r="FP246" s="319"/>
      <c r="FQ246" s="319"/>
      <c r="FR246" s="319"/>
      <c r="FS246" s="319"/>
      <c r="FT246" s="319"/>
      <c r="FU246" s="319"/>
      <c r="FV246" s="319"/>
      <c r="FW246" s="319"/>
      <c r="FX246" s="319"/>
      <c r="FY246" s="319"/>
      <c r="FZ246" s="319"/>
      <c r="GA246" s="319"/>
      <c r="GB246" s="319"/>
      <c r="GC246" s="319"/>
      <c r="GD246" s="319"/>
      <c r="GE246" s="319"/>
      <c r="GF246" s="319"/>
      <c r="GG246" s="319"/>
      <c r="GH246" s="319"/>
      <c r="GI246" s="319"/>
      <c r="GJ246" s="319"/>
      <c r="GK246" s="319"/>
      <c r="GL246" s="319"/>
      <c r="GM246" s="319"/>
      <c r="GN246" s="319"/>
      <c r="GO246" s="319"/>
      <c r="GP246" s="319"/>
      <c r="GQ246" s="319"/>
      <c r="GR246" s="319"/>
      <c r="GS246" s="319"/>
      <c r="GT246" s="319"/>
      <c r="GU246" s="319"/>
      <c r="GV246" s="319"/>
      <c r="GW246" s="319"/>
      <c r="GX246" s="319"/>
      <c r="GY246" s="319"/>
      <c r="GZ246" s="319"/>
      <c r="HA246" s="319"/>
      <c r="HB246" s="319"/>
      <c r="HC246" s="319"/>
      <c r="HD246" s="319"/>
      <c r="HE246" s="319"/>
      <c r="HF246" s="319"/>
      <c r="HG246" s="319"/>
      <c r="HH246" s="319"/>
      <c r="HI246" s="319"/>
      <c r="HJ246" s="319"/>
      <c r="HK246" s="319"/>
      <c r="HL246" s="319"/>
      <c r="HM246" s="319"/>
      <c r="HN246" s="319"/>
      <c r="HO246" s="319"/>
      <c r="HP246" s="319"/>
      <c r="HQ246" s="319"/>
      <c r="HR246" s="319"/>
      <c r="HS246" s="319"/>
      <c r="HT246" s="319"/>
      <c r="HU246" s="319"/>
      <c r="HV246" s="319"/>
      <c r="HW246" s="319"/>
      <c r="HX246" s="319"/>
      <c r="HY246" s="319"/>
      <c r="HZ246" s="319"/>
      <c r="IA246" s="319"/>
      <c r="IB246" s="319"/>
      <c r="IC246" s="319"/>
      <c r="ID246" s="319"/>
      <c r="IE246" s="319"/>
      <c r="IF246" s="319"/>
      <c r="IG246" s="319"/>
      <c r="IH246" s="319"/>
      <c r="II246" s="319"/>
      <c r="IJ246" s="319"/>
      <c r="IK246" s="319"/>
      <c r="IL246" s="319"/>
      <c r="IM246" s="319"/>
      <c r="IN246" s="319"/>
      <c r="IO246" s="319"/>
      <c r="IP246" s="319"/>
      <c r="IQ246" s="319"/>
      <c r="IR246" s="319"/>
      <c r="IS246" s="319"/>
      <c r="IT246" s="319"/>
    </row>
    <row r="247" spans="1:254" s="332" customFormat="1" ht="30" x14ac:dyDescent="0.25">
      <c r="A247" s="389" t="s">
        <v>607</v>
      </c>
      <c r="B247" s="394">
        <v>510</v>
      </c>
      <c r="C247" s="390" t="s">
        <v>418</v>
      </c>
      <c r="D247" s="390" t="s">
        <v>383</v>
      </c>
      <c r="E247" s="390"/>
      <c r="F247" s="390"/>
      <c r="G247" s="391">
        <f>SUM(G248)</f>
        <v>200</v>
      </c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  <c r="AM247" s="319"/>
      <c r="AN247" s="319"/>
      <c r="AO247" s="319"/>
      <c r="AP247" s="319"/>
      <c r="AQ247" s="319"/>
      <c r="AR247" s="319"/>
      <c r="AS247" s="319"/>
      <c r="AT247" s="319"/>
      <c r="AU247" s="319"/>
      <c r="AV247" s="319"/>
      <c r="AW247" s="319"/>
      <c r="AX247" s="319"/>
      <c r="AY247" s="319"/>
      <c r="AZ247" s="319"/>
      <c r="BA247" s="319"/>
      <c r="BB247" s="319"/>
      <c r="BC247" s="319"/>
      <c r="BD247" s="319"/>
      <c r="BE247" s="319"/>
      <c r="BF247" s="319"/>
      <c r="BG247" s="319"/>
      <c r="BH247" s="319"/>
      <c r="BI247" s="319"/>
      <c r="BJ247" s="319"/>
      <c r="BK247" s="319"/>
      <c r="BL247" s="319"/>
      <c r="BM247" s="319"/>
      <c r="BN247" s="319"/>
      <c r="BO247" s="319"/>
      <c r="BP247" s="319"/>
      <c r="BQ247" s="319"/>
      <c r="BR247" s="319"/>
      <c r="BS247" s="319"/>
      <c r="BT247" s="319"/>
      <c r="BU247" s="319"/>
      <c r="BV247" s="319"/>
      <c r="BW247" s="319"/>
      <c r="BX247" s="319"/>
      <c r="BY247" s="319"/>
      <c r="BZ247" s="319"/>
      <c r="CA247" s="319"/>
      <c r="CB247" s="319"/>
      <c r="CC247" s="319"/>
      <c r="CD247" s="319"/>
      <c r="CE247" s="319"/>
      <c r="CF247" s="319"/>
      <c r="CG247" s="319"/>
      <c r="CH247" s="319"/>
      <c r="CI247" s="319"/>
      <c r="CJ247" s="319"/>
      <c r="CK247" s="319"/>
      <c r="CL247" s="319"/>
      <c r="CM247" s="319"/>
      <c r="CN247" s="319"/>
      <c r="CO247" s="319"/>
      <c r="CP247" s="319"/>
      <c r="CQ247" s="319"/>
      <c r="CR247" s="319"/>
      <c r="CS247" s="319"/>
      <c r="CT247" s="319"/>
      <c r="CU247" s="319"/>
      <c r="CV247" s="319"/>
      <c r="CW247" s="319"/>
      <c r="CX247" s="319"/>
      <c r="CY247" s="319"/>
      <c r="CZ247" s="319"/>
      <c r="DA247" s="319"/>
      <c r="DB247" s="319"/>
      <c r="DC247" s="319"/>
      <c r="DD247" s="319"/>
      <c r="DE247" s="319"/>
      <c r="DF247" s="319"/>
      <c r="DG247" s="319"/>
      <c r="DH247" s="319"/>
      <c r="DI247" s="319"/>
      <c r="DJ247" s="319"/>
      <c r="DK247" s="319"/>
      <c r="DL247" s="319"/>
      <c r="DM247" s="319"/>
      <c r="DN247" s="319"/>
      <c r="DO247" s="319"/>
      <c r="DP247" s="319"/>
      <c r="DQ247" s="319"/>
      <c r="DR247" s="319"/>
      <c r="DS247" s="319"/>
      <c r="DT247" s="319"/>
      <c r="DU247" s="319"/>
      <c r="DV247" s="319"/>
      <c r="DW247" s="319"/>
      <c r="DX247" s="319"/>
      <c r="DY247" s="319"/>
      <c r="DZ247" s="319"/>
      <c r="EA247" s="319"/>
      <c r="EB247" s="319"/>
      <c r="EC247" s="319"/>
      <c r="ED247" s="319"/>
      <c r="EE247" s="319"/>
      <c r="EF247" s="319"/>
      <c r="EG247" s="319"/>
      <c r="EH247" s="319"/>
      <c r="EI247" s="319"/>
      <c r="EJ247" s="319"/>
      <c r="EK247" s="319"/>
      <c r="EL247" s="319"/>
      <c r="EM247" s="319"/>
      <c r="EN247" s="319"/>
      <c r="EO247" s="319"/>
      <c r="EP247" s="319"/>
      <c r="EQ247" s="319"/>
      <c r="ER247" s="319"/>
      <c r="ES247" s="319"/>
      <c r="ET247" s="319"/>
      <c r="EU247" s="319"/>
      <c r="EV247" s="319"/>
      <c r="EW247" s="319"/>
      <c r="EX247" s="319"/>
      <c r="EY247" s="319"/>
      <c r="EZ247" s="319"/>
      <c r="FA247" s="319"/>
      <c r="FB247" s="319"/>
      <c r="FC247" s="319"/>
      <c r="FD247" s="319"/>
      <c r="FE247" s="319"/>
      <c r="FF247" s="319"/>
      <c r="FG247" s="319"/>
      <c r="FH247" s="319"/>
      <c r="FI247" s="319"/>
      <c r="FJ247" s="319"/>
      <c r="FK247" s="319"/>
      <c r="FL247" s="319"/>
      <c r="FM247" s="319"/>
      <c r="FN247" s="319"/>
      <c r="FO247" s="319"/>
      <c r="FP247" s="319"/>
      <c r="FQ247" s="319"/>
      <c r="FR247" s="319"/>
      <c r="FS247" s="319"/>
      <c r="FT247" s="319"/>
      <c r="FU247" s="319"/>
      <c r="FV247" s="319"/>
      <c r="FW247" s="319"/>
      <c r="FX247" s="319"/>
      <c r="FY247" s="319"/>
      <c r="FZ247" s="319"/>
      <c r="GA247" s="319"/>
      <c r="GB247" s="319"/>
      <c r="GC247" s="319"/>
      <c r="GD247" s="319"/>
      <c r="GE247" s="319"/>
      <c r="GF247" s="319"/>
      <c r="GG247" s="319"/>
      <c r="GH247" s="319"/>
      <c r="GI247" s="319"/>
      <c r="GJ247" s="319"/>
      <c r="GK247" s="319"/>
      <c r="GL247" s="319"/>
      <c r="GM247" s="319"/>
      <c r="GN247" s="319"/>
      <c r="GO247" s="319"/>
      <c r="GP247" s="319"/>
      <c r="GQ247" s="319"/>
      <c r="GR247" s="319"/>
      <c r="GS247" s="319"/>
      <c r="GT247" s="319"/>
      <c r="GU247" s="319"/>
      <c r="GV247" s="319"/>
      <c r="GW247" s="319"/>
      <c r="GX247" s="319"/>
      <c r="GY247" s="319"/>
      <c r="GZ247" s="319"/>
      <c r="HA247" s="319"/>
      <c r="HB247" s="319"/>
      <c r="HC247" s="319"/>
      <c r="HD247" s="319"/>
      <c r="HE247" s="319"/>
      <c r="HF247" s="319"/>
      <c r="HG247" s="319"/>
      <c r="HH247" s="319"/>
      <c r="HI247" s="319"/>
      <c r="HJ247" s="319"/>
      <c r="HK247" s="319"/>
      <c r="HL247" s="319"/>
      <c r="HM247" s="319"/>
      <c r="HN247" s="319"/>
      <c r="HO247" s="319"/>
      <c r="HP247" s="319"/>
      <c r="HQ247" s="319"/>
      <c r="HR247" s="319"/>
      <c r="HS247" s="319"/>
      <c r="HT247" s="319"/>
      <c r="HU247" s="319"/>
      <c r="HV247" s="319"/>
      <c r="HW247" s="319"/>
      <c r="HX247" s="319"/>
      <c r="HY247" s="319"/>
      <c r="HZ247" s="319"/>
      <c r="IA247" s="319"/>
      <c r="IB247" s="319"/>
      <c r="IC247" s="319"/>
      <c r="ID247" s="319"/>
      <c r="IE247" s="319"/>
      <c r="IF247" s="319"/>
      <c r="IG247" s="319"/>
      <c r="IH247" s="319"/>
      <c r="II247" s="319"/>
      <c r="IJ247" s="319"/>
      <c r="IK247" s="319"/>
      <c r="IL247" s="319"/>
      <c r="IM247" s="319"/>
      <c r="IN247" s="319"/>
      <c r="IO247" s="319"/>
      <c r="IP247" s="319"/>
      <c r="IQ247" s="319"/>
      <c r="IR247" s="319"/>
      <c r="IS247" s="319"/>
      <c r="IT247" s="319"/>
    </row>
    <row r="248" spans="1:254" s="332" customFormat="1" ht="26.25" x14ac:dyDescent="0.25">
      <c r="A248" s="376" t="s">
        <v>608</v>
      </c>
      <c r="B248" s="397">
        <v>510</v>
      </c>
      <c r="C248" s="358" t="s">
        <v>418</v>
      </c>
      <c r="D248" s="358" t="s">
        <v>383</v>
      </c>
      <c r="E248" s="358" t="s">
        <v>612</v>
      </c>
      <c r="F248" s="358"/>
      <c r="G248" s="350">
        <f>SUM(G249)</f>
        <v>200</v>
      </c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  <c r="AU248" s="319"/>
      <c r="AV248" s="319"/>
      <c r="AW248" s="319"/>
      <c r="AX248" s="319"/>
      <c r="AY248" s="319"/>
      <c r="AZ248" s="319"/>
      <c r="BA248" s="319"/>
      <c r="BB248" s="319"/>
      <c r="BC248" s="319"/>
      <c r="BD248" s="319"/>
      <c r="BE248" s="319"/>
      <c r="BF248" s="319"/>
      <c r="BG248" s="319"/>
      <c r="BH248" s="319"/>
      <c r="BI248" s="319"/>
      <c r="BJ248" s="319"/>
      <c r="BK248" s="319"/>
      <c r="BL248" s="319"/>
      <c r="BM248" s="319"/>
      <c r="BN248" s="319"/>
      <c r="BO248" s="319"/>
      <c r="BP248" s="319"/>
      <c r="BQ248" s="319"/>
      <c r="BR248" s="319"/>
      <c r="BS248" s="319"/>
      <c r="BT248" s="319"/>
      <c r="BU248" s="319"/>
      <c r="BV248" s="319"/>
      <c r="BW248" s="319"/>
      <c r="BX248" s="319"/>
      <c r="BY248" s="319"/>
      <c r="BZ248" s="319"/>
      <c r="CA248" s="319"/>
      <c r="CB248" s="319"/>
      <c r="CC248" s="319"/>
      <c r="CD248" s="319"/>
      <c r="CE248" s="319"/>
      <c r="CF248" s="319"/>
      <c r="CG248" s="319"/>
      <c r="CH248" s="319"/>
      <c r="CI248" s="319"/>
      <c r="CJ248" s="319"/>
      <c r="CK248" s="319"/>
      <c r="CL248" s="319"/>
      <c r="CM248" s="319"/>
      <c r="CN248" s="319"/>
      <c r="CO248" s="319"/>
      <c r="CP248" s="319"/>
      <c r="CQ248" s="319"/>
      <c r="CR248" s="319"/>
      <c r="CS248" s="319"/>
      <c r="CT248" s="319"/>
      <c r="CU248" s="319"/>
      <c r="CV248" s="319"/>
      <c r="CW248" s="319"/>
      <c r="CX248" s="319"/>
      <c r="CY248" s="319"/>
      <c r="CZ248" s="319"/>
      <c r="DA248" s="319"/>
      <c r="DB248" s="319"/>
      <c r="DC248" s="319"/>
      <c r="DD248" s="319"/>
      <c r="DE248" s="319"/>
      <c r="DF248" s="319"/>
      <c r="DG248" s="319"/>
      <c r="DH248" s="319"/>
      <c r="DI248" s="319"/>
      <c r="DJ248" s="319"/>
      <c r="DK248" s="319"/>
      <c r="DL248" s="319"/>
      <c r="DM248" s="319"/>
      <c r="DN248" s="319"/>
      <c r="DO248" s="319"/>
      <c r="DP248" s="319"/>
      <c r="DQ248" s="319"/>
      <c r="DR248" s="319"/>
      <c r="DS248" s="319"/>
      <c r="DT248" s="319"/>
      <c r="DU248" s="319"/>
      <c r="DV248" s="319"/>
      <c r="DW248" s="319"/>
      <c r="DX248" s="319"/>
      <c r="DY248" s="319"/>
      <c r="DZ248" s="319"/>
      <c r="EA248" s="319"/>
      <c r="EB248" s="319"/>
      <c r="EC248" s="319"/>
      <c r="ED248" s="319"/>
      <c r="EE248" s="319"/>
      <c r="EF248" s="319"/>
      <c r="EG248" s="319"/>
      <c r="EH248" s="319"/>
      <c r="EI248" s="319"/>
      <c r="EJ248" s="319"/>
      <c r="EK248" s="319"/>
      <c r="EL248" s="319"/>
      <c r="EM248" s="319"/>
      <c r="EN248" s="319"/>
      <c r="EO248" s="319"/>
      <c r="EP248" s="319"/>
      <c r="EQ248" s="319"/>
      <c r="ER248" s="319"/>
      <c r="ES248" s="319"/>
      <c r="ET248" s="319"/>
      <c r="EU248" s="319"/>
      <c r="EV248" s="319"/>
      <c r="EW248" s="319"/>
      <c r="EX248" s="319"/>
      <c r="EY248" s="319"/>
      <c r="EZ248" s="319"/>
      <c r="FA248" s="319"/>
      <c r="FB248" s="319"/>
      <c r="FC248" s="319"/>
      <c r="FD248" s="319"/>
      <c r="FE248" s="319"/>
      <c r="FF248" s="319"/>
      <c r="FG248" s="319"/>
      <c r="FH248" s="319"/>
      <c r="FI248" s="319"/>
      <c r="FJ248" s="319"/>
      <c r="FK248" s="319"/>
      <c r="FL248" s="319"/>
      <c r="FM248" s="319"/>
      <c r="FN248" s="319"/>
      <c r="FO248" s="319"/>
      <c r="FP248" s="319"/>
      <c r="FQ248" s="319"/>
      <c r="FR248" s="319"/>
      <c r="FS248" s="319"/>
      <c r="FT248" s="319"/>
      <c r="FU248" s="319"/>
      <c r="FV248" s="319"/>
      <c r="FW248" s="319"/>
      <c r="FX248" s="319"/>
      <c r="FY248" s="319"/>
      <c r="FZ248" s="319"/>
      <c r="GA248" s="319"/>
      <c r="GB248" s="319"/>
      <c r="GC248" s="319"/>
      <c r="GD248" s="319"/>
      <c r="GE248" s="319"/>
      <c r="GF248" s="319"/>
      <c r="GG248" s="319"/>
      <c r="GH248" s="319"/>
      <c r="GI248" s="319"/>
      <c r="GJ248" s="319"/>
      <c r="GK248" s="319"/>
      <c r="GL248" s="319"/>
      <c r="GM248" s="319"/>
      <c r="GN248" s="319"/>
      <c r="GO248" s="319"/>
      <c r="GP248" s="319"/>
      <c r="GQ248" s="319"/>
      <c r="GR248" s="319"/>
      <c r="GS248" s="319"/>
      <c r="GT248" s="319"/>
      <c r="GU248" s="319"/>
      <c r="GV248" s="319"/>
      <c r="GW248" s="319"/>
      <c r="GX248" s="319"/>
      <c r="GY248" s="319"/>
      <c r="GZ248" s="319"/>
      <c r="HA248" s="319"/>
      <c r="HB248" s="319"/>
      <c r="HC248" s="319"/>
      <c r="HD248" s="319"/>
      <c r="HE248" s="319"/>
      <c r="HF248" s="319"/>
      <c r="HG248" s="319"/>
      <c r="HH248" s="319"/>
      <c r="HI248" s="319"/>
      <c r="HJ248" s="319"/>
      <c r="HK248" s="319"/>
      <c r="HL248" s="319"/>
      <c r="HM248" s="319"/>
      <c r="HN248" s="319"/>
      <c r="HO248" s="319"/>
      <c r="HP248" s="319"/>
      <c r="HQ248" s="319"/>
      <c r="HR248" s="319"/>
      <c r="HS248" s="319"/>
      <c r="HT248" s="319"/>
      <c r="HU248" s="319"/>
      <c r="HV248" s="319"/>
      <c r="HW248" s="319"/>
      <c r="HX248" s="319"/>
      <c r="HY248" s="319"/>
      <c r="HZ248" s="319"/>
      <c r="IA248" s="319"/>
      <c r="IB248" s="319"/>
      <c r="IC248" s="319"/>
      <c r="ID248" s="319"/>
      <c r="IE248" s="319"/>
      <c r="IF248" s="319"/>
      <c r="IG248" s="319"/>
      <c r="IH248" s="319"/>
      <c r="II248" s="319"/>
      <c r="IJ248" s="319"/>
      <c r="IK248" s="319"/>
      <c r="IL248" s="319"/>
      <c r="IM248" s="319"/>
      <c r="IN248" s="319"/>
      <c r="IO248" s="319"/>
      <c r="IP248" s="319"/>
      <c r="IQ248" s="319"/>
      <c r="IR248" s="319"/>
      <c r="IS248" s="319"/>
      <c r="IT248" s="319"/>
    </row>
    <row r="249" spans="1:254" s="388" customFormat="1" x14ac:dyDescent="0.2">
      <c r="A249" s="442" t="s">
        <v>610</v>
      </c>
      <c r="B249" s="398">
        <v>510</v>
      </c>
      <c r="C249" s="368" t="s">
        <v>418</v>
      </c>
      <c r="D249" s="368" t="s">
        <v>383</v>
      </c>
      <c r="E249" s="368" t="s">
        <v>612</v>
      </c>
      <c r="F249" s="368" t="s">
        <v>611</v>
      </c>
      <c r="G249" s="355">
        <v>200</v>
      </c>
      <c r="H249" s="319"/>
      <c r="I249" s="319"/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9"/>
      <c r="AO249" s="319"/>
      <c r="AP249" s="319"/>
      <c r="AQ249" s="319"/>
      <c r="AR249" s="319"/>
      <c r="AS249" s="319"/>
      <c r="AT249" s="319"/>
      <c r="AU249" s="319"/>
      <c r="AV249" s="319"/>
      <c r="AW249" s="319"/>
      <c r="AX249" s="319"/>
      <c r="AY249" s="319"/>
      <c r="AZ249" s="319"/>
      <c r="BA249" s="319"/>
      <c r="BB249" s="319"/>
      <c r="BC249" s="319"/>
      <c r="BD249" s="319"/>
      <c r="BE249" s="319"/>
      <c r="BF249" s="319"/>
      <c r="BG249" s="319"/>
      <c r="BH249" s="319"/>
      <c r="BI249" s="319"/>
      <c r="BJ249" s="319"/>
      <c r="BK249" s="319"/>
      <c r="BL249" s="319"/>
      <c r="BM249" s="319"/>
      <c r="BN249" s="319"/>
      <c r="BO249" s="319"/>
      <c r="BP249" s="319"/>
      <c r="BQ249" s="319"/>
      <c r="BR249" s="319"/>
      <c r="BS249" s="319"/>
      <c r="BT249" s="319"/>
      <c r="BU249" s="319"/>
      <c r="BV249" s="319"/>
      <c r="BW249" s="319"/>
      <c r="BX249" s="319"/>
      <c r="BY249" s="319"/>
      <c r="BZ249" s="319"/>
      <c r="CA249" s="319"/>
      <c r="CB249" s="319"/>
      <c r="CC249" s="319"/>
      <c r="CD249" s="319"/>
      <c r="CE249" s="319"/>
      <c r="CF249" s="319"/>
      <c r="CG249" s="319"/>
      <c r="CH249" s="319"/>
      <c r="CI249" s="319"/>
      <c r="CJ249" s="319"/>
      <c r="CK249" s="319"/>
      <c r="CL249" s="319"/>
      <c r="CM249" s="319"/>
      <c r="CN249" s="319"/>
      <c r="CO249" s="319"/>
      <c r="CP249" s="319"/>
      <c r="CQ249" s="319"/>
      <c r="CR249" s="319"/>
      <c r="CS249" s="319"/>
      <c r="CT249" s="319"/>
      <c r="CU249" s="319"/>
      <c r="CV249" s="319"/>
      <c r="CW249" s="319"/>
      <c r="CX249" s="319"/>
      <c r="CY249" s="319"/>
      <c r="CZ249" s="319"/>
      <c r="DA249" s="319"/>
      <c r="DB249" s="319"/>
      <c r="DC249" s="319"/>
      <c r="DD249" s="319"/>
      <c r="DE249" s="319"/>
      <c r="DF249" s="319"/>
      <c r="DG249" s="319"/>
      <c r="DH249" s="319"/>
      <c r="DI249" s="319"/>
      <c r="DJ249" s="319"/>
      <c r="DK249" s="319"/>
      <c r="DL249" s="319"/>
      <c r="DM249" s="319"/>
      <c r="DN249" s="319"/>
      <c r="DO249" s="319"/>
      <c r="DP249" s="319"/>
      <c r="DQ249" s="319"/>
      <c r="DR249" s="319"/>
      <c r="DS249" s="319"/>
      <c r="DT249" s="319"/>
      <c r="DU249" s="319"/>
      <c r="DV249" s="319"/>
      <c r="DW249" s="319"/>
      <c r="DX249" s="319"/>
      <c r="DY249" s="319"/>
      <c r="DZ249" s="319"/>
      <c r="EA249" s="319"/>
      <c r="EB249" s="319"/>
      <c r="EC249" s="319"/>
      <c r="ED249" s="319"/>
      <c r="EE249" s="319"/>
      <c r="EF249" s="319"/>
      <c r="EG249" s="319"/>
      <c r="EH249" s="319"/>
      <c r="EI249" s="319"/>
      <c r="EJ249" s="319"/>
      <c r="EK249" s="319"/>
      <c r="EL249" s="319"/>
      <c r="EM249" s="319"/>
      <c r="EN249" s="319"/>
      <c r="EO249" s="319"/>
      <c r="EP249" s="319"/>
      <c r="EQ249" s="319"/>
      <c r="ER249" s="319"/>
      <c r="ES249" s="319"/>
      <c r="ET249" s="319"/>
      <c r="EU249" s="319"/>
      <c r="EV249" s="319"/>
      <c r="EW249" s="319"/>
      <c r="EX249" s="319"/>
      <c r="EY249" s="319"/>
      <c r="EZ249" s="319"/>
      <c r="FA249" s="319"/>
      <c r="FB249" s="319"/>
      <c r="FC249" s="319"/>
      <c r="FD249" s="319"/>
      <c r="FE249" s="319"/>
      <c r="FF249" s="319"/>
      <c r="FG249" s="319"/>
      <c r="FH249" s="319"/>
      <c r="FI249" s="319"/>
      <c r="FJ249" s="319"/>
      <c r="FK249" s="319"/>
      <c r="FL249" s="319"/>
      <c r="FM249" s="319"/>
      <c r="FN249" s="319"/>
      <c r="FO249" s="319"/>
      <c r="FP249" s="319"/>
      <c r="FQ249" s="319"/>
      <c r="FR249" s="319"/>
      <c r="FS249" s="319"/>
      <c r="FT249" s="319"/>
      <c r="FU249" s="319"/>
      <c r="FV249" s="319"/>
      <c r="FW249" s="319"/>
      <c r="FX249" s="319"/>
      <c r="FY249" s="319"/>
      <c r="FZ249" s="319"/>
      <c r="GA249" s="319"/>
      <c r="GB249" s="319"/>
      <c r="GC249" s="319"/>
      <c r="GD249" s="319"/>
      <c r="GE249" s="319"/>
      <c r="GF249" s="319"/>
      <c r="GG249" s="319"/>
      <c r="GH249" s="319"/>
      <c r="GI249" s="319"/>
      <c r="GJ249" s="319"/>
      <c r="GK249" s="319"/>
      <c r="GL249" s="319"/>
      <c r="GM249" s="319"/>
      <c r="GN249" s="319"/>
      <c r="GO249" s="319"/>
      <c r="GP249" s="319"/>
      <c r="GQ249" s="319"/>
      <c r="GR249" s="319"/>
      <c r="GS249" s="319"/>
      <c r="GT249" s="319"/>
      <c r="GU249" s="319"/>
      <c r="GV249" s="319"/>
      <c r="GW249" s="319"/>
      <c r="GX249" s="319"/>
      <c r="GY249" s="319"/>
      <c r="GZ249" s="319"/>
      <c r="HA249" s="319"/>
      <c r="HB249" s="319"/>
      <c r="HC249" s="319"/>
      <c r="HD249" s="319"/>
      <c r="HE249" s="319"/>
      <c r="HF249" s="319"/>
      <c r="HG249" s="319"/>
      <c r="HH249" s="319"/>
      <c r="HI249" s="319"/>
      <c r="HJ249" s="319"/>
      <c r="HK249" s="319"/>
      <c r="HL249" s="319"/>
      <c r="HM249" s="319"/>
      <c r="HN249" s="319"/>
      <c r="HO249" s="319"/>
      <c r="HP249" s="319"/>
      <c r="HQ249" s="319"/>
      <c r="HR249" s="319"/>
      <c r="HS249" s="319"/>
      <c r="HT249" s="319"/>
      <c r="HU249" s="319"/>
      <c r="HV249" s="319"/>
      <c r="HW249" s="319"/>
      <c r="HX249" s="319"/>
      <c r="HY249" s="319"/>
      <c r="HZ249" s="319"/>
      <c r="IA249" s="319"/>
      <c r="IB249" s="319"/>
      <c r="IC249" s="319"/>
      <c r="ID249" s="319"/>
      <c r="IE249" s="319"/>
      <c r="IF249" s="319"/>
      <c r="IG249" s="319"/>
      <c r="IH249" s="319"/>
      <c r="II249" s="319"/>
      <c r="IJ249" s="319"/>
      <c r="IK249" s="319"/>
      <c r="IL249" s="319"/>
      <c r="IM249" s="319"/>
      <c r="IN249" s="319"/>
      <c r="IO249" s="319"/>
      <c r="IP249" s="319"/>
      <c r="IQ249" s="319"/>
      <c r="IR249" s="319"/>
      <c r="IS249" s="319"/>
      <c r="IT249" s="319"/>
    </row>
    <row r="250" spans="1:254" ht="29.25" x14ac:dyDescent="0.25">
      <c r="A250" s="361" t="s">
        <v>757</v>
      </c>
      <c r="B250" s="405">
        <v>510</v>
      </c>
      <c r="C250" s="406"/>
      <c r="D250" s="406"/>
      <c r="E250" s="406"/>
      <c r="F250" s="406"/>
      <c r="G250" s="407">
        <f>SUM(G261+G293+G251+G256+G282)</f>
        <v>34168.959999999999</v>
      </c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341"/>
      <c r="U250" s="341"/>
      <c r="V250" s="341"/>
      <c r="W250" s="341"/>
      <c r="X250" s="341"/>
      <c r="Y250" s="341"/>
      <c r="Z250" s="341"/>
      <c r="AA250" s="341"/>
      <c r="AB250" s="341"/>
      <c r="AC250" s="341"/>
      <c r="AD250" s="341"/>
      <c r="AE250" s="341"/>
      <c r="AF250" s="341"/>
      <c r="AG250" s="341"/>
      <c r="AH250" s="341"/>
      <c r="AI250" s="341"/>
      <c r="AJ250" s="341"/>
      <c r="AK250" s="341"/>
      <c r="AL250" s="341"/>
      <c r="AM250" s="341"/>
      <c r="AN250" s="341"/>
      <c r="AO250" s="341"/>
      <c r="AP250" s="341"/>
      <c r="AQ250" s="341"/>
      <c r="AR250" s="341"/>
      <c r="AS250" s="341"/>
      <c r="AT250" s="341"/>
      <c r="AU250" s="341"/>
      <c r="AV250" s="341"/>
      <c r="AW250" s="341"/>
      <c r="AX250" s="341"/>
      <c r="AY250" s="341"/>
      <c r="AZ250" s="341"/>
      <c r="BA250" s="341"/>
      <c r="BB250" s="341"/>
      <c r="BC250" s="341"/>
      <c r="BD250" s="341"/>
      <c r="BE250" s="341"/>
      <c r="BF250" s="341"/>
      <c r="BG250" s="341"/>
      <c r="BH250" s="341"/>
      <c r="BI250" s="341"/>
      <c r="BJ250" s="341"/>
      <c r="BK250" s="341"/>
      <c r="BL250" s="341"/>
      <c r="BM250" s="341"/>
      <c r="BN250" s="341"/>
      <c r="BO250" s="341"/>
      <c r="BP250" s="341"/>
      <c r="BQ250" s="341"/>
      <c r="BR250" s="341"/>
      <c r="BS250" s="341"/>
      <c r="BT250" s="341"/>
      <c r="BU250" s="341"/>
      <c r="BV250" s="341"/>
      <c r="BW250" s="341"/>
      <c r="BX250" s="341"/>
      <c r="BY250" s="341"/>
      <c r="BZ250" s="341"/>
      <c r="CA250" s="341"/>
      <c r="CB250" s="341"/>
      <c r="CC250" s="341"/>
      <c r="CD250" s="341"/>
      <c r="CE250" s="341"/>
      <c r="CF250" s="341"/>
      <c r="CG250" s="341"/>
      <c r="CH250" s="341"/>
      <c r="CI250" s="341"/>
      <c r="CJ250" s="341"/>
      <c r="CK250" s="341"/>
      <c r="CL250" s="341"/>
      <c r="CM250" s="341"/>
      <c r="CN250" s="341"/>
      <c r="CO250" s="341"/>
      <c r="CP250" s="341"/>
      <c r="CQ250" s="341"/>
      <c r="CR250" s="341"/>
      <c r="CS250" s="341"/>
      <c r="CT250" s="341"/>
      <c r="CU250" s="341"/>
      <c r="CV250" s="341"/>
      <c r="CW250" s="341"/>
      <c r="CX250" s="341"/>
      <c r="CY250" s="341"/>
      <c r="CZ250" s="341"/>
      <c r="DA250" s="341"/>
      <c r="DB250" s="341"/>
      <c r="DC250" s="341"/>
      <c r="DD250" s="341"/>
      <c r="DE250" s="341"/>
      <c r="DF250" s="341"/>
      <c r="DG250" s="341"/>
      <c r="DH250" s="341"/>
      <c r="DI250" s="341"/>
      <c r="DJ250" s="341"/>
      <c r="DK250" s="341"/>
      <c r="DL250" s="341"/>
      <c r="DM250" s="341"/>
      <c r="DN250" s="341"/>
      <c r="DO250" s="341"/>
      <c r="DP250" s="341"/>
      <c r="DQ250" s="341"/>
      <c r="DR250" s="341"/>
      <c r="DS250" s="341"/>
      <c r="DT250" s="341"/>
      <c r="DU250" s="341"/>
      <c r="DV250" s="341"/>
      <c r="DW250" s="341"/>
      <c r="DX250" s="341"/>
      <c r="DY250" s="341"/>
      <c r="DZ250" s="341"/>
      <c r="EA250" s="341"/>
      <c r="EB250" s="341"/>
      <c r="EC250" s="341"/>
      <c r="ED250" s="341"/>
      <c r="EE250" s="341"/>
      <c r="EF250" s="341"/>
      <c r="EG250" s="341"/>
      <c r="EH250" s="341"/>
      <c r="EI250" s="341"/>
      <c r="EJ250" s="341"/>
      <c r="EK250" s="341"/>
      <c r="EL250" s="341"/>
      <c r="EM250" s="341"/>
      <c r="EN250" s="341"/>
      <c r="EO250" s="341"/>
      <c r="EP250" s="341"/>
      <c r="EQ250" s="341"/>
      <c r="ER250" s="341"/>
      <c r="ES250" s="341"/>
      <c r="ET250" s="341"/>
      <c r="EU250" s="341"/>
      <c r="EV250" s="341"/>
      <c r="EW250" s="341"/>
      <c r="EX250" s="341"/>
      <c r="EY250" s="341"/>
      <c r="EZ250" s="341"/>
      <c r="FA250" s="341"/>
      <c r="FB250" s="341"/>
      <c r="FC250" s="341"/>
      <c r="FD250" s="341"/>
      <c r="FE250" s="341"/>
      <c r="FF250" s="341"/>
      <c r="FG250" s="341"/>
      <c r="FH250" s="341"/>
      <c r="FI250" s="341"/>
      <c r="FJ250" s="341"/>
      <c r="FK250" s="341"/>
      <c r="FL250" s="341"/>
      <c r="FM250" s="341"/>
      <c r="FN250" s="341"/>
      <c r="FO250" s="341"/>
      <c r="FP250" s="341"/>
      <c r="FQ250" s="341"/>
      <c r="FR250" s="341"/>
      <c r="FS250" s="341"/>
      <c r="FT250" s="341"/>
      <c r="FU250" s="341"/>
      <c r="FV250" s="341"/>
      <c r="FW250" s="341"/>
      <c r="FX250" s="341"/>
      <c r="FY250" s="341"/>
      <c r="FZ250" s="341"/>
      <c r="GA250" s="341"/>
      <c r="GB250" s="341"/>
      <c r="GC250" s="341"/>
      <c r="GD250" s="341"/>
      <c r="GE250" s="341"/>
      <c r="GF250" s="341"/>
      <c r="GG250" s="341"/>
      <c r="GH250" s="341"/>
      <c r="GI250" s="341"/>
      <c r="GJ250" s="341"/>
      <c r="GK250" s="341"/>
      <c r="GL250" s="341"/>
      <c r="GM250" s="341"/>
      <c r="GN250" s="341"/>
      <c r="GO250" s="341"/>
      <c r="GP250" s="341"/>
      <c r="GQ250" s="341"/>
      <c r="GR250" s="341"/>
      <c r="GS250" s="341"/>
      <c r="GT250" s="341"/>
      <c r="GU250" s="341"/>
      <c r="GV250" s="341"/>
      <c r="GW250" s="341"/>
      <c r="GX250" s="341"/>
      <c r="GY250" s="341"/>
      <c r="GZ250" s="341"/>
      <c r="HA250" s="341"/>
      <c r="HB250" s="341"/>
      <c r="HC250" s="341"/>
      <c r="HD250" s="341"/>
      <c r="HE250" s="341"/>
      <c r="HF250" s="341"/>
      <c r="HG250" s="341"/>
      <c r="HH250" s="341"/>
      <c r="HI250" s="341"/>
      <c r="HJ250" s="341"/>
      <c r="HK250" s="341"/>
      <c r="HL250" s="341"/>
      <c r="HM250" s="341"/>
      <c r="HN250" s="341"/>
      <c r="HO250" s="341"/>
      <c r="HP250" s="341"/>
      <c r="HQ250" s="341"/>
      <c r="HR250" s="341"/>
      <c r="HS250" s="341"/>
      <c r="HT250" s="341"/>
      <c r="HU250" s="341"/>
      <c r="HV250" s="341"/>
      <c r="HW250" s="341"/>
      <c r="HX250" s="341"/>
      <c r="HY250" s="341"/>
      <c r="HZ250" s="341"/>
      <c r="IA250" s="341"/>
      <c r="IB250" s="341"/>
      <c r="IC250" s="341"/>
      <c r="ID250" s="341"/>
      <c r="IE250" s="341"/>
      <c r="IF250" s="341"/>
      <c r="IG250" s="341"/>
      <c r="IH250" s="341"/>
      <c r="II250" s="341"/>
      <c r="IJ250" s="341"/>
      <c r="IK250" s="341"/>
      <c r="IL250" s="341"/>
      <c r="IM250" s="341"/>
      <c r="IN250" s="341"/>
      <c r="IO250" s="341"/>
      <c r="IP250" s="341"/>
      <c r="IQ250" s="341"/>
      <c r="IR250" s="341"/>
      <c r="IS250" s="341"/>
      <c r="IT250" s="341"/>
    </row>
    <row r="251" spans="1:254" s="351" customFormat="1" ht="15.75" x14ac:dyDescent="0.25">
      <c r="A251" s="440" t="s">
        <v>469</v>
      </c>
      <c r="B251" s="335" t="s">
        <v>724</v>
      </c>
      <c r="C251" s="335" t="s">
        <v>408</v>
      </c>
      <c r="D251" s="380"/>
      <c r="E251" s="406"/>
      <c r="F251" s="406"/>
      <c r="G251" s="407">
        <f>SUM(G252)</f>
        <v>500</v>
      </c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341"/>
      <c r="U251" s="341"/>
      <c r="V251" s="341"/>
      <c r="W251" s="341"/>
      <c r="X251" s="341"/>
      <c r="Y251" s="341"/>
      <c r="Z251" s="341"/>
      <c r="AA251" s="341"/>
      <c r="AB251" s="341"/>
      <c r="AC251" s="341"/>
      <c r="AD251" s="341"/>
      <c r="AE251" s="341"/>
      <c r="AF251" s="341"/>
      <c r="AG251" s="341"/>
      <c r="AH251" s="341"/>
      <c r="AI251" s="341"/>
      <c r="AJ251" s="341"/>
      <c r="AK251" s="341"/>
      <c r="AL251" s="341"/>
      <c r="AM251" s="341"/>
      <c r="AN251" s="341"/>
      <c r="AO251" s="341"/>
      <c r="AP251" s="341"/>
      <c r="AQ251" s="341"/>
      <c r="AR251" s="341"/>
      <c r="AS251" s="341"/>
      <c r="AT251" s="341"/>
      <c r="AU251" s="341"/>
      <c r="AV251" s="341"/>
      <c r="AW251" s="341"/>
      <c r="AX251" s="341"/>
      <c r="AY251" s="341"/>
      <c r="AZ251" s="341"/>
      <c r="BA251" s="341"/>
      <c r="BB251" s="341"/>
      <c r="BC251" s="341"/>
      <c r="BD251" s="341"/>
      <c r="BE251" s="341"/>
      <c r="BF251" s="341"/>
      <c r="BG251" s="341"/>
      <c r="BH251" s="341"/>
      <c r="BI251" s="341"/>
      <c r="BJ251" s="341"/>
      <c r="BK251" s="341"/>
      <c r="BL251" s="341"/>
      <c r="BM251" s="341"/>
      <c r="BN251" s="341"/>
      <c r="BO251" s="341"/>
      <c r="BP251" s="341"/>
      <c r="BQ251" s="341"/>
      <c r="BR251" s="341"/>
      <c r="BS251" s="341"/>
      <c r="BT251" s="341"/>
      <c r="BU251" s="341"/>
      <c r="BV251" s="341"/>
      <c r="BW251" s="341"/>
      <c r="BX251" s="341"/>
      <c r="BY251" s="341"/>
      <c r="BZ251" s="341"/>
      <c r="CA251" s="341"/>
      <c r="CB251" s="341"/>
      <c r="CC251" s="341"/>
      <c r="CD251" s="341"/>
      <c r="CE251" s="341"/>
      <c r="CF251" s="341"/>
      <c r="CG251" s="341"/>
      <c r="CH251" s="341"/>
      <c r="CI251" s="341"/>
      <c r="CJ251" s="341"/>
      <c r="CK251" s="341"/>
      <c r="CL251" s="341"/>
      <c r="CM251" s="341"/>
      <c r="CN251" s="341"/>
      <c r="CO251" s="341"/>
      <c r="CP251" s="341"/>
      <c r="CQ251" s="341"/>
      <c r="CR251" s="341"/>
      <c r="CS251" s="341"/>
      <c r="CT251" s="341"/>
      <c r="CU251" s="341"/>
      <c r="CV251" s="341"/>
      <c r="CW251" s="341"/>
      <c r="CX251" s="341"/>
      <c r="CY251" s="341"/>
      <c r="CZ251" s="341"/>
      <c r="DA251" s="341"/>
      <c r="DB251" s="341"/>
      <c r="DC251" s="341"/>
      <c r="DD251" s="341"/>
      <c r="DE251" s="341"/>
      <c r="DF251" s="341"/>
      <c r="DG251" s="341"/>
      <c r="DH251" s="341"/>
      <c r="DI251" s="341"/>
      <c r="DJ251" s="341"/>
      <c r="DK251" s="341"/>
      <c r="DL251" s="341"/>
      <c r="DM251" s="341"/>
      <c r="DN251" s="341"/>
      <c r="DO251" s="341"/>
      <c r="DP251" s="341"/>
      <c r="DQ251" s="341"/>
      <c r="DR251" s="341"/>
      <c r="DS251" s="341"/>
      <c r="DT251" s="341"/>
      <c r="DU251" s="341"/>
      <c r="DV251" s="341"/>
      <c r="DW251" s="341"/>
      <c r="DX251" s="341"/>
      <c r="DY251" s="341"/>
      <c r="DZ251" s="341"/>
      <c r="EA251" s="341"/>
      <c r="EB251" s="341"/>
      <c r="EC251" s="341"/>
      <c r="ED251" s="341"/>
      <c r="EE251" s="341"/>
      <c r="EF251" s="341"/>
      <c r="EG251" s="341"/>
      <c r="EH251" s="341"/>
      <c r="EI251" s="341"/>
      <c r="EJ251" s="341"/>
      <c r="EK251" s="341"/>
      <c r="EL251" s="341"/>
      <c r="EM251" s="341"/>
      <c r="EN251" s="341"/>
      <c r="EO251" s="341"/>
      <c r="EP251" s="341"/>
      <c r="EQ251" s="341"/>
      <c r="ER251" s="341"/>
      <c r="ES251" s="341"/>
      <c r="ET251" s="341"/>
      <c r="EU251" s="341"/>
      <c r="EV251" s="341"/>
      <c r="EW251" s="341"/>
      <c r="EX251" s="341"/>
      <c r="EY251" s="341"/>
      <c r="EZ251" s="341"/>
      <c r="FA251" s="341"/>
      <c r="FB251" s="341"/>
      <c r="FC251" s="341"/>
      <c r="FD251" s="341"/>
      <c r="FE251" s="341"/>
      <c r="FF251" s="341"/>
      <c r="FG251" s="341"/>
      <c r="FH251" s="341"/>
      <c r="FI251" s="341"/>
      <c r="FJ251" s="341"/>
      <c r="FK251" s="341"/>
      <c r="FL251" s="341"/>
      <c r="FM251" s="341"/>
      <c r="FN251" s="341"/>
      <c r="FO251" s="341"/>
      <c r="FP251" s="341"/>
      <c r="FQ251" s="341"/>
      <c r="FR251" s="341"/>
      <c r="FS251" s="341"/>
      <c r="FT251" s="341"/>
      <c r="FU251" s="341"/>
      <c r="FV251" s="341"/>
      <c r="FW251" s="341"/>
      <c r="FX251" s="341"/>
      <c r="FY251" s="341"/>
      <c r="FZ251" s="341"/>
      <c r="GA251" s="341"/>
      <c r="GB251" s="341"/>
      <c r="GC251" s="341"/>
      <c r="GD251" s="341"/>
      <c r="GE251" s="341"/>
      <c r="GF251" s="341"/>
      <c r="GG251" s="341"/>
      <c r="GH251" s="341"/>
      <c r="GI251" s="341"/>
      <c r="GJ251" s="341"/>
      <c r="GK251" s="341"/>
      <c r="GL251" s="341"/>
      <c r="GM251" s="341"/>
      <c r="GN251" s="341"/>
      <c r="GO251" s="341"/>
      <c r="GP251" s="341"/>
      <c r="GQ251" s="341"/>
      <c r="GR251" s="341"/>
      <c r="GS251" s="341"/>
      <c r="GT251" s="341"/>
      <c r="GU251" s="341"/>
      <c r="GV251" s="341"/>
      <c r="GW251" s="341"/>
      <c r="GX251" s="341"/>
      <c r="GY251" s="341"/>
      <c r="GZ251" s="341"/>
      <c r="HA251" s="341"/>
      <c r="HB251" s="341"/>
      <c r="HC251" s="341"/>
      <c r="HD251" s="341"/>
      <c r="HE251" s="341"/>
      <c r="HF251" s="341"/>
      <c r="HG251" s="341"/>
      <c r="HH251" s="341"/>
      <c r="HI251" s="341"/>
      <c r="HJ251" s="341"/>
      <c r="HK251" s="341"/>
      <c r="HL251" s="341"/>
      <c r="HM251" s="341"/>
      <c r="HN251" s="341"/>
      <c r="HO251" s="341"/>
      <c r="HP251" s="341"/>
      <c r="HQ251" s="341"/>
      <c r="HR251" s="341"/>
      <c r="HS251" s="341"/>
      <c r="HT251" s="341"/>
      <c r="HU251" s="341"/>
      <c r="HV251" s="341"/>
      <c r="HW251" s="341"/>
      <c r="HX251" s="341"/>
      <c r="HY251" s="341"/>
      <c r="HZ251" s="341"/>
      <c r="IA251" s="341"/>
      <c r="IB251" s="341"/>
      <c r="IC251" s="341"/>
      <c r="ID251" s="341"/>
      <c r="IE251" s="341"/>
      <c r="IF251" s="341"/>
      <c r="IG251" s="341"/>
      <c r="IH251" s="341"/>
      <c r="II251" s="341"/>
      <c r="IJ251" s="341"/>
      <c r="IK251" s="341"/>
      <c r="IL251" s="341"/>
      <c r="IM251" s="341"/>
      <c r="IN251" s="341"/>
      <c r="IO251" s="341"/>
      <c r="IP251" s="341"/>
      <c r="IQ251" s="341"/>
      <c r="IR251" s="341"/>
      <c r="IS251" s="341"/>
      <c r="IT251" s="341"/>
    </row>
    <row r="252" spans="1:254" s="245" customFormat="1" ht="28.15" customHeight="1" x14ac:dyDescent="0.2">
      <c r="A252" s="337" t="s">
        <v>496</v>
      </c>
      <c r="B252" s="338" t="s">
        <v>724</v>
      </c>
      <c r="C252" s="339" t="s">
        <v>408</v>
      </c>
      <c r="D252" s="339" t="s">
        <v>408</v>
      </c>
      <c r="E252" s="338"/>
      <c r="F252" s="338"/>
      <c r="G252" s="340">
        <f>SUM(G253)</f>
        <v>500</v>
      </c>
    </row>
    <row r="253" spans="1:254" ht="19.5" customHeight="1" x14ac:dyDescent="0.25">
      <c r="A253" s="399" t="s">
        <v>497</v>
      </c>
      <c r="B253" s="344" t="s">
        <v>724</v>
      </c>
      <c r="C253" s="339" t="s">
        <v>408</v>
      </c>
      <c r="D253" s="338" t="s">
        <v>408</v>
      </c>
      <c r="E253" s="338" t="s">
        <v>430</v>
      </c>
      <c r="F253" s="338"/>
      <c r="G253" s="408">
        <f>SUM(G254)</f>
        <v>500</v>
      </c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341"/>
      <c r="U253" s="341"/>
      <c r="V253" s="341"/>
      <c r="W253" s="341"/>
      <c r="X253" s="341"/>
      <c r="Y253" s="341"/>
      <c r="Z253" s="341"/>
      <c r="AA253" s="341"/>
      <c r="AB253" s="341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1"/>
      <c r="AM253" s="341"/>
      <c r="AN253" s="341"/>
      <c r="AO253" s="341"/>
      <c r="AP253" s="341"/>
      <c r="AQ253" s="341"/>
      <c r="AR253" s="341"/>
      <c r="AS253" s="341"/>
      <c r="AT253" s="341"/>
      <c r="AU253" s="341"/>
      <c r="AV253" s="341"/>
      <c r="AW253" s="341"/>
      <c r="AX253" s="341"/>
      <c r="AY253" s="341"/>
      <c r="AZ253" s="341"/>
      <c r="BA253" s="341"/>
      <c r="BB253" s="341"/>
      <c r="BC253" s="341"/>
      <c r="BD253" s="341"/>
      <c r="BE253" s="341"/>
      <c r="BF253" s="341"/>
      <c r="BG253" s="341"/>
      <c r="BH253" s="341"/>
      <c r="BI253" s="341"/>
      <c r="BJ253" s="341"/>
      <c r="BK253" s="341"/>
      <c r="BL253" s="341"/>
      <c r="BM253" s="341"/>
      <c r="BN253" s="341"/>
      <c r="BO253" s="341"/>
      <c r="BP253" s="341"/>
      <c r="BQ253" s="341"/>
      <c r="BR253" s="341"/>
      <c r="BS253" s="341"/>
      <c r="BT253" s="341"/>
      <c r="BU253" s="341"/>
      <c r="BV253" s="341"/>
      <c r="BW253" s="341"/>
      <c r="BX253" s="341"/>
      <c r="BY253" s="341"/>
      <c r="BZ253" s="341"/>
      <c r="CA253" s="341"/>
      <c r="CB253" s="341"/>
      <c r="CC253" s="341"/>
      <c r="CD253" s="341"/>
      <c r="CE253" s="341"/>
      <c r="CF253" s="341"/>
      <c r="CG253" s="341"/>
      <c r="CH253" s="341"/>
      <c r="CI253" s="341"/>
      <c r="CJ253" s="341"/>
      <c r="CK253" s="341"/>
      <c r="CL253" s="341"/>
      <c r="CM253" s="341"/>
      <c r="CN253" s="341"/>
      <c r="CO253" s="341"/>
      <c r="CP253" s="341"/>
      <c r="CQ253" s="341"/>
      <c r="CR253" s="341"/>
      <c r="CS253" s="341"/>
      <c r="CT253" s="341"/>
      <c r="CU253" s="341"/>
      <c r="CV253" s="341"/>
      <c r="CW253" s="341"/>
      <c r="CX253" s="341"/>
      <c r="CY253" s="341"/>
      <c r="CZ253" s="341"/>
      <c r="DA253" s="341"/>
      <c r="DB253" s="341"/>
      <c r="DC253" s="341"/>
      <c r="DD253" s="341"/>
      <c r="DE253" s="341"/>
      <c r="DF253" s="341"/>
      <c r="DG253" s="341"/>
      <c r="DH253" s="341"/>
      <c r="DI253" s="341"/>
      <c r="DJ253" s="341"/>
      <c r="DK253" s="341"/>
      <c r="DL253" s="341"/>
      <c r="DM253" s="341"/>
      <c r="DN253" s="341"/>
      <c r="DO253" s="341"/>
      <c r="DP253" s="341"/>
      <c r="DQ253" s="341"/>
      <c r="DR253" s="341"/>
      <c r="DS253" s="341"/>
      <c r="DT253" s="341"/>
      <c r="DU253" s="341"/>
      <c r="DV253" s="341"/>
      <c r="DW253" s="341"/>
      <c r="DX253" s="341"/>
      <c r="DY253" s="341"/>
      <c r="DZ253" s="341"/>
      <c r="EA253" s="341"/>
      <c r="EB253" s="341"/>
      <c r="EC253" s="341"/>
      <c r="ED253" s="341"/>
      <c r="EE253" s="341"/>
      <c r="EF253" s="341"/>
      <c r="EG253" s="341"/>
      <c r="EH253" s="341"/>
      <c r="EI253" s="341"/>
      <c r="EJ253" s="341"/>
      <c r="EK253" s="341"/>
      <c r="EL253" s="341"/>
      <c r="EM253" s="341"/>
      <c r="EN253" s="341"/>
      <c r="EO253" s="341"/>
      <c r="EP253" s="341"/>
      <c r="EQ253" s="341"/>
      <c r="ER253" s="341"/>
      <c r="ES253" s="341"/>
      <c r="ET253" s="341"/>
      <c r="EU253" s="341"/>
      <c r="EV253" s="341"/>
      <c r="EW253" s="341"/>
      <c r="EX253" s="341"/>
      <c r="EY253" s="341"/>
      <c r="EZ253" s="341"/>
      <c r="FA253" s="341"/>
      <c r="FB253" s="341"/>
      <c r="FC253" s="341"/>
      <c r="FD253" s="341"/>
      <c r="FE253" s="341"/>
      <c r="FF253" s="341"/>
      <c r="FG253" s="341"/>
      <c r="FH253" s="341"/>
      <c r="FI253" s="341"/>
      <c r="FJ253" s="341"/>
      <c r="FK253" s="341"/>
      <c r="FL253" s="341"/>
      <c r="FM253" s="341"/>
      <c r="FN253" s="341"/>
      <c r="FO253" s="341"/>
      <c r="FP253" s="341"/>
      <c r="FQ253" s="341"/>
      <c r="FR253" s="341"/>
      <c r="FS253" s="341"/>
      <c r="FT253" s="341"/>
      <c r="FU253" s="341"/>
      <c r="FV253" s="341"/>
      <c r="FW253" s="341"/>
      <c r="FX253" s="341"/>
      <c r="FY253" s="341"/>
      <c r="FZ253" s="341"/>
      <c r="GA253" s="341"/>
      <c r="GB253" s="341"/>
      <c r="GC253" s="341"/>
      <c r="GD253" s="341"/>
      <c r="GE253" s="341"/>
      <c r="GF253" s="341"/>
      <c r="GG253" s="341"/>
      <c r="GH253" s="341"/>
      <c r="GI253" s="341"/>
      <c r="GJ253" s="341"/>
      <c r="GK253" s="341"/>
      <c r="GL253" s="341"/>
      <c r="GM253" s="341"/>
      <c r="GN253" s="341"/>
      <c r="GO253" s="341"/>
      <c r="GP253" s="341"/>
      <c r="GQ253" s="341"/>
      <c r="GR253" s="341"/>
      <c r="GS253" s="341"/>
      <c r="GT253" s="341"/>
      <c r="GU253" s="341"/>
      <c r="GV253" s="341"/>
      <c r="GW253" s="341"/>
      <c r="GX253" s="341"/>
      <c r="GY253" s="341"/>
      <c r="GZ253" s="341"/>
      <c r="HA253" s="341"/>
      <c r="HB253" s="341"/>
      <c r="HC253" s="341"/>
      <c r="HD253" s="341"/>
      <c r="HE253" s="341"/>
      <c r="HF253" s="341"/>
      <c r="HG253" s="341"/>
      <c r="HH253" s="341"/>
      <c r="HI253" s="341"/>
      <c r="HJ253" s="341"/>
      <c r="HK253" s="341"/>
      <c r="HL253" s="341"/>
      <c r="HM253" s="341"/>
      <c r="HN253" s="341"/>
      <c r="HO253" s="341"/>
      <c r="HP253" s="341"/>
      <c r="HQ253" s="341"/>
      <c r="HR253" s="341"/>
      <c r="HS253" s="341"/>
      <c r="HT253" s="341"/>
      <c r="HU253" s="341"/>
      <c r="HV253" s="341"/>
      <c r="HW253" s="341"/>
      <c r="HX253" s="341"/>
      <c r="HY253" s="341"/>
      <c r="HZ253" s="341"/>
      <c r="IA253" s="341"/>
      <c r="IB253" s="341"/>
      <c r="IC253" s="341"/>
      <c r="ID253" s="341"/>
      <c r="IE253" s="341"/>
      <c r="IF253" s="341"/>
      <c r="IG253" s="341"/>
      <c r="IH253" s="341"/>
      <c r="II253" s="341"/>
      <c r="IJ253" s="341"/>
      <c r="IK253" s="341"/>
      <c r="IL253" s="341"/>
      <c r="IM253" s="341"/>
      <c r="IN253" s="341"/>
      <c r="IO253" s="341"/>
      <c r="IP253" s="341"/>
      <c r="IQ253" s="341"/>
      <c r="IR253" s="341"/>
      <c r="IS253" s="341"/>
      <c r="IT253" s="341"/>
    </row>
    <row r="254" spans="1:254" ht="15" x14ac:dyDescent="0.25">
      <c r="A254" s="352" t="s">
        <v>429</v>
      </c>
      <c r="B254" s="349" t="s">
        <v>724</v>
      </c>
      <c r="C254" s="349" t="s">
        <v>408</v>
      </c>
      <c r="D254" s="368" t="s">
        <v>408</v>
      </c>
      <c r="E254" s="358" t="s">
        <v>430</v>
      </c>
      <c r="F254" s="368"/>
      <c r="G254" s="355">
        <f>SUM(G255)</f>
        <v>500</v>
      </c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341"/>
      <c r="U254" s="341"/>
      <c r="V254" s="341"/>
      <c r="W254" s="341"/>
      <c r="X254" s="341"/>
      <c r="Y254" s="341"/>
      <c r="Z254" s="341"/>
      <c r="AA254" s="341"/>
      <c r="AB254" s="341"/>
      <c r="AC254" s="341"/>
      <c r="AD254" s="341"/>
      <c r="AE254" s="341"/>
      <c r="AF254" s="341"/>
      <c r="AG254" s="341"/>
      <c r="AH254" s="341"/>
      <c r="AI254" s="341"/>
      <c r="AJ254" s="341"/>
      <c r="AK254" s="341"/>
      <c r="AL254" s="341"/>
      <c r="AM254" s="341"/>
      <c r="AN254" s="341"/>
      <c r="AO254" s="341"/>
      <c r="AP254" s="341"/>
      <c r="AQ254" s="341"/>
      <c r="AR254" s="341"/>
      <c r="AS254" s="341"/>
      <c r="AT254" s="341"/>
      <c r="AU254" s="341"/>
      <c r="AV254" s="341"/>
      <c r="AW254" s="341"/>
      <c r="AX254" s="341"/>
      <c r="AY254" s="341"/>
      <c r="AZ254" s="341"/>
      <c r="BA254" s="341"/>
      <c r="BB254" s="341"/>
      <c r="BC254" s="341"/>
      <c r="BD254" s="341"/>
      <c r="BE254" s="341"/>
      <c r="BF254" s="341"/>
      <c r="BG254" s="341"/>
      <c r="BH254" s="341"/>
      <c r="BI254" s="341"/>
      <c r="BJ254" s="341"/>
      <c r="BK254" s="341"/>
      <c r="BL254" s="341"/>
      <c r="BM254" s="341"/>
      <c r="BN254" s="341"/>
      <c r="BO254" s="341"/>
      <c r="BP254" s="341"/>
      <c r="BQ254" s="341"/>
      <c r="BR254" s="341"/>
      <c r="BS254" s="341"/>
      <c r="BT254" s="341"/>
      <c r="BU254" s="341"/>
      <c r="BV254" s="341"/>
      <c r="BW254" s="341"/>
      <c r="BX254" s="341"/>
      <c r="BY254" s="341"/>
      <c r="BZ254" s="341"/>
      <c r="CA254" s="341"/>
      <c r="CB254" s="341"/>
      <c r="CC254" s="341"/>
      <c r="CD254" s="341"/>
      <c r="CE254" s="341"/>
      <c r="CF254" s="341"/>
      <c r="CG254" s="341"/>
      <c r="CH254" s="341"/>
      <c r="CI254" s="341"/>
      <c r="CJ254" s="341"/>
      <c r="CK254" s="341"/>
      <c r="CL254" s="341"/>
      <c r="CM254" s="341"/>
      <c r="CN254" s="341"/>
      <c r="CO254" s="341"/>
      <c r="CP254" s="341"/>
      <c r="CQ254" s="341"/>
      <c r="CR254" s="341"/>
      <c r="CS254" s="341"/>
      <c r="CT254" s="341"/>
      <c r="CU254" s="341"/>
      <c r="CV254" s="341"/>
      <c r="CW254" s="341"/>
      <c r="CX254" s="341"/>
      <c r="CY254" s="341"/>
      <c r="CZ254" s="341"/>
      <c r="DA254" s="341"/>
      <c r="DB254" s="341"/>
      <c r="DC254" s="341"/>
      <c r="DD254" s="341"/>
      <c r="DE254" s="341"/>
      <c r="DF254" s="341"/>
      <c r="DG254" s="341"/>
      <c r="DH254" s="341"/>
      <c r="DI254" s="341"/>
      <c r="DJ254" s="341"/>
      <c r="DK254" s="341"/>
      <c r="DL254" s="341"/>
      <c r="DM254" s="341"/>
      <c r="DN254" s="341"/>
      <c r="DO254" s="341"/>
      <c r="DP254" s="341"/>
      <c r="DQ254" s="341"/>
      <c r="DR254" s="341"/>
      <c r="DS254" s="341"/>
      <c r="DT254" s="341"/>
      <c r="DU254" s="341"/>
      <c r="DV254" s="341"/>
      <c r="DW254" s="341"/>
      <c r="DX254" s="341"/>
      <c r="DY254" s="341"/>
      <c r="DZ254" s="341"/>
      <c r="EA254" s="341"/>
      <c r="EB254" s="341"/>
      <c r="EC254" s="341"/>
      <c r="ED254" s="341"/>
      <c r="EE254" s="341"/>
      <c r="EF254" s="341"/>
      <c r="EG254" s="341"/>
      <c r="EH254" s="341"/>
      <c r="EI254" s="341"/>
      <c r="EJ254" s="341"/>
      <c r="EK254" s="341"/>
      <c r="EL254" s="341"/>
      <c r="EM254" s="341"/>
      <c r="EN254" s="341"/>
      <c r="EO254" s="341"/>
      <c r="EP254" s="341"/>
      <c r="EQ254" s="341"/>
      <c r="ER254" s="341"/>
      <c r="ES254" s="341"/>
      <c r="ET254" s="341"/>
      <c r="EU254" s="341"/>
      <c r="EV254" s="341"/>
      <c r="EW254" s="341"/>
      <c r="EX254" s="341"/>
      <c r="EY254" s="341"/>
      <c r="EZ254" s="341"/>
      <c r="FA254" s="341"/>
      <c r="FB254" s="341"/>
      <c r="FC254" s="341"/>
      <c r="FD254" s="341"/>
      <c r="FE254" s="341"/>
      <c r="FF254" s="341"/>
      <c r="FG254" s="341"/>
      <c r="FH254" s="341"/>
      <c r="FI254" s="341"/>
      <c r="FJ254" s="341"/>
      <c r="FK254" s="341"/>
      <c r="FL254" s="341"/>
      <c r="FM254" s="341"/>
      <c r="FN254" s="341"/>
      <c r="FO254" s="341"/>
      <c r="FP254" s="341"/>
      <c r="FQ254" s="341"/>
      <c r="FR254" s="341"/>
      <c r="FS254" s="341"/>
      <c r="FT254" s="341"/>
      <c r="FU254" s="341"/>
      <c r="FV254" s="341"/>
      <c r="FW254" s="341"/>
      <c r="FX254" s="341"/>
      <c r="FY254" s="341"/>
      <c r="FZ254" s="341"/>
      <c r="GA254" s="341"/>
      <c r="GB254" s="341"/>
      <c r="GC254" s="341"/>
      <c r="GD254" s="341"/>
      <c r="GE254" s="341"/>
      <c r="GF254" s="341"/>
      <c r="GG254" s="341"/>
      <c r="GH254" s="341"/>
      <c r="GI254" s="341"/>
      <c r="GJ254" s="341"/>
      <c r="GK254" s="341"/>
      <c r="GL254" s="341"/>
      <c r="GM254" s="341"/>
      <c r="GN254" s="341"/>
      <c r="GO254" s="341"/>
      <c r="GP254" s="341"/>
      <c r="GQ254" s="341"/>
      <c r="GR254" s="341"/>
      <c r="GS254" s="341"/>
      <c r="GT254" s="341"/>
      <c r="GU254" s="341"/>
      <c r="GV254" s="341"/>
      <c r="GW254" s="341"/>
      <c r="GX254" s="341"/>
      <c r="GY254" s="341"/>
      <c r="GZ254" s="341"/>
      <c r="HA254" s="341"/>
      <c r="HB254" s="341"/>
      <c r="HC254" s="341"/>
      <c r="HD254" s="341"/>
      <c r="HE254" s="341"/>
      <c r="HF254" s="341"/>
      <c r="HG254" s="341"/>
      <c r="HH254" s="341"/>
      <c r="HI254" s="341"/>
      <c r="HJ254" s="341"/>
      <c r="HK254" s="341"/>
      <c r="HL254" s="341"/>
      <c r="HM254" s="341"/>
      <c r="HN254" s="341"/>
      <c r="HO254" s="341"/>
      <c r="HP254" s="341"/>
      <c r="HQ254" s="341"/>
      <c r="HR254" s="341"/>
      <c r="HS254" s="341"/>
      <c r="HT254" s="341"/>
      <c r="HU254" s="341"/>
      <c r="HV254" s="341"/>
      <c r="HW254" s="341"/>
      <c r="HX254" s="341"/>
      <c r="HY254" s="341"/>
      <c r="HZ254" s="341"/>
      <c r="IA254" s="341"/>
      <c r="IB254" s="341"/>
      <c r="IC254" s="341"/>
      <c r="ID254" s="341"/>
      <c r="IE254" s="341"/>
      <c r="IF254" s="341"/>
      <c r="IG254" s="341"/>
      <c r="IH254" s="341"/>
      <c r="II254" s="341"/>
      <c r="IJ254" s="341"/>
      <c r="IK254" s="341"/>
      <c r="IL254" s="341"/>
      <c r="IM254" s="341"/>
      <c r="IN254" s="341"/>
      <c r="IO254" s="341"/>
      <c r="IP254" s="341"/>
      <c r="IQ254" s="341"/>
      <c r="IR254" s="341"/>
      <c r="IS254" s="341"/>
      <c r="IT254" s="341"/>
    </row>
    <row r="255" spans="1:254" ht="15" x14ac:dyDescent="0.25">
      <c r="A255" s="347" t="s">
        <v>405</v>
      </c>
      <c r="B255" s="349" t="s">
        <v>724</v>
      </c>
      <c r="C255" s="349" t="s">
        <v>408</v>
      </c>
      <c r="D255" s="358" t="s">
        <v>408</v>
      </c>
      <c r="E255" s="358" t="s">
        <v>430</v>
      </c>
      <c r="F255" s="358" t="s">
        <v>406</v>
      </c>
      <c r="G255" s="350">
        <v>500</v>
      </c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  <c r="AA255" s="366"/>
      <c r="AB255" s="366"/>
      <c r="AC255" s="366"/>
      <c r="AD255" s="366"/>
      <c r="AE255" s="366"/>
      <c r="AF255" s="366"/>
      <c r="AG255" s="366"/>
      <c r="AH255" s="366"/>
      <c r="AI255" s="366"/>
      <c r="AJ255" s="366"/>
      <c r="AK255" s="366"/>
      <c r="AL255" s="366"/>
      <c r="AM255" s="366"/>
      <c r="AN255" s="366"/>
      <c r="AO255" s="366"/>
      <c r="AP255" s="366"/>
      <c r="AQ255" s="366"/>
      <c r="AR255" s="366"/>
      <c r="AS255" s="366"/>
      <c r="AT255" s="366"/>
      <c r="AU255" s="366"/>
      <c r="AV255" s="366"/>
      <c r="AW255" s="366"/>
      <c r="AX255" s="366"/>
      <c r="AY255" s="366"/>
      <c r="AZ255" s="366"/>
      <c r="BA255" s="366"/>
      <c r="BB255" s="366"/>
      <c r="BC255" s="366"/>
      <c r="BD255" s="366"/>
      <c r="BE255" s="366"/>
      <c r="BF255" s="366"/>
      <c r="BG255" s="366"/>
      <c r="BH255" s="366"/>
      <c r="BI255" s="366"/>
      <c r="BJ255" s="366"/>
      <c r="BK255" s="366"/>
      <c r="BL255" s="366"/>
      <c r="BM255" s="366"/>
      <c r="BN255" s="366"/>
      <c r="BO255" s="366"/>
      <c r="BP255" s="366"/>
      <c r="BQ255" s="366"/>
      <c r="BR255" s="366"/>
      <c r="BS255" s="366"/>
      <c r="BT255" s="366"/>
      <c r="BU255" s="366"/>
      <c r="BV255" s="366"/>
      <c r="BW255" s="366"/>
      <c r="BX255" s="366"/>
      <c r="BY255" s="366"/>
      <c r="BZ255" s="366"/>
      <c r="CA255" s="366"/>
      <c r="CB255" s="366"/>
      <c r="CC255" s="366"/>
      <c r="CD255" s="366"/>
      <c r="CE255" s="366"/>
      <c r="CF255" s="366"/>
      <c r="CG255" s="366"/>
      <c r="CH255" s="366"/>
      <c r="CI255" s="366"/>
      <c r="CJ255" s="366"/>
      <c r="CK255" s="366"/>
      <c r="CL255" s="366"/>
      <c r="CM255" s="366"/>
      <c r="CN255" s="366"/>
      <c r="CO255" s="366"/>
      <c r="CP255" s="366"/>
      <c r="CQ255" s="366"/>
      <c r="CR255" s="366"/>
      <c r="CS255" s="366"/>
      <c r="CT255" s="366"/>
      <c r="CU255" s="366"/>
      <c r="CV255" s="366"/>
      <c r="CW255" s="366"/>
      <c r="CX255" s="366"/>
      <c r="CY255" s="366"/>
      <c r="CZ255" s="366"/>
      <c r="DA255" s="366"/>
      <c r="DB255" s="366"/>
      <c r="DC255" s="366"/>
      <c r="DD255" s="366"/>
      <c r="DE255" s="366"/>
      <c r="DF255" s="366"/>
      <c r="DG255" s="366"/>
      <c r="DH255" s="366"/>
      <c r="DI255" s="366"/>
      <c r="DJ255" s="366"/>
      <c r="DK255" s="366"/>
      <c r="DL255" s="366"/>
      <c r="DM255" s="366"/>
      <c r="DN255" s="366"/>
      <c r="DO255" s="366"/>
      <c r="DP255" s="366"/>
      <c r="DQ255" s="366"/>
      <c r="DR255" s="366"/>
      <c r="DS255" s="366"/>
      <c r="DT255" s="366"/>
      <c r="DU255" s="366"/>
      <c r="DV255" s="366"/>
      <c r="DW255" s="366"/>
      <c r="DX255" s="366"/>
      <c r="DY255" s="366"/>
      <c r="DZ255" s="366"/>
      <c r="EA255" s="366"/>
      <c r="EB255" s="366"/>
      <c r="EC255" s="366"/>
      <c r="ED255" s="366"/>
      <c r="EE255" s="366"/>
      <c r="EF255" s="366"/>
      <c r="EG255" s="366"/>
      <c r="EH255" s="366"/>
      <c r="EI255" s="366"/>
      <c r="EJ255" s="366"/>
      <c r="EK255" s="366"/>
      <c r="EL255" s="366"/>
      <c r="EM255" s="366"/>
      <c r="EN255" s="366"/>
      <c r="EO255" s="366"/>
      <c r="EP255" s="366"/>
      <c r="EQ255" s="366"/>
      <c r="ER255" s="366"/>
      <c r="ES255" s="366"/>
      <c r="ET255" s="366"/>
      <c r="EU255" s="366"/>
      <c r="EV255" s="366"/>
      <c r="EW255" s="366"/>
      <c r="EX255" s="366"/>
      <c r="EY255" s="366"/>
      <c r="EZ255" s="366"/>
      <c r="FA255" s="366"/>
      <c r="FB255" s="366"/>
      <c r="FC255" s="366"/>
      <c r="FD255" s="366"/>
      <c r="FE255" s="366"/>
      <c r="FF255" s="366"/>
      <c r="FG255" s="366"/>
      <c r="FH255" s="366"/>
      <c r="FI255" s="366"/>
      <c r="FJ255" s="366"/>
      <c r="FK255" s="366"/>
      <c r="FL255" s="366"/>
      <c r="FM255" s="366"/>
      <c r="FN255" s="366"/>
      <c r="FO255" s="366"/>
      <c r="FP255" s="366"/>
      <c r="FQ255" s="366"/>
      <c r="FR255" s="366"/>
      <c r="FS255" s="366"/>
      <c r="FT255" s="366"/>
      <c r="FU255" s="366"/>
      <c r="FV255" s="366"/>
      <c r="FW255" s="366"/>
      <c r="FX255" s="366"/>
      <c r="FY255" s="366"/>
      <c r="FZ255" s="366"/>
      <c r="GA255" s="366"/>
      <c r="GB255" s="366"/>
      <c r="GC255" s="366"/>
      <c r="GD255" s="366"/>
      <c r="GE255" s="366"/>
      <c r="GF255" s="366"/>
      <c r="GG255" s="366"/>
      <c r="GH255" s="366"/>
      <c r="GI255" s="366"/>
      <c r="GJ255" s="366"/>
      <c r="GK255" s="366"/>
      <c r="GL255" s="366"/>
      <c r="GM255" s="366"/>
      <c r="GN255" s="366"/>
      <c r="GO255" s="366"/>
      <c r="GP255" s="366"/>
      <c r="GQ255" s="366"/>
      <c r="GR255" s="366"/>
      <c r="GS255" s="366"/>
      <c r="GT255" s="366"/>
      <c r="GU255" s="366"/>
      <c r="GV255" s="366"/>
      <c r="GW255" s="366"/>
      <c r="GX255" s="366"/>
      <c r="GY255" s="366"/>
      <c r="GZ255" s="366"/>
      <c r="HA255" s="366"/>
      <c r="HB255" s="366"/>
      <c r="HC255" s="366"/>
      <c r="HD255" s="366"/>
      <c r="HE255" s="366"/>
      <c r="HF255" s="366"/>
      <c r="HG255" s="366"/>
      <c r="HH255" s="366"/>
      <c r="HI255" s="366"/>
      <c r="HJ255" s="366"/>
      <c r="HK255" s="366"/>
      <c r="HL255" s="366"/>
      <c r="HM255" s="366"/>
      <c r="HN255" s="366"/>
      <c r="HO255" s="366"/>
      <c r="HP255" s="366"/>
      <c r="HQ255" s="366"/>
      <c r="HR255" s="366"/>
      <c r="HS255" s="366"/>
      <c r="HT255" s="366"/>
      <c r="HU255" s="366"/>
      <c r="HV255" s="366"/>
      <c r="HW255" s="366"/>
      <c r="HX255" s="366"/>
      <c r="HY255" s="366"/>
      <c r="HZ255" s="366"/>
      <c r="IA255" s="366"/>
      <c r="IB255" s="366"/>
      <c r="IC255" s="366"/>
      <c r="ID255" s="366"/>
      <c r="IE255" s="366"/>
      <c r="IF255" s="366"/>
      <c r="IG255" s="366"/>
      <c r="IH255" s="366"/>
      <c r="II255" s="366"/>
      <c r="IJ255" s="366"/>
      <c r="IK255" s="366"/>
      <c r="IL255" s="366"/>
      <c r="IM255" s="366"/>
      <c r="IN255" s="366"/>
      <c r="IO255" s="366"/>
      <c r="IP255" s="366"/>
      <c r="IQ255" s="366"/>
      <c r="IR255" s="366"/>
      <c r="IS255" s="366"/>
      <c r="IT255" s="366"/>
    </row>
    <row r="256" spans="1:254" ht="15.75" x14ac:dyDescent="0.25">
      <c r="A256" s="439" t="s">
        <v>503</v>
      </c>
      <c r="B256" s="405">
        <v>510</v>
      </c>
      <c r="C256" s="335" t="s">
        <v>412</v>
      </c>
      <c r="D256" s="406"/>
      <c r="E256" s="406"/>
      <c r="F256" s="386"/>
      <c r="G256" s="407">
        <f>SUM(G257)</f>
        <v>2906.11</v>
      </c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341"/>
      <c r="U256" s="341"/>
      <c r="V256" s="341"/>
      <c r="W256" s="341"/>
      <c r="X256" s="341"/>
      <c r="Y256" s="341"/>
      <c r="Z256" s="341"/>
      <c r="AA256" s="341"/>
      <c r="AB256" s="341"/>
      <c r="AC256" s="341"/>
      <c r="AD256" s="341"/>
      <c r="AE256" s="341"/>
      <c r="AF256" s="341"/>
      <c r="AG256" s="341"/>
      <c r="AH256" s="341"/>
      <c r="AI256" s="341"/>
      <c r="AJ256" s="341"/>
      <c r="AK256" s="341"/>
      <c r="AL256" s="341"/>
      <c r="AM256" s="341"/>
      <c r="AN256" s="341"/>
      <c r="AO256" s="341"/>
      <c r="AP256" s="341"/>
      <c r="AQ256" s="341"/>
      <c r="AR256" s="341"/>
      <c r="AS256" s="341"/>
      <c r="AT256" s="341"/>
      <c r="AU256" s="341"/>
      <c r="AV256" s="341"/>
      <c r="AW256" s="341"/>
      <c r="AX256" s="341"/>
      <c r="AY256" s="341"/>
      <c r="AZ256" s="341"/>
      <c r="BA256" s="341"/>
      <c r="BB256" s="341"/>
      <c r="BC256" s="341"/>
      <c r="BD256" s="341"/>
      <c r="BE256" s="341"/>
      <c r="BF256" s="341"/>
      <c r="BG256" s="341"/>
      <c r="BH256" s="341"/>
      <c r="BI256" s="341"/>
      <c r="BJ256" s="341"/>
      <c r="BK256" s="341"/>
      <c r="BL256" s="341"/>
      <c r="BM256" s="341"/>
      <c r="BN256" s="341"/>
      <c r="BO256" s="341"/>
      <c r="BP256" s="341"/>
      <c r="BQ256" s="341"/>
      <c r="BR256" s="341"/>
      <c r="BS256" s="341"/>
      <c r="BT256" s="341"/>
      <c r="BU256" s="341"/>
      <c r="BV256" s="341"/>
      <c r="BW256" s="341"/>
      <c r="BX256" s="341"/>
      <c r="BY256" s="341"/>
      <c r="BZ256" s="341"/>
      <c r="CA256" s="341"/>
      <c r="CB256" s="341"/>
      <c r="CC256" s="341"/>
      <c r="CD256" s="341"/>
      <c r="CE256" s="341"/>
      <c r="CF256" s="341"/>
      <c r="CG256" s="341"/>
      <c r="CH256" s="341"/>
      <c r="CI256" s="341"/>
      <c r="CJ256" s="341"/>
      <c r="CK256" s="341"/>
      <c r="CL256" s="341"/>
      <c r="CM256" s="341"/>
      <c r="CN256" s="341"/>
      <c r="CO256" s="341"/>
      <c r="CP256" s="341"/>
      <c r="CQ256" s="341"/>
      <c r="CR256" s="341"/>
      <c r="CS256" s="341"/>
      <c r="CT256" s="341"/>
      <c r="CU256" s="341"/>
      <c r="CV256" s="341"/>
      <c r="CW256" s="341"/>
      <c r="CX256" s="341"/>
      <c r="CY256" s="341"/>
      <c r="CZ256" s="341"/>
      <c r="DA256" s="341"/>
      <c r="DB256" s="341"/>
      <c r="DC256" s="341"/>
      <c r="DD256" s="341"/>
      <c r="DE256" s="341"/>
      <c r="DF256" s="341"/>
      <c r="DG256" s="341"/>
      <c r="DH256" s="341"/>
      <c r="DI256" s="341"/>
      <c r="DJ256" s="341"/>
      <c r="DK256" s="341"/>
      <c r="DL256" s="341"/>
      <c r="DM256" s="341"/>
      <c r="DN256" s="341"/>
      <c r="DO256" s="341"/>
      <c r="DP256" s="341"/>
      <c r="DQ256" s="341"/>
      <c r="DR256" s="341"/>
      <c r="DS256" s="341"/>
      <c r="DT256" s="341"/>
      <c r="DU256" s="341"/>
      <c r="DV256" s="341"/>
      <c r="DW256" s="341"/>
      <c r="DX256" s="341"/>
      <c r="DY256" s="341"/>
      <c r="DZ256" s="341"/>
      <c r="EA256" s="341"/>
      <c r="EB256" s="341"/>
      <c r="EC256" s="341"/>
      <c r="ED256" s="341"/>
      <c r="EE256" s="341"/>
      <c r="EF256" s="341"/>
      <c r="EG256" s="341"/>
      <c r="EH256" s="341"/>
      <c r="EI256" s="341"/>
      <c r="EJ256" s="341"/>
      <c r="EK256" s="341"/>
      <c r="EL256" s="341"/>
      <c r="EM256" s="341"/>
      <c r="EN256" s="341"/>
      <c r="EO256" s="341"/>
      <c r="EP256" s="341"/>
      <c r="EQ256" s="341"/>
      <c r="ER256" s="341"/>
      <c r="ES256" s="341"/>
      <c r="ET256" s="341"/>
      <c r="EU256" s="341"/>
      <c r="EV256" s="341"/>
      <c r="EW256" s="341"/>
      <c r="EX256" s="341"/>
      <c r="EY256" s="341"/>
      <c r="EZ256" s="341"/>
      <c r="FA256" s="341"/>
      <c r="FB256" s="341"/>
      <c r="FC256" s="341"/>
      <c r="FD256" s="341"/>
      <c r="FE256" s="341"/>
      <c r="FF256" s="341"/>
      <c r="FG256" s="341"/>
      <c r="FH256" s="341"/>
      <c r="FI256" s="341"/>
      <c r="FJ256" s="341"/>
      <c r="FK256" s="341"/>
      <c r="FL256" s="341"/>
      <c r="FM256" s="341"/>
      <c r="FN256" s="341"/>
      <c r="FO256" s="341"/>
      <c r="FP256" s="341"/>
      <c r="FQ256" s="341"/>
      <c r="FR256" s="341"/>
      <c r="FS256" s="341"/>
      <c r="FT256" s="341"/>
      <c r="FU256" s="341"/>
      <c r="FV256" s="341"/>
      <c r="FW256" s="341"/>
      <c r="FX256" s="341"/>
      <c r="FY256" s="341"/>
      <c r="FZ256" s="341"/>
      <c r="GA256" s="341"/>
      <c r="GB256" s="341"/>
      <c r="GC256" s="341"/>
      <c r="GD256" s="341"/>
      <c r="GE256" s="341"/>
      <c r="GF256" s="341"/>
      <c r="GG256" s="341"/>
      <c r="GH256" s="341"/>
      <c r="GI256" s="341"/>
      <c r="GJ256" s="341"/>
      <c r="GK256" s="341"/>
      <c r="GL256" s="341"/>
      <c r="GM256" s="341"/>
      <c r="GN256" s="341"/>
      <c r="GO256" s="341"/>
      <c r="GP256" s="341"/>
      <c r="GQ256" s="341"/>
      <c r="GR256" s="341"/>
      <c r="GS256" s="341"/>
      <c r="GT256" s="341"/>
      <c r="GU256" s="341"/>
      <c r="GV256" s="341"/>
      <c r="GW256" s="341"/>
      <c r="GX256" s="341"/>
      <c r="GY256" s="341"/>
      <c r="GZ256" s="341"/>
      <c r="HA256" s="341"/>
      <c r="HB256" s="341"/>
      <c r="HC256" s="341"/>
      <c r="HD256" s="341"/>
      <c r="HE256" s="341"/>
      <c r="HF256" s="341"/>
      <c r="HG256" s="341"/>
      <c r="HH256" s="341"/>
      <c r="HI256" s="341"/>
      <c r="HJ256" s="341"/>
      <c r="HK256" s="341"/>
      <c r="HL256" s="341"/>
      <c r="HM256" s="341"/>
      <c r="HN256" s="341"/>
      <c r="HO256" s="341"/>
      <c r="HP256" s="341"/>
      <c r="HQ256" s="341"/>
      <c r="HR256" s="341"/>
      <c r="HS256" s="341"/>
      <c r="HT256" s="341"/>
      <c r="HU256" s="341"/>
      <c r="HV256" s="341"/>
      <c r="HW256" s="341"/>
      <c r="HX256" s="341"/>
      <c r="HY256" s="341"/>
      <c r="HZ256" s="341"/>
      <c r="IA256" s="341"/>
      <c r="IB256" s="341"/>
      <c r="IC256" s="341"/>
      <c r="ID256" s="341"/>
      <c r="IE256" s="341"/>
      <c r="IF256" s="341"/>
      <c r="IG256" s="341"/>
      <c r="IH256" s="341"/>
      <c r="II256" s="341"/>
      <c r="IJ256" s="341"/>
      <c r="IK256" s="341"/>
      <c r="IL256" s="341"/>
      <c r="IM256" s="341"/>
      <c r="IN256" s="341"/>
      <c r="IO256" s="341"/>
      <c r="IP256" s="341"/>
      <c r="IQ256" s="341"/>
      <c r="IR256" s="341"/>
      <c r="IS256" s="341"/>
      <c r="IT256" s="341"/>
    </row>
    <row r="257" spans="1:254" ht="15" x14ac:dyDescent="0.25">
      <c r="A257" s="447" t="s">
        <v>758</v>
      </c>
      <c r="B257" s="339" t="s">
        <v>724</v>
      </c>
      <c r="C257" s="338" t="s">
        <v>412</v>
      </c>
      <c r="D257" s="338" t="s">
        <v>412</v>
      </c>
      <c r="E257" s="338"/>
      <c r="F257" s="386"/>
      <c r="G257" s="408">
        <f>SUM(G258)</f>
        <v>2906.11</v>
      </c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1"/>
      <c r="AO257" s="341"/>
      <c r="AP257" s="341"/>
      <c r="AQ257" s="341"/>
      <c r="AR257" s="341"/>
      <c r="AS257" s="341"/>
      <c r="AT257" s="341"/>
      <c r="AU257" s="341"/>
      <c r="AV257" s="341"/>
      <c r="AW257" s="341"/>
      <c r="AX257" s="341"/>
      <c r="AY257" s="341"/>
      <c r="AZ257" s="341"/>
      <c r="BA257" s="341"/>
      <c r="BB257" s="341"/>
      <c r="BC257" s="341"/>
      <c r="BD257" s="341"/>
      <c r="BE257" s="341"/>
      <c r="BF257" s="341"/>
      <c r="BG257" s="341"/>
      <c r="BH257" s="341"/>
      <c r="BI257" s="341"/>
      <c r="BJ257" s="341"/>
      <c r="BK257" s="341"/>
      <c r="BL257" s="341"/>
      <c r="BM257" s="341"/>
      <c r="BN257" s="341"/>
      <c r="BO257" s="341"/>
      <c r="BP257" s="341"/>
      <c r="BQ257" s="341"/>
      <c r="BR257" s="341"/>
      <c r="BS257" s="341"/>
      <c r="BT257" s="341"/>
      <c r="BU257" s="341"/>
      <c r="BV257" s="341"/>
      <c r="BW257" s="341"/>
      <c r="BX257" s="341"/>
      <c r="BY257" s="341"/>
      <c r="BZ257" s="341"/>
      <c r="CA257" s="341"/>
      <c r="CB257" s="341"/>
      <c r="CC257" s="341"/>
      <c r="CD257" s="341"/>
      <c r="CE257" s="341"/>
      <c r="CF257" s="341"/>
      <c r="CG257" s="341"/>
      <c r="CH257" s="341"/>
      <c r="CI257" s="341"/>
      <c r="CJ257" s="341"/>
      <c r="CK257" s="341"/>
      <c r="CL257" s="341"/>
      <c r="CM257" s="341"/>
      <c r="CN257" s="341"/>
      <c r="CO257" s="341"/>
      <c r="CP257" s="341"/>
      <c r="CQ257" s="341"/>
      <c r="CR257" s="341"/>
      <c r="CS257" s="341"/>
      <c r="CT257" s="341"/>
      <c r="CU257" s="341"/>
      <c r="CV257" s="341"/>
      <c r="CW257" s="341"/>
      <c r="CX257" s="341"/>
      <c r="CY257" s="341"/>
      <c r="CZ257" s="341"/>
      <c r="DA257" s="341"/>
      <c r="DB257" s="341"/>
      <c r="DC257" s="341"/>
      <c r="DD257" s="341"/>
      <c r="DE257" s="341"/>
      <c r="DF257" s="341"/>
      <c r="DG257" s="341"/>
      <c r="DH257" s="341"/>
      <c r="DI257" s="341"/>
      <c r="DJ257" s="341"/>
      <c r="DK257" s="341"/>
      <c r="DL257" s="341"/>
      <c r="DM257" s="341"/>
      <c r="DN257" s="341"/>
      <c r="DO257" s="341"/>
      <c r="DP257" s="341"/>
      <c r="DQ257" s="341"/>
      <c r="DR257" s="341"/>
      <c r="DS257" s="341"/>
      <c r="DT257" s="341"/>
      <c r="DU257" s="341"/>
      <c r="DV257" s="341"/>
      <c r="DW257" s="341"/>
      <c r="DX257" s="341"/>
      <c r="DY257" s="341"/>
      <c r="DZ257" s="341"/>
      <c r="EA257" s="341"/>
      <c r="EB257" s="341"/>
      <c r="EC257" s="341"/>
      <c r="ED257" s="341"/>
      <c r="EE257" s="341"/>
      <c r="EF257" s="341"/>
      <c r="EG257" s="341"/>
      <c r="EH257" s="341"/>
      <c r="EI257" s="341"/>
      <c r="EJ257" s="341"/>
      <c r="EK257" s="341"/>
      <c r="EL257" s="341"/>
      <c r="EM257" s="341"/>
      <c r="EN257" s="341"/>
      <c r="EO257" s="341"/>
      <c r="EP257" s="341"/>
      <c r="EQ257" s="341"/>
      <c r="ER257" s="341"/>
      <c r="ES257" s="341"/>
      <c r="ET257" s="341"/>
      <c r="EU257" s="341"/>
      <c r="EV257" s="341"/>
      <c r="EW257" s="341"/>
      <c r="EX257" s="341"/>
      <c r="EY257" s="341"/>
      <c r="EZ257" s="341"/>
      <c r="FA257" s="341"/>
      <c r="FB257" s="341"/>
      <c r="FC257" s="341"/>
      <c r="FD257" s="341"/>
      <c r="FE257" s="341"/>
      <c r="FF257" s="341"/>
      <c r="FG257" s="341"/>
      <c r="FH257" s="341"/>
      <c r="FI257" s="341"/>
      <c r="FJ257" s="341"/>
      <c r="FK257" s="341"/>
      <c r="FL257" s="341"/>
      <c r="FM257" s="341"/>
      <c r="FN257" s="341"/>
      <c r="FO257" s="341"/>
      <c r="FP257" s="341"/>
      <c r="FQ257" s="341"/>
      <c r="FR257" s="341"/>
      <c r="FS257" s="341"/>
      <c r="FT257" s="341"/>
      <c r="FU257" s="341"/>
      <c r="FV257" s="341"/>
      <c r="FW257" s="341"/>
      <c r="FX257" s="341"/>
      <c r="FY257" s="341"/>
      <c r="FZ257" s="341"/>
      <c r="GA257" s="341"/>
      <c r="GB257" s="341"/>
      <c r="GC257" s="341"/>
      <c r="GD257" s="341"/>
      <c r="GE257" s="341"/>
      <c r="GF257" s="341"/>
      <c r="GG257" s="341"/>
      <c r="GH257" s="341"/>
      <c r="GI257" s="341"/>
      <c r="GJ257" s="341"/>
      <c r="GK257" s="341"/>
      <c r="GL257" s="341"/>
      <c r="GM257" s="341"/>
      <c r="GN257" s="341"/>
      <c r="GO257" s="341"/>
      <c r="GP257" s="341"/>
      <c r="GQ257" s="341"/>
      <c r="GR257" s="341"/>
      <c r="GS257" s="341"/>
      <c r="GT257" s="341"/>
      <c r="GU257" s="341"/>
      <c r="GV257" s="341"/>
      <c r="GW257" s="341"/>
      <c r="GX257" s="341"/>
      <c r="GY257" s="341"/>
      <c r="GZ257" s="341"/>
      <c r="HA257" s="341"/>
      <c r="HB257" s="341"/>
      <c r="HC257" s="341"/>
      <c r="HD257" s="341"/>
      <c r="HE257" s="341"/>
      <c r="HF257" s="341"/>
      <c r="HG257" s="341"/>
      <c r="HH257" s="341"/>
      <c r="HI257" s="341"/>
      <c r="HJ257" s="341"/>
      <c r="HK257" s="341"/>
      <c r="HL257" s="341"/>
      <c r="HM257" s="341"/>
      <c r="HN257" s="341"/>
      <c r="HO257" s="341"/>
      <c r="HP257" s="341"/>
      <c r="HQ257" s="341"/>
      <c r="HR257" s="341"/>
      <c r="HS257" s="341"/>
      <c r="HT257" s="341"/>
      <c r="HU257" s="341"/>
      <c r="HV257" s="341"/>
      <c r="HW257" s="341"/>
      <c r="HX257" s="341"/>
      <c r="HY257" s="341"/>
      <c r="HZ257" s="341"/>
      <c r="IA257" s="341"/>
      <c r="IB257" s="341"/>
      <c r="IC257" s="341"/>
      <c r="ID257" s="341"/>
      <c r="IE257" s="341"/>
      <c r="IF257" s="341"/>
      <c r="IG257" s="341"/>
      <c r="IH257" s="341"/>
      <c r="II257" s="341"/>
      <c r="IJ257" s="341"/>
      <c r="IK257" s="341"/>
      <c r="IL257" s="341"/>
      <c r="IM257" s="341"/>
      <c r="IN257" s="341"/>
      <c r="IO257" s="341"/>
      <c r="IP257" s="341"/>
      <c r="IQ257" s="341"/>
      <c r="IR257" s="341"/>
      <c r="IS257" s="341"/>
      <c r="IT257" s="341"/>
    </row>
    <row r="258" spans="1:254" ht="19.149999999999999" customHeight="1" x14ac:dyDescent="0.25">
      <c r="A258" s="342" t="s">
        <v>759</v>
      </c>
      <c r="B258" s="344" t="s">
        <v>724</v>
      </c>
      <c r="C258" s="357" t="s">
        <v>412</v>
      </c>
      <c r="D258" s="357" t="s">
        <v>412</v>
      </c>
      <c r="E258" s="357"/>
      <c r="F258" s="386"/>
      <c r="G258" s="408">
        <f>SUM(G259)</f>
        <v>2906.11</v>
      </c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341"/>
      <c r="U258" s="341"/>
      <c r="V258" s="341"/>
      <c r="W258" s="341"/>
      <c r="X258" s="341"/>
      <c r="Y258" s="341"/>
      <c r="Z258" s="341"/>
      <c r="AA258" s="341"/>
      <c r="AB258" s="341"/>
      <c r="AC258" s="341"/>
      <c r="AD258" s="341"/>
      <c r="AE258" s="341"/>
      <c r="AF258" s="341"/>
      <c r="AG258" s="341"/>
      <c r="AH258" s="341"/>
      <c r="AI258" s="341"/>
      <c r="AJ258" s="341"/>
      <c r="AK258" s="341"/>
      <c r="AL258" s="341"/>
      <c r="AM258" s="341"/>
      <c r="AN258" s="341"/>
      <c r="AO258" s="341"/>
      <c r="AP258" s="341"/>
      <c r="AQ258" s="341"/>
      <c r="AR258" s="341"/>
      <c r="AS258" s="341"/>
      <c r="AT258" s="341"/>
      <c r="AU258" s="341"/>
      <c r="AV258" s="341"/>
      <c r="AW258" s="341"/>
      <c r="AX258" s="341"/>
      <c r="AY258" s="341"/>
      <c r="AZ258" s="341"/>
      <c r="BA258" s="341"/>
      <c r="BB258" s="341"/>
      <c r="BC258" s="341"/>
      <c r="BD258" s="341"/>
      <c r="BE258" s="341"/>
      <c r="BF258" s="341"/>
      <c r="BG258" s="341"/>
      <c r="BH258" s="341"/>
      <c r="BI258" s="341"/>
      <c r="BJ258" s="341"/>
      <c r="BK258" s="341"/>
      <c r="BL258" s="341"/>
      <c r="BM258" s="341"/>
      <c r="BN258" s="341"/>
      <c r="BO258" s="341"/>
      <c r="BP258" s="341"/>
      <c r="BQ258" s="341"/>
      <c r="BR258" s="341"/>
      <c r="BS258" s="341"/>
      <c r="BT258" s="341"/>
      <c r="BU258" s="341"/>
      <c r="BV258" s="341"/>
      <c r="BW258" s="341"/>
      <c r="BX258" s="341"/>
      <c r="BY258" s="341"/>
      <c r="BZ258" s="341"/>
      <c r="CA258" s="341"/>
      <c r="CB258" s="341"/>
      <c r="CC258" s="341"/>
      <c r="CD258" s="341"/>
      <c r="CE258" s="341"/>
      <c r="CF258" s="341"/>
      <c r="CG258" s="341"/>
      <c r="CH258" s="341"/>
      <c r="CI258" s="341"/>
      <c r="CJ258" s="341"/>
      <c r="CK258" s="341"/>
      <c r="CL258" s="341"/>
      <c r="CM258" s="341"/>
      <c r="CN258" s="341"/>
      <c r="CO258" s="341"/>
      <c r="CP258" s="341"/>
      <c r="CQ258" s="341"/>
      <c r="CR258" s="341"/>
      <c r="CS258" s="341"/>
      <c r="CT258" s="341"/>
      <c r="CU258" s="341"/>
      <c r="CV258" s="341"/>
      <c r="CW258" s="341"/>
      <c r="CX258" s="341"/>
      <c r="CY258" s="341"/>
      <c r="CZ258" s="341"/>
      <c r="DA258" s="341"/>
      <c r="DB258" s="341"/>
      <c r="DC258" s="341"/>
      <c r="DD258" s="341"/>
      <c r="DE258" s="341"/>
      <c r="DF258" s="341"/>
      <c r="DG258" s="341"/>
      <c r="DH258" s="341"/>
      <c r="DI258" s="341"/>
      <c r="DJ258" s="341"/>
      <c r="DK258" s="341"/>
      <c r="DL258" s="341"/>
      <c r="DM258" s="341"/>
      <c r="DN258" s="341"/>
      <c r="DO258" s="341"/>
      <c r="DP258" s="341"/>
      <c r="DQ258" s="341"/>
      <c r="DR258" s="341"/>
      <c r="DS258" s="341"/>
      <c r="DT258" s="341"/>
      <c r="DU258" s="341"/>
      <c r="DV258" s="341"/>
      <c r="DW258" s="341"/>
      <c r="DX258" s="341"/>
      <c r="DY258" s="341"/>
      <c r="DZ258" s="341"/>
      <c r="EA258" s="341"/>
      <c r="EB258" s="341"/>
      <c r="EC258" s="341"/>
      <c r="ED258" s="341"/>
      <c r="EE258" s="341"/>
      <c r="EF258" s="341"/>
      <c r="EG258" s="341"/>
      <c r="EH258" s="341"/>
      <c r="EI258" s="341"/>
      <c r="EJ258" s="341"/>
      <c r="EK258" s="341"/>
      <c r="EL258" s="341"/>
      <c r="EM258" s="341"/>
      <c r="EN258" s="341"/>
      <c r="EO258" s="341"/>
      <c r="EP258" s="341"/>
      <c r="EQ258" s="341"/>
      <c r="ER258" s="341"/>
      <c r="ES258" s="341"/>
      <c r="ET258" s="341"/>
      <c r="EU258" s="341"/>
      <c r="EV258" s="341"/>
      <c r="EW258" s="341"/>
      <c r="EX258" s="341"/>
      <c r="EY258" s="341"/>
      <c r="EZ258" s="341"/>
      <c r="FA258" s="341"/>
      <c r="FB258" s="341"/>
      <c r="FC258" s="341"/>
      <c r="FD258" s="341"/>
      <c r="FE258" s="341"/>
      <c r="FF258" s="341"/>
      <c r="FG258" s="341"/>
      <c r="FH258" s="341"/>
      <c r="FI258" s="341"/>
      <c r="FJ258" s="341"/>
      <c r="FK258" s="341"/>
      <c r="FL258" s="341"/>
      <c r="FM258" s="341"/>
      <c r="FN258" s="341"/>
      <c r="FO258" s="341"/>
      <c r="FP258" s="341"/>
      <c r="FQ258" s="341"/>
      <c r="FR258" s="341"/>
      <c r="FS258" s="341"/>
      <c r="FT258" s="341"/>
      <c r="FU258" s="341"/>
      <c r="FV258" s="341"/>
      <c r="FW258" s="341"/>
      <c r="FX258" s="341"/>
      <c r="FY258" s="341"/>
      <c r="FZ258" s="341"/>
      <c r="GA258" s="341"/>
      <c r="GB258" s="341"/>
      <c r="GC258" s="341"/>
      <c r="GD258" s="341"/>
      <c r="GE258" s="341"/>
      <c r="GF258" s="341"/>
      <c r="GG258" s="341"/>
      <c r="GH258" s="341"/>
      <c r="GI258" s="341"/>
      <c r="GJ258" s="341"/>
      <c r="GK258" s="341"/>
      <c r="GL258" s="341"/>
      <c r="GM258" s="341"/>
      <c r="GN258" s="341"/>
      <c r="GO258" s="341"/>
      <c r="GP258" s="341"/>
      <c r="GQ258" s="341"/>
      <c r="GR258" s="341"/>
      <c r="GS258" s="341"/>
      <c r="GT258" s="341"/>
      <c r="GU258" s="341"/>
      <c r="GV258" s="341"/>
      <c r="GW258" s="341"/>
      <c r="GX258" s="341"/>
      <c r="GY258" s="341"/>
      <c r="GZ258" s="341"/>
      <c r="HA258" s="341"/>
      <c r="HB258" s="341"/>
      <c r="HC258" s="341"/>
      <c r="HD258" s="341"/>
      <c r="HE258" s="341"/>
      <c r="HF258" s="341"/>
      <c r="HG258" s="341"/>
      <c r="HH258" s="341"/>
      <c r="HI258" s="341"/>
      <c r="HJ258" s="341"/>
      <c r="HK258" s="341"/>
      <c r="HL258" s="341"/>
      <c r="HM258" s="341"/>
      <c r="HN258" s="341"/>
      <c r="HO258" s="341"/>
      <c r="HP258" s="341"/>
      <c r="HQ258" s="341"/>
      <c r="HR258" s="341"/>
      <c r="HS258" s="341"/>
      <c r="HT258" s="341"/>
      <c r="HU258" s="341"/>
      <c r="HV258" s="341"/>
      <c r="HW258" s="341"/>
      <c r="HX258" s="341"/>
      <c r="HY258" s="341"/>
      <c r="HZ258" s="341"/>
      <c r="IA258" s="341"/>
      <c r="IB258" s="341"/>
      <c r="IC258" s="341"/>
      <c r="ID258" s="341"/>
      <c r="IE258" s="341"/>
      <c r="IF258" s="341"/>
      <c r="IG258" s="341"/>
      <c r="IH258" s="341"/>
      <c r="II258" s="341"/>
      <c r="IJ258" s="341"/>
      <c r="IK258" s="341"/>
      <c r="IL258" s="341"/>
      <c r="IM258" s="341"/>
      <c r="IN258" s="341"/>
      <c r="IO258" s="341"/>
      <c r="IP258" s="341"/>
      <c r="IQ258" s="341"/>
      <c r="IR258" s="341"/>
      <c r="IS258" s="341"/>
      <c r="IT258" s="341"/>
    </row>
    <row r="259" spans="1:254" ht="20.45" customHeight="1" x14ac:dyDescent="0.25">
      <c r="A259" s="347" t="s">
        <v>647</v>
      </c>
      <c r="B259" s="349" t="s">
        <v>724</v>
      </c>
      <c r="C259" s="358" t="s">
        <v>412</v>
      </c>
      <c r="D259" s="358" t="s">
        <v>412</v>
      </c>
      <c r="E259" s="358" t="s">
        <v>527</v>
      </c>
      <c r="F259" s="358"/>
      <c r="G259" s="350">
        <f>SUM(G260)</f>
        <v>2906.11</v>
      </c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2"/>
      <c r="AF259" s="332"/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332"/>
      <c r="AT259" s="332"/>
      <c r="AU259" s="332"/>
      <c r="AV259" s="332"/>
      <c r="AW259" s="332"/>
      <c r="AX259" s="332"/>
      <c r="AY259" s="332"/>
      <c r="AZ259" s="332"/>
      <c r="BA259" s="332"/>
      <c r="BB259" s="332"/>
      <c r="BC259" s="332"/>
      <c r="BD259" s="332"/>
      <c r="BE259" s="332"/>
      <c r="BF259" s="332"/>
      <c r="BG259" s="332"/>
      <c r="BH259" s="332"/>
      <c r="BI259" s="332"/>
      <c r="BJ259" s="332"/>
      <c r="BK259" s="332"/>
      <c r="BL259" s="332"/>
      <c r="BM259" s="332"/>
      <c r="BN259" s="332"/>
      <c r="BO259" s="332"/>
      <c r="BP259" s="332"/>
      <c r="BQ259" s="332"/>
      <c r="BR259" s="332"/>
      <c r="BS259" s="332"/>
      <c r="BT259" s="332"/>
      <c r="BU259" s="332"/>
      <c r="BV259" s="332"/>
      <c r="BW259" s="332"/>
      <c r="BX259" s="332"/>
      <c r="BY259" s="332"/>
      <c r="BZ259" s="332"/>
      <c r="CA259" s="332"/>
      <c r="CB259" s="332"/>
      <c r="CC259" s="332"/>
      <c r="CD259" s="332"/>
      <c r="CE259" s="332"/>
      <c r="CF259" s="332"/>
      <c r="CG259" s="332"/>
      <c r="CH259" s="332"/>
      <c r="CI259" s="332"/>
      <c r="CJ259" s="332"/>
      <c r="CK259" s="332"/>
      <c r="CL259" s="332"/>
      <c r="CM259" s="332"/>
      <c r="CN259" s="332"/>
      <c r="CO259" s="332"/>
      <c r="CP259" s="332"/>
      <c r="CQ259" s="332"/>
      <c r="CR259" s="332"/>
      <c r="CS259" s="332"/>
      <c r="CT259" s="332"/>
      <c r="CU259" s="332"/>
      <c r="CV259" s="332"/>
      <c r="CW259" s="332"/>
      <c r="CX259" s="332"/>
      <c r="CY259" s="332"/>
      <c r="CZ259" s="332"/>
      <c r="DA259" s="332"/>
      <c r="DB259" s="332"/>
      <c r="DC259" s="332"/>
      <c r="DD259" s="332"/>
      <c r="DE259" s="332"/>
      <c r="DF259" s="332"/>
      <c r="DG259" s="332"/>
      <c r="DH259" s="332"/>
      <c r="DI259" s="332"/>
      <c r="DJ259" s="332"/>
      <c r="DK259" s="332"/>
      <c r="DL259" s="332"/>
      <c r="DM259" s="332"/>
      <c r="DN259" s="332"/>
      <c r="DO259" s="332"/>
      <c r="DP259" s="332"/>
      <c r="DQ259" s="332"/>
      <c r="DR259" s="332"/>
      <c r="DS259" s="332"/>
      <c r="DT259" s="332"/>
      <c r="DU259" s="332"/>
      <c r="DV259" s="332"/>
      <c r="DW259" s="332"/>
      <c r="DX259" s="332"/>
      <c r="DY259" s="332"/>
      <c r="DZ259" s="332"/>
      <c r="EA259" s="332"/>
      <c r="EB259" s="332"/>
      <c r="EC259" s="332"/>
      <c r="ED259" s="332"/>
      <c r="EE259" s="332"/>
      <c r="EF259" s="332"/>
      <c r="EG259" s="332"/>
      <c r="EH259" s="332"/>
      <c r="EI259" s="332"/>
      <c r="EJ259" s="332"/>
      <c r="EK259" s="332"/>
      <c r="EL259" s="332"/>
      <c r="EM259" s="332"/>
      <c r="EN259" s="332"/>
      <c r="EO259" s="332"/>
      <c r="EP259" s="332"/>
      <c r="EQ259" s="332"/>
      <c r="ER259" s="332"/>
      <c r="ES259" s="332"/>
      <c r="ET259" s="332"/>
      <c r="EU259" s="332"/>
      <c r="EV259" s="332"/>
      <c r="EW259" s="332"/>
      <c r="EX259" s="332"/>
      <c r="EY259" s="332"/>
      <c r="EZ259" s="332"/>
      <c r="FA259" s="332"/>
      <c r="FB259" s="332"/>
      <c r="FC259" s="332"/>
      <c r="FD259" s="332"/>
      <c r="FE259" s="332"/>
      <c r="FF259" s="332"/>
      <c r="FG259" s="332"/>
      <c r="FH259" s="332"/>
      <c r="FI259" s="332"/>
      <c r="FJ259" s="332"/>
      <c r="FK259" s="332"/>
      <c r="FL259" s="332"/>
      <c r="FM259" s="332"/>
      <c r="FN259" s="332"/>
      <c r="FO259" s="332"/>
      <c r="FP259" s="332"/>
      <c r="FQ259" s="332"/>
      <c r="FR259" s="332"/>
      <c r="FS259" s="332"/>
      <c r="FT259" s="332"/>
      <c r="FU259" s="332"/>
      <c r="FV259" s="332"/>
      <c r="FW259" s="332"/>
      <c r="FX259" s="332"/>
      <c r="FY259" s="332"/>
      <c r="FZ259" s="332"/>
      <c r="GA259" s="332"/>
      <c r="GB259" s="332"/>
      <c r="GC259" s="332"/>
      <c r="GD259" s="332"/>
      <c r="GE259" s="332"/>
      <c r="GF259" s="332"/>
      <c r="GG259" s="332"/>
      <c r="GH259" s="332"/>
      <c r="GI259" s="332"/>
      <c r="GJ259" s="332"/>
      <c r="GK259" s="332"/>
      <c r="GL259" s="332"/>
      <c r="GM259" s="332"/>
      <c r="GN259" s="332"/>
      <c r="GO259" s="332"/>
      <c r="GP259" s="332"/>
      <c r="GQ259" s="332"/>
      <c r="GR259" s="332"/>
      <c r="GS259" s="332"/>
      <c r="GT259" s="332"/>
      <c r="GU259" s="332"/>
      <c r="GV259" s="332"/>
      <c r="GW259" s="332"/>
      <c r="GX259" s="332"/>
      <c r="GY259" s="332"/>
      <c r="GZ259" s="332"/>
      <c r="HA259" s="332"/>
      <c r="HB259" s="332"/>
      <c r="HC259" s="332"/>
      <c r="HD259" s="332"/>
      <c r="HE259" s="332"/>
      <c r="HF259" s="332"/>
      <c r="HG259" s="332"/>
      <c r="HH259" s="332"/>
      <c r="HI259" s="332"/>
      <c r="HJ259" s="332"/>
      <c r="HK259" s="332"/>
      <c r="HL259" s="332"/>
      <c r="HM259" s="332"/>
      <c r="HN259" s="332"/>
      <c r="HO259" s="332"/>
      <c r="HP259" s="332"/>
      <c r="HQ259" s="332"/>
      <c r="HR259" s="332"/>
      <c r="HS259" s="332"/>
      <c r="HT259" s="332"/>
      <c r="HU259" s="332"/>
      <c r="HV259" s="332"/>
      <c r="HW259" s="332"/>
      <c r="HX259" s="332"/>
      <c r="HY259" s="332"/>
      <c r="HZ259" s="332"/>
      <c r="IA259" s="332"/>
      <c r="IB259" s="332"/>
      <c r="IC259" s="332"/>
      <c r="ID259" s="332"/>
      <c r="IE259" s="332"/>
      <c r="IF259" s="332"/>
      <c r="IG259" s="332"/>
      <c r="IH259" s="332"/>
      <c r="II259" s="332"/>
      <c r="IJ259" s="332"/>
      <c r="IK259" s="332"/>
      <c r="IL259" s="332"/>
      <c r="IM259" s="332"/>
      <c r="IN259" s="332"/>
      <c r="IO259" s="332"/>
      <c r="IP259" s="332"/>
      <c r="IQ259" s="332"/>
      <c r="IR259" s="332"/>
      <c r="IS259" s="332"/>
      <c r="IT259" s="332"/>
    </row>
    <row r="260" spans="1:254" s="385" customFormat="1" ht="15" x14ac:dyDescent="0.25">
      <c r="A260" s="352" t="s">
        <v>528</v>
      </c>
      <c r="B260" s="354" t="s">
        <v>724</v>
      </c>
      <c r="C260" s="368" t="s">
        <v>412</v>
      </c>
      <c r="D260" s="368" t="s">
        <v>412</v>
      </c>
      <c r="E260" s="368" t="s">
        <v>527</v>
      </c>
      <c r="F260" s="368" t="s">
        <v>529</v>
      </c>
      <c r="G260" s="355">
        <v>2906.11</v>
      </c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2"/>
      <c r="AY260" s="332"/>
      <c r="AZ260" s="332"/>
      <c r="BA260" s="332"/>
      <c r="BB260" s="332"/>
      <c r="BC260" s="332"/>
      <c r="BD260" s="332"/>
      <c r="BE260" s="332"/>
      <c r="BF260" s="332"/>
      <c r="BG260" s="332"/>
      <c r="BH260" s="332"/>
      <c r="BI260" s="332"/>
      <c r="BJ260" s="332"/>
      <c r="BK260" s="332"/>
      <c r="BL260" s="332"/>
      <c r="BM260" s="332"/>
      <c r="BN260" s="332"/>
      <c r="BO260" s="332"/>
      <c r="BP260" s="332"/>
      <c r="BQ260" s="332"/>
      <c r="BR260" s="332"/>
      <c r="BS260" s="332"/>
      <c r="BT260" s="332"/>
      <c r="BU260" s="332"/>
      <c r="BV260" s="332"/>
      <c r="BW260" s="332"/>
      <c r="BX260" s="332"/>
      <c r="BY260" s="332"/>
      <c r="BZ260" s="332"/>
      <c r="CA260" s="332"/>
      <c r="CB260" s="332"/>
      <c r="CC260" s="332"/>
      <c r="CD260" s="332"/>
      <c r="CE260" s="332"/>
      <c r="CF260" s="332"/>
      <c r="CG260" s="332"/>
      <c r="CH260" s="332"/>
      <c r="CI260" s="332"/>
      <c r="CJ260" s="332"/>
      <c r="CK260" s="332"/>
      <c r="CL260" s="332"/>
      <c r="CM260" s="332"/>
      <c r="CN260" s="332"/>
      <c r="CO260" s="332"/>
      <c r="CP260" s="332"/>
      <c r="CQ260" s="332"/>
      <c r="CR260" s="332"/>
      <c r="CS260" s="332"/>
      <c r="CT260" s="332"/>
      <c r="CU260" s="332"/>
      <c r="CV260" s="332"/>
      <c r="CW260" s="332"/>
      <c r="CX260" s="332"/>
      <c r="CY260" s="332"/>
      <c r="CZ260" s="332"/>
      <c r="DA260" s="332"/>
      <c r="DB260" s="332"/>
      <c r="DC260" s="332"/>
      <c r="DD260" s="332"/>
      <c r="DE260" s="332"/>
      <c r="DF260" s="332"/>
      <c r="DG260" s="332"/>
      <c r="DH260" s="332"/>
      <c r="DI260" s="332"/>
      <c r="DJ260" s="332"/>
      <c r="DK260" s="332"/>
      <c r="DL260" s="332"/>
      <c r="DM260" s="332"/>
      <c r="DN260" s="332"/>
      <c r="DO260" s="332"/>
      <c r="DP260" s="332"/>
      <c r="DQ260" s="332"/>
      <c r="DR260" s="332"/>
      <c r="DS260" s="332"/>
      <c r="DT260" s="332"/>
      <c r="DU260" s="332"/>
      <c r="DV260" s="332"/>
      <c r="DW260" s="332"/>
      <c r="DX260" s="332"/>
      <c r="DY260" s="332"/>
      <c r="DZ260" s="332"/>
      <c r="EA260" s="332"/>
      <c r="EB260" s="332"/>
      <c r="EC260" s="332"/>
      <c r="ED260" s="332"/>
      <c r="EE260" s="332"/>
      <c r="EF260" s="332"/>
      <c r="EG260" s="332"/>
      <c r="EH260" s="332"/>
      <c r="EI260" s="332"/>
      <c r="EJ260" s="332"/>
      <c r="EK260" s="332"/>
      <c r="EL260" s="332"/>
      <c r="EM260" s="332"/>
      <c r="EN260" s="332"/>
      <c r="EO260" s="332"/>
      <c r="EP260" s="332"/>
      <c r="EQ260" s="332"/>
      <c r="ER260" s="332"/>
      <c r="ES260" s="332"/>
      <c r="ET260" s="332"/>
      <c r="EU260" s="332"/>
      <c r="EV260" s="332"/>
      <c r="EW260" s="332"/>
      <c r="EX260" s="332"/>
      <c r="EY260" s="332"/>
      <c r="EZ260" s="332"/>
      <c r="FA260" s="332"/>
      <c r="FB260" s="332"/>
      <c r="FC260" s="332"/>
      <c r="FD260" s="332"/>
      <c r="FE260" s="332"/>
      <c r="FF260" s="332"/>
      <c r="FG260" s="332"/>
      <c r="FH260" s="332"/>
      <c r="FI260" s="332"/>
      <c r="FJ260" s="332"/>
      <c r="FK260" s="332"/>
      <c r="FL260" s="332"/>
      <c r="FM260" s="332"/>
      <c r="FN260" s="332"/>
      <c r="FO260" s="332"/>
      <c r="FP260" s="332"/>
      <c r="FQ260" s="332"/>
      <c r="FR260" s="332"/>
      <c r="FS260" s="332"/>
      <c r="FT260" s="332"/>
      <c r="FU260" s="332"/>
      <c r="FV260" s="332"/>
      <c r="FW260" s="332"/>
      <c r="FX260" s="332"/>
      <c r="FY260" s="332"/>
      <c r="FZ260" s="332"/>
      <c r="GA260" s="332"/>
      <c r="GB260" s="332"/>
      <c r="GC260" s="332"/>
      <c r="GD260" s="332"/>
      <c r="GE260" s="332"/>
      <c r="GF260" s="332"/>
      <c r="GG260" s="332"/>
      <c r="GH260" s="332"/>
      <c r="GI260" s="332"/>
      <c r="GJ260" s="332"/>
      <c r="GK260" s="332"/>
      <c r="GL260" s="332"/>
      <c r="GM260" s="332"/>
      <c r="GN260" s="332"/>
      <c r="GO260" s="332"/>
      <c r="GP260" s="332"/>
      <c r="GQ260" s="332"/>
      <c r="GR260" s="332"/>
      <c r="GS260" s="332"/>
      <c r="GT260" s="332"/>
      <c r="GU260" s="332"/>
      <c r="GV260" s="332"/>
      <c r="GW260" s="332"/>
      <c r="GX260" s="332"/>
      <c r="GY260" s="332"/>
      <c r="GZ260" s="332"/>
      <c r="HA260" s="332"/>
      <c r="HB260" s="332"/>
      <c r="HC260" s="332"/>
      <c r="HD260" s="332"/>
      <c r="HE260" s="332"/>
      <c r="HF260" s="332"/>
      <c r="HG260" s="332"/>
      <c r="HH260" s="332"/>
      <c r="HI260" s="332"/>
      <c r="HJ260" s="332"/>
      <c r="HK260" s="332"/>
      <c r="HL260" s="332"/>
      <c r="HM260" s="332"/>
      <c r="HN260" s="332"/>
      <c r="HO260" s="332"/>
      <c r="HP260" s="332"/>
      <c r="HQ260" s="332"/>
      <c r="HR260" s="332"/>
      <c r="HS260" s="332"/>
      <c r="HT260" s="332"/>
      <c r="HU260" s="332"/>
      <c r="HV260" s="332"/>
      <c r="HW260" s="332"/>
      <c r="HX260" s="332"/>
      <c r="HY260" s="332"/>
      <c r="HZ260" s="332"/>
      <c r="IA260" s="332"/>
      <c r="IB260" s="332"/>
      <c r="IC260" s="332"/>
      <c r="ID260" s="332"/>
      <c r="IE260" s="332"/>
      <c r="IF260" s="332"/>
      <c r="IG260" s="332"/>
      <c r="IH260" s="332"/>
      <c r="II260" s="332"/>
      <c r="IJ260" s="332"/>
      <c r="IK260" s="332"/>
      <c r="IL260" s="332"/>
      <c r="IM260" s="332"/>
      <c r="IN260" s="332"/>
      <c r="IO260" s="332"/>
      <c r="IP260" s="332"/>
      <c r="IQ260" s="332"/>
      <c r="IR260" s="332"/>
      <c r="IS260" s="332"/>
      <c r="IT260" s="332"/>
    </row>
    <row r="261" spans="1:254" s="385" customFormat="1" ht="15" x14ac:dyDescent="0.25">
      <c r="A261" s="400" t="s">
        <v>562</v>
      </c>
      <c r="B261" s="362" t="s">
        <v>724</v>
      </c>
      <c r="C261" s="362" t="s">
        <v>553</v>
      </c>
      <c r="D261" s="362" t="s">
        <v>391</v>
      </c>
      <c r="E261" s="362"/>
      <c r="F261" s="362"/>
      <c r="G261" s="401">
        <f>SUM(G262)</f>
        <v>1379.6</v>
      </c>
      <c r="H261" s="388"/>
      <c r="I261" s="388"/>
      <c r="J261" s="388"/>
      <c r="K261" s="388"/>
      <c r="L261" s="388"/>
      <c r="M261" s="388"/>
      <c r="N261" s="388"/>
      <c r="O261" s="388"/>
      <c r="P261" s="38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8"/>
      <c r="AA261" s="388"/>
      <c r="AB261" s="388"/>
      <c r="AC261" s="388"/>
      <c r="AD261" s="388"/>
      <c r="AE261" s="388"/>
      <c r="AF261" s="388"/>
      <c r="AG261" s="388"/>
      <c r="AH261" s="388"/>
      <c r="AI261" s="388"/>
      <c r="AJ261" s="388"/>
      <c r="AK261" s="388"/>
      <c r="AL261" s="388"/>
      <c r="AM261" s="388"/>
      <c r="AN261" s="388"/>
      <c r="AO261" s="388"/>
      <c r="AP261" s="388"/>
      <c r="AQ261" s="388"/>
      <c r="AR261" s="388"/>
      <c r="AS261" s="388"/>
      <c r="AT261" s="388"/>
      <c r="AU261" s="388"/>
      <c r="AV261" s="388"/>
      <c r="AW261" s="388"/>
      <c r="AX261" s="388"/>
      <c r="AY261" s="388"/>
      <c r="AZ261" s="388"/>
      <c r="BA261" s="388"/>
      <c r="BB261" s="388"/>
      <c r="BC261" s="388"/>
      <c r="BD261" s="388"/>
      <c r="BE261" s="388"/>
      <c r="BF261" s="388"/>
      <c r="BG261" s="388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BV261" s="388"/>
      <c r="BW261" s="388"/>
      <c r="BX261" s="388"/>
      <c r="BY261" s="388"/>
      <c r="BZ261" s="388"/>
      <c r="CA261" s="388"/>
      <c r="CB261" s="388"/>
      <c r="CC261" s="388"/>
      <c r="CD261" s="388"/>
      <c r="CE261" s="388"/>
      <c r="CF261" s="388"/>
      <c r="CG261" s="388"/>
      <c r="CH261" s="388"/>
      <c r="CI261" s="388"/>
      <c r="CJ261" s="388"/>
      <c r="CK261" s="388"/>
      <c r="CL261" s="388"/>
      <c r="CM261" s="388"/>
      <c r="CN261" s="388"/>
      <c r="CO261" s="388"/>
      <c r="CP261" s="388"/>
      <c r="CQ261" s="388"/>
      <c r="CR261" s="388"/>
      <c r="CS261" s="388"/>
      <c r="CT261" s="388"/>
      <c r="CU261" s="388"/>
      <c r="CV261" s="388"/>
      <c r="CW261" s="388"/>
      <c r="CX261" s="388"/>
      <c r="CY261" s="388"/>
      <c r="CZ261" s="388"/>
      <c r="DA261" s="388"/>
      <c r="DB261" s="388"/>
      <c r="DC261" s="388"/>
      <c r="DD261" s="388"/>
      <c r="DE261" s="388"/>
      <c r="DF261" s="388"/>
      <c r="DG261" s="388"/>
      <c r="DH261" s="388"/>
      <c r="DI261" s="388"/>
      <c r="DJ261" s="388"/>
      <c r="DK261" s="388"/>
      <c r="DL261" s="388"/>
      <c r="DM261" s="388"/>
      <c r="DN261" s="388"/>
      <c r="DO261" s="388"/>
      <c r="DP261" s="388"/>
      <c r="DQ261" s="388"/>
      <c r="DR261" s="388"/>
      <c r="DS261" s="388"/>
      <c r="DT261" s="388"/>
      <c r="DU261" s="388"/>
      <c r="DV261" s="388"/>
      <c r="DW261" s="388"/>
      <c r="DX261" s="388"/>
      <c r="DY261" s="388"/>
      <c r="DZ261" s="388"/>
      <c r="EA261" s="388"/>
      <c r="EB261" s="388"/>
      <c r="EC261" s="388"/>
      <c r="ED261" s="388"/>
      <c r="EE261" s="388"/>
      <c r="EF261" s="388"/>
      <c r="EG261" s="388"/>
      <c r="EH261" s="388"/>
      <c r="EI261" s="388"/>
      <c r="EJ261" s="388"/>
      <c r="EK261" s="388"/>
      <c r="EL261" s="388"/>
      <c r="EM261" s="388"/>
      <c r="EN261" s="388"/>
      <c r="EO261" s="388"/>
      <c r="EP261" s="388"/>
      <c r="EQ261" s="388"/>
      <c r="ER261" s="388"/>
      <c r="ES261" s="388"/>
      <c r="ET261" s="388"/>
      <c r="EU261" s="388"/>
      <c r="EV261" s="388"/>
      <c r="EW261" s="388"/>
      <c r="EX261" s="388"/>
      <c r="EY261" s="388"/>
      <c r="EZ261" s="388"/>
      <c r="FA261" s="388"/>
      <c r="FB261" s="388"/>
      <c r="FC261" s="388"/>
      <c r="FD261" s="388"/>
      <c r="FE261" s="388"/>
      <c r="FF261" s="388"/>
      <c r="FG261" s="388"/>
      <c r="FH261" s="388"/>
      <c r="FI261" s="388"/>
      <c r="FJ261" s="388"/>
      <c r="FK261" s="388"/>
      <c r="FL261" s="388"/>
      <c r="FM261" s="388"/>
      <c r="FN261" s="388"/>
      <c r="FO261" s="388"/>
      <c r="FP261" s="388"/>
      <c r="FQ261" s="388"/>
      <c r="FR261" s="388"/>
      <c r="FS261" s="388"/>
      <c r="FT261" s="388"/>
      <c r="FU261" s="388"/>
      <c r="FV261" s="388"/>
      <c r="FW261" s="388"/>
      <c r="FX261" s="388"/>
      <c r="FY261" s="388"/>
      <c r="FZ261" s="388"/>
      <c r="GA261" s="388"/>
      <c r="GB261" s="388"/>
      <c r="GC261" s="388"/>
      <c r="GD261" s="388"/>
      <c r="GE261" s="388"/>
      <c r="GF261" s="388"/>
      <c r="GG261" s="388"/>
      <c r="GH261" s="388"/>
      <c r="GI261" s="388"/>
      <c r="GJ261" s="388"/>
      <c r="GK261" s="388"/>
      <c r="GL261" s="388"/>
      <c r="GM261" s="388"/>
      <c r="GN261" s="388"/>
      <c r="GO261" s="388"/>
      <c r="GP261" s="388"/>
      <c r="GQ261" s="388"/>
      <c r="GR261" s="388"/>
      <c r="GS261" s="388"/>
      <c r="GT261" s="388"/>
      <c r="GU261" s="388"/>
      <c r="GV261" s="388"/>
      <c r="GW261" s="388"/>
      <c r="GX261" s="388"/>
      <c r="GY261" s="388"/>
      <c r="GZ261" s="388"/>
      <c r="HA261" s="388"/>
      <c r="HB261" s="388"/>
      <c r="HC261" s="388"/>
      <c r="HD261" s="388"/>
      <c r="HE261" s="388"/>
      <c r="HF261" s="388"/>
      <c r="HG261" s="388"/>
      <c r="HH261" s="388"/>
      <c r="HI261" s="388"/>
      <c r="HJ261" s="388"/>
      <c r="HK261" s="388"/>
      <c r="HL261" s="388"/>
      <c r="HM261" s="388"/>
      <c r="HN261" s="388"/>
      <c r="HO261" s="388"/>
      <c r="HP261" s="388"/>
      <c r="HQ261" s="388"/>
      <c r="HR261" s="388"/>
      <c r="HS261" s="388"/>
      <c r="HT261" s="388"/>
      <c r="HU261" s="388"/>
      <c r="HV261" s="388"/>
      <c r="HW261" s="388"/>
      <c r="HX261" s="388"/>
      <c r="HY261" s="388"/>
      <c r="HZ261" s="388"/>
      <c r="IA261" s="388"/>
      <c r="IB261" s="388"/>
      <c r="IC261" s="388"/>
      <c r="ID261" s="388"/>
      <c r="IE261" s="388"/>
      <c r="IF261" s="388"/>
      <c r="IG261" s="388"/>
      <c r="IH261" s="388"/>
      <c r="II261" s="388"/>
      <c r="IJ261" s="388"/>
      <c r="IK261" s="388"/>
      <c r="IL261" s="388"/>
      <c r="IM261" s="388"/>
      <c r="IN261" s="388"/>
      <c r="IO261" s="388"/>
      <c r="IP261" s="388"/>
      <c r="IQ261" s="388"/>
      <c r="IR261" s="388"/>
      <c r="IS261" s="388"/>
      <c r="IT261" s="388"/>
    </row>
    <row r="262" spans="1:254" ht="13.5" x14ac:dyDescent="0.25">
      <c r="A262" s="409" t="s">
        <v>563</v>
      </c>
      <c r="B262" s="357" t="s">
        <v>724</v>
      </c>
      <c r="C262" s="344" t="s">
        <v>553</v>
      </c>
      <c r="D262" s="344" t="s">
        <v>391</v>
      </c>
      <c r="E262" s="344"/>
      <c r="F262" s="344"/>
      <c r="G262" s="392">
        <f>SUM(G263+G279)</f>
        <v>1379.6</v>
      </c>
    </row>
    <row r="263" spans="1:254" s="385" customFormat="1" ht="27.6" customHeight="1" x14ac:dyDescent="0.25">
      <c r="A263" s="410" t="s">
        <v>556</v>
      </c>
      <c r="B263" s="357" t="s">
        <v>724</v>
      </c>
      <c r="C263" s="344" t="s">
        <v>553</v>
      </c>
      <c r="D263" s="344" t="s">
        <v>391</v>
      </c>
      <c r="E263" s="344"/>
      <c r="F263" s="344"/>
      <c r="G263" s="392">
        <f>SUM(G264+G267+G270+G273+G276)</f>
        <v>874.6</v>
      </c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19"/>
      <c r="W263" s="319"/>
      <c r="X263" s="319"/>
      <c r="Y263" s="319"/>
      <c r="Z263" s="319"/>
      <c r="AA263" s="319"/>
      <c r="AB263" s="319"/>
      <c r="AC263" s="319"/>
      <c r="AD263" s="319"/>
      <c r="AE263" s="319"/>
      <c r="AF263" s="319"/>
      <c r="AG263" s="319"/>
      <c r="AH263" s="319"/>
      <c r="AI263" s="319"/>
      <c r="AJ263" s="319"/>
      <c r="AK263" s="319"/>
      <c r="AL263" s="319"/>
      <c r="AM263" s="319"/>
      <c r="AN263" s="319"/>
      <c r="AO263" s="319"/>
      <c r="AP263" s="319"/>
      <c r="AQ263" s="319"/>
      <c r="AR263" s="319"/>
      <c r="AS263" s="319"/>
      <c r="AT263" s="319"/>
      <c r="AU263" s="319"/>
      <c r="AV263" s="319"/>
      <c r="AW263" s="319"/>
      <c r="AX263" s="319"/>
      <c r="AY263" s="319"/>
      <c r="AZ263" s="319"/>
      <c r="BA263" s="319"/>
      <c r="BB263" s="319"/>
      <c r="BC263" s="319"/>
      <c r="BD263" s="319"/>
      <c r="BE263" s="319"/>
      <c r="BF263" s="319"/>
      <c r="BG263" s="319"/>
      <c r="BH263" s="319"/>
      <c r="BI263" s="319"/>
      <c r="BJ263" s="319"/>
      <c r="BK263" s="319"/>
      <c r="BL263" s="319"/>
      <c r="BM263" s="319"/>
      <c r="BN263" s="319"/>
      <c r="BO263" s="319"/>
      <c r="BP263" s="319"/>
      <c r="BQ263" s="319"/>
      <c r="BR263" s="319"/>
      <c r="BS263" s="319"/>
      <c r="BT263" s="319"/>
      <c r="BU263" s="319"/>
      <c r="BV263" s="319"/>
      <c r="BW263" s="319"/>
      <c r="BX263" s="319"/>
      <c r="BY263" s="319"/>
      <c r="BZ263" s="319"/>
      <c r="CA263" s="319"/>
      <c r="CB263" s="319"/>
      <c r="CC263" s="319"/>
      <c r="CD263" s="319"/>
      <c r="CE263" s="319"/>
      <c r="CF263" s="319"/>
      <c r="CG263" s="319"/>
      <c r="CH263" s="319"/>
      <c r="CI263" s="319"/>
      <c r="CJ263" s="319"/>
      <c r="CK263" s="319"/>
      <c r="CL263" s="319"/>
      <c r="CM263" s="319"/>
      <c r="CN263" s="319"/>
      <c r="CO263" s="319"/>
      <c r="CP263" s="319"/>
      <c r="CQ263" s="319"/>
      <c r="CR263" s="319"/>
      <c r="CS263" s="319"/>
      <c r="CT263" s="319"/>
      <c r="CU263" s="319"/>
      <c r="CV263" s="319"/>
      <c r="CW263" s="319"/>
      <c r="CX263" s="319"/>
      <c r="CY263" s="319"/>
      <c r="CZ263" s="319"/>
      <c r="DA263" s="319"/>
      <c r="DB263" s="319"/>
      <c r="DC263" s="319"/>
      <c r="DD263" s="319"/>
      <c r="DE263" s="319"/>
      <c r="DF263" s="319"/>
      <c r="DG263" s="319"/>
      <c r="DH263" s="319"/>
      <c r="DI263" s="319"/>
      <c r="DJ263" s="319"/>
      <c r="DK263" s="319"/>
      <c r="DL263" s="319"/>
      <c r="DM263" s="319"/>
      <c r="DN263" s="319"/>
      <c r="DO263" s="319"/>
      <c r="DP263" s="319"/>
      <c r="DQ263" s="319"/>
      <c r="DR263" s="319"/>
      <c r="DS263" s="319"/>
      <c r="DT263" s="319"/>
      <c r="DU263" s="319"/>
      <c r="DV263" s="319"/>
      <c r="DW263" s="319"/>
      <c r="DX263" s="319"/>
      <c r="DY263" s="319"/>
      <c r="DZ263" s="319"/>
      <c r="EA263" s="319"/>
      <c r="EB263" s="319"/>
      <c r="EC263" s="319"/>
      <c r="ED263" s="319"/>
      <c r="EE263" s="319"/>
      <c r="EF263" s="319"/>
      <c r="EG263" s="319"/>
      <c r="EH263" s="319"/>
      <c r="EI263" s="319"/>
      <c r="EJ263" s="319"/>
      <c r="EK263" s="319"/>
      <c r="EL263" s="319"/>
      <c r="EM263" s="319"/>
      <c r="EN263" s="319"/>
      <c r="EO263" s="319"/>
      <c r="EP263" s="319"/>
      <c r="EQ263" s="319"/>
      <c r="ER263" s="319"/>
      <c r="ES263" s="319"/>
      <c r="ET263" s="319"/>
      <c r="EU263" s="319"/>
      <c r="EV263" s="319"/>
      <c r="EW263" s="319"/>
      <c r="EX263" s="319"/>
      <c r="EY263" s="319"/>
      <c r="EZ263" s="319"/>
      <c r="FA263" s="319"/>
      <c r="FB263" s="319"/>
      <c r="FC263" s="319"/>
      <c r="FD263" s="319"/>
      <c r="FE263" s="319"/>
      <c r="FF263" s="319"/>
      <c r="FG263" s="319"/>
      <c r="FH263" s="319"/>
      <c r="FI263" s="319"/>
      <c r="FJ263" s="319"/>
      <c r="FK263" s="319"/>
      <c r="FL263" s="319"/>
      <c r="FM263" s="319"/>
      <c r="FN263" s="319"/>
      <c r="FO263" s="319"/>
      <c r="FP263" s="319"/>
      <c r="FQ263" s="319"/>
      <c r="FR263" s="319"/>
      <c r="FS263" s="319"/>
      <c r="FT263" s="319"/>
      <c r="FU263" s="319"/>
      <c r="FV263" s="319"/>
      <c r="FW263" s="319"/>
      <c r="FX263" s="319"/>
      <c r="FY263" s="319"/>
      <c r="FZ263" s="319"/>
      <c r="GA263" s="319"/>
      <c r="GB263" s="319"/>
      <c r="GC263" s="319"/>
      <c r="GD263" s="319"/>
      <c r="GE263" s="319"/>
      <c r="GF263" s="319"/>
      <c r="GG263" s="319"/>
      <c r="GH263" s="319"/>
      <c r="GI263" s="319"/>
      <c r="GJ263" s="319"/>
      <c r="GK263" s="319"/>
      <c r="GL263" s="319"/>
      <c r="GM263" s="319"/>
      <c r="GN263" s="319"/>
      <c r="GO263" s="319"/>
      <c r="GP263" s="319"/>
      <c r="GQ263" s="319"/>
      <c r="GR263" s="319"/>
      <c r="GS263" s="319"/>
      <c r="GT263" s="319"/>
      <c r="GU263" s="319"/>
      <c r="GV263" s="319"/>
      <c r="GW263" s="319"/>
      <c r="GX263" s="319"/>
      <c r="GY263" s="319"/>
      <c r="GZ263" s="319"/>
      <c r="HA263" s="319"/>
      <c r="HB263" s="319"/>
      <c r="HC263" s="319"/>
      <c r="HD263" s="319"/>
      <c r="HE263" s="319"/>
      <c r="HF263" s="319"/>
      <c r="HG263" s="319"/>
      <c r="HH263" s="319"/>
      <c r="HI263" s="319"/>
      <c r="HJ263" s="319"/>
      <c r="HK263" s="319"/>
      <c r="HL263" s="319"/>
      <c r="HM263" s="319"/>
      <c r="HN263" s="319"/>
      <c r="HO263" s="319"/>
      <c r="HP263" s="319"/>
      <c r="HQ263" s="319"/>
      <c r="HR263" s="319"/>
      <c r="HS263" s="319"/>
      <c r="HT263" s="319"/>
      <c r="HU263" s="319"/>
      <c r="HV263" s="319"/>
      <c r="HW263" s="319"/>
      <c r="HX263" s="319"/>
      <c r="HY263" s="319"/>
      <c r="HZ263" s="319"/>
      <c r="IA263" s="319"/>
      <c r="IB263" s="319"/>
      <c r="IC263" s="319"/>
      <c r="ID263" s="319"/>
      <c r="IE263" s="319"/>
      <c r="IF263" s="319"/>
      <c r="IG263" s="319"/>
      <c r="IH263" s="319"/>
      <c r="II263" s="319"/>
      <c r="IJ263" s="319"/>
      <c r="IK263" s="319"/>
      <c r="IL263" s="319"/>
      <c r="IM263" s="319"/>
      <c r="IN263" s="319"/>
      <c r="IO263" s="319"/>
      <c r="IP263" s="319"/>
      <c r="IQ263" s="319"/>
      <c r="IR263" s="319"/>
      <c r="IS263" s="319"/>
      <c r="IT263" s="319"/>
    </row>
    <row r="264" spans="1:254" s="245" customFormat="1" ht="36.6" customHeight="1" x14ac:dyDescent="0.2">
      <c r="A264" s="411" t="s">
        <v>788</v>
      </c>
      <c r="B264" s="368" t="s">
        <v>724</v>
      </c>
      <c r="C264" s="354" t="s">
        <v>553</v>
      </c>
      <c r="D264" s="354" t="s">
        <v>391</v>
      </c>
      <c r="E264" s="354" t="s">
        <v>566</v>
      </c>
      <c r="F264" s="354"/>
      <c r="G264" s="384">
        <f>SUM(G266+G265)</f>
        <v>120</v>
      </c>
      <c r="H264" s="319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  <c r="AG264" s="319"/>
      <c r="AH264" s="319"/>
      <c r="AI264" s="319"/>
      <c r="AJ264" s="319"/>
      <c r="AK264" s="319"/>
      <c r="AL264" s="319"/>
      <c r="AM264" s="319"/>
      <c r="AN264" s="319"/>
      <c r="AO264" s="319"/>
      <c r="AP264" s="319"/>
      <c r="AQ264" s="319"/>
      <c r="AR264" s="319"/>
      <c r="AS264" s="319"/>
      <c r="AT264" s="319"/>
      <c r="AU264" s="319"/>
      <c r="AV264" s="319"/>
      <c r="AW264" s="319"/>
      <c r="AX264" s="319"/>
      <c r="AY264" s="319"/>
      <c r="AZ264" s="319"/>
      <c r="BA264" s="319"/>
      <c r="BB264" s="319"/>
      <c r="BC264" s="319"/>
      <c r="BD264" s="319"/>
      <c r="BE264" s="319"/>
      <c r="BF264" s="319"/>
      <c r="BG264" s="319"/>
      <c r="BH264" s="319"/>
      <c r="BI264" s="319"/>
      <c r="BJ264" s="319"/>
      <c r="BK264" s="319"/>
      <c r="BL264" s="319"/>
      <c r="BM264" s="319"/>
      <c r="BN264" s="319"/>
      <c r="BO264" s="319"/>
      <c r="BP264" s="319"/>
      <c r="BQ264" s="319"/>
      <c r="BR264" s="319"/>
      <c r="BS264" s="319"/>
      <c r="BT264" s="319"/>
      <c r="BU264" s="319"/>
      <c r="BV264" s="319"/>
      <c r="BW264" s="319"/>
      <c r="BX264" s="319"/>
      <c r="BY264" s="319"/>
      <c r="BZ264" s="319"/>
      <c r="CA264" s="319"/>
      <c r="CB264" s="319"/>
      <c r="CC264" s="319"/>
      <c r="CD264" s="319"/>
      <c r="CE264" s="319"/>
      <c r="CF264" s="319"/>
      <c r="CG264" s="319"/>
      <c r="CH264" s="319"/>
      <c r="CI264" s="319"/>
      <c r="CJ264" s="319"/>
      <c r="CK264" s="319"/>
      <c r="CL264" s="319"/>
      <c r="CM264" s="319"/>
      <c r="CN264" s="319"/>
      <c r="CO264" s="319"/>
      <c r="CP264" s="319"/>
      <c r="CQ264" s="319"/>
      <c r="CR264" s="319"/>
      <c r="CS264" s="319"/>
      <c r="CT264" s="319"/>
      <c r="CU264" s="319"/>
      <c r="CV264" s="319"/>
      <c r="CW264" s="319"/>
      <c r="CX264" s="319"/>
      <c r="CY264" s="319"/>
      <c r="CZ264" s="319"/>
      <c r="DA264" s="319"/>
      <c r="DB264" s="319"/>
      <c r="DC264" s="319"/>
      <c r="DD264" s="319"/>
      <c r="DE264" s="319"/>
      <c r="DF264" s="319"/>
      <c r="DG264" s="319"/>
      <c r="DH264" s="319"/>
      <c r="DI264" s="319"/>
      <c r="DJ264" s="319"/>
      <c r="DK264" s="319"/>
      <c r="DL264" s="319"/>
      <c r="DM264" s="319"/>
      <c r="DN264" s="319"/>
      <c r="DO264" s="319"/>
      <c r="DP264" s="319"/>
      <c r="DQ264" s="319"/>
      <c r="DR264" s="319"/>
      <c r="DS264" s="319"/>
      <c r="DT264" s="319"/>
      <c r="DU264" s="319"/>
      <c r="DV264" s="319"/>
      <c r="DW264" s="319"/>
      <c r="DX264" s="319"/>
      <c r="DY264" s="319"/>
      <c r="DZ264" s="319"/>
      <c r="EA264" s="319"/>
      <c r="EB264" s="319"/>
      <c r="EC264" s="319"/>
      <c r="ED264" s="319"/>
      <c r="EE264" s="319"/>
      <c r="EF264" s="319"/>
      <c r="EG264" s="319"/>
      <c r="EH264" s="319"/>
      <c r="EI264" s="319"/>
      <c r="EJ264" s="319"/>
      <c r="EK264" s="319"/>
      <c r="EL264" s="319"/>
      <c r="EM264" s="319"/>
      <c r="EN264" s="319"/>
      <c r="EO264" s="319"/>
      <c r="EP264" s="319"/>
      <c r="EQ264" s="319"/>
      <c r="ER264" s="319"/>
      <c r="ES264" s="319"/>
      <c r="ET264" s="319"/>
      <c r="EU264" s="319"/>
      <c r="EV264" s="319"/>
      <c r="EW264" s="319"/>
      <c r="EX264" s="319"/>
      <c r="EY264" s="319"/>
      <c r="EZ264" s="319"/>
      <c r="FA264" s="319"/>
      <c r="FB264" s="319"/>
      <c r="FC264" s="319"/>
      <c r="FD264" s="319"/>
      <c r="FE264" s="319"/>
      <c r="FF264" s="319"/>
      <c r="FG264" s="319"/>
      <c r="FH264" s="319"/>
      <c r="FI264" s="319"/>
      <c r="FJ264" s="319"/>
      <c r="FK264" s="319"/>
      <c r="FL264" s="319"/>
      <c r="FM264" s="319"/>
      <c r="FN264" s="319"/>
      <c r="FO264" s="319"/>
      <c r="FP264" s="319"/>
      <c r="FQ264" s="319"/>
      <c r="FR264" s="319"/>
      <c r="FS264" s="319"/>
      <c r="FT264" s="319"/>
      <c r="FU264" s="319"/>
      <c r="FV264" s="319"/>
      <c r="FW264" s="319"/>
      <c r="FX264" s="319"/>
      <c r="FY264" s="319"/>
      <c r="FZ264" s="319"/>
      <c r="GA264" s="319"/>
      <c r="GB264" s="319"/>
      <c r="GC264" s="319"/>
      <c r="GD264" s="319"/>
      <c r="GE264" s="319"/>
      <c r="GF264" s="319"/>
      <c r="GG264" s="319"/>
      <c r="GH264" s="319"/>
      <c r="GI264" s="319"/>
      <c r="GJ264" s="319"/>
      <c r="GK264" s="319"/>
      <c r="GL264" s="319"/>
      <c r="GM264" s="319"/>
      <c r="GN264" s="319"/>
      <c r="GO264" s="319"/>
      <c r="GP264" s="319"/>
      <c r="GQ264" s="319"/>
      <c r="GR264" s="319"/>
      <c r="GS264" s="319"/>
      <c r="GT264" s="319"/>
      <c r="GU264" s="319"/>
      <c r="GV264" s="319"/>
      <c r="GW264" s="319"/>
      <c r="GX264" s="319"/>
      <c r="GY264" s="319"/>
      <c r="GZ264" s="319"/>
      <c r="HA264" s="319"/>
      <c r="HB264" s="319"/>
      <c r="HC264" s="319"/>
      <c r="HD264" s="319"/>
      <c r="HE264" s="319"/>
      <c r="HF264" s="319"/>
      <c r="HG264" s="319"/>
      <c r="HH264" s="319"/>
      <c r="HI264" s="319"/>
      <c r="HJ264" s="319"/>
      <c r="HK264" s="319"/>
      <c r="HL264" s="319"/>
      <c r="HM264" s="319"/>
      <c r="HN264" s="319"/>
      <c r="HO264" s="319"/>
      <c r="HP264" s="319"/>
      <c r="HQ264" s="319"/>
      <c r="HR264" s="319"/>
      <c r="HS264" s="319"/>
      <c r="HT264" s="319"/>
      <c r="HU264" s="319"/>
      <c r="HV264" s="319"/>
      <c r="HW264" s="319"/>
      <c r="HX264" s="319"/>
      <c r="HY264" s="319"/>
      <c r="HZ264" s="319"/>
      <c r="IA264" s="319"/>
      <c r="IB264" s="319"/>
      <c r="IC264" s="319"/>
      <c r="ID264" s="319"/>
      <c r="IE264" s="319"/>
      <c r="IF264" s="319"/>
      <c r="IG264" s="319"/>
      <c r="IH264" s="319"/>
      <c r="II264" s="319"/>
      <c r="IJ264" s="319"/>
      <c r="IK264" s="319"/>
      <c r="IL264" s="319"/>
      <c r="IM264" s="319"/>
      <c r="IN264" s="319"/>
      <c r="IO264" s="319"/>
      <c r="IP264" s="319"/>
      <c r="IQ264" s="319"/>
      <c r="IR264" s="319"/>
      <c r="IS264" s="319"/>
      <c r="IT264" s="319"/>
    </row>
    <row r="265" spans="1:254" s="245" customFormat="1" ht="25.5" x14ac:dyDescent="0.2">
      <c r="A265" s="347" t="s">
        <v>726</v>
      </c>
      <c r="B265" s="358" t="s">
        <v>724</v>
      </c>
      <c r="C265" s="349" t="s">
        <v>553</v>
      </c>
      <c r="D265" s="349" t="s">
        <v>391</v>
      </c>
      <c r="E265" s="349" t="s">
        <v>566</v>
      </c>
      <c r="F265" s="349" t="s">
        <v>397</v>
      </c>
      <c r="G265" s="384">
        <v>1</v>
      </c>
      <c r="H265" s="319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A265" s="319"/>
      <c r="BB265" s="319"/>
      <c r="BC265" s="319"/>
      <c r="BD265" s="319"/>
      <c r="BE265" s="319"/>
      <c r="BF265" s="319"/>
      <c r="BG265" s="319"/>
      <c r="BH265" s="319"/>
      <c r="BI265" s="319"/>
      <c r="BJ265" s="319"/>
      <c r="BK265" s="319"/>
      <c r="BL265" s="319"/>
      <c r="BM265" s="319"/>
      <c r="BN265" s="319"/>
      <c r="BO265" s="319"/>
      <c r="BP265" s="319"/>
      <c r="BQ265" s="319"/>
      <c r="BR265" s="319"/>
      <c r="BS265" s="319"/>
      <c r="BT265" s="319"/>
      <c r="BU265" s="319"/>
      <c r="BV265" s="319"/>
      <c r="BW265" s="319"/>
      <c r="BX265" s="319"/>
      <c r="BY265" s="319"/>
      <c r="BZ265" s="319"/>
      <c r="CA265" s="319"/>
      <c r="CB265" s="319"/>
      <c r="CC265" s="319"/>
      <c r="CD265" s="319"/>
      <c r="CE265" s="319"/>
      <c r="CF265" s="319"/>
      <c r="CG265" s="319"/>
      <c r="CH265" s="319"/>
      <c r="CI265" s="319"/>
      <c r="CJ265" s="319"/>
      <c r="CK265" s="319"/>
      <c r="CL265" s="319"/>
      <c r="CM265" s="319"/>
      <c r="CN265" s="319"/>
      <c r="CO265" s="319"/>
      <c r="CP265" s="319"/>
      <c r="CQ265" s="319"/>
      <c r="CR265" s="319"/>
      <c r="CS265" s="319"/>
      <c r="CT265" s="319"/>
      <c r="CU265" s="319"/>
      <c r="CV265" s="319"/>
      <c r="CW265" s="319"/>
      <c r="CX265" s="319"/>
      <c r="CY265" s="319"/>
      <c r="CZ265" s="319"/>
      <c r="DA265" s="319"/>
      <c r="DB265" s="319"/>
      <c r="DC265" s="319"/>
      <c r="DD265" s="319"/>
      <c r="DE265" s="319"/>
      <c r="DF265" s="319"/>
      <c r="DG265" s="319"/>
      <c r="DH265" s="319"/>
      <c r="DI265" s="319"/>
      <c r="DJ265" s="319"/>
      <c r="DK265" s="319"/>
      <c r="DL265" s="319"/>
      <c r="DM265" s="319"/>
      <c r="DN265" s="319"/>
      <c r="DO265" s="319"/>
      <c r="DP265" s="319"/>
      <c r="DQ265" s="319"/>
      <c r="DR265" s="319"/>
      <c r="DS265" s="319"/>
      <c r="DT265" s="319"/>
      <c r="DU265" s="319"/>
      <c r="DV265" s="319"/>
      <c r="DW265" s="319"/>
      <c r="DX265" s="319"/>
      <c r="DY265" s="319"/>
      <c r="DZ265" s="319"/>
      <c r="EA265" s="319"/>
      <c r="EB265" s="319"/>
      <c r="EC265" s="319"/>
      <c r="ED265" s="319"/>
      <c r="EE265" s="319"/>
      <c r="EF265" s="319"/>
      <c r="EG265" s="319"/>
      <c r="EH265" s="319"/>
      <c r="EI265" s="319"/>
      <c r="EJ265" s="319"/>
      <c r="EK265" s="319"/>
      <c r="EL265" s="319"/>
      <c r="EM265" s="319"/>
      <c r="EN265" s="319"/>
      <c r="EO265" s="319"/>
      <c r="EP265" s="319"/>
      <c r="EQ265" s="319"/>
      <c r="ER265" s="319"/>
      <c r="ES265" s="319"/>
      <c r="ET265" s="319"/>
      <c r="EU265" s="319"/>
      <c r="EV265" s="319"/>
      <c r="EW265" s="319"/>
      <c r="EX265" s="319"/>
      <c r="EY265" s="319"/>
      <c r="EZ265" s="319"/>
      <c r="FA265" s="319"/>
      <c r="FB265" s="319"/>
      <c r="FC265" s="319"/>
      <c r="FD265" s="319"/>
      <c r="FE265" s="319"/>
      <c r="FF265" s="319"/>
      <c r="FG265" s="319"/>
      <c r="FH265" s="319"/>
      <c r="FI265" s="319"/>
      <c r="FJ265" s="319"/>
      <c r="FK265" s="319"/>
      <c r="FL265" s="319"/>
      <c r="FM265" s="319"/>
      <c r="FN265" s="319"/>
      <c r="FO265" s="319"/>
      <c r="FP265" s="319"/>
      <c r="FQ265" s="319"/>
      <c r="FR265" s="319"/>
      <c r="FS265" s="319"/>
      <c r="FT265" s="319"/>
      <c r="FU265" s="319"/>
      <c r="FV265" s="319"/>
      <c r="FW265" s="319"/>
      <c r="FX265" s="319"/>
      <c r="FY265" s="319"/>
      <c r="FZ265" s="319"/>
      <c r="GA265" s="319"/>
      <c r="GB265" s="319"/>
      <c r="GC265" s="319"/>
      <c r="GD265" s="319"/>
      <c r="GE265" s="319"/>
      <c r="GF265" s="319"/>
      <c r="GG265" s="319"/>
      <c r="GH265" s="319"/>
      <c r="GI265" s="319"/>
      <c r="GJ265" s="319"/>
      <c r="GK265" s="319"/>
      <c r="GL265" s="319"/>
      <c r="GM265" s="319"/>
      <c r="GN265" s="319"/>
      <c r="GO265" s="319"/>
      <c r="GP265" s="319"/>
      <c r="GQ265" s="319"/>
      <c r="GR265" s="319"/>
      <c r="GS265" s="319"/>
      <c r="GT265" s="319"/>
      <c r="GU265" s="319"/>
      <c r="GV265" s="319"/>
      <c r="GW265" s="319"/>
      <c r="GX265" s="319"/>
      <c r="GY265" s="319"/>
      <c r="GZ265" s="319"/>
      <c r="HA265" s="319"/>
      <c r="HB265" s="319"/>
      <c r="HC265" s="319"/>
      <c r="HD265" s="319"/>
      <c r="HE265" s="319"/>
      <c r="HF265" s="319"/>
      <c r="HG265" s="319"/>
      <c r="HH265" s="319"/>
      <c r="HI265" s="319"/>
      <c r="HJ265" s="319"/>
      <c r="HK265" s="319"/>
      <c r="HL265" s="319"/>
      <c r="HM265" s="319"/>
      <c r="HN265" s="319"/>
      <c r="HO265" s="319"/>
      <c r="HP265" s="319"/>
      <c r="HQ265" s="319"/>
      <c r="HR265" s="319"/>
      <c r="HS265" s="319"/>
      <c r="HT265" s="319"/>
      <c r="HU265" s="319"/>
      <c r="HV265" s="319"/>
      <c r="HW265" s="319"/>
      <c r="HX265" s="319"/>
      <c r="HY265" s="319"/>
      <c r="HZ265" s="319"/>
      <c r="IA265" s="319"/>
      <c r="IB265" s="319"/>
      <c r="IC265" s="319"/>
      <c r="ID265" s="319"/>
      <c r="IE265" s="319"/>
      <c r="IF265" s="319"/>
      <c r="IG265" s="319"/>
      <c r="IH265" s="319"/>
      <c r="II265" s="319"/>
      <c r="IJ265" s="319"/>
      <c r="IK265" s="319"/>
      <c r="IL265" s="319"/>
      <c r="IM265" s="319"/>
      <c r="IN265" s="319"/>
      <c r="IO265" s="319"/>
      <c r="IP265" s="319"/>
      <c r="IQ265" s="319"/>
      <c r="IR265" s="319"/>
      <c r="IS265" s="319"/>
      <c r="IT265" s="319"/>
    </row>
    <row r="266" spans="1:254" s="351" customFormat="1" x14ac:dyDescent="0.2">
      <c r="A266" s="347" t="s">
        <v>528</v>
      </c>
      <c r="B266" s="358" t="s">
        <v>724</v>
      </c>
      <c r="C266" s="349" t="s">
        <v>553</v>
      </c>
      <c r="D266" s="349" t="s">
        <v>391</v>
      </c>
      <c r="E266" s="349" t="s">
        <v>566</v>
      </c>
      <c r="F266" s="349" t="s">
        <v>529</v>
      </c>
      <c r="G266" s="387">
        <v>119</v>
      </c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9"/>
      <c r="BC266" s="319"/>
      <c r="BD266" s="319"/>
      <c r="BE266" s="319"/>
      <c r="BF266" s="319"/>
      <c r="BG266" s="319"/>
      <c r="BH266" s="319"/>
      <c r="BI266" s="319"/>
      <c r="BJ266" s="319"/>
      <c r="BK266" s="319"/>
      <c r="BL266" s="319"/>
      <c r="BM266" s="319"/>
      <c r="BN266" s="319"/>
      <c r="BO266" s="319"/>
      <c r="BP266" s="319"/>
      <c r="BQ266" s="319"/>
      <c r="BR266" s="319"/>
      <c r="BS266" s="319"/>
      <c r="BT266" s="319"/>
      <c r="BU266" s="319"/>
      <c r="BV266" s="319"/>
      <c r="BW266" s="319"/>
      <c r="BX266" s="319"/>
      <c r="BY266" s="319"/>
      <c r="BZ266" s="319"/>
      <c r="CA266" s="319"/>
      <c r="CB266" s="319"/>
      <c r="CC266" s="319"/>
      <c r="CD266" s="319"/>
      <c r="CE266" s="319"/>
      <c r="CF266" s="319"/>
      <c r="CG266" s="319"/>
      <c r="CH266" s="319"/>
      <c r="CI266" s="319"/>
      <c r="CJ266" s="319"/>
      <c r="CK266" s="319"/>
      <c r="CL266" s="319"/>
      <c r="CM266" s="319"/>
      <c r="CN266" s="319"/>
      <c r="CO266" s="319"/>
      <c r="CP266" s="319"/>
      <c r="CQ266" s="319"/>
      <c r="CR266" s="319"/>
      <c r="CS266" s="319"/>
      <c r="CT266" s="319"/>
      <c r="CU266" s="319"/>
      <c r="CV266" s="319"/>
      <c r="CW266" s="319"/>
      <c r="CX266" s="319"/>
      <c r="CY266" s="319"/>
      <c r="CZ266" s="319"/>
      <c r="DA266" s="319"/>
      <c r="DB266" s="319"/>
      <c r="DC266" s="319"/>
      <c r="DD266" s="319"/>
      <c r="DE266" s="319"/>
      <c r="DF266" s="319"/>
      <c r="DG266" s="319"/>
      <c r="DH266" s="319"/>
      <c r="DI266" s="319"/>
      <c r="DJ266" s="319"/>
      <c r="DK266" s="319"/>
      <c r="DL266" s="319"/>
      <c r="DM266" s="319"/>
      <c r="DN266" s="319"/>
      <c r="DO266" s="319"/>
      <c r="DP266" s="319"/>
      <c r="DQ266" s="319"/>
      <c r="DR266" s="319"/>
      <c r="DS266" s="319"/>
      <c r="DT266" s="319"/>
      <c r="DU266" s="319"/>
      <c r="DV266" s="319"/>
      <c r="DW266" s="319"/>
      <c r="DX266" s="319"/>
      <c r="DY266" s="319"/>
      <c r="DZ266" s="319"/>
      <c r="EA266" s="319"/>
      <c r="EB266" s="319"/>
      <c r="EC266" s="319"/>
      <c r="ED266" s="319"/>
      <c r="EE266" s="319"/>
      <c r="EF266" s="319"/>
      <c r="EG266" s="319"/>
      <c r="EH266" s="319"/>
      <c r="EI266" s="319"/>
      <c r="EJ266" s="319"/>
      <c r="EK266" s="319"/>
      <c r="EL266" s="319"/>
      <c r="EM266" s="319"/>
      <c r="EN266" s="319"/>
      <c r="EO266" s="319"/>
      <c r="EP266" s="319"/>
      <c r="EQ266" s="319"/>
      <c r="ER266" s="319"/>
      <c r="ES266" s="319"/>
      <c r="ET266" s="319"/>
      <c r="EU266" s="319"/>
      <c r="EV266" s="319"/>
      <c r="EW266" s="319"/>
      <c r="EX266" s="319"/>
      <c r="EY266" s="319"/>
      <c r="EZ266" s="319"/>
      <c r="FA266" s="319"/>
      <c r="FB266" s="319"/>
      <c r="FC266" s="319"/>
      <c r="FD266" s="319"/>
      <c r="FE266" s="319"/>
      <c r="FF266" s="319"/>
      <c r="FG266" s="319"/>
      <c r="FH266" s="319"/>
      <c r="FI266" s="319"/>
      <c r="FJ266" s="319"/>
      <c r="FK266" s="319"/>
      <c r="FL266" s="319"/>
      <c r="FM266" s="319"/>
      <c r="FN266" s="319"/>
      <c r="FO266" s="319"/>
      <c r="FP266" s="319"/>
      <c r="FQ266" s="319"/>
      <c r="FR266" s="319"/>
      <c r="FS266" s="319"/>
      <c r="FT266" s="319"/>
      <c r="FU266" s="319"/>
      <c r="FV266" s="319"/>
      <c r="FW266" s="319"/>
      <c r="FX266" s="319"/>
      <c r="FY266" s="319"/>
      <c r="FZ266" s="319"/>
      <c r="GA266" s="319"/>
      <c r="GB266" s="319"/>
      <c r="GC266" s="319"/>
      <c r="GD266" s="319"/>
      <c r="GE266" s="319"/>
      <c r="GF266" s="319"/>
      <c r="GG266" s="319"/>
      <c r="GH266" s="319"/>
      <c r="GI266" s="319"/>
      <c r="GJ266" s="319"/>
      <c r="GK266" s="319"/>
      <c r="GL266" s="319"/>
      <c r="GM266" s="319"/>
      <c r="GN266" s="319"/>
      <c r="GO266" s="319"/>
      <c r="GP266" s="319"/>
      <c r="GQ266" s="319"/>
      <c r="GR266" s="319"/>
      <c r="GS266" s="319"/>
      <c r="GT266" s="319"/>
      <c r="GU266" s="319"/>
      <c r="GV266" s="319"/>
      <c r="GW266" s="319"/>
      <c r="GX266" s="319"/>
      <c r="GY266" s="319"/>
      <c r="GZ266" s="319"/>
      <c r="HA266" s="319"/>
      <c r="HB266" s="319"/>
      <c r="HC266" s="319"/>
      <c r="HD266" s="319"/>
      <c r="HE266" s="319"/>
      <c r="HF266" s="319"/>
      <c r="HG266" s="319"/>
      <c r="HH266" s="319"/>
      <c r="HI266" s="319"/>
      <c r="HJ266" s="319"/>
      <c r="HK266" s="319"/>
      <c r="HL266" s="319"/>
      <c r="HM266" s="319"/>
      <c r="HN266" s="319"/>
      <c r="HO266" s="319"/>
      <c r="HP266" s="319"/>
      <c r="HQ266" s="319"/>
      <c r="HR266" s="319"/>
      <c r="HS266" s="319"/>
      <c r="HT266" s="319"/>
      <c r="HU266" s="319"/>
      <c r="HV266" s="319"/>
      <c r="HW266" s="319"/>
      <c r="HX266" s="319"/>
      <c r="HY266" s="319"/>
      <c r="HZ266" s="319"/>
      <c r="IA266" s="319"/>
      <c r="IB266" s="319"/>
      <c r="IC266" s="319"/>
      <c r="ID266" s="319"/>
      <c r="IE266" s="319"/>
      <c r="IF266" s="319"/>
      <c r="IG266" s="319"/>
      <c r="IH266" s="319"/>
      <c r="II266" s="319"/>
      <c r="IJ266" s="319"/>
      <c r="IK266" s="319"/>
      <c r="IL266" s="319"/>
      <c r="IM266" s="319"/>
      <c r="IN266" s="319"/>
      <c r="IO266" s="319"/>
      <c r="IP266" s="319"/>
      <c r="IQ266" s="319"/>
      <c r="IR266" s="319"/>
      <c r="IS266" s="319"/>
      <c r="IT266" s="319"/>
    </row>
    <row r="267" spans="1:254" ht="40.15" customHeight="1" x14ac:dyDescent="0.25">
      <c r="A267" s="411" t="s">
        <v>761</v>
      </c>
      <c r="B267" s="368" t="s">
        <v>724</v>
      </c>
      <c r="C267" s="354" t="s">
        <v>553</v>
      </c>
      <c r="D267" s="354" t="s">
        <v>391</v>
      </c>
      <c r="E267" s="354" t="s">
        <v>568</v>
      </c>
      <c r="F267" s="354"/>
      <c r="G267" s="384">
        <f>SUM(G269+G268)</f>
        <v>352</v>
      </c>
      <c r="H267" s="385"/>
      <c r="I267" s="385"/>
      <c r="J267" s="385"/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385"/>
      <c r="AG267" s="385"/>
      <c r="AH267" s="385"/>
      <c r="AI267" s="385"/>
      <c r="AJ267" s="385"/>
      <c r="AK267" s="385"/>
      <c r="AL267" s="385"/>
      <c r="AM267" s="385"/>
      <c r="AN267" s="385"/>
      <c r="AO267" s="385"/>
      <c r="AP267" s="385"/>
      <c r="AQ267" s="385"/>
      <c r="AR267" s="385"/>
      <c r="AS267" s="385"/>
      <c r="AT267" s="385"/>
      <c r="AU267" s="385"/>
      <c r="AV267" s="385"/>
      <c r="AW267" s="385"/>
      <c r="AX267" s="385"/>
      <c r="AY267" s="385"/>
      <c r="AZ267" s="385"/>
      <c r="BA267" s="385"/>
      <c r="BB267" s="385"/>
      <c r="BC267" s="385"/>
      <c r="BD267" s="385"/>
      <c r="BE267" s="385"/>
      <c r="BF267" s="385"/>
      <c r="BG267" s="385"/>
      <c r="BH267" s="385"/>
      <c r="BI267" s="385"/>
      <c r="BJ267" s="385"/>
      <c r="BK267" s="385"/>
      <c r="BL267" s="385"/>
      <c r="BM267" s="385"/>
      <c r="BN267" s="385"/>
      <c r="BO267" s="385"/>
      <c r="BP267" s="385"/>
      <c r="BQ267" s="385"/>
      <c r="BR267" s="385"/>
      <c r="BS267" s="385"/>
      <c r="BT267" s="385"/>
      <c r="BU267" s="385"/>
      <c r="BV267" s="385"/>
      <c r="BW267" s="385"/>
      <c r="BX267" s="385"/>
      <c r="BY267" s="385"/>
      <c r="BZ267" s="385"/>
      <c r="CA267" s="385"/>
      <c r="CB267" s="385"/>
      <c r="CC267" s="385"/>
      <c r="CD267" s="385"/>
      <c r="CE267" s="385"/>
      <c r="CF267" s="385"/>
      <c r="CG267" s="385"/>
      <c r="CH267" s="385"/>
      <c r="CI267" s="385"/>
      <c r="CJ267" s="385"/>
      <c r="CK267" s="385"/>
      <c r="CL267" s="385"/>
      <c r="CM267" s="385"/>
      <c r="CN267" s="385"/>
      <c r="CO267" s="385"/>
      <c r="CP267" s="385"/>
      <c r="CQ267" s="385"/>
      <c r="CR267" s="385"/>
      <c r="CS267" s="385"/>
      <c r="CT267" s="385"/>
      <c r="CU267" s="385"/>
      <c r="CV267" s="385"/>
      <c r="CW267" s="385"/>
      <c r="CX267" s="385"/>
      <c r="CY267" s="385"/>
      <c r="CZ267" s="385"/>
      <c r="DA267" s="385"/>
      <c r="DB267" s="385"/>
      <c r="DC267" s="385"/>
      <c r="DD267" s="385"/>
      <c r="DE267" s="385"/>
      <c r="DF267" s="385"/>
      <c r="DG267" s="385"/>
      <c r="DH267" s="385"/>
      <c r="DI267" s="385"/>
      <c r="DJ267" s="385"/>
      <c r="DK267" s="385"/>
      <c r="DL267" s="385"/>
      <c r="DM267" s="385"/>
      <c r="DN267" s="385"/>
      <c r="DO267" s="385"/>
      <c r="DP267" s="385"/>
      <c r="DQ267" s="385"/>
      <c r="DR267" s="385"/>
      <c r="DS267" s="385"/>
      <c r="DT267" s="385"/>
      <c r="DU267" s="385"/>
      <c r="DV267" s="385"/>
      <c r="DW267" s="385"/>
      <c r="DX267" s="385"/>
      <c r="DY267" s="385"/>
      <c r="DZ267" s="385"/>
      <c r="EA267" s="385"/>
      <c r="EB267" s="385"/>
      <c r="EC267" s="385"/>
      <c r="ED267" s="385"/>
      <c r="EE267" s="385"/>
      <c r="EF267" s="385"/>
      <c r="EG267" s="385"/>
      <c r="EH267" s="385"/>
      <c r="EI267" s="385"/>
      <c r="EJ267" s="385"/>
      <c r="EK267" s="385"/>
      <c r="EL267" s="385"/>
      <c r="EM267" s="385"/>
      <c r="EN267" s="385"/>
      <c r="EO267" s="385"/>
      <c r="EP267" s="385"/>
      <c r="EQ267" s="385"/>
      <c r="ER267" s="385"/>
      <c r="ES267" s="385"/>
      <c r="ET267" s="385"/>
      <c r="EU267" s="385"/>
      <c r="EV267" s="385"/>
      <c r="EW267" s="385"/>
      <c r="EX267" s="385"/>
      <c r="EY267" s="385"/>
      <c r="EZ267" s="385"/>
      <c r="FA267" s="385"/>
      <c r="FB267" s="385"/>
      <c r="FC267" s="385"/>
      <c r="FD267" s="385"/>
      <c r="FE267" s="385"/>
      <c r="FF267" s="385"/>
      <c r="FG267" s="385"/>
      <c r="FH267" s="385"/>
      <c r="FI267" s="385"/>
      <c r="FJ267" s="385"/>
      <c r="FK267" s="385"/>
      <c r="FL267" s="385"/>
      <c r="FM267" s="385"/>
      <c r="FN267" s="385"/>
      <c r="FO267" s="385"/>
      <c r="FP267" s="385"/>
      <c r="FQ267" s="385"/>
      <c r="FR267" s="385"/>
      <c r="FS267" s="385"/>
      <c r="FT267" s="385"/>
      <c r="FU267" s="385"/>
      <c r="FV267" s="385"/>
      <c r="FW267" s="385"/>
      <c r="FX267" s="385"/>
      <c r="FY267" s="385"/>
      <c r="FZ267" s="385"/>
      <c r="GA267" s="385"/>
      <c r="GB267" s="385"/>
      <c r="GC267" s="385"/>
      <c r="GD267" s="385"/>
      <c r="GE267" s="385"/>
      <c r="GF267" s="385"/>
      <c r="GG267" s="385"/>
      <c r="GH267" s="385"/>
      <c r="GI267" s="385"/>
      <c r="GJ267" s="385"/>
      <c r="GK267" s="385"/>
      <c r="GL267" s="385"/>
      <c r="GM267" s="385"/>
      <c r="GN267" s="385"/>
      <c r="GO267" s="385"/>
      <c r="GP267" s="385"/>
      <c r="GQ267" s="385"/>
      <c r="GR267" s="385"/>
      <c r="GS267" s="385"/>
      <c r="GT267" s="385"/>
      <c r="GU267" s="385"/>
      <c r="GV267" s="385"/>
      <c r="GW267" s="385"/>
      <c r="GX267" s="385"/>
      <c r="GY267" s="385"/>
      <c r="GZ267" s="385"/>
      <c r="HA267" s="385"/>
      <c r="HB267" s="385"/>
      <c r="HC267" s="385"/>
      <c r="HD267" s="385"/>
      <c r="HE267" s="385"/>
      <c r="HF267" s="385"/>
      <c r="HG267" s="385"/>
      <c r="HH267" s="385"/>
      <c r="HI267" s="385"/>
      <c r="HJ267" s="385"/>
      <c r="HK267" s="385"/>
      <c r="HL267" s="385"/>
      <c r="HM267" s="385"/>
      <c r="HN267" s="385"/>
      <c r="HO267" s="385"/>
      <c r="HP267" s="385"/>
      <c r="HQ267" s="385"/>
      <c r="HR267" s="385"/>
      <c r="HS267" s="385"/>
      <c r="HT267" s="385"/>
      <c r="HU267" s="385"/>
      <c r="HV267" s="385"/>
      <c r="HW267" s="385"/>
      <c r="HX267" s="385"/>
      <c r="HY267" s="385"/>
      <c r="HZ267" s="385"/>
      <c r="IA267" s="385"/>
      <c r="IB267" s="385"/>
      <c r="IC267" s="385"/>
      <c r="ID267" s="385"/>
      <c r="IE267" s="385"/>
      <c r="IF267" s="385"/>
      <c r="IG267" s="385"/>
      <c r="IH267" s="385"/>
      <c r="II267" s="385"/>
      <c r="IJ267" s="385"/>
      <c r="IK267" s="385"/>
      <c r="IL267" s="385"/>
      <c r="IM267" s="385"/>
      <c r="IN267" s="385"/>
      <c r="IO267" s="385"/>
      <c r="IP267" s="385"/>
      <c r="IQ267" s="385"/>
      <c r="IR267" s="385"/>
      <c r="IS267" s="385"/>
      <c r="IT267" s="385"/>
    </row>
    <row r="268" spans="1:254" ht="25.5" x14ac:dyDescent="0.2">
      <c r="A268" s="347" t="s">
        <v>726</v>
      </c>
      <c r="B268" s="358" t="s">
        <v>724</v>
      </c>
      <c r="C268" s="349" t="s">
        <v>553</v>
      </c>
      <c r="D268" s="349" t="s">
        <v>391</v>
      </c>
      <c r="E268" s="349" t="s">
        <v>568</v>
      </c>
      <c r="F268" s="349" t="s">
        <v>397</v>
      </c>
      <c r="G268" s="387">
        <v>1</v>
      </c>
      <c r="H268" s="367"/>
      <c r="I268" s="367"/>
      <c r="J268" s="367"/>
      <c r="K268" s="367"/>
      <c r="L268" s="367"/>
      <c r="M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7"/>
      <c r="AC268" s="367"/>
      <c r="AD268" s="367"/>
      <c r="AE268" s="367"/>
      <c r="AF268" s="367"/>
      <c r="AG268" s="367"/>
      <c r="AH268" s="367"/>
      <c r="AI268" s="367"/>
      <c r="AJ268" s="367"/>
      <c r="AK268" s="367"/>
      <c r="AL268" s="367"/>
      <c r="AM268" s="367"/>
      <c r="AN268" s="367"/>
      <c r="AO268" s="367"/>
      <c r="AP268" s="367"/>
      <c r="AQ268" s="367"/>
      <c r="AR268" s="367"/>
      <c r="AS268" s="367"/>
      <c r="AT268" s="367"/>
      <c r="AU268" s="367"/>
      <c r="AV268" s="367"/>
      <c r="AW268" s="367"/>
      <c r="AX268" s="367"/>
      <c r="AY268" s="367"/>
      <c r="AZ268" s="367"/>
      <c r="BA268" s="367"/>
      <c r="BB268" s="367"/>
      <c r="BC268" s="367"/>
      <c r="BD268" s="367"/>
      <c r="BE268" s="367"/>
      <c r="BF268" s="367"/>
      <c r="BG268" s="367"/>
      <c r="BH268" s="367"/>
      <c r="BI268" s="367"/>
      <c r="BJ268" s="367"/>
      <c r="BK268" s="367"/>
      <c r="BL268" s="367"/>
      <c r="BM268" s="367"/>
      <c r="BN268" s="367"/>
      <c r="BO268" s="367"/>
      <c r="BP268" s="367"/>
      <c r="BQ268" s="367"/>
      <c r="BR268" s="367"/>
      <c r="BS268" s="367"/>
      <c r="BT268" s="367"/>
      <c r="BU268" s="367"/>
      <c r="BV268" s="367"/>
      <c r="BW268" s="367"/>
      <c r="BX268" s="367"/>
      <c r="BY268" s="367"/>
      <c r="BZ268" s="367"/>
      <c r="CA268" s="367"/>
      <c r="CB268" s="367"/>
      <c r="CC268" s="367"/>
      <c r="CD268" s="367"/>
      <c r="CE268" s="367"/>
      <c r="CF268" s="367"/>
      <c r="CG268" s="367"/>
      <c r="CH268" s="367"/>
      <c r="CI268" s="367"/>
      <c r="CJ268" s="367"/>
      <c r="CK268" s="367"/>
      <c r="CL268" s="367"/>
      <c r="CM268" s="367"/>
      <c r="CN268" s="367"/>
      <c r="CO268" s="367"/>
      <c r="CP268" s="367"/>
      <c r="CQ268" s="367"/>
      <c r="CR268" s="367"/>
      <c r="CS268" s="367"/>
      <c r="CT268" s="367"/>
      <c r="CU268" s="367"/>
      <c r="CV268" s="367"/>
      <c r="CW268" s="367"/>
      <c r="CX268" s="367"/>
      <c r="CY268" s="367"/>
      <c r="CZ268" s="367"/>
      <c r="DA268" s="367"/>
      <c r="DB268" s="367"/>
      <c r="DC268" s="367"/>
      <c r="DD268" s="367"/>
      <c r="DE268" s="367"/>
      <c r="DF268" s="367"/>
      <c r="DG268" s="367"/>
      <c r="DH268" s="367"/>
      <c r="DI268" s="367"/>
      <c r="DJ268" s="367"/>
      <c r="DK268" s="367"/>
      <c r="DL268" s="367"/>
      <c r="DM268" s="367"/>
      <c r="DN268" s="367"/>
      <c r="DO268" s="367"/>
      <c r="DP268" s="367"/>
      <c r="DQ268" s="367"/>
      <c r="DR268" s="367"/>
      <c r="DS268" s="367"/>
      <c r="DT268" s="367"/>
      <c r="DU268" s="367"/>
      <c r="DV268" s="367"/>
      <c r="DW268" s="367"/>
      <c r="DX268" s="367"/>
      <c r="DY268" s="367"/>
      <c r="DZ268" s="367"/>
      <c r="EA268" s="367"/>
      <c r="EB268" s="367"/>
      <c r="EC268" s="367"/>
      <c r="ED268" s="367"/>
      <c r="EE268" s="367"/>
      <c r="EF268" s="367"/>
      <c r="EG268" s="367"/>
      <c r="EH268" s="367"/>
      <c r="EI268" s="367"/>
      <c r="EJ268" s="367"/>
      <c r="EK268" s="367"/>
      <c r="EL268" s="367"/>
      <c r="EM268" s="367"/>
      <c r="EN268" s="367"/>
      <c r="EO268" s="367"/>
      <c r="EP268" s="367"/>
      <c r="EQ268" s="367"/>
      <c r="ER268" s="367"/>
      <c r="ES268" s="367"/>
      <c r="ET268" s="367"/>
      <c r="EU268" s="367"/>
      <c r="EV268" s="367"/>
      <c r="EW268" s="367"/>
      <c r="EX268" s="367"/>
      <c r="EY268" s="367"/>
      <c r="EZ268" s="367"/>
      <c r="FA268" s="367"/>
      <c r="FB268" s="367"/>
      <c r="FC268" s="367"/>
      <c r="FD268" s="367"/>
      <c r="FE268" s="367"/>
      <c r="FF268" s="367"/>
      <c r="FG268" s="367"/>
      <c r="FH268" s="367"/>
      <c r="FI268" s="367"/>
      <c r="FJ268" s="367"/>
      <c r="FK268" s="367"/>
      <c r="FL268" s="367"/>
      <c r="FM268" s="367"/>
      <c r="FN268" s="367"/>
      <c r="FO268" s="367"/>
      <c r="FP268" s="367"/>
      <c r="FQ268" s="367"/>
      <c r="FR268" s="367"/>
      <c r="FS268" s="367"/>
      <c r="FT268" s="367"/>
      <c r="FU268" s="367"/>
      <c r="FV268" s="367"/>
      <c r="FW268" s="367"/>
      <c r="FX268" s="367"/>
      <c r="FY268" s="367"/>
      <c r="FZ268" s="367"/>
      <c r="GA268" s="367"/>
      <c r="GB268" s="367"/>
      <c r="GC268" s="367"/>
      <c r="GD268" s="367"/>
      <c r="GE268" s="367"/>
      <c r="GF268" s="367"/>
      <c r="GG268" s="367"/>
      <c r="GH268" s="367"/>
      <c r="GI268" s="367"/>
      <c r="GJ268" s="367"/>
      <c r="GK268" s="367"/>
      <c r="GL268" s="367"/>
      <c r="GM268" s="367"/>
      <c r="GN268" s="367"/>
      <c r="GO268" s="367"/>
      <c r="GP268" s="367"/>
      <c r="GQ268" s="367"/>
      <c r="GR268" s="367"/>
      <c r="GS268" s="367"/>
      <c r="GT268" s="367"/>
      <c r="GU268" s="367"/>
      <c r="GV268" s="367"/>
      <c r="GW268" s="367"/>
      <c r="GX268" s="367"/>
      <c r="GY268" s="367"/>
      <c r="GZ268" s="367"/>
      <c r="HA268" s="367"/>
      <c r="HB268" s="367"/>
      <c r="HC268" s="367"/>
      <c r="HD268" s="367"/>
      <c r="HE268" s="367"/>
      <c r="HF268" s="367"/>
      <c r="HG268" s="367"/>
      <c r="HH268" s="367"/>
      <c r="HI268" s="367"/>
      <c r="HJ268" s="367"/>
      <c r="HK268" s="367"/>
      <c r="HL268" s="367"/>
      <c r="HM268" s="367"/>
      <c r="HN268" s="367"/>
      <c r="HO268" s="367"/>
      <c r="HP268" s="367"/>
      <c r="HQ268" s="367"/>
      <c r="HR268" s="367"/>
      <c r="HS268" s="367"/>
      <c r="HT268" s="367"/>
      <c r="HU268" s="367"/>
      <c r="HV268" s="367"/>
      <c r="HW268" s="367"/>
      <c r="HX268" s="367"/>
      <c r="HY268" s="367"/>
      <c r="HZ268" s="367"/>
      <c r="IA268" s="367"/>
      <c r="IB268" s="367"/>
      <c r="IC268" s="367"/>
      <c r="ID268" s="367"/>
      <c r="IE268" s="367"/>
      <c r="IF268" s="367"/>
      <c r="IG268" s="367"/>
      <c r="IH268" s="367"/>
      <c r="II268" s="367"/>
      <c r="IJ268" s="367"/>
      <c r="IK268" s="367"/>
      <c r="IL268" s="367"/>
      <c r="IM268" s="367"/>
      <c r="IN268" s="367"/>
      <c r="IO268" s="367"/>
      <c r="IP268" s="367"/>
      <c r="IQ268" s="367"/>
      <c r="IR268" s="367"/>
      <c r="IS268" s="367"/>
      <c r="IT268" s="367"/>
    </row>
    <row r="269" spans="1:254" x14ac:dyDescent="0.2">
      <c r="A269" s="347" t="s">
        <v>528</v>
      </c>
      <c r="B269" s="358" t="s">
        <v>724</v>
      </c>
      <c r="C269" s="349" t="s">
        <v>553</v>
      </c>
      <c r="D269" s="349" t="s">
        <v>391</v>
      </c>
      <c r="E269" s="349" t="s">
        <v>568</v>
      </c>
      <c r="F269" s="349" t="s">
        <v>529</v>
      </c>
      <c r="G269" s="387">
        <v>351</v>
      </c>
    </row>
    <row r="270" spans="1:254" ht="46.5" customHeight="1" x14ac:dyDescent="0.25">
      <c r="A270" s="411" t="s">
        <v>762</v>
      </c>
      <c r="B270" s="358" t="s">
        <v>724</v>
      </c>
      <c r="C270" s="349" t="s">
        <v>553</v>
      </c>
      <c r="D270" s="349" t="s">
        <v>391</v>
      </c>
      <c r="E270" s="349" t="s">
        <v>570</v>
      </c>
      <c r="F270" s="349"/>
      <c r="G270" s="387">
        <f>SUM(G272+G271)</f>
        <v>252.6</v>
      </c>
      <c r="H270" s="385"/>
      <c r="I270" s="385"/>
      <c r="J270" s="385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  <c r="U270" s="385"/>
      <c r="V270" s="385"/>
      <c r="W270" s="385"/>
      <c r="X270" s="385"/>
      <c r="Y270" s="385"/>
      <c r="Z270" s="385"/>
      <c r="AA270" s="385"/>
      <c r="AB270" s="385"/>
      <c r="AC270" s="385"/>
      <c r="AD270" s="385"/>
      <c r="AE270" s="385"/>
      <c r="AF270" s="385"/>
      <c r="AG270" s="385"/>
      <c r="AH270" s="385"/>
      <c r="AI270" s="385"/>
      <c r="AJ270" s="385"/>
      <c r="AK270" s="385"/>
      <c r="AL270" s="385"/>
      <c r="AM270" s="385"/>
      <c r="AN270" s="385"/>
      <c r="AO270" s="385"/>
      <c r="AP270" s="385"/>
      <c r="AQ270" s="385"/>
      <c r="AR270" s="385"/>
      <c r="AS270" s="385"/>
      <c r="AT270" s="385"/>
      <c r="AU270" s="385"/>
      <c r="AV270" s="385"/>
      <c r="AW270" s="385"/>
      <c r="AX270" s="385"/>
      <c r="AY270" s="385"/>
      <c r="AZ270" s="385"/>
      <c r="BA270" s="385"/>
      <c r="BB270" s="385"/>
      <c r="BC270" s="385"/>
      <c r="BD270" s="385"/>
      <c r="BE270" s="385"/>
      <c r="BF270" s="385"/>
      <c r="BG270" s="385"/>
      <c r="BH270" s="385"/>
      <c r="BI270" s="385"/>
      <c r="BJ270" s="385"/>
      <c r="BK270" s="385"/>
      <c r="BL270" s="385"/>
      <c r="BM270" s="385"/>
      <c r="BN270" s="385"/>
      <c r="BO270" s="385"/>
      <c r="BP270" s="385"/>
      <c r="BQ270" s="385"/>
      <c r="BR270" s="385"/>
      <c r="BS270" s="385"/>
      <c r="BT270" s="385"/>
      <c r="BU270" s="385"/>
      <c r="BV270" s="385"/>
      <c r="BW270" s="385"/>
      <c r="BX270" s="385"/>
      <c r="BY270" s="385"/>
      <c r="BZ270" s="385"/>
      <c r="CA270" s="385"/>
      <c r="CB270" s="385"/>
      <c r="CC270" s="385"/>
      <c r="CD270" s="385"/>
      <c r="CE270" s="385"/>
      <c r="CF270" s="385"/>
      <c r="CG270" s="385"/>
      <c r="CH270" s="385"/>
      <c r="CI270" s="385"/>
      <c r="CJ270" s="385"/>
      <c r="CK270" s="385"/>
      <c r="CL270" s="385"/>
      <c r="CM270" s="385"/>
      <c r="CN270" s="385"/>
      <c r="CO270" s="385"/>
      <c r="CP270" s="385"/>
      <c r="CQ270" s="385"/>
      <c r="CR270" s="385"/>
      <c r="CS270" s="385"/>
      <c r="CT270" s="385"/>
      <c r="CU270" s="385"/>
      <c r="CV270" s="385"/>
      <c r="CW270" s="385"/>
      <c r="CX270" s="385"/>
      <c r="CY270" s="385"/>
      <c r="CZ270" s="385"/>
      <c r="DA270" s="385"/>
      <c r="DB270" s="385"/>
      <c r="DC270" s="385"/>
      <c r="DD270" s="385"/>
      <c r="DE270" s="385"/>
      <c r="DF270" s="385"/>
      <c r="DG270" s="385"/>
      <c r="DH270" s="385"/>
      <c r="DI270" s="385"/>
      <c r="DJ270" s="385"/>
      <c r="DK270" s="385"/>
      <c r="DL270" s="385"/>
      <c r="DM270" s="385"/>
      <c r="DN270" s="385"/>
      <c r="DO270" s="385"/>
      <c r="DP270" s="385"/>
      <c r="DQ270" s="385"/>
      <c r="DR270" s="385"/>
      <c r="DS270" s="385"/>
      <c r="DT270" s="385"/>
      <c r="DU270" s="385"/>
      <c r="DV270" s="385"/>
      <c r="DW270" s="385"/>
      <c r="DX270" s="385"/>
      <c r="DY270" s="385"/>
      <c r="DZ270" s="385"/>
      <c r="EA270" s="385"/>
      <c r="EB270" s="385"/>
      <c r="EC270" s="385"/>
      <c r="ED270" s="385"/>
      <c r="EE270" s="385"/>
      <c r="EF270" s="385"/>
      <c r="EG270" s="385"/>
      <c r="EH270" s="385"/>
      <c r="EI270" s="385"/>
      <c r="EJ270" s="385"/>
      <c r="EK270" s="385"/>
      <c r="EL270" s="385"/>
      <c r="EM270" s="385"/>
      <c r="EN270" s="385"/>
      <c r="EO270" s="385"/>
      <c r="EP270" s="385"/>
      <c r="EQ270" s="385"/>
      <c r="ER270" s="385"/>
      <c r="ES270" s="385"/>
      <c r="ET270" s="385"/>
      <c r="EU270" s="385"/>
      <c r="EV270" s="385"/>
      <c r="EW270" s="385"/>
      <c r="EX270" s="385"/>
      <c r="EY270" s="385"/>
      <c r="EZ270" s="385"/>
      <c r="FA270" s="385"/>
      <c r="FB270" s="385"/>
      <c r="FC270" s="385"/>
      <c r="FD270" s="385"/>
      <c r="FE270" s="385"/>
      <c r="FF270" s="385"/>
      <c r="FG270" s="385"/>
      <c r="FH270" s="385"/>
      <c r="FI270" s="385"/>
      <c r="FJ270" s="385"/>
      <c r="FK270" s="385"/>
      <c r="FL270" s="385"/>
      <c r="FM270" s="385"/>
      <c r="FN270" s="385"/>
      <c r="FO270" s="385"/>
      <c r="FP270" s="385"/>
      <c r="FQ270" s="385"/>
      <c r="FR270" s="385"/>
      <c r="FS270" s="385"/>
      <c r="FT270" s="385"/>
      <c r="FU270" s="385"/>
      <c r="FV270" s="385"/>
      <c r="FW270" s="385"/>
      <c r="FX270" s="385"/>
      <c r="FY270" s="385"/>
      <c r="FZ270" s="385"/>
      <c r="GA270" s="385"/>
      <c r="GB270" s="385"/>
      <c r="GC270" s="385"/>
      <c r="GD270" s="385"/>
      <c r="GE270" s="385"/>
      <c r="GF270" s="385"/>
      <c r="GG270" s="385"/>
      <c r="GH270" s="385"/>
      <c r="GI270" s="385"/>
      <c r="GJ270" s="385"/>
      <c r="GK270" s="385"/>
      <c r="GL270" s="385"/>
      <c r="GM270" s="385"/>
      <c r="GN270" s="385"/>
      <c r="GO270" s="385"/>
      <c r="GP270" s="385"/>
      <c r="GQ270" s="385"/>
      <c r="GR270" s="385"/>
      <c r="GS270" s="385"/>
      <c r="GT270" s="385"/>
      <c r="GU270" s="385"/>
      <c r="GV270" s="385"/>
      <c r="GW270" s="385"/>
      <c r="GX270" s="385"/>
      <c r="GY270" s="385"/>
      <c r="GZ270" s="385"/>
      <c r="HA270" s="385"/>
      <c r="HB270" s="385"/>
      <c r="HC270" s="385"/>
      <c r="HD270" s="385"/>
      <c r="HE270" s="385"/>
      <c r="HF270" s="385"/>
      <c r="HG270" s="385"/>
      <c r="HH270" s="385"/>
      <c r="HI270" s="385"/>
      <c r="HJ270" s="385"/>
      <c r="HK270" s="385"/>
      <c r="HL270" s="385"/>
      <c r="HM270" s="385"/>
      <c r="HN270" s="385"/>
      <c r="HO270" s="385"/>
      <c r="HP270" s="385"/>
      <c r="HQ270" s="385"/>
      <c r="HR270" s="385"/>
      <c r="HS270" s="385"/>
      <c r="HT270" s="385"/>
      <c r="HU270" s="385"/>
      <c r="HV270" s="385"/>
      <c r="HW270" s="385"/>
      <c r="HX270" s="385"/>
      <c r="HY270" s="385"/>
      <c r="HZ270" s="385"/>
      <c r="IA270" s="385"/>
      <c r="IB270" s="385"/>
      <c r="IC270" s="385"/>
      <c r="ID270" s="385"/>
      <c r="IE270" s="385"/>
      <c r="IF270" s="385"/>
      <c r="IG270" s="385"/>
      <c r="IH270" s="385"/>
      <c r="II270" s="385"/>
      <c r="IJ270" s="385"/>
      <c r="IK270" s="385"/>
      <c r="IL270" s="385"/>
      <c r="IM270" s="385"/>
      <c r="IN270" s="385"/>
      <c r="IO270" s="385"/>
      <c r="IP270" s="385"/>
      <c r="IQ270" s="385"/>
      <c r="IR270" s="385"/>
      <c r="IS270" s="385"/>
      <c r="IT270" s="385"/>
    </row>
    <row r="271" spans="1:254" ht="25.5" x14ac:dyDescent="0.2">
      <c r="A271" s="347" t="s">
        <v>726</v>
      </c>
      <c r="B271" s="358" t="s">
        <v>724</v>
      </c>
      <c r="C271" s="349" t="s">
        <v>553</v>
      </c>
      <c r="D271" s="349" t="s">
        <v>391</v>
      </c>
      <c r="E271" s="349" t="s">
        <v>570</v>
      </c>
      <c r="F271" s="349" t="s">
        <v>397</v>
      </c>
      <c r="G271" s="387">
        <v>0.6</v>
      </c>
      <c r="H271" s="367"/>
      <c r="I271" s="367"/>
      <c r="J271" s="367"/>
      <c r="K271" s="367"/>
      <c r="L271" s="367"/>
      <c r="M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7"/>
      <c r="AC271" s="367"/>
      <c r="AD271" s="367"/>
      <c r="AE271" s="367"/>
      <c r="AF271" s="367"/>
      <c r="AG271" s="367"/>
      <c r="AH271" s="367"/>
      <c r="AI271" s="367"/>
      <c r="AJ271" s="367"/>
      <c r="AK271" s="367"/>
      <c r="AL271" s="367"/>
      <c r="AM271" s="367"/>
      <c r="AN271" s="367"/>
      <c r="AO271" s="367"/>
      <c r="AP271" s="367"/>
      <c r="AQ271" s="367"/>
      <c r="AR271" s="367"/>
      <c r="AS271" s="367"/>
      <c r="AT271" s="367"/>
      <c r="AU271" s="367"/>
      <c r="AV271" s="367"/>
      <c r="AW271" s="367"/>
      <c r="AX271" s="367"/>
      <c r="AY271" s="367"/>
      <c r="AZ271" s="367"/>
      <c r="BA271" s="367"/>
      <c r="BB271" s="367"/>
      <c r="BC271" s="367"/>
      <c r="BD271" s="367"/>
      <c r="BE271" s="367"/>
      <c r="BF271" s="367"/>
      <c r="BG271" s="367"/>
      <c r="BH271" s="367"/>
      <c r="BI271" s="367"/>
      <c r="BJ271" s="367"/>
      <c r="BK271" s="367"/>
      <c r="BL271" s="367"/>
      <c r="BM271" s="367"/>
      <c r="BN271" s="367"/>
      <c r="BO271" s="367"/>
      <c r="BP271" s="367"/>
      <c r="BQ271" s="367"/>
      <c r="BR271" s="367"/>
      <c r="BS271" s="367"/>
      <c r="BT271" s="367"/>
      <c r="BU271" s="367"/>
      <c r="BV271" s="367"/>
      <c r="BW271" s="367"/>
      <c r="BX271" s="367"/>
      <c r="BY271" s="367"/>
      <c r="BZ271" s="367"/>
      <c r="CA271" s="367"/>
      <c r="CB271" s="367"/>
      <c r="CC271" s="367"/>
      <c r="CD271" s="367"/>
      <c r="CE271" s="367"/>
      <c r="CF271" s="367"/>
      <c r="CG271" s="367"/>
      <c r="CH271" s="367"/>
      <c r="CI271" s="367"/>
      <c r="CJ271" s="367"/>
      <c r="CK271" s="367"/>
      <c r="CL271" s="367"/>
      <c r="CM271" s="367"/>
      <c r="CN271" s="367"/>
      <c r="CO271" s="367"/>
      <c r="CP271" s="367"/>
      <c r="CQ271" s="367"/>
      <c r="CR271" s="367"/>
      <c r="CS271" s="367"/>
      <c r="CT271" s="367"/>
      <c r="CU271" s="367"/>
      <c r="CV271" s="367"/>
      <c r="CW271" s="367"/>
      <c r="CX271" s="367"/>
      <c r="CY271" s="367"/>
      <c r="CZ271" s="367"/>
      <c r="DA271" s="367"/>
      <c r="DB271" s="367"/>
      <c r="DC271" s="367"/>
      <c r="DD271" s="367"/>
      <c r="DE271" s="367"/>
      <c r="DF271" s="367"/>
      <c r="DG271" s="367"/>
      <c r="DH271" s="367"/>
      <c r="DI271" s="367"/>
      <c r="DJ271" s="367"/>
      <c r="DK271" s="367"/>
      <c r="DL271" s="367"/>
      <c r="DM271" s="367"/>
      <c r="DN271" s="367"/>
      <c r="DO271" s="367"/>
      <c r="DP271" s="367"/>
      <c r="DQ271" s="367"/>
      <c r="DR271" s="367"/>
      <c r="DS271" s="367"/>
      <c r="DT271" s="367"/>
      <c r="DU271" s="367"/>
      <c r="DV271" s="367"/>
      <c r="DW271" s="367"/>
      <c r="DX271" s="367"/>
      <c r="DY271" s="367"/>
      <c r="DZ271" s="367"/>
      <c r="EA271" s="367"/>
      <c r="EB271" s="367"/>
      <c r="EC271" s="367"/>
      <c r="ED271" s="367"/>
      <c r="EE271" s="367"/>
      <c r="EF271" s="367"/>
      <c r="EG271" s="367"/>
      <c r="EH271" s="367"/>
      <c r="EI271" s="367"/>
      <c r="EJ271" s="367"/>
      <c r="EK271" s="367"/>
      <c r="EL271" s="367"/>
      <c r="EM271" s="367"/>
      <c r="EN271" s="367"/>
      <c r="EO271" s="367"/>
      <c r="EP271" s="367"/>
      <c r="EQ271" s="367"/>
      <c r="ER271" s="367"/>
      <c r="ES271" s="367"/>
      <c r="ET271" s="367"/>
      <c r="EU271" s="367"/>
      <c r="EV271" s="367"/>
      <c r="EW271" s="367"/>
      <c r="EX271" s="367"/>
      <c r="EY271" s="367"/>
      <c r="EZ271" s="367"/>
      <c r="FA271" s="367"/>
      <c r="FB271" s="367"/>
      <c r="FC271" s="367"/>
      <c r="FD271" s="367"/>
      <c r="FE271" s="367"/>
      <c r="FF271" s="367"/>
      <c r="FG271" s="367"/>
      <c r="FH271" s="367"/>
      <c r="FI271" s="367"/>
      <c r="FJ271" s="367"/>
      <c r="FK271" s="367"/>
      <c r="FL271" s="367"/>
      <c r="FM271" s="367"/>
      <c r="FN271" s="367"/>
      <c r="FO271" s="367"/>
      <c r="FP271" s="367"/>
      <c r="FQ271" s="367"/>
      <c r="FR271" s="367"/>
      <c r="FS271" s="367"/>
      <c r="FT271" s="367"/>
      <c r="FU271" s="367"/>
      <c r="FV271" s="367"/>
      <c r="FW271" s="367"/>
      <c r="FX271" s="367"/>
      <c r="FY271" s="367"/>
      <c r="FZ271" s="367"/>
      <c r="GA271" s="367"/>
      <c r="GB271" s="367"/>
      <c r="GC271" s="367"/>
      <c r="GD271" s="367"/>
      <c r="GE271" s="367"/>
      <c r="GF271" s="367"/>
      <c r="GG271" s="367"/>
      <c r="GH271" s="367"/>
      <c r="GI271" s="367"/>
      <c r="GJ271" s="367"/>
      <c r="GK271" s="367"/>
      <c r="GL271" s="367"/>
      <c r="GM271" s="367"/>
      <c r="GN271" s="367"/>
      <c r="GO271" s="367"/>
      <c r="GP271" s="367"/>
      <c r="GQ271" s="367"/>
      <c r="GR271" s="367"/>
      <c r="GS271" s="367"/>
      <c r="GT271" s="367"/>
      <c r="GU271" s="367"/>
      <c r="GV271" s="367"/>
      <c r="GW271" s="367"/>
      <c r="GX271" s="367"/>
      <c r="GY271" s="367"/>
      <c r="GZ271" s="367"/>
      <c r="HA271" s="367"/>
      <c r="HB271" s="367"/>
      <c r="HC271" s="367"/>
      <c r="HD271" s="367"/>
      <c r="HE271" s="367"/>
      <c r="HF271" s="367"/>
      <c r="HG271" s="367"/>
      <c r="HH271" s="367"/>
      <c r="HI271" s="367"/>
      <c r="HJ271" s="367"/>
      <c r="HK271" s="367"/>
      <c r="HL271" s="367"/>
      <c r="HM271" s="367"/>
      <c r="HN271" s="367"/>
      <c r="HO271" s="367"/>
      <c r="HP271" s="367"/>
      <c r="HQ271" s="367"/>
      <c r="HR271" s="367"/>
      <c r="HS271" s="367"/>
      <c r="HT271" s="367"/>
      <c r="HU271" s="367"/>
      <c r="HV271" s="367"/>
      <c r="HW271" s="367"/>
      <c r="HX271" s="367"/>
      <c r="HY271" s="367"/>
      <c r="HZ271" s="367"/>
      <c r="IA271" s="367"/>
      <c r="IB271" s="367"/>
      <c r="IC271" s="367"/>
      <c r="ID271" s="367"/>
      <c r="IE271" s="367"/>
      <c r="IF271" s="367"/>
      <c r="IG271" s="367"/>
      <c r="IH271" s="367"/>
      <c r="II271" s="367"/>
      <c r="IJ271" s="367"/>
      <c r="IK271" s="367"/>
      <c r="IL271" s="367"/>
      <c r="IM271" s="367"/>
      <c r="IN271" s="367"/>
      <c r="IO271" s="367"/>
      <c r="IP271" s="367"/>
      <c r="IQ271" s="367"/>
      <c r="IR271" s="367"/>
      <c r="IS271" s="367"/>
      <c r="IT271" s="367"/>
    </row>
    <row r="272" spans="1:254" ht="18" customHeight="1" x14ac:dyDescent="0.2">
      <c r="A272" s="347" t="s">
        <v>528</v>
      </c>
      <c r="B272" s="358" t="s">
        <v>724</v>
      </c>
      <c r="C272" s="349" t="s">
        <v>553</v>
      </c>
      <c r="D272" s="349" t="s">
        <v>391</v>
      </c>
      <c r="E272" s="349" t="s">
        <v>570</v>
      </c>
      <c r="F272" s="349" t="s">
        <v>529</v>
      </c>
      <c r="G272" s="387">
        <v>252</v>
      </c>
      <c r="H272" s="351"/>
      <c r="I272" s="351"/>
      <c r="J272" s="351"/>
      <c r="K272" s="351"/>
      <c r="L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X272" s="351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1"/>
      <c r="AN272" s="351"/>
      <c r="AO272" s="351"/>
      <c r="AP272" s="351"/>
      <c r="AQ272" s="351"/>
      <c r="AR272" s="351"/>
      <c r="AS272" s="351"/>
      <c r="AT272" s="351"/>
      <c r="AU272" s="351"/>
      <c r="AV272" s="351"/>
      <c r="AW272" s="351"/>
      <c r="AX272" s="351"/>
      <c r="AY272" s="351"/>
      <c r="AZ272" s="351"/>
      <c r="BA272" s="351"/>
      <c r="BB272" s="351"/>
      <c r="BC272" s="351"/>
      <c r="BD272" s="351"/>
      <c r="BE272" s="351"/>
      <c r="BF272" s="351"/>
      <c r="BG272" s="351"/>
      <c r="BH272" s="351"/>
      <c r="BI272" s="351"/>
      <c r="BJ272" s="351"/>
      <c r="BK272" s="351"/>
      <c r="BL272" s="351"/>
      <c r="BM272" s="351"/>
      <c r="BN272" s="351"/>
      <c r="BO272" s="351"/>
      <c r="BP272" s="351"/>
      <c r="BQ272" s="351"/>
      <c r="BR272" s="351"/>
      <c r="BS272" s="351"/>
      <c r="BT272" s="351"/>
      <c r="BU272" s="351"/>
      <c r="BV272" s="351"/>
      <c r="BW272" s="351"/>
      <c r="BX272" s="351"/>
      <c r="BY272" s="351"/>
      <c r="BZ272" s="351"/>
      <c r="CA272" s="351"/>
      <c r="CB272" s="351"/>
      <c r="CC272" s="351"/>
      <c r="CD272" s="351"/>
      <c r="CE272" s="351"/>
      <c r="CF272" s="351"/>
      <c r="CG272" s="351"/>
      <c r="CH272" s="351"/>
      <c r="CI272" s="351"/>
      <c r="CJ272" s="351"/>
      <c r="CK272" s="351"/>
      <c r="CL272" s="351"/>
      <c r="CM272" s="351"/>
      <c r="CN272" s="351"/>
      <c r="CO272" s="351"/>
      <c r="CP272" s="351"/>
      <c r="CQ272" s="351"/>
      <c r="CR272" s="351"/>
      <c r="CS272" s="351"/>
      <c r="CT272" s="351"/>
      <c r="CU272" s="351"/>
      <c r="CV272" s="351"/>
      <c r="CW272" s="351"/>
      <c r="CX272" s="351"/>
      <c r="CY272" s="351"/>
      <c r="CZ272" s="351"/>
      <c r="DA272" s="351"/>
      <c r="DB272" s="351"/>
      <c r="DC272" s="351"/>
      <c r="DD272" s="351"/>
      <c r="DE272" s="351"/>
      <c r="DF272" s="351"/>
      <c r="DG272" s="351"/>
      <c r="DH272" s="351"/>
      <c r="DI272" s="351"/>
      <c r="DJ272" s="351"/>
      <c r="DK272" s="351"/>
      <c r="DL272" s="351"/>
      <c r="DM272" s="351"/>
      <c r="DN272" s="351"/>
      <c r="DO272" s="351"/>
      <c r="DP272" s="351"/>
      <c r="DQ272" s="351"/>
      <c r="DR272" s="351"/>
      <c r="DS272" s="351"/>
      <c r="DT272" s="351"/>
      <c r="DU272" s="351"/>
      <c r="DV272" s="351"/>
      <c r="DW272" s="351"/>
      <c r="DX272" s="351"/>
      <c r="DY272" s="351"/>
      <c r="DZ272" s="351"/>
      <c r="EA272" s="351"/>
      <c r="EB272" s="351"/>
      <c r="EC272" s="351"/>
      <c r="ED272" s="351"/>
      <c r="EE272" s="351"/>
      <c r="EF272" s="351"/>
      <c r="EG272" s="351"/>
      <c r="EH272" s="351"/>
      <c r="EI272" s="351"/>
      <c r="EJ272" s="351"/>
      <c r="EK272" s="351"/>
      <c r="EL272" s="351"/>
      <c r="EM272" s="351"/>
      <c r="EN272" s="351"/>
      <c r="EO272" s="351"/>
      <c r="EP272" s="351"/>
      <c r="EQ272" s="351"/>
      <c r="ER272" s="351"/>
      <c r="ES272" s="351"/>
      <c r="ET272" s="351"/>
      <c r="EU272" s="351"/>
      <c r="EV272" s="351"/>
      <c r="EW272" s="351"/>
      <c r="EX272" s="351"/>
      <c r="EY272" s="351"/>
      <c r="EZ272" s="351"/>
      <c r="FA272" s="351"/>
      <c r="FB272" s="351"/>
      <c r="FC272" s="351"/>
      <c r="FD272" s="351"/>
      <c r="FE272" s="351"/>
      <c r="FF272" s="351"/>
      <c r="FG272" s="351"/>
      <c r="FH272" s="351"/>
      <c r="FI272" s="351"/>
      <c r="FJ272" s="351"/>
      <c r="FK272" s="351"/>
      <c r="FL272" s="351"/>
      <c r="FM272" s="351"/>
      <c r="FN272" s="351"/>
      <c r="FO272" s="351"/>
      <c r="FP272" s="351"/>
      <c r="FQ272" s="351"/>
      <c r="FR272" s="351"/>
      <c r="FS272" s="351"/>
      <c r="FT272" s="351"/>
      <c r="FU272" s="351"/>
      <c r="FV272" s="351"/>
      <c r="FW272" s="351"/>
      <c r="FX272" s="351"/>
      <c r="FY272" s="351"/>
      <c r="FZ272" s="351"/>
      <c r="GA272" s="351"/>
      <c r="GB272" s="351"/>
      <c r="GC272" s="351"/>
      <c r="GD272" s="351"/>
      <c r="GE272" s="351"/>
      <c r="GF272" s="351"/>
      <c r="GG272" s="351"/>
      <c r="GH272" s="351"/>
      <c r="GI272" s="351"/>
      <c r="GJ272" s="351"/>
      <c r="GK272" s="351"/>
      <c r="GL272" s="351"/>
      <c r="GM272" s="351"/>
      <c r="GN272" s="351"/>
      <c r="GO272" s="351"/>
      <c r="GP272" s="351"/>
      <c r="GQ272" s="351"/>
      <c r="GR272" s="351"/>
      <c r="GS272" s="351"/>
      <c r="GT272" s="351"/>
      <c r="GU272" s="351"/>
      <c r="GV272" s="351"/>
      <c r="GW272" s="351"/>
      <c r="GX272" s="351"/>
      <c r="GY272" s="351"/>
      <c r="GZ272" s="351"/>
      <c r="HA272" s="351"/>
      <c r="HB272" s="351"/>
      <c r="HC272" s="351"/>
      <c r="HD272" s="351"/>
      <c r="HE272" s="351"/>
      <c r="HF272" s="351"/>
      <c r="HG272" s="351"/>
      <c r="HH272" s="351"/>
      <c r="HI272" s="351"/>
      <c r="HJ272" s="351"/>
      <c r="HK272" s="351"/>
      <c r="HL272" s="351"/>
      <c r="HM272" s="351"/>
      <c r="HN272" s="351"/>
      <c r="HO272" s="351"/>
      <c r="HP272" s="351"/>
      <c r="HQ272" s="351"/>
      <c r="HR272" s="351"/>
      <c r="HS272" s="351"/>
      <c r="HT272" s="351"/>
      <c r="HU272" s="351"/>
      <c r="HV272" s="351"/>
      <c r="HW272" s="351"/>
      <c r="HX272" s="351"/>
      <c r="HY272" s="351"/>
      <c r="HZ272" s="351"/>
      <c r="IA272" s="351"/>
      <c r="IB272" s="351"/>
      <c r="IC272" s="351"/>
      <c r="ID272" s="351"/>
      <c r="IE272" s="351"/>
      <c r="IF272" s="351"/>
      <c r="IG272" s="351"/>
      <c r="IH272" s="351"/>
      <c r="II272" s="351"/>
      <c r="IJ272" s="351"/>
      <c r="IK272" s="351"/>
      <c r="IL272" s="351"/>
      <c r="IM272" s="351"/>
      <c r="IN272" s="351"/>
      <c r="IO272" s="351"/>
      <c r="IP272" s="351"/>
      <c r="IQ272" s="351"/>
      <c r="IR272" s="351"/>
      <c r="IS272" s="351"/>
      <c r="IT272" s="351"/>
    </row>
    <row r="273" spans="1:254" ht="38.25" x14ac:dyDescent="0.2">
      <c r="A273" s="352" t="s">
        <v>789</v>
      </c>
      <c r="B273" s="368" t="s">
        <v>724</v>
      </c>
      <c r="C273" s="354" t="s">
        <v>553</v>
      </c>
      <c r="D273" s="354" t="s">
        <v>391</v>
      </c>
      <c r="E273" s="354" t="s">
        <v>572</v>
      </c>
      <c r="F273" s="354"/>
      <c r="G273" s="384">
        <f>SUM(G274:G275)</f>
        <v>100</v>
      </c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  <c r="AC273" s="245"/>
      <c r="AD273" s="245"/>
      <c r="AE273" s="245"/>
      <c r="AF273" s="245"/>
      <c r="AG273" s="245"/>
      <c r="AH273" s="245"/>
      <c r="AI273" s="245"/>
      <c r="AJ273" s="245"/>
      <c r="AK273" s="245"/>
      <c r="AL273" s="245"/>
      <c r="AM273" s="245"/>
      <c r="AN273" s="245"/>
      <c r="AO273" s="245"/>
      <c r="AP273" s="245"/>
      <c r="AQ273" s="245"/>
      <c r="AR273" s="245"/>
      <c r="AS273" s="245"/>
      <c r="AT273" s="245"/>
      <c r="AU273" s="245"/>
      <c r="AV273" s="245"/>
      <c r="AW273" s="245"/>
      <c r="AX273" s="245"/>
      <c r="AY273" s="245"/>
      <c r="AZ273" s="245"/>
      <c r="BA273" s="245"/>
      <c r="BB273" s="245"/>
      <c r="BC273" s="245"/>
      <c r="BD273" s="245"/>
      <c r="BE273" s="245"/>
      <c r="BF273" s="245"/>
      <c r="BG273" s="245"/>
      <c r="BH273" s="245"/>
      <c r="BI273" s="245"/>
      <c r="BJ273" s="245"/>
      <c r="BK273" s="245"/>
      <c r="BL273" s="245"/>
      <c r="BM273" s="245"/>
      <c r="BN273" s="245"/>
      <c r="BO273" s="245"/>
      <c r="BP273" s="245"/>
      <c r="BQ273" s="245"/>
      <c r="BR273" s="245"/>
      <c r="BS273" s="245"/>
      <c r="BT273" s="245"/>
      <c r="BU273" s="245"/>
      <c r="BV273" s="245"/>
      <c r="BW273" s="245"/>
      <c r="BX273" s="245"/>
      <c r="BY273" s="245"/>
      <c r="BZ273" s="245"/>
      <c r="CA273" s="245"/>
      <c r="CB273" s="245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DK273" s="245"/>
      <c r="DL273" s="245"/>
      <c r="DM273" s="245"/>
      <c r="DN273" s="245"/>
      <c r="DO273" s="245"/>
      <c r="DP273" s="245"/>
      <c r="DQ273" s="245"/>
      <c r="DR273" s="245"/>
      <c r="DS273" s="245"/>
      <c r="DT273" s="245"/>
      <c r="DU273" s="245"/>
      <c r="DV273" s="245"/>
      <c r="DW273" s="245"/>
      <c r="DX273" s="245"/>
      <c r="DY273" s="245"/>
      <c r="DZ273" s="245"/>
      <c r="EA273" s="245"/>
      <c r="EB273" s="245"/>
      <c r="EC273" s="245"/>
      <c r="ED273" s="245"/>
      <c r="EE273" s="245"/>
      <c r="EF273" s="245"/>
      <c r="EG273" s="245"/>
      <c r="EH273" s="245"/>
      <c r="EI273" s="245"/>
      <c r="EJ273" s="245"/>
      <c r="EK273" s="245"/>
      <c r="EL273" s="245"/>
      <c r="EM273" s="245"/>
      <c r="EN273" s="245"/>
      <c r="EO273" s="245"/>
      <c r="EP273" s="245"/>
      <c r="EQ273" s="245"/>
      <c r="ER273" s="245"/>
      <c r="ES273" s="245"/>
      <c r="ET273" s="245"/>
      <c r="EU273" s="245"/>
      <c r="EV273" s="245"/>
      <c r="EW273" s="245"/>
      <c r="EX273" s="245"/>
      <c r="EY273" s="245"/>
      <c r="EZ273" s="245"/>
      <c r="FA273" s="245"/>
      <c r="FB273" s="245"/>
      <c r="FC273" s="245"/>
      <c r="FD273" s="245"/>
      <c r="FE273" s="245"/>
      <c r="FF273" s="245"/>
      <c r="FG273" s="245"/>
      <c r="FH273" s="245"/>
      <c r="FI273" s="245"/>
      <c r="FJ273" s="245"/>
      <c r="FK273" s="245"/>
      <c r="FL273" s="245"/>
      <c r="FM273" s="245"/>
      <c r="FN273" s="245"/>
      <c r="FO273" s="245"/>
      <c r="FP273" s="245"/>
      <c r="FQ273" s="245"/>
      <c r="FR273" s="245"/>
      <c r="FS273" s="245"/>
      <c r="FT273" s="245"/>
      <c r="FU273" s="245"/>
      <c r="FV273" s="245"/>
      <c r="FW273" s="245"/>
      <c r="FX273" s="245"/>
      <c r="FY273" s="245"/>
      <c r="FZ273" s="245"/>
      <c r="GA273" s="245"/>
      <c r="GB273" s="245"/>
      <c r="GC273" s="245"/>
      <c r="GD273" s="245"/>
      <c r="GE273" s="245"/>
      <c r="GF273" s="245"/>
      <c r="GG273" s="245"/>
      <c r="GH273" s="245"/>
      <c r="GI273" s="245"/>
      <c r="GJ273" s="245"/>
      <c r="GK273" s="245"/>
      <c r="GL273" s="245"/>
      <c r="GM273" s="245"/>
      <c r="GN273" s="245"/>
      <c r="GO273" s="245"/>
      <c r="GP273" s="245"/>
      <c r="GQ273" s="245"/>
      <c r="GR273" s="245"/>
      <c r="GS273" s="245"/>
      <c r="GT273" s="245"/>
      <c r="GU273" s="245"/>
      <c r="GV273" s="245"/>
      <c r="GW273" s="245"/>
      <c r="GX273" s="245"/>
      <c r="GY273" s="245"/>
      <c r="GZ273" s="245"/>
      <c r="HA273" s="245"/>
      <c r="HB273" s="245"/>
      <c r="HC273" s="245"/>
      <c r="HD273" s="245"/>
      <c r="HE273" s="245"/>
      <c r="HF273" s="245"/>
      <c r="HG273" s="245"/>
      <c r="HH273" s="245"/>
      <c r="HI273" s="245"/>
      <c r="HJ273" s="245"/>
      <c r="HK273" s="245"/>
      <c r="HL273" s="245"/>
      <c r="HM273" s="245"/>
      <c r="HN273" s="245"/>
      <c r="HO273" s="245"/>
      <c r="HP273" s="245"/>
      <c r="HQ273" s="245"/>
      <c r="HR273" s="245"/>
      <c r="HS273" s="245"/>
      <c r="HT273" s="245"/>
      <c r="HU273" s="245"/>
      <c r="HV273" s="245"/>
      <c r="HW273" s="245"/>
      <c r="HX273" s="245"/>
      <c r="HY273" s="245"/>
      <c r="HZ273" s="245"/>
      <c r="IA273" s="245"/>
      <c r="IB273" s="245"/>
      <c r="IC273" s="245"/>
      <c r="ID273" s="245"/>
      <c r="IE273" s="245"/>
      <c r="IF273" s="245"/>
      <c r="IG273" s="245"/>
      <c r="IH273" s="245"/>
      <c r="II273" s="245"/>
      <c r="IJ273" s="245"/>
      <c r="IK273" s="245"/>
      <c r="IL273" s="245"/>
      <c r="IM273" s="245"/>
      <c r="IN273" s="245"/>
      <c r="IO273" s="245"/>
      <c r="IP273" s="245"/>
      <c r="IQ273" s="245"/>
      <c r="IR273" s="245"/>
      <c r="IS273" s="245"/>
      <c r="IT273" s="245"/>
    </row>
    <row r="274" spans="1:254" ht="25.5" x14ac:dyDescent="0.2">
      <c r="A274" s="347" t="s">
        <v>726</v>
      </c>
      <c r="B274" s="358" t="s">
        <v>724</v>
      </c>
      <c r="C274" s="349" t="s">
        <v>553</v>
      </c>
      <c r="D274" s="349" t="s">
        <v>391</v>
      </c>
      <c r="E274" s="349" t="s">
        <v>572</v>
      </c>
      <c r="F274" s="349" t="s">
        <v>397</v>
      </c>
      <c r="G274" s="387">
        <v>1</v>
      </c>
    </row>
    <row r="275" spans="1:254" x14ac:dyDescent="0.2">
      <c r="A275" s="347" t="s">
        <v>528</v>
      </c>
      <c r="B275" s="358" t="s">
        <v>724</v>
      </c>
      <c r="C275" s="349" t="s">
        <v>553</v>
      </c>
      <c r="D275" s="349" t="s">
        <v>391</v>
      </c>
      <c r="E275" s="349" t="s">
        <v>572</v>
      </c>
      <c r="F275" s="349" t="s">
        <v>529</v>
      </c>
      <c r="G275" s="387">
        <v>99</v>
      </c>
    </row>
    <row r="276" spans="1:254" ht="39.6" customHeight="1" x14ac:dyDescent="0.2">
      <c r="A276" s="352" t="s">
        <v>789</v>
      </c>
      <c r="B276" s="368" t="s">
        <v>724</v>
      </c>
      <c r="C276" s="354" t="s">
        <v>553</v>
      </c>
      <c r="D276" s="354" t="s">
        <v>391</v>
      </c>
      <c r="E276" s="354" t="s">
        <v>574</v>
      </c>
      <c r="F276" s="349"/>
      <c r="G276" s="387">
        <f>SUM(G277:G278)</f>
        <v>50</v>
      </c>
    </row>
    <row r="277" spans="1:254" ht="25.5" x14ac:dyDescent="0.2">
      <c r="A277" s="347" t="s">
        <v>726</v>
      </c>
      <c r="B277" s="358" t="s">
        <v>724</v>
      </c>
      <c r="C277" s="349" t="s">
        <v>553</v>
      </c>
      <c r="D277" s="349" t="s">
        <v>391</v>
      </c>
      <c r="E277" s="349" t="s">
        <v>574</v>
      </c>
      <c r="F277" s="349" t="s">
        <v>397</v>
      </c>
      <c r="G277" s="387">
        <v>1</v>
      </c>
    </row>
    <row r="278" spans="1:254" ht="19.5" customHeight="1" x14ac:dyDescent="0.2">
      <c r="A278" s="347" t="s">
        <v>528</v>
      </c>
      <c r="B278" s="358" t="s">
        <v>724</v>
      </c>
      <c r="C278" s="349" t="s">
        <v>553</v>
      </c>
      <c r="D278" s="349" t="s">
        <v>391</v>
      </c>
      <c r="E278" s="349" t="s">
        <v>574</v>
      </c>
      <c r="F278" s="349" t="s">
        <v>529</v>
      </c>
      <c r="G278" s="387">
        <v>49</v>
      </c>
    </row>
    <row r="279" spans="1:254" ht="13.5" x14ac:dyDescent="0.25">
      <c r="A279" s="342" t="s">
        <v>432</v>
      </c>
      <c r="B279" s="413" t="s">
        <v>724</v>
      </c>
      <c r="C279" s="344" t="s">
        <v>553</v>
      </c>
      <c r="D279" s="344" t="s">
        <v>391</v>
      </c>
      <c r="E279" s="344" t="s">
        <v>764</v>
      </c>
      <c r="F279" s="344"/>
      <c r="G279" s="392">
        <f>SUM(G280)</f>
        <v>505</v>
      </c>
      <c r="H279" s="385"/>
      <c r="I279" s="385"/>
      <c r="J279" s="385"/>
      <c r="K279" s="385"/>
      <c r="L279" s="385"/>
      <c r="M279" s="385"/>
      <c r="N279" s="385"/>
      <c r="O279" s="385"/>
      <c r="P279" s="385"/>
      <c r="Q279" s="385"/>
      <c r="R279" s="385"/>
      <c r="S279" s="385"/>
      <c r="T279" s="385"/>
      <c r="U279" s="385"/>
      <c r="V279" s="385"/>
      <c r="W279" s="385"/>
      <c r="X279" s="385"/>
      <c r="Y279" s="385"/>
      <c r="Z279" s="385"/>
      <c r="AA279" s="385"/>
      <c r="AB279" s="385"/>
      <c r="AC279" s="385"/>
      <c r="AD279" s="385"/>
      <c r="AE279" s="385"/>
      <c r="AF279" s="385"/>
      <c r="AG279" s="385"/>
      <c r="AH279" s="385"/>
      <c r="AI279" s="385"/>
      <c r="AJ279" s="385"/>
      <c r="AK279" s="385"/>
      <c r="AL279" s="385"/>
      <c r="AM279" s="385"/>
      <c r="AN279" s="385"/>
      <c r="AO279" s="385"/>
      <c r="AP279" s="385"/>
      <c r="AQ279" s="385"/>
      <c r="AR279" s="385"/>
      <c r="AS279" s="385"/>
      <c r="AT279" s="385"/>
      <c r="AU279" s="385"/>
      <c r="AV279" s="385"/>
      <c r="AW279" s="385"/>
      <c r="AX279" s="385"/>
      <c r="AY279" s="385"/>
      <c r="AZ279" s="385"/>
      <c r="BA279" s="385"/>
      <c r="BB279" s="385"/>
      <c r="BC279" s="385"/>
      <c r="BD279" s="385"/>
      <c r="BE279" s="385"/>
      <c r="BF279" s="385"/>
      <c r="BG279" s="385"/>
      <c r="BH279" s="385"/>
      <c r="BI279" s="385"/>
      <c r="BJ279" s="385"/>
      <c r="BK279" s="385"/>
      <c r="BL279" s="385"/>
      <c r="BM279" s="385"/>
      <c r="BN279" s="385"/>
      <c r="BO279" s="385"/>
      <c r="BP279" s="385"/>
      <c r="BQ279" s="385"/>
      <c r="BR279" s="385"/>
      <c r="BS279" s="385"/>
      <c r="BT279" s="385"/>
      <c r="BU279" s="385"/>
      <c r="BV279" s="385"/>
      <c r="BW279" s="385"/>
      <c r="BX279" s="385"/>
      <c r="BY279" s="385"/>
      <c r="BZ279" s="385"/>
      <c r="CA279" s="385"/>
      <c r="CB279" s="385"/>
      <c r="CC279" s="385"/>
      <c r="CD279" s="385"/>
      <c r="CE279" s="385"/>
      <c r="CF279" s="385"/>
      <c r="CG279" s="385"/>
      <c r="CH279" s="385"/>
      <c r="CI279" s="385"/>
      <c r="CJ279" s="385"/>
      <c r="CK279" s="385"/>
      <c r="CL279" s="385"/>
      <c r="CM279" s="385"/>
      <c r="CN279" s="385"/>
      <c r="CO279" s="385"/>
      <c r="CP279" s="385"/>
      <c r="CQ279" s="385"/>
      <c r="CR279" s="385"/>
      <c r="CS279" s="385"/>
      <c r="CT279" s="385"/>
      <c r="CU279" s="385"/>
      <c r="CV279" s="385"/>
      <c r="CW279" s="385"/>
      <c r="CX279" s="385"/>
      <c r="CY279" s="385"/>
      <c r="CZ279" s="385"/>
      <c r="DA279" s="385"/>
      <c r="DB279" s="385"/>
      <c r="DC279" s="385"/>
      <c r="DD279" s="385"/>
      <c r="DE279" s="385"/>
      <c r="DF279" s="385"/>
      <c r="DG279" s="385"/>
      <c r="DH279" s="385"/>
      <c r="DI279" s="385"/>
      <c r="DJ279" s="385"/>
      <c r="DK279" s="385"/>
      <c r="DL279" s="385"/>
      <c r="DM279" s="385"/>
      <c r="DN279" s="385"/>
      <c r="DO279" s="385"/>
      <c r="DP279" s="385"/>
      <c r="DQ279" s="385"/>
      <c r="DR279" s="385"/>
      <c r="DS279" s="385"/>
      <c r="DT279" s="385"/>
      <c r="DU279" s="385"/>
      <c r="DV279" s="385"/>
      <c r="DW279" s="385"/>
      <c r="DX279" s="385"/>
      <c r="DY279" s="385"/>
      <c r="DZ279" s="385"/>
      <c r="EA279" s="385"/>
      <c r="EB279" s="385"/>
      <c r="EC279" s="385"/>
      <c r="ED279" s="385"/>
      <c r="EE279" s="385"/>
      <c r="EF279" s="385"/>
      <c r="EG279" s="385"/>
      <c r="EH279" s="385"/>
      <c r="EI279" s="385"/>
      <c r="EJ279" s="385"/>
      <c r="EK279" s="385"/>
      <c r="EL279" s="385"/>
      <c r="EM279" s="385"/>
      <c r="EN279" s="385"/>
      <c r="EO279" s="385"/>
      <c r="EP279" s="385"/>
      <c r="EQ279" s="385"/>
      <c r="ER279" s="385"/>
      <c r="ES279" s="385"/>
      <c r="ET279" s="385"/>
      <c r="EU279" s="385"/>
      <c r="EV279" s="385"/>
      <c r="EW279" s="385"/>
      <c r="EX279" s="385"/>
      <c r="EY279" s="385"/>
      <c r="EZ279" s="385"/>
      <c r="FA279" s="385"/>
      <c r="FB279" s="385"/>
      <c r="FC279" s="385"/>
      <c r="FD279" s="385"/>
      <c r="FE279" s="385"/>
      <c r="FF279" s="385"/>
      <c r="FG279" s="385"/>
      <c r="FH279" s="385"/>
      <c r="FI279" s="385"/>
      <c r="FJ279" s="385"/>
      <c r="FK279" s="385"/>
      <c r="FL279" s="385"/>
      <c r="FM279" s="385"/>
      <c r="FN279" s="385"/>
      <c r="FO279" s="385"/>
      <c r="FP279" s="385"/>
      <c r="FQ279" s="385"/>
      <c r="FR279" s="385"/>
      <c r="FS279" s="385"/>
      <c r="FT279" s="385"/>
      <c r="FU279" s="385"/>
      <c r="FV279" s="385"/>
      <c r="FW279" s="385"/>
      <c r="FX279" s="385"/>
      <c r="FY279" s="385"/>
      <c r="FZ279" s="385"/>
      <c r="GA279" s="385"/>
      <c r="GB279" s="385"/>
      <c r="GC279" s="385"/>
      <c r="GD279" s="385"/>
      <c r="GE279" s="385"/>
      <c r="GF279" s="385"/>
      <c r="GG279" s="385"/>
      <c r="GH279" s="385"/>
      <c r="GI279" s="385"/>
      <c r="GJ279" s="385"/>
      <c r="GK279" s="385"/>
      <c r="GL279" s="385"/>
      <c r="GM279" s="385"/>
      <c r="GN279" s="385"/>
      <c r="GO279" s="385"/>
      <c r="GP279" s="385"/>
      <c r="GQ279" s="385"/>
      <c r="GR279" s="385"/>
      <c r="GS279" s="385"/>
      <c r="GT279" s="385"/>
      <c r="GU279" s="385"/>
      <c r="GV279" s="385"/>
      <c r="GW279" s="385"/>
      <c r="GX279" s="385"/>
      <c r="GY279" s="385"/>
      <c r="GZ279" s="385"/>
      <c r="HA279" s="385"/>
      <c r="HB279" s="385"/>
      <c r="HC279" s="385"/>
      <c r="HD279" s="385"/>
      <c r="HE279" s="385"/>
      <c r="HF279" s="385"/>
      <c r="HG279" s="385"/>
      <c r="HH279" s="385"/>
      <c r="HI279" s="385"/>
      <c r="HJ279" s="385"/>
      <c r="HK279" s="385"/>
      <c r="HL279" s="385"/>
      <c r="HM279" s="385"/>
      <c r="HN279" s="385"/>
      <c r="HO279" s="385"/>
      <c r="HP279" s="385"/>
      <c r="HQ279" s="385"/>
      <c r="HR279" s="385"/>
      <c r="HS279" s="385"/>
      <c r="HT279" s="385"/>
      <c r="HU279" s="385"/>
      <c r="HV279" s="385"/>
      <c r="HW279" s="385"/>
      <c r="HX279" s="385"/>
      <c r="HY279" s="385"/>
      <c r="HZ279" s="385"/>
      <c r="IA279" s="385"/>
      <c r="IB279" s="385"/>
      <c r="IC279" s="385"/>
      <c r="ID279" s="385"/>
      <c r="IE279" s="385"/>
      <c r="IF279" s="385"/>
      <c r="IG279" s="385"/>
      <c r="IH279" s="385"/>
      <c r="II279" s="385"/>
      <c r="IJ279" s="385"/>
      <c r="IK279" s="385"/>
      <c r="IL279" s="385"/>
      <c r="IM279" s="385"/>
      <c r="IN279" s="385"/>
      <c r="IO279" s="385"/>
      <c r="IP279" s="385"/>
      <c r="IQ279" s="385"/>
      <c r="IR279" s="385"/>
      <c r="IS279" s="385"/>
      <c r="IT279" s="385"/>
    </row>
    <row r="280" spans="1:254" ht="64.900000000000006" customHeight="1" x14ac:dyDescent="0.2">
      <c r="A280" s="378" t="s">
        <v>766</v>
      </c>
      <c r="B280" s="368" t="s">
        <v>724</v>
      </c>
      <c r="C280" s="368" t="s">
        <v>553</v>
      </c>
      <c r="D280" s="368" t="s">
        <v>391</v>
      </c>
      <c r="E280" s="368" t="s">
        <v>575</v>
      </c>
      <c r="F280" s="368"/>
      <c r="G280" s="355">
        <f>SUM(G281)</f>
        <v>505</v>
      </c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245"/>
      <c r="AI280" s="245"/>
      <c r="AJ280" s="245"/>
      <c r="AK280" s="245"/>
      <c r="AL280" s="245"/>
      <c r="AM280" s="245"/>
      <c r="AN280" s="245"/>
      <c r="AO280" s="245"/>
      <c r="AP280" s="245"/>
      <c r="AQ280" s="245"/>
      <c r="AR280" s="245"/>
      <c r="AS280" s="245"/>
      <c r="AT280" s="245"/>
      <c r="AU280" s="245"/>
      <c r="AV280" s="245"/>
      <c r="AW280" s="245"/>
      <c r="AX280" s="245"/>
      <c r="AY280" s="245"/>
      <c r="AZ280" s="245"/>
      <c r="BA280" s="245"/>
      <c r="BB280" s="245"/>
      <c r="BC280" s="245"/>
      <c r="BD280" s="245"/>
      <c r="BE280" s="245"/>
      <c r="BF280" s="245"/>
      <c r="BG280" s="245"/>
      <c r="BH280" s="245"/>
      <c r="BI280" s="245"/>
      <c r="BJ280" s="245"/>
      <c r="BK280" s="245"/>
      <c r="BL280" s="245"/>
      <c r="BM280" s="245"/>
      <c r="BN280" s="245"/>
      <c r="BO280" s="245"/>
      <c r="BP280" s="245"/>
      <c r="BQ280" s="245"/>
      <c r="BR280" s="245"/>
      <c r="BS280" s="245"/>
      <c r="BT280" s="245"/>
      <c r="BU280" s="245"/>
      <c r="BV280" s="245"/>
      <c r="BW280" s="245"/>
      <c r="BX280" s="245"/>
      <c r="BY280" s="245"/>
      <c r="BZ280" s="245"/>
      <c r="CA280" s="245"/>
      <c r="CB280" s="245"/>
      <c r="CC280" s="245"/>
      <c r="CD280" s="245"/>
      <c r="CE280" s="245"/>
      <c r="CF280" s="245"/>
      <c r="CG280" s="245"/>
      <c r="CH280" s="245"/>
      <c r="CI280" s="245"/>
      <c r="CJ280" s="245"/>
      <c r="CK280" s="245"/>
      <c r="CL280" s="245"/>
      <c r="CM280" s="245"/>
      <c r="CN280" s="245"/>
      <c r="CO280" s="245"/>
      <c r="CP280" s="245"/>
      <c r="CQ280" s="245"/>
      <c r="CR280" s="245"/>
      <c r="CS280" s="245"/>
      <c r="CT280" s="245"/>
      <c r="CU280" s="245"/>
      <c r="CV280" s="245"/>
      <c r="CW280" s="245"/>
      <c r="CX280" s="245"/>
      <c r="CY280" s="245"/>
      <c r="CZ280" s="245"/>
      <c r="DA280" s="245"/>
      <c r="DB280" s="245"/>
      <c r="DC280" s="245"/>
      <c r="DD280" s="245"/>
      <c r="DE280" s="245"/>
      <c r="DF280" s="245"/>
      <c r="DG280" s="245"/>
      <c r="DH280" s="245"/>
      <c r="DI280" s="245"/>
      <c r="DJ280" s="245"/>
      <c r="DK280" s="245"/>
      <c r="DL280" s="245"/>
      <c r="DM280" s="245"/>
      <c r="DN280" s="245"/>
      <c r="DO280" s="245"/>
      <c r="DP280" s="245"/>
      <c r="DQ280" s="245"/>
      <c r="DR280" s="245"/>
      <c r="DS280" s="245"/>
      <c r="DT280" s="245"/>
      <c r="DU280" s="245"/>
      <c r="DV280" s="245"/>
      <c r="DW280" s="245"/>
      <c r="DX280" s="245"/>
      <c r="DY280" s="245"/>
      <c r="DZ280" s="245"/>
      <c r="EA280" s="245"/>
      <c r="EB280" s="245"/>
      <c r="EC280" s="245"/>
      <c r="ED280" s="245"/>
      <c r="EE280" s="245"/>
      <c r="EF280" s="245"/>
      <c r="EG280" s="245"/>
      <c r="EH280" s="245"/>
      <c r="EI280" s="245"/>
      <c r="EJ280" s="245"/>
      <c r="EK280" s="245"/>
      <c r="EL280" s="245"/>
      <c r="EM280" s="245"/>
      <c r="EN280" s="245"/>
      <c r="EO280" s="245"/>
      <c r="EP280" s="245"/>
      <c r="EQ280" s="245"/>
      <c r="ER280" s="245"/>
      <c r="ES280" s="245"/>
      <c r="ET280" s="245"/>
      <c r="EU280" s="245"/>
      <c r="EV280" s="245"/>
      <c r="EW280" s="245"/>
      <c r="EX280" s="245"/>
      <c r="EY280" s="245"/>
      <c r="EZ280" s="245"/>
      <c r="FA280" s="245"/>
      <c r="FB280" s="245"/>
      <c r="FC280" s="245"/>
      <c r="FD280" s="245"/>
      <c r="FE280" s="245"/>
      <c r="FF280" s="245"/>
      <c r="FG280" s="245"/>
      <c r="FH280" s="245"/>
      <c r="FI280" s="245"/>
      <c r="FJ280" s="245"/>
      <c r="FK280" s="245"/>
      <c r="FL280" s="245"/>
      <c r="FM280" s="245"/>
      <c r="FN280" s="245"/>
      <c r="FO280" s="245"/>
      <c r="FP280" s="245"/>
      <c r="FQ280" s="245"/>
      <c r="FR280" s="245"/>
      <c r="FS280" s="245"/>
      <c r="FT280" s="245"/>
      <c r="FU280" s="245"/>
      <c r="FV280" s="245"/>
      <c r="FW280" s="245"/>
      <c r="FX280" s="245"/>
      <c r="FY280" s="245"/>
      <c r="FZ280" s="245"/>
      <c r="GA280" s="245"/>
      <c r="GB280" s="245"/>
      <c r="GC280" s="245"/>
      <c r="GD280" s="245"/>
      <c r="GE280" s="245"/>
      <c r="GF280" s="245"/>
      <c r="GG280" s="245"/>
      <c r="GH280" s="245"/>
      <c r="GI280" s="245"/>
      <c r="GJ280" s="245"/>
      <c r="GK280" s="245"/>
      <c r="GL280" s="245"/>
      <c r="GM280" s="245"/>
      <c r="GN280" s="245"/>
      <c r="GO280" s="245"/>
      <c r="GP280" s="245"/>
      <c r="GQ280" s="245"/>
      <c r="GR280" s="245"/>
      <c r="GS280" s="245"/>
      <c r="GT280" s="245"/>
      <c r="GU280" s="245"/>
      <c r="GV280" s="245"/>
      <c r="GW280" s="245"/>
      <c r="GX280" s="245"/>
      <c r="GY280" s="245"/>
      <c r="GZ280" s="245"/>
      <c r="HA280" s="245"/>
      <c r="HB280" s="245"/>
      <c r="HC280" s="245"/>
      <c r="HD280" s="245"/>
      <c r="HE280" s="245"/>
      <c r="HF280" s="245"/>
      <c r="HG280" s="245"/>
      <c r="HH280" s="245"/>
      <c r="HI280" s="245"/>
      <c r="HJ280" s="245"/>
      <c r="HK280" s="245"/>
      <c r="HL280" s="245"/>
      <c r="HM280" s="245"/>
      <c r="HN280" s="245"/>
      <c r="HO280" s="245"/>
      <c r="HP280" s="245"/>
      <c r="HQ280" s="245"/>
      <c r="HR280" s="245"/>
      <c r="HS280" s="245"/>
      <c r="HT280" s="245"/>
      <c r="HU280" s="245"/>
      <c r="HV280" s="245"/>
      <c r="HW280" s="245"/>
      <c r="HX280" s="245"/>
      <c r="HY280" s="245"/>
      <c r="HZ280" s="245"/>
      <c r="IA280" s="245"/>
      <c r="IB280" s="245"/>
      <c r="IC280" s="245"/>
      <c r="ID280" s="245"/>
      <c r="IE280" s="245"/>
      <c r="IF280" s="245"/>
      <c r="IG280" s="245"/>
      <c r="IH280" s="245"/>
      <c r="II280" s="245"/>
      <c r="IJ280" s="245"/>
      <c r="IK280" s="245"/>
      <c r="IL280" s="245"/>
      <c r="IM280" s="245"/>
      <c r="IN280" s="245"/>
      <c r="IO280" s="245"/>
      <c r="IP280" s="245"/>
      <c r="IQ280" s="245"/>
      <c r="IR280" s="245"/>
      <c r="IS280" s="245"/>
      <c r="IT280" s="245"/>
    </row>
    <row r="281" spans="1:254" ht="25.5" x14ac:dyDescent="0.2">
      <c r="A281" s="347" t="s">
        <v>726</v>
      </c>
      <c r="B281" s="358" t="s">
        <v>724</v>
      </c>
      <c r="C281" s="358" t="s">
        <v>553</v>
      </c>
      <c r="D281" s="358" t="s">
        <v>391</v>
      </c>
      <c r="E281" s="358" t="s">
        <v>575</v>
      </c>
      <c r="F281" s="358" t="s">
        <v>397</v>
      </c>
      <c r="G281" s="350">
        <v>505</v>
      </c>
      <c r="H281" s="351"/>
      <c r="I281" s="351"/>
      <c r="J281" s="351"/>
      <c r="K281" s="351"/>
      <c r="L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X281" s="351"/>
      <c r="Y281" s="351"/>
      <c r="Z281" s="351"/>
      <c r="AA281" s="351"/>
      <c r="AB281" s="351"/>
      <c r="AC281" s="351"/>
      <c r="AD281" s="351"/>
      <c r="AE281" s="351"/>
      <c r="AF281" s="351"/>
      <c r="AG281" s="351"/>
      <c r="AH281" s="351"/>
      <c r="AI281" s="351"/>
      <c r="AJ281" s="351"/>
      <c r="AK281" s="351"/>
      <c r="AL281" s="351"/>
      <c r="AM281" s="351"/>
      <c r="AN281" s="351"/>
      <c r="AO281" s="351"/>
      <c r="AP281" s="351"/>
      <c r="AQ281" s="351"/>
      <c r="AR281" s="351"/>
      <c r="AS281" s="351"/>
      <c r="AT281" s="351"/>
      <c r="AU281" s="351"/>
      <c r="AV281" s="351"/>
      <c r="AW281" s="351"/>
      <c r="AX281" s="351"/>
      <c r="AY281" s="351"/>
      <c r="AZ281" s="351"/>
      <c r="BA281" s="351"/>
      <c r="BB281" s="351"/>
      <c r="BC281" s="351"/>
      <c r="BD281" s="351"/>
      <c r="BE281" s="351"/>
      <c r="BF281" s="351"/>
      <c r="BG281" s="351"/>
      <c r="BH281" s="351"/>
      <c r="BI281" s="351"/>
      <c r="BJ281" s="351"/>
      <c r="BK281" s="351"/>
      <c r="BL281" s="351"/>
      <c r="BM281" s="351"/>
      <c r="BN281" s="351"/>
      <c r="BO281" s="351"/>
      <c r="BP281" s="351"/>
      <c r="BQ281" s="351"/>
      <c r="BR281" s="351"/>
      <c r="BS281" s="351"/>
      <c r="BT281" s="351"/>
      <c r="BU281" s="351"/>
      <c r="BV281" s="351"/>
      <c r="BW281" s="351"/>
      <c r="BX281" s="351"/>
      <c r="BY281" s="351"/>
      <c r="BZ281" s="351"/>
      <c r="CA281" s="351"/>
      <c r="CB281" s="351"/>
      <c r="CC281" s="351"/>
      <c r="CD281" s="351"/>
      <c r="CE281" s="351"/>
      <c r="CF281" s="351"/>
      <c r="CG281" s="351"/>
      <c r="CH281" s="351"/>
      <c r="CI281" s="351"/>
      <c r="CJ281" s="351"/>
      <c r="CK281" s="351"/>
      <c r="CL281" s="351"/>
      <c r="CM281" s="351"/>
      <c r="CN281" s="351"/>
      <c r="CO281" s="351"/>
      <c r="CP281" s="351"/>
      <c r="CQ281" s="351"/>
      <c r="CR281" s="351"/>
      <c r="CS281" s="351"/>
      <c r="CT281" s="351"/>
      <c r="CU281" s="351"/>
      <c r="CV281" s="351"/>
      <c r="CW281" s="351"/>
      <c r="CX281" s="351"/>
      <c r="CY281" s="351"/>
      <c r="CZ281" s="351"/>
      <c r="DA281" s="351"/>
      <c r="DB281" s="351"/>
      <c r="DC281" s="351"/>
      <c r="DD281" s="351"/>
      <c r="DE281" s="351"/>
      <c r="DF281" s="351"/>
      <c r="DG281" s="351"/>
      <c r="DH281" s="351"/>
      <c r="DI281" s="351"/>
      <c r="DJ281" s="351"/>
      <c r="DK281" s="351"/>
      <c r="DL281" s="351"/>
      <c r="DM281" s="351"/>
      <c r="DN281" s="351"/>
      <c r="DO281" s="351"/>
      <c r="DP281" s="351"/>
      <c r="DQ281" s="351"/>
      <c r="DR281" s="351"/>
      <c r="DS281" s="351"/>
      <c r="DT281" s="351"/>
      <c r="DU281" s="351"/>
      <c r="DV281" s="351"/>
      <c r="DW281" s="351"/>
      <c r="DX281" s="351"/>
      <c r="DY281" s="351"/>
      <c r="DZ281" s="351"/>
      <c r="EA281" s="351"/>
      <c r="EB281" s="351"/>
      <c r="EC281" s="351"/>
      <c r="ED281" s="351"/>
      <c r="EE281" s="351"/>
      <c r="EF281" s="351"/>
      <c r="EG281" s="351"/>
      <c r="EH281" s="351"/>
      <c r="EI281" s="351"/>
      <c r="EJ281" s="351"/>
      <c r="EK281" s="351"/>
      <c r="EL281" s="351"/>
      <c r="EM281" s="351"/>
      <c r="EN281" s="351"/>
      <c r="EO281" s="351"/>
      <c r="EP281" s="351"/>
      <c r="EQ281" s="351"/>
      <c r="ER281" s="351"/>
      <c r="ES281" s="351"/>
      <c r="ET281" s="351"/>
      <c r="EU281" s="351"/>
      <c r="EV281" s="351"/>
      <c r="EW281" s="351"/>
      <c r="EX281" s="351"/>
      <c r="EY281" s="351"/>
      <c r="EZ281" s="351"/>
      <c r="FA281" s="351"/>
      <c r="FB281" s="351"/>
      <c r="FC281" s="351"/>
      <c r="FD281" s="351"/>
      <c r="FE281" s="351"/>
      <c r="FF281" s="351"/>
      <c r="FG281" s="351"/>
      <c r="FH281" s="351"/>
      <c r="FI281" s="351"/>
      <c r="FJ281" s="351"/>
      <c r="FK281" s="351"/>
      <c r="FL281" s="351"/>
      <c r="FM281" s="351"/>
      <c r="FN281" s="351"/>
      <c r="FO281" s="351"/>
      <c r="FP281" s="351"/>
      <c r="FQ281" s="351"/>
      <c r="FR281" s="351"/>
      <c r="FS281" s="351"/>
      <c r="FT281" s="351"/>
      <c r="FU281" s="351"/>
      <c r="FV281" s="351"/>
      <c r="FW281" s="351"/>
      <c r="FX281" s="351"/>
      <c r="FY281" s="351"/>
      <c r="FZ281" s="351"/>
      <c r="GA281" s="351"/>
      <c r="GB281" s="351"/>
      <c r="GC281" s="351"/>
      <c r="GD281" s="351"/>
      <c r="GE281" s="351"/>
      <c r="GF281" s="351"/>
      <c r="GG281" s="351"/>
      <c r="GH281" s="351"/>
      <c r="GI281" s="351"/>
      <c r="GJ281" s="351"/>
      <c r="GK281" s="351"/>
      <c r="GL281" s="351"/>
      <c r="GM281" s="351"/>
      <c r="GN281" s="351"/>
      <c r="GO281" s="351"/>
      <c r="GP281" s="351"/>
      <c r="GQ281" s="351"/>
      <c r="GR281" s="351"/>
      <c r="GS281" s="351"/>
      <c r="GT281" s="351"/>
      <c r="GU281" s="351"/>
      <c r="GV281" s="351"/>
      <c r="GW281" s="351"/>
      <c r="GX281" s="351"/>
      <c r="GY281" s="351"/>
      <c r="GZ281" s="351"/>
      <c r="HA281" s="351"/>
      <c r="HB281" s="351"/>
      <c r="HC281" s="351"/>
      <c r="HD281" s="351"/>
      <c r="HE281" s="351"/>
      <c r="HF281" s="351"/>
      <c r="HG281" s="351"/>
      <c r="HH281" s="351"/>
      <c r="HI281" s="351"/>
      <c r="HJ281" s="351"/>
      <c r="HK281" s="351"/>
      <c r="HL281" s="351"/>
      <c r="HM281" s="351"/>
      <c r="HN281" s="351"/>
      <c r="HO281" s="351"/>
      <c r="HP281" s="351"/>
      <c r="HQ281" s="351"/>
      <c r="HR281" s="351"/>
      <c r="HS281" s="351"/>
      <c r="HT281" s="351"/>
      <c r="HU281" s="351"/>
      <c r="HV281" s="351"/>
      <c r="HW281" s="351"/>
      <c r="HX281" s="351"/>
      <c r="HY281" s="351"/>
      <c r="HZ281" s="351"/>
      <c r="IA281" s="351"/>
      <c r="IB281" s="351"/>
      <c r="IC281" s="351"/>
      <c r="ID281" s="351"/>
      <c r="IE281" s="351"/>
      <c r="IF281" s="351"/>
      <c r="IG281" s="351"/>
      <c r="IH281" s="351"/>
      <c r="II281" s="351"/>
      <c r="IJ281" s="351"/>
      <c r="IK281" s="351"/>
      <c r="IL281" s="351"/>
      <c r="IM281" s="351"/>
      <c r="IN281" s="351"/>
      <c r="IO281" s="351"/>
      <c r="IP281" s="351"/>
      <c r="IQ281" s="351"/>
      <c r="IR281" s="351"/>
      <c r="IS281" s="351"/>
      <c r="IT281" s="351"/>
    </row>
    <row r="282" spans="1:254" s="245" customFormat="1" ht="14.25" x14ac:dyDescent="0.2">
      <c r="A282" s="400" t="s">
        <v>576</v>
      </c>
      <c r="B282" s="339" t="s">
        <v>724</v>
      </c>
      <c r="C282" s="362" t="s">
        <v>553</v>
      </c>
      <c r="D282" s="362" t="s">
        <v>399</v>
      </c>
      <c r="E282" s="362"/>
      <c r="F282" s="362"/>
      <c r="G282" s="401">
        <f>SUM(G283)</f>
        <v>22044</v>
      </c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19"/>
      <c r="AE282" s="319"/>
      <c r="AF282" s="319"/>
      <c r="AG282" s="319"/>
      <c r="AH282" s="319"/>
      <c r="AI282" s="319"/>
      <c r="AJ282" s="319"/>
      <c r="AK282" s="319"/>
      <c r="AL282" s="319"/>
      <c r="AM282" s="319"/>
      <c r="AN282" s="319"/>
      <c r="AO282" s="319"/>
      <c r="AP282" s="319"/>
      <c r="AQ282" s="319"/>
      <c r="AR282" s="319"/>
      <c r="AS282" s="319"/>
      <c r="AT282" s="319"/>
      <c r="AU282" s="319"/>
      <c r="AV282" s="319"/>
      <c r="AW282" s="319"/>
      <c r="AX282" s="319"/>
      <c r="AY282" s="319"/>
      <c r="AZ282" s="319"/>
      <c r="BA282" s="319"/>
      <c r="BB282" s="319"/>
      <c r="BC282" s="319"/>
      <c r="BD282" s="319"/>
      <c r="BE282" s="319"/>
      <c r="BF282" s="319"/>
      <c r="BG282" s="319"/>
      <c r="BH282" s="319"/>
      <c r="BI282" s="319"/>
      <c r="BJ282" s="319"/>
      <c r="BK282" s="319"/>
      <c r="BL282" s="319"/>
      <c r="BM282" s="319"/>
      <c r="BN282" s="319"/>
      <c r="BO282" s="319"/>
      <c r="BP282" s="319"/>
      <c r="BQ282" s="319"/>
      <c r="BR282" s="319"/>
      <c r="BS282" s="319"/>
      <c r="BT282" s="319"/>
      <c r="BU282" s="319"/>
      <c r="BV282" s="319"/>
      <c r="BW282" s="319"/>
      <c r="BX282" s="319"/>
      <c r="BY282" s="319"/>
      <c r="BZ282" s="319"/>
      <c r="CA282" s="319"/>
      <c r="CB282" s="319"/>
      <c r="CC282" s="319"/>
      <c r="CD282" s="319"/>
      <c r="CE282" s="319"/>
      <c r="CF282" s="319"/>
      <c r="CG282" s="319"/>
      <c r="CH282" s="319"/>
      <c r="CI282" s="319"/>
      <c r="CJ282" s="319"/>
      <c r="CK282" s="319"/>
      <c r="CL282" s="319"/>
      <c r="CM282" s="319"/>
      <c r="CN282" s="319"/>
      <c r="CO282" s="319"/>
      <c r="CP282" s="319"/>
      <c r="CQ282" s="319"/>
      <c r="CR282" s="319"/>
      <c r="CS282" s="319"/>
      <c r="CT282" s="319"/>
      <c r="CU282" s="319"/>
      <c r="CV282" s="319"/>
      <c r="CW282" s="319"/>
      <c r="CX282" s="319"/>
      <c r="CY282" s="319"/>
      <c r="CZ282" s="319"/>
      <c r="DA282" s="319"/>
      <c r="DB282" s="319"/>
      <c r="DC282" s="319"/>
      <c r="DD282" s="319"/>
      <c r="DE282" s="319"/>
      <c r="DF282" s="319"/>
      <c r="DG282" s="319"/>
      <c r="DH282" s="319"/>
      <c r="DI282" s="319"/>
      <c r="DJ282" s="319"/>
      <c r="DK282" s="319"/>
      <c r="DL282" s="319"/>
      <c r="DM282" s="319"/>
      <c r="DN282" s="319"/>
      <c r="DO282" s="319"/>
      <c r="DP282" s="319"/>
      <c r="DQ282" s="319"/>
      <c r="DR282" s="319"/>
      <c r="DS282" s="319"/>
      <c r="DT282" s="319"/>
      <c r="DU282" s="319"/>
      <c r="DV282" s="319"/>
      <c r="DW282" s="319"/>
      <c r="DX282" s="319"/>
      <c r="DY282" s="319"/>
      <c r="DZ282" s="319"/>
      <c r="EA282" s="319"/>
      <c r="EB282" s="319"/>
      <c r="EC282" s="319"/>
      <c r="ED282" s="319"/>
      <c r="EE282" s="319"/>
      <c r="EF282" s="319"/>
      <c r="EG282" s="319"/>
      <c r="EH282" s="319"/>
      <c r="EI282" s="319"/>
      <c r="EJ282" s="319"/>
      <c r="EK282" s="319"/>
      <c r="EL282" s="319"/>
      <c r="EM282" s="319"/>
      <c r="EN282" s="319"/>
      <c r="EO282" s="319"/>
      <c r="EP282" s="319"/>
      <c r="EQ282" s="319"/>
      <c r="ER282" s="319"/>
      <c r="ES282" s="319"/>
      <c r="ET282" s="319"/>
      <c r="EU282" s="319"/>
      <c r="EV282" s="319"/>
      <c r="EW282" s="319"/>
      <c r="EX282" s="319"/>
      <c r="EY282" s="319"/>
      <c r="EZ282" s="319"/>
      <c r="FA282" s="319"/>
      <c r="FB282" s="319"/>
      <c r="FC282" s="319"/>
      <c r="FD282" s="319"/>
      <c r="FE282" s="319"/>
      <c r="FF282" s="319"/>
      <c r="FG282" s="319"/>
      <c r="FH282" s="319"/>
      <c r="FI282" s="319"/>
      <c r="FJ282" s="319"/>
      <c r="FK282" s="319"/>
      <c r="FL282" s="319"/>
      <c r="FM282" s="319"/>
      <c r="FN282" s="319"/>
      <c r="FO282" s="319"/>
      <c r="FP282" s="319"/>
      <c r="FQ282" s="319"/>
      <c r="FR282" s="319"/>
      <c r="FS282" s="319"/>
      <c r="FT282" s="319"/>
      <c r="FU282" s="319"/>
      <c r="FV282" s="319"/>
      <c r="FW282" s="319"/>
      <c r="FX282" s="319"/>
      <c r="FY282" s="319"/>
      <c r="FZ282" s="319"/>
      <c r="GA282" s="319"/>
      <c r="GB282" s="319"/>
      <c r="GC282" s="319"/>
      <c r="GD282" s="319"/>
      <c r="GE282" s="319"/>
      <c r="GF282" s="319"/>
      <c r="GG282" s="319"/>
      <c r="GH282" s="319"/>
      <c r="GI282" s="319"/>
      <c r="GJ282" s="319"/>
      <c r="GK282" s="319"/>
      <c r="GL282" s="319"/>
      <c r="GM282" s="319"/>
      <c r="GN282" s="319"/>
      <c r="GO282" s="319"/>
      <c r="GP282" s="319"/>
      <c r="GQ282" s="319"/>
      <c r="GR282" s="319"/>
      <c r="GS282" s="319"/>
      <c r="GT282" s="319"/>
      <c r="GU282" s="319"/>
      <c r="GV282" s="319"/>
      <c r="GW282" s="319"/>
      <c r="GX282" s="319"/>
      <c r="GY282" s="319"/>
      <c r="GZ282" s="319"/>
      <c r="HA282" s="319"/>
      <c r="HB282" s="319"/>
      <c r="HC282" s="319"/>
      <c r="HD282" s="319"/>
      <c r="HE282" s="319"/>
      <c r="HF282" s="319"/>
      <c r="HG282" s="319"/>
      <c r="HH282" s="319"/>
      <c r="HI282" s="319"/>
      <c r="HJ282" s="319"/>
      <c r="HK282" s="319"/>
      <c r="HL282" s="319"/>
      <c r="HM282" s="319"/>
      <c r="HN282" s="319"/>
      <c r="HO282" s="319"/>
      <c r="HP282" s="319"/>
      <c r="HQ282" s="319"/>
      <c r="HR282" s="319"/>
      <c r="HS282" s="319"/>
      <c r="HT282" s="319"/>
      <c r="HU282" s="319"/>
      <c r="HV282" s="319"/>
      <c r="HW282" s="319"/>
      <c r="HX282" s="319"/>
      <c r="HY282" s="319"/>
      <c r="HZ282" s="319"/>
      <c r="IA282" s="319"/>
      <c r="IB282" s="319"/>
      <c r="IC282" s="319"/>
      <c r="ID282" s="319"/>
      <c r="IE282" s="319"/>
      <c r="IF282" s="319"/>
      <c r="IG282" s="319"/>
      <c r="IH282" s="319"/>
      <c r="II282" s="319"/>
      <c r="IJ282" s="319"/>
      <c r="IK282" s="319"/>
      <c r="IL282" s="319"/>
      <c r="IM282" s="319"/>
      <c r="IN282" s="319"/>
      <c r="IO282" s="319"/>
      <c r="IP282" s="319"/>
      <c r="IQ282" s="319"/>
      <c r="IR282" s="319"/>
      <c r="IS282" s="319"/>
      <c r="IT282" s="319"/>
    </row>
    <row r="283" spans="1:254" ht="28.5" x14ac:dyDescent="0.2">
      <c r="A283" s="400" t="s">
        <v>577</v>
      </c>
      <c r="B283" s="414">
        <v>510</v>
      </c>
      <c r="C283" s="362" t="s">
        <v>553</v>
      </c>
      <c r="D283" s="362" t="s">
        <v>399</v>
      </c>
      <c r="E283" s="362"/>
      <c r="F283" s="362"/>
      <c r="G283" s="401">
        <f>SUM(G286+G284)</f>
        <v>22044</v>
      </c>
    </row>
    <row r="284" spans="1:254" ht="69" customHeight="1" x14ac:dyDescent="0.2">
      <c r="A284" s="352" t="s">
        <v>790</v>
      </c>
      <c r="B284" s="353" t="s">
        <v>724</v>
      </c>
      <c r="C284" s="354" t="s">
        <v>553</v>
      </c>
      <c r="D284" s="354" t="s">
        <v>399</v>
      </c>
      <c r="E284" s="354" t="s">
        <v>584</v>
      </c>
      <c r="F284" s="354"/>
      <c r="G284" s="384">
        <f>SUM(G285)</f>
        <v>2500</v>
      </c>
    </row>
    <row r="285" spans="1:254" ht="13.5" x14ac:dyDescent="0.25">
      <c r="A285" s="347" t="s">
        <v>528</v>
      </c>
      <c r="B285" s="358" t="s">
        <v>724</v>
      </c>
      <c r="C285" s="349" t="s">
        <v>553</v>
      </c>
      <c r="D285" s="349" t="s">
        <v>399</v>
      </c>
      <c r="E285" s="354" t="s">
        <v>584</v>
      </c>
      <c r="F285" s="349" t="s">
        <v>529</v>
      </c>
      <c r="G285" s="387">
        <v>2500</v>
      </c>
      <c r="H285" s="385"/>
      <c r="I285" s="385"/>
      <c r="J285" s="385"/>
      <c r="K285" s="385"/>
      <c r="L285" s="385"/>
      <c r="M285" s="385"/>
      <c r="N285" s="385"/>
      <c r="O285" s="385"/>
      <c r="P285" s="385"/>
      <c r="Q285" s="385"/>
      <c r="R285" s="385"/>
      <c r="S285" s="385"/>
      <c r="T285" s="385"/>
      <c r="U285" s="385"/>
      <c r="V285" s="385"/>
      <c r="W285" s="385"/>
      <c r="X285" s="385"/>
      <c r="Y285" s="385"/>
      <c r="Z285" s="385"/>
      <c r="AA285" s="385"/>
      <c r="AB285" s="385"/>
      <c r="AC285" s="385"/>
      <c r="AD285" s="385"/>
      <c r="AE285" s="385"/>
      <c r="AF285" s="385"/>
      <c r="AG285" s="385"/>
      <c r="AH285" s="385"/>
      <c r="AI285" s="385"/>
      <c r="AJ285" s="385"/>
      <c r="AK285" s="385"/>
      <c r="AL285" s="385"/>
      <c r="AM285" s="385"/>
      <c r="AN285" s="385"/>
      <c r="AO285" s="385"/>
      <c r="AP285" s="385"/>
      <c r="AQ285" s="385"/>
      <c r="AR285" s="385"/>
      <c r="AS285" s="385"/>
      <c r="AT285" s="385"/>
      <c r="AU285" s="385"/>
      <c r="AV285" s="385"/>
      <c r="AW285" s="385"/>
      <c r="AX285" s="385"/>
      <c r="AY285" s="385"/>
      <c r="AZ285" s="385"/>
      <c r="BA285" s="385"/>
      <c r="BB285" s="385"/>
      <c r="BC285" s="385"/>
      <c r="BD285" s="385"/>
      <c r="BE285" s="385"/>
      <c r="BF285" s="385"/>
      <c r="BG285" s="385"/>
      <c r="BH285" s="385"/>
      <c r="BI285" s="385"/>
      <c r="BJ285" s="385"/>
      <c r="BK285" s="385"/>
      <c r="BL285" s="385"/>
      <c r="BM285" s="385"/>
      <c r="BN285" s="385"/>
      <c r="BO285" s="385"/>
      <c r="BP285" s="385"/>
      <c r="BQ285" s="385"/>
      <c r="BR285" s="385"/>
      <c r="BS285" s="385"/>
      <c r="BT285" s="385"/>
      <c r="BU285" s="385"/>
      <c r="BV285" s="385"/>
      <c r="BW285" s="385"/>
      <c r="BX285" s="385"/>
      <c r="BY285" s="385"/>
      <c r="BZ285" s="385"/>
      <c r="CA285" s="385"/>
      <c r="CB285" s="385"/>
      <c r="CC285" s="385"/>
      <c r="CD285" s="385"/>
      <c r="CE285" s="385"/>
      <c r="CF285" s="385"/>
      <c r="CG285" s="385"/>
      <c r="CH285" s="385"/>
      <c r="CI285" s="385"/>
      <c r="CJ285" s="385"/>
      <c r="CK285" s="385"/>
      <c r="CL285" s="385"/>
      <c r="CM285" s="385"/>
      <c r="CN285" s="385"/>
      <c r="CO285" s="385"/>
      <c r="CP285" s="385"/>
      <c r="CQ285" s="385"/>
      <c r="CR285" s="385"/>
      <c r="CS285" s="385"/>
      <c r="CT285" s="385"/>
      <c r="CU285" s="385"/>
      <c r="CV285" s="385"/>
      <c r="CW285" s="385"/>
      <c r="CX285" s="385"/>
      <c r="CY285" s="385"/>
      <c r="CZ285" s="385"/>
      <c r="DA285" s="385"/>
      <c r="DB285" s="385"/>
      <c r="DC285" s="385"/>
      <c r="DD285" s="385"/>
      <c r="DE285" s="385"/>
      <c r="DF285" s="385"/>
      <c r="DG285" s="385"/>
      <c r="DH285" s="385"/>
      <c r="DI285" s="385"/>
      <c r="DJ285" s="385"/>
      <c r="DK285" s="385"/>
      <c r="DL285" s="385"/>
      <c r="DM285" s="385"/>
      <c r="DN285" s="385"/>
      <c r="DO285" s="385"/>
      <c r="DP285" s="385"/>
      <c r="DQ285" s="385"/>
      <c r="DR285" s="385"/>
      <c r="DS285" s="385"/>
      <c r="DT285" s="385"/>
      <c r="DU285" s="385"/>
      <c r="DV285" s="385"/>
      <c r="DW285" s="385"/>
      <c r="DX285" s="385"/>
      <c r="DY285" s="385"/>
      <c r="DZ285" s="385"/>
      <c r="EA285" s="385"/>
      <c r="EB285" s="385"/>
      <c r="EC285" s="385"/>
      <c r="ED285" s="385"/>
      <c r="EE285" s="385"/>
      <c r="EF285" s="385"/>
      <c r="EG285" s="385"/>
      <c r="EH285" s="385"/>
      <c r="EI285" s="385"/>
      <c r="EJ285" s="385"/>
      <c r="EK285" s="385"/>
      <c r="EL285" s="385"/>
      <c r="EM285" s="385"/>
      <c r="EN285" s="385"/>
      <c r="EO285" s="385"/>
      <c r="EP285" s="385"/>
      <c r="EQ285" s="385"/>
      <c r="ER285" s="385"/>
      <c r="ES285" s="385"/>
      <c r="ET285" s="385"/>
      <c r="EU285" s="385"/>
      <c r="EV285" s="385"/>
      <c r="EW285" s="385"/>
      <c r="EX285" s="385"/>
      <c r="EY285" s="385"/>
      <c r="EZ285" s="385"/>
      <c r="FA285" s="385"/>
      <c r="FB285" s="385"/>
      <c r="FC285" s="385"/>
      <c r="FD285" s="385"/>
      <c r="FE285" s="385"/>
      <c r="FF285" s="385"/>
      <c r="FG285" s="385"/>
      <c r="FH285" s="385"/>
      <c r="FI285" s="385"/>
      <c r="FJ285" s="385"/>
      <c r="FK285" s="385"/>
      <c r="FL285" s="385"/>
      <c r="FM285" s="385"/>
      <c r="FN285" s="385"/>
      <c r="FO285" s="385"/>
      <c r="FP285" s="385"/>
      <c r="FQ285" s="385"/>
      <c r="FR285" s="385"/>
      <c r="FS285" s="385"/>
      <c r="FT285" s="385"/>
      <c r="FU285" s="385"/>
      <c r="FV285" s="385"/>
      <c r="FW285" s="385"/>
      <c r="FX285" s="385"/>
      <c r="FY285" s="385"/>
      <c r="FZ285" s="385"/>
      <c r="GA285" s="385"/>
      <c r="GB285" s="385"/>
      <c r="GC285" s="385"/>
      <c r="GD285" s="385"/>
      <c r="GE285" s="385"/>
      <c r="GF285" s="385"/>
      <c r="GG285" s="385"/>
      <c r="GH285" s="385"/>
      <c r="GI285" s="385"/>
      <c r="GJ285" s="385"/>
      <c r="GK285" s="385"/>
      <c r="GL285" s="385"/>
      <c r="GM285" s="385"/>
      <c r="GN285" s="385"/>
      <c r="GO285" s="385"/>
      <c r="GP285" s="385"/>
      <c r="GQ285" s="385"/>
      <c r="GR285" s="385"/>
      <c r="GS285" s="385"/>
      <c r="GT285" s="385"/>
      <c r="GU285" s="385"/>
      <c r="GV285" s="385"/>
      <c r="GW285" s="385"/>
      <c r="GX285" s="385"/>
      <c r="GY285" s="385"/>
      <c r="GZ285" s="385"/>
      <c r="HA285" s="385"/>
      <c r="HB285" s="385"/>
      <c r="HC285" s="385"/>
      <c r="HD285" s="385"/>
      <c r="HE285" s="385"/>
      <c r="HF285" s="385"/>
      <c r="HG285" s="385"/>
      <c r="HH285" s="385"/>
      <c r="HI285" s="385"/>
      <c r="HJ285" s="385"/>
      <c r="HK285" s="385"/>
      <c r="HL285" s="385"/>
      <c r="HM285" s="385"/>
      <c r="HN285" s="385"/>
      <c r="HO285" s="385"/>
      <c r="HP285" s="385"/>
      <c r="HQ285" s="385"/>
      <c r="HR285" s="385"/>
      <c r="HS285" s="385"/>
      <c r="HT285" s="385"/>
      <c r="HU285" s="385"/>
      <c r="HV285" s="385"/>
      <c r="HW285" s="385"/>
      <c r="HX285" s="385"/>
      <c r="HY285" s="385"/>
      <c r="HZ285" s="385"/>
      <c r="IA285" s="385"/>
      <c r="IB285" s="385"/>
      <c r="IC285" s="385"/>
      <c r="ID285" s="385"/>
      <c r="IE285" s="385"/>
      <c r="IF285" s="385"/>
      <c r="IG285" s="385"/>
      <c r="IH285" s="385"/>
      <c r="II285" s="385"/>
      <c r="IJ285" s="385"/>
      <c r="IK285" s="385"/>
      <c r="IL285" s="385"/>
      <c r="IM285" s="385"/>
      <c r="IN285" s="385"/>
      <c r="IO285" s="385"/>
      <c r="IP285" s="385"/>
      <c r="IQ285" s="385"/>
      <c r="IR285" s="385"/>
      <c r="IS285" s="385"/>
      <c r="IT285" s="385"/>
    </row>
    <row r="286" spans="1:254" ht="13.5" x14ac:dyDescent="0.25">
      <c r="A286" s="409" t="s">
        <v>578</v>
      </c>
      <c r="B286" s="394">
        <v>510</v>
      </c>
      <c r="C286" s="344" t="s">
        <v>553</v>
      </c>
      <c r="D286" s="344" t="s">
        <v>399</v>
      </c>
      <c r="E286" s="344"/>
      <c r="F286" s="344"/>
      <c r="G286" s="392">
        <f>SUM(G287+G289+G291)</f>
        <v>19544</v>
      </c>
    </row>
    <row r="287" spans="1:254" x14ac:dyDescent="0.2">
      <c r="A287" s="415" t="s">
        <v>579</v>
      </c>
      <c r="B287" s="397">
        <v>510</v>
      </c>
      <c r="C287" s="349" t="s">
        <v>553</v>
      </c>
      <c r="D287" s="349" t="s">
        <v>399</v>
      </c>
      <c r="E287" s="349" t="s">
        <v>580</v>
      </c>
      <c r="F287" s="349"/>
      <c r="G287" s="387">
        <f>SUM(G288)</f>
        <v>5000</v>
      </c>
    </row>
    <row r="288" spans="1:254" s="351" customFormat="1" x14ac:dyDescent="0.2">
      <c r="A288" s="352" t="s">
        <v>528</v>
      </c>
      <c r="B288" s="402">
        <v>510</v>
      </c>
      <c r="C288" s="354" t="s">
        <v>553</v>
      </c>
      <c r="D288" s="354" t="s">
        <v>399</v>
      </c>
      <c r="E288" s="354" t="s">
        <v>580</v>
      </c>
      <c r="F288" s="354" t="s">
        <v>529</v>
      </c>
      <c r="G288" s="384">
        <v>5000</v>
      </c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19"/>
      <c r="AM288" s="319"/>
      <c r="AN288" s="319"/>
      <c r="AO288" s="319"/>
      <c r="AP288" s="319"/>
      <c r="AQ288" s="319"/>
      <c r="AR288" s="319"/>
      <c r="AS288" s="319"/>
      <c r="AT288" s="319"/>
      <c r="AU288" s="319"/>
      <c r="AV288" s="319"/>
      <c r="AW288" s="319"/>
      <c r="AX288" s="319"/>
      <c r="AY288" s="319"/>
      <c r="AZ288" s="319"/>
      <c r="BA288" s="319"/>
      <c r="BB288" s="319"/>
      <c r="BC288" s="319"/>
      <c r="BD288" s="319"/>
      <c r="BE288" s="319"/>
      <c r="BF288" s="319"/>
      <c r="BG288" s="319"/>
      <c r="BH288" s="319"/>
      <c r="BI288" s="319"/>
      <c r="BJ288" s="319"/>
      <c r="BK288" s="319"/>
      <c r="BL288" s="319"/>
      <c r="BM288" s="319"/>
      <c r="BN288" s="319"/>
      <c r="BO288" s="319"/>
      <c r="BP288" s="319"/>
      <c r="BQ288" s="319"/>
      <c r="BR288" s="319"/>
      <c r="BS288" s="319"/>
      <c r="BT288" s="319"/>
      <c r="BU288" s="319"/>
      <c r="BV288" s="319"/>
      <c r="BW288" s="319"/>
      <c r="BX288" s="319"/>
      <c r="BY288" s="319"/>
      <c r="BZ288" s="319"/>
      <c r="CA288" s="319"/>
      <c r="CB288" s="319"/>
      <c r="CC288" s="319"/>
      <c r="CD288" s="319"/>
      <c r="CE288" s="319"/>
      <c r="CF288" s="319"/>
      <c r="CG288" s="319"/>
      <c r="CH288" s="319"/>
      <c r="CI288" s="319"/>
      <c r="CJ288" s="319"/>
      <c r="CK288" s="319"/>
      <c r="CL288" s="319"/>
      <c r="CM288" s="319"/>
      <c r="CN288" s="319"/>
      <c r="CO288" s="319"/>
      <c r="CP288" s="319"/>
      <c r="CQ288" s="319"/>
      <c r="CR288" s="319"/>
      <c r="CS288" s="319"/>
      <c r="CT288" s="319"/>
      <c r="CU288" s="319"/>
      <c r="CV288" s="319"/>
      <c r="CW288" s="319"/>
      <c r="CX288" s="319"/>
      <c r="CY288" s="319"/>
      <c r="CZ288" s="319"/>
      <c r="DA288" s="319"/>
      <c r="DB288" s="319"/>
      <c r="DC288" s="319"/>
      <c r="DD288" s="319"/>
      <c r="DE288" s="319"/>
      <c r="DF288" s="319"/>
      <c r="DG288" s="319"/>
      <c r="DH288" s="319"/>
      <c r="DI288" s="319"/>
      <c r="DJ288" s="319"/>
      <c r="DK288" s="319"/>
      <c r="DL288" s="319"/>
      <c r="DM288" s="319"/>
      <c r="DN288" s="319"/>
      <c r="DO288" s="319"/>
      <c r="DP288" s="319"/>
      <c r="DQ288" s="319"/>
      <c r="DR288" s="319"/>
      <c r="DS288" s="319"/>
      <c r="DT288" s="319"/>
      <c r="DU288" s="319"/>
      <c r="DV288" s="319"/>
      <c r="DW288" s="319"/>
      <c r="DX288" s="319"/>
      <c r="DY288" s="319"/>
      <c r="DZ288" s="319"/>
      <c r="EA288" s="319"/>
      <c r="EB288" s="319"/>
      <c r="EC288" s="319"/>
      <c r="ED288" s="319"/>
      <c r="EE288" s="319"/>
      <c r="EF288" s="319"/>
      <c r="EG288" s="319"/>
      <c r="EH288" s="319"/>
      <c r="EI288" s="319"/>
      <c r="EJ288" s="319"/>
      <c r="EK288" s="319"/>
      <c r="EL288" s="319"/>
      <c r="EM288" s="319"/>
      <c r="EN288" s="319"/>
      <c r="EO288" s="319"/>
      <c r="EP288" s="319"/>
      <c r="EQ288" s="319"/>
      <c r="ER288" s="319"/>
      <c r="ES288" s="319"/>
      <c r="ET288" s="319"/>
      <c r="EU288" s="319"/>
      <c r="EV288" s="319"/>
      <c r="EW288" s="319"/>
      <c r="EX288" s="319"/>
      <c r="EY288" s="319"/>
      <c r="EZ288" s="319"/>
      <c r="FA288" s="319"/>
      <c r="FB288" s="319"/>
      <c r="FC288" s="319"/>
      <c r="FD288" s="319"/>
      <c r="FE288" s="319"/>
      <c r="FF288" s="319"/>
      <c r="FG288" s="319"/>
      <c r="FH288" s="319"/>
      <c r="FI288" s="319"/>
      <c r="FJ288" s="319"/>
      <c r="FK288" s="319"/>
      <c r="FL288" s="319"/>
      <c r="FM288" s="319"/>
      <c r="FN288" s="319"/>
      <c r="FO288" s="319"/>
      <c r="FP288" s="319"/>
      <c r="FQ288" s="319"/>
      <c r="FR288" s="319"/>
      <c r="FS288" s="319"/>
      <c r="FT288" s="319"/>
      <c r="FU288" s="319"/>
      <c r="FV288" s="319"/>
      <c r="FW288" s="319"/>
      <c r="FX288" s="319"/>
      <c r="FY288" s="319"/>
      <c r="FZ288" s="319"/>
      <c r="GA288" s="319"/>
      <c r="GB288" s="319"/>
      <c r="GC288" s="319"/>
      <c r="GD288" s="319"/>
      <c r="GE288" s="319"/>
      <c r="GF288" s="319"/>
      <c r="GG288" s="319"/>
      <c r="GH288" s="319"/>
      <c r="GI288" s="319"/>
      <c r="GJ288" s="319"/>
      <c r="GK288" s="319"/>
      <c r="GL288" s="319"/>
      <c r="GM288" s="319"/>
      <c r="GN288" s="319"/>
      <c r="GO288" s="319"/>
      <c r="GP288" s="319"/>
      <c r="GQ288" s="319"/>
      <c r="GR288" s="319"/>
      <c r="GS288" s="319"/>
      <c r="GT288" s="319"/>
      <c r="GU288" s="319"/>
      <c r="GV288" s="319"/>
      <c r="GW288" s="319"/>
      <c r="GX288" s="319"/>
      <c r="GY288" s="319"/>
      <c r="GZ288" s="319"/>
      <c r="HA288" s="319"/>
      <c r="HB288" s="319"/>
      <c r="HC288" s="319"/>
      <c r="HD288" s="319"/>
      <c r="HE288" s="319"/>
      <c r="HF288" s="319"/>
      <c r="HG288" s="319"/>
      <c r="HH288" s="319"/>
      <c r="HI288" s="319"/>
      <c r="HJ288" s="319"/>
      <c r="HK288" s="319"/>
      <c r="HL288" s="319"/>
      <c r="HM288" s="319"/>
      <c r="HN288" s="319"/>
      <c r="HO288" s="319"/>
      <c r="HP288" s="319"/>
      <c r="HQ288" s="319"/>
      <c r="HR288" s="319"/>
      <c r="HS288" s="319"/>
      <c r="HT288" s="319"/>
      <c r="HU288" s="319"/>
      <c r="HV288" s="319"/>
      <c r="HW288" s="319"/>
      <c r="HX288" s="319"/>
      <c r="HY288" s="319"/>
      <c r="HZ288" s="319"/>
      <c r="IA288" s="319"/>
      <c r="IB288" s="319"/>
      <c r="IC288" s="319"/>
      <c r="ID288" s="319"/>
      <c r="IE288" s="319"/>
      <c r="IF288" s="319"/>
      <c r="IG288" s="319"/>
      <c r="IH288" s="319"/>
      <c r="II288" s="319"/>
      <c r="IJ288" s="319"/>
      <c r="IK288" s="319"/>
      <c r="IL288" s="319"/>
      <c r="IM288" s="319"/>
      <c r="IN288" s="319"/>
      <c r="IO288" s="319"/>
      <c r="IP288" s="319"/>
      <c r="IQ288" s="319"/>
      <c r="IR288" s="319"/>
      <c r="IS288" s="319"/>
      <c r="IT288" s="319"/>
    </row>
    <row r="289" spans="1:254" x14ac:dyDescent="0.2">
      <c r="A289" s="415" t="s">
        <v>581</v>
      </c>
      <c r="B289" s="397">
        <v>510</v>
      </c>
      <c r="C289" s="349" t="s">
        <v>553</v>
      </c>
      <c r="D289" s="349" t="s">
        <v>399</v>
      </c>
      <c r="E289" s="349" t="s">
        <v>582</v>
      </c>
      <c r="F289" s="349"/>
      <c r="G289" s="387">
        <f>SUM(G290)</f>
        <v>5750</v>
      </c>
    </row>
    <row r="290" spans="1:254" x14ac:dyDescent="0.2">
      <c r="A290" s="352" t="s">
        <v>528</v>
      </c>
      <c r="B290" s="402">
        <v>510</v>
      </c>
      <c r="C290" s="354" t="s">
        <v>553</v>
      </c>
      <c r="D290" s="354" t="s">
        <v>399</v>
      </c>
      <c r="E290" s="354" t="s">
        <v>582</v>
      </c>
      <c r="F290" s="354" t="s">
        <v>529</v>
      </c>
      <c r="G290" s="384">
        <v>5750</v>
      </c>
    </row>
    <row r="291" spans="1:254" s="369" customFormat="1" ht="14.25" x14ac:dyDescent="0.2">
      <c r="A291" s="415" t="s">
        <v>579</v>
      </c>
      <c r="B291" s="397">
        <v>510</v>
      </c>
      <c r="C291" s="349" t="s">
        <v>553</v>
      </c>
      <c r="D291" s="349" t="s">
        <v>399</v>
      </c>
      <c r="E291" s="349" t="s">
        <v>583</v>
      </c>
      <c r="F291" s="349"/>
      <c r="G291" s="387">
        <f>SUM(G292)</f>
        <v>8794</v>
      </c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19"/>
      <c r="AA291" s="319"/>
      <c r="AB291" s="319"/>
      <c r="AC291" s="319"/>
      <c r="AD291" s="319"/>
      <c r="AE291" s="319"/>
      <c r="AF291" s="319"/>
      <c r="AG291" s="319"/>
      <c r="AH291" s="319"/>
      <c r="AI291" s="319"/>
      <c r="AJ291" s="319"/>
      <c r="AK291" s="319"/>
      <c r="AL291" s="319"/>
      <c r="AM291" s="319"/>
      <c r="AN291" s="319"/>
      <c r="AO291" s="319"/>
      <c r="AP291" s="319"/>
      <c r="AQ291" s="319"/>
      <c r="AR291" s="319"/>
      <c r="AS291" s="319"/>
      <c r="AT291" s="319"/>
      <c r="AU291" s="319"/>
      <c r="AV291" s="319"/>
      <c r="AW291" s="319"/>
      <c r="AX291" s="319"/>
      <c r="AY291" s="319"/>
      <c r="AZ291" s="319"/>
      <c r="BA291" s="319"/>
      <c r="BB291" s="319"/>
      <c r="BC291" s="319"/>
      <c r="BD291" s="319"/>
      <c r="BE291" s="319"/>
      <c r="BF291" s="319"/>
      <c r="BG291" s="319"/>
      <c r="BH291" s="319"/>
      <c r="BI291" s="319"/>
      <c r="BJ291" s="319"/>
      <c r="BK291" s="319"/>
      <c r="BL291" s="319"/>
      <c r="BM291" s="319"/>
      <c r="BN291" s="319"/>
      <c r="BO291" s="319"/>
      <c r="BP291" s="319"/>
      <c r="BQ291" s="319"/>
      <c r="BR291" s="319"/>
      <c r="BS291" s="319"/>
      <c r="BT291" s="319"/>
      <c r="BU291" s="319"/>
      <c r="BV291" s="319"/>
      <c r="BW291" s="319"/>
      <c r="BX291" s="319"/>
      <c r="BY291" s="319"/>
      <c r="BZ291" s="319"/>
      <c r="CA291" s="319"/>
      <c r="CB291" s="319"/>
      <c r="CC291" s="319"/>
      <c r="CD291" s="319"/>
      <c r="CE291" s="319"/>
      <c r="CF291" s="319"/>
      <c r="CG291" s="319"/>
      <c r="CH291" s="319"/>
      <c r="CI291" s="319"/>
      <c r="CJ291" s="319"/>
      <c r="CK291" s="319"/>
      <c r="CL291" s="319"/>
      <c r="CM291" s="319"/>
      <c r="CN291" s="319"/>
      <c r="CO291" s="319"/>
      <c r="CP291" s="319"/>
      <c r="CQ291" s="319"/>
      <c r="CR291" s="319"/>
      <c r="CS291" s="319"/>
      <c r="CT291" s="319"/>
      <c r="CU291" s="319"/>
      <c r="CV291" s="319"/>
      <c r="CW291" s="319"/>
      <c r="CX291" s="319"/>
      <c r="CY291" s="319"/>
      <c r="CZ291" s="319"/>
      <c r="DA291" s="319"/>
      <c r="DB291" s="319"/>
      <c r="DC291" s="319"/>
      <c r="DD291" s="319"/>
      <c r="DE291" s="319"/>
      <c r="DF291" s="319"/>
      <c r="DG291" s="319"/>
      <c r="DH291" s="319"/>
      <c r="DI291" s="319"/>
      <c r="DJ291" s="319"/>
      <c r="DK291" s="319"/>
      <c r="DL291" s="319"/>
      <c r="DM291" s="319"/>
      <c r="DN291" s="319"/>
      <c r="DO291" s="319"/>
      <c r="DP291" s="319"/>
      <c r="DQ291" s="319"/>
      <c r="DR291" s="319"/>
      <c r="DS291" s="319"/>
      <c r="DT291" s="319"/>
      <c r="DU291" s="319"/>
      <c r="DV291" s="319"/>
      <c r="DW291" s="319"/>
      <c r="DX291" s="319"/>
      <c r="DY291" s="319"/>
      <c r="DZ291" s="319"/>
      <c r="EA291" s="319"/>
      <c r="EB291" s="319"/>
      <c r="EC291" s="319"/>
      <c r="ED291" s="319"/>
      <c r="EE291" s="319"/>
      <c r="EF291" s="319"/>
      <c r="EG291" s="319"/>
      <c r="EH291" s="319"/>
      <c r="EI291" s="319"/>
      <c r="EJ291" s="319"/>
      <c r="EK291" s="319"/>
      <c r="EL291" s="319"/>
      <c r="EM291" s="319"/>
      <c r="EN291" s="319"/>
      <c r="EO291" s="319"/>
      <c r="EP291" s="319"/>
      <c r="EQ291" s="319"/>
      <c r="ER291" s="319"/>
      <c r="ES291" s="319"/>
      <c r="ET291" s="319"/>
      <c r="EU291" s="319"/>
      <c r="EV291" s="319"/>
      <c r="EW291" s="319"/>
      <c r="EX291" s="319"/>
      <c r="EY291" s="319"/>
      <c r="EZ291" s="319"/>
      <c r="FA291" s="319"/>
      <c r="FB291" s="319"/>
      <c r="FC291" s="319"/>
      <c r="FD291" s="319"/>
      <c r="FE291" s="319"/>
      <c r="FF291" s="319"/>
      <c r="FG291" s="319"/>
      <c r="FH291" s="319"/>
      <c r="FI291" s="319"/>
      <c r="FJ291" s="319"/>
      <c r="FK291" s="319"/>
      <c r="FL291" s="319"/>
      <c r="FM291" s="319"/>
      <c r="FN291" s="319"/>
      <c r="FO291" s="319"/>
      <c r="FP291" s="319"/>
      <c r="FQ291" s="319"/>
      <c r="FR291" s="319"/>
      <c r="FS291" s="319"/>
      <c r="FT291" s="319"/>
      <c r="FU291" s="319"/>
      <c r="FV291" s="319"/>
      <c r="FW291" s="319"/>
      <c r="FX291" s="319"/>
      <c r="FY291" s="319"/>
      <c r="FZ291" s="319"/>
      <c r="GA291" s="319"/>
      <c r="GB291" s="319"/>
      <c r="GC291" s="319"/>
      <c r="GD291" s="319"/>
      <c r="GE291" s="319"/>
      <c r="GF291" s="319"/>
      <c r="GG291" s="319"/>
      <c r="GH291" s="319"/>
      <c r="GI291" s="319"/>
      <c r="GJ291" s="319"/>
      <c r="GK291" s="319"/>
      <c r="GL291" s="319"/>
      <c r="GM291" s="319"/>
      <c r="GN291" s="319"/>
      <c r="GO291" s="319"/>
      <c r="GP291" s="319"/>
      <c r="GQ291" s="319"/>
      <c r="GR291" s="319"/>
      <c r="GS291" s="319"/>
      <c r="GT291" s="319"/>
      <c r="GU291" s="319"/>
      <c r="GV291" s="319"/>
      <c r="GW291" s="319"/>
      <c r="GX291" s="319"/>
      <c r="GY291" s="319"/>
      <c r="GZ291" s="319"/>
      <c r="HA291" s="319"/>
      <c r="HB291" s="319"/>
      <c r="HC291" s="319"/>
      <c r="HD291" s="319"/>
      <c r="HE291" s="319"/>
      <c r="HF291" s="319"/>
      <c r="HG291" s="319"/>
      <c r="HH291" s="319"/>
      <c r="HI291" s="319"/>
      <c r="HJ291" s="319"/>
      <c r="HK291" s="319"/>
      <c r="HL291" s="319"/>
      <c r="HM291" s="319"/>
      <c r="HN291" s="319"/>
      <c r="HO291" s="319"/>
      <c r="HP291" s="319"/>
      <c r="HQ291" s="319"/>
      <c r="HR291" s="319"/>
      <c r="HS291" s="319"/>
      <c r="HT291" s="319"/>
      <c r="HU291" s="319"/>
      <c r="HV291" s="319"/>
      <c r="HW291" s="319"/>
      <c r="HX291" s="319"/>
      <c r="HY291" s="319"/>
      <c r="HZ291" s="319"/>
      <c r="IA291" s="319"/>
      <c r="IB291" s="319"/>
      <c r="IC291" s="319"/>
      <c r="ID291" s="319"/>
      <c r="IE291" s="319"/>
      <c r="IF291" s="319"/>
      <c r="IG291" s="319"/>
      <c r="IH291" s="319"/>
      <c r="II291" s="319"/>
      <c r="IJ291" s="319"/>
      <c r="IK291" s="319"/>
      <c r="IL291" s="319"/>
      <c r="IM291" s="319"/>
      <c r="IN291" s="319"/>
      <c r="IO291" s="319"/>
      <c r="IP291" s="319"/>
      <c r="IQ291" s="319"/>
      <c r="IR291" s="319"/>
      <c r="IS291" s="319"/>
      <c r="IT291" s="319"/>
    </row>
    <row r="292" spans="1:254" x14ac:dyDescent="0.2">
      <c r="A292" s="352" t="s">
        <v>528</v>
      </c>
      <c r="B292" s="402">
        <v>510</v>
      </c>
      <c r="C292" s="354" t="s">
        <v>553</v>
      </c>
      <c r="D292" s="354" t="s">
        <v>399</v>
      </c>
      <c r="E292" s="354" t="s">
        <v>583</v>
      </c>
      <c r="F292" s="354" t="s">
        <v>529</v>
      </c>
      <c r="G292" s="384">
        <v>8794</v>
      </c>
    </row>
    <row r="293" spans="1:254" s="245" customFormat="1" ht="21.6" customHeight="1" x14ac:dyDescent="0.25">
      <c r="A293" s="333" t="s">
        <v>585</v>
      </c>
      <c r="B293" s="393">
        <v>510</v>
      </c>
      <c r="C293" s="380" t="s">
        <v>553</v>
      </c>
      <c r="D293" s="380" t="s">
        <v>500</v>
      </c>
      <c r="E293" s="380"/>
      <c r="F293" s="380"/>
      <c r="G293" s="381">
        <f>SUM(G294)</f>
        <v>7339.25</v>
      </c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  <c r="AG293" s="319"/>
      <c r="AH293" s="319"/>
      <c r="AI293" s="319"/>
      <c r="AJ293" s="319"/>
      <c r="AK293" s="319"/>
      <c r="AL293" s="319"/>
      <c r="AM293" s="319"/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A293" s="319"/>
      <c r="BB293" s="319"/>
      <c r="BC293" s="319"/>
      <c r="BD293" s="319"/>
      <c r="BE293" s="319"/>
      <c r="BF293" s="319"/>
      <c r="BG293" s="319"/>
      <c r="BH293" s="319"/>
      <c r="BI293" s="319"/>
      <c r="BJ293" s="319"/>
      <c r="BK293" s="319"/>
      <c r="BL293" s="319"/>
      <c r="BM293" s="319"/>
      <c r="BN293" s="319"/>
      <c r="BO293" s="319"/>
      <c r="BP293" s="319"/>
      <c r="BQ293" s="319"/>
      <c r="BR293" s="319"/>
      <c r="BS293" s="319"/>
      <c r="BT293" s="319"/>
      <c r="BU293" s="319"/>
      <c r="BV293" s="319"/>
      <c r="BW293" s="319"/>
      <c r="BX293" s="319"/>
      <c r="BY293" s="319"/>
      <c r="BZ293" s="319"/>
      <c r="CA293" s="319"/>
      <c r="CB293" s="319"/>
      <c r="CC293" s="319"/>
      <c r="CD293" s="319"/>
      <c r="CE293" s="319"/>
      <c r="CF293" s="319"/>
      <c r="CG293" s="319"/>
      <c r="CH293" s="319"/>
      <c r="CI293" s="319"/>
      <c r="CJ293" s="319"/>
      <c r="CK293" s="319"/>
      <c r="CL293" s="319"/>
      <c r="CM293" s="319"/>
      <c r="CN293" s="319"/>
      <c r="CO293" s="319"/>
      <c r="CP293" s="319"/>
      <c r="CQ293" s="319"/>
      <c r="CR293" s="319"/>
      <c r="CS293" s="319"/>
      <c r="CT293" s="319"/>
      <c r="CU293" s="319"/>
      <c r="CV293" s="319"/>
      <c r="CW293" s="319"/>
      <c r="CX293" s="319"/>
      <c r="CY293" s="319"/>
      <c r="CZ293" s="319"/>
      <c r="DA293" s="319"/>
      <c r="DB293" s="319"/>
      <c r="DC293" s="319"/>
      <c r="DD293" s="319"/>
      <c r="DE293" s="319"/>
      <c r="DF293" s="319"/>
      <c r="DG293" s="319"/>
      <c r="DH293" s="319"/>
      <c r="DI293" s="319"/>
      <c r="DJ293" s="319"/>
      <c r="DK293" s="319"/>
      <c r="DL293" s="319"/>
      <c r="DM293" s="319"/>
      <c r="DN293" s="319"/>
      <c r="DO293" s="319"/>
      <c r="DP293" s="319"/>
      <c r="DQ293" s="319"/>
      <c r="DR293" s="319"/>
      <c r="DS293" s="319"/>
      <c r="DT293" s="319"/>
      <c r="DU293" s="319"/>
      <c r="DV293" s="319"/>
      <c r="DW293" s="319"/>
      <c r="DX293" s="319"/>
      <c r="DY293" s="319"/>
      <c r="DZ293" s="319"/>
      <c r="EA293" s="319"/>
      <c r="EB293" s="319"/>
      <c r="EC293" s="319"/>
      <c r="ED293" s="319"/>
      <c r="EE293" s="319"/>
      <c r="EF293" s="319"/>
      <c r="EG293" s="319"/>
      <c r="EH293" s="319"/>
      <c r="EI293" s="319"/>
      <c r="EJ293" s="319"/>
      <c r="EK293" s="319"/>
      <c r="EL293" s="319"/>
      <c r="EM293" s="319"/>
      <c r="EN293" s="319"/>
      <c r="EO293" s="319"/>
      <c r="EP293" s="319"/>
      <c r="EQ293" s="319"/>
      <c r="ER293" s="319"/>
      <c r="ES293" s="319"/>
      <c r="ET293" s="319"/>
      <c r="EU293" s="319"/>
      <c r="EV293" s="319"/>
      <c r="EW293" s="319"/>
      <c r="EX293" s="319"/>
      <c r="EY293" s="319"/>
      <c r="EZ293" s="319"/>
      <c r="FA293" s="319"/>
      <c r="FB293" s="319"/>
      <c r="FC293" s="319"/>
      <c r="FD293" s="319"/>
      <c r="FE293" s="319"/>
      <c r="FF293" s="319"/>
      <c r="FG293" s="319"/>
      <c r="FH293" s="319"/>
      <c r="FI293" s="319"/>
      <c r="FJ293" s="319"/>
      <c r="FK293" s="319"/>
      <c r="FL293" s="319"/>
      <c r="FM293" s="319"/>
      <c r="FN293" s="319"/>
      <c r="FO293" s="319"/>
      <c r="FP293" s="319"/>
      <c r="FQ293" s="319"/>
      <c r="FR293" s="319"/>
      <c r="FS293" s="319"/>
      <c r="FT293" s="319"/>
      <c r="FU293" s="319"/>
      <c r="FV293" s="319"/>
      <c r="FW293" s="319"/>
      <c r="FX293" s="319"/>
      <c r="FY293" s="319"/>
      <c r="FZ293" s="319"/>
      <c r="GA293" s="319"/>
      <c r="GB293" s="319"/>
      <c r="GC293" s="319"/>
      <c r="GD293" s="319"/>
      <c r="GE293" s="319"/>
      <c r="GF293" s="319"/>
      <c r="GG293" s="319"/>
      <c r="GH293" s="319"/>
      <c r="GI293" s="319"/>
      <c r="GJ293" s="319"/>
      <c r="GK293" s="319"/>
      <c r="GL293" s="319"/>
      <c r="GM293" s="319"/>
      <c r="GN293" s="319"/>
      <c r="GO293" s="319"/>
      <c r="GP293" s="319"/>
      <c r="GQ293" s="319"/>
      <c r="GR293" s="319"/>
      <c r="GS293" s="319"/>
      <c r="GT293" s="319"/>
      <c r="GU293" s="319"/>
      <c r="GV293" s="319"/>
      <c r="GW293" s="319"/>
      <c r="GX293" s="319"/>
      <c r="GY293" s="319"/>
      <c r="GZ293" s="319"/>
      <c r="HA293" s="319"/>
      <c r="HB293" s="319"/>
      <c r="HC293" s="319"/>
      <c r="HD293" s="319"/>
      <c r="HE293" s="319"/>
      <c r="HF293" s="319"/>
      <c r="HG293" s="319"/>
      <c r="HH293" s="319"/>
      <c r="HI293" s="319"/>
      <c r="HJ293" s="319"/>
      <c r="HK293" s="319"/>
      <c r="HL293" s="319"/>
      <c r="HM293" s="319"/>
      <c r="HN293" s="319"/>
      <c r="HO293" s="319"/>
      <c r="HP293" s="319"/>
      <c r="HQ293" s="319"/>
      <c r="HR293" s="319"/>
      <c r="HS293" s="319"/>
      <c r="HT293" s="319"/>
      <c r="HU293" s="319"/>
      <c r="HV293" s="319"/>
      <c r="HW293" s="319"/>
      <c r="HX293" s="319"/>
      <c r="HY293" s="319"/>
      <c r="HZ293" s="319"/>
      <c r="IA293" s="319"/>
      <c r="IB293" s="319"/>
      <c r="IC293" s="319"/>
      <c r="ID293" s="319"/>
      <c r="IE293" s="319"/>
      <c r="IF293" s="319"/>
      <c r="IG293" s="319"/>
      <c r="IH293" s="319"/>
      <c r="II293" s="319"/>
      <c r="IJ293" s="319"/>
      <c r="IK293" s="319"/>
      <c r="IL293" s="319"/>
      <c r="IM293" s="319"/>
      <c r="IN293" s="319"/>
      <c r="IO293" s="319"/>
      <c r="IP293" s="319"/>
      <c r="IQ293" s="319"/>
      <c r="IR293" s="319"/>
      <c r="IS293" s="319"/>
      <c r="IT293" s="319"/>
    </row>
    <row r="294" spans="1:254" ht="25.5" x14ac:dyDescent="0.2">
      <c r="A294" s="337" t="s">
        <v>422</v>
      </c>
      <c r="B294" s="393">
        <v>510</v>
      </c>
      <c r="C294" s="338" t="s">
        <v>553</v>
      </c>
      <c r="D294" s="338" t="s">
        <v>500</v>
      </c>
      <c r="E294" s="338"/>
      <c r="F294" s="338"/>
      <c r="G294" s="340">
        <f>SUM(G295+G301+G304)</f>
        <v>7339.25</v>
      </c>
    </row>
    <row r="295" spans="1:254" s="351" customFormat="1" x14ac:dyDescent="0.2">
      <c r="A295" s="352" t="s">
        <v>395</v>
      </c>
      <c r="B295" s="402">
        <v>510</v>
      </c>
      <c r="C295" s="368" t="s">
        <v>553</v>
      </c>
      <c r="D295" s="368" t="s">
        <v>500</v>
      </c>
      <c r="E295" s="368"/>
      <c r="F295" s="368"/>
      <c r="G295" s="355">
        <f>SUM(G298+G296)</f>
        <v>2831.9100000000003</v>
      </c>
      <c r="H295" s="319"/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19"/>
      <c r="W295" s="319"/>
      <c r="X295" s="319"/>
      <c r="Y295" s="319"/>
      <c r="Z295" s="319"/>
      <c r="AA295" s="319"/>
      <c r="AB295" s="319"/>
      <c r="AC295" s="319"/>
      <c r="AD295" s="319"/>
      <c r="AE295" s="319"/>
      <c r="AF295" s="319"/>
      <c r="AG295" s="319"/>
      <c r="AH295" s="319"/>
      <c r="AI295" s="319"/>
      <c r="AJ295" s="319"/>
      <c r="AK295" s="319"/>
      <c r="AL295" s="319"/>
      <c r="AM295" s="319"/>
      <c r="AN295" s="319"/>
      <c r="AO295" s="319"/>
      <c r="AP295" s="319"/>
      <c r="AQ295" s="319"/>
      <c r="AR295" s="319"/>
      <c r="AS295" s="319"/>
      <c r="AT295" s="319"/>
      <c r="AU295" s="319"/>
      <c r="AV295" s="319"/>
      <c r="AW295" s="319"/>
      <c r="AX295" s="319"/>
      <c r="AY295" s="319"/>
      <c r="AZ295" s="319"/>
      <c r="BA295" s="319"/>
      <c r="BB295" s="319"/>
      <c r="BC295" s="319"/>
      <c r="BD295" s="319"/>
      <c r="BE295" s="319"/>
      <c r="BF295" s="319"/>
      <c r="BG295" s="319"/>
      <c r="BH295" s="319"/>
      <c r="BI295" s="319"/>
      <c r="BJ295" s="319"/>
      <c r="BK295" s="319"/>
      <c r="BL295" s="319"/>
      <c r="BM295" s="319"/>
      <c r="BN295" s="319"/>
      <c r="BO295" s="319"/>
      <c r="BP295" s="319"/>
      <c r="BQ295" s="319"/>
      <c r="BR295" s="319"/>
      <c r="BS295" s="319"/>
      <c r="BT295" s="319"/>
      <c r="BU295" s="319"/>
      <c r="BV295" s="319"/>
      <c r="BW295" s="319"/>
      <c r="BX295" s="319"/>
      <c r="BY295" s="319"/>
      <c r="BZ295" s="319"/>
      <c r="CA295" s="319"/>
      <c r="CB295" s="319"/>
      <c r="CC295" s="319"/>
      <c r="CD295" s="319"/>
      <c r="CE295" s="319"/>
      <c r="CF295" s="319"/>
      <c r="CG295" s="319"/>
      <c r="CH295" s="319"/>
      <c r="CI295" s="319"/>
      <c r="CJ295" s="319"/>
      <c r="CK295" s="319"/>
      <c r="CL295" s="319"/>
      <c r="CM295" s="319"/>
      <c r="CN295" s="319"/>
      <c r="CO295" s="319"/>
      <c r="CP295" s="319"/>
      <c r="CQ295" s="319"/>
      <c r="CR295" s="319"/>
      <c r="CS295" s="319"/>
      <c r="CT295" s="319"/>
      <c r="CU295" s="319"/>
      <c r="CV295" s="319"/>
      <c r="CW295" s="319"/>
      <c r="CX295" s="319"/>
      <c r="CY295" s="319"/>
      <c r="CZ295" s="319"/>
      <c r="DA295" s="319"/>
      <c r="DB295" s="319"/>
      <c r="DC295" s="319"/>
      <c r="DD295" s="319"/>
      <c r="DE295" s="319"/>
      <c r="DF295" s="319"/>
      <c r="DG295" s="319"/>
      <c r="DH295" s="319"/>
      <c r="DI295" s="319"/>
      <c r="DJ295" s="319"/>
      <c r="DK295" s="319"/>
      <c r="DL295" s="319"/>
      <c r="DM295" s="319"/>
      <c r="DN295" s="319"/>
      <c r="DO295" s="319"/>
      <c r="DP295" s="319"/>
      <c r="DQ295" s="319"/>
      <c r="DR295" s="319"/>
      <c r="DS295" s="319"/>
      <c r="DT295" s="319"/>
      <c r="DU295" s="319"/>
      <c r="DV295" s="319"/>
      <c r="DW295" s="319"/>
      <c r="DX295" s="319"/>
      <c r="DY295" s="319"/>
      <c r="DZ295" s="319"/>
      <c r="EA295" s="319"/>
      <c r="EB295" s="319"/>
      <c r="EC295" s="319"/>
      <c r="ED295" s="319"/>
      <c r="EE295" s="319"/>
      <c r="EF295" s="319"/>
      <c r="EG295" s="319"/>
      <c r="EH295" s="319"/>
      <c r="EI295" s="319"/>
      <c r="EJ295" s="319"/>
      <c r="EK295" s="319"/>
      <c r="EL295" s="319"/>
      <c r="EM295" s="319"/>
      <c r="EN295" s="319"/>
      <c r="EO295" s="319"/>
      <c r="EP295" s="319"/>
      <c r="EQ295" s="319"/>
      <c r="ER295" s="319"/>
      <c r="ES295" s="319"/>
      <c r="ET295" s="319"/>
      <c r="EU295" s="319"/>
      <c r="EV295" s="319"/>
      <c r="EW295" s="319"/>
      <c r="EX295" s="319"/>
      <c r="EY295" s="319"/>
      <c r="EZ295" s="319"/>
      <c r="FA295" s="319"/>
      <c r="FB295" s="319"/>
      <c r="FC295" s="319"/>
      <c r="FD295" s="319"/>
      <c r="FE295" s="319"/>
      <c r="FF295" s="319"/>
      <c r="FG295" s="319"/>
      <c r="FH295" s="319"/>
      <c r="FI295" s="319"/>
      <c r="FJ295" s="319"/>
      <c r="FK295" s="319"/>
      <c r="FL295" s="319"/>
      <c r="FM295" s="319"/>
      <c r="FN295" s="319"/>
      <c r="FO295" s="319"/>
      <c r="FP295" s="319"/>
      <c r="FQ295" s="319"/>
      <c r="FR295" s="319"/>
      <c r="FS295" s="319"/>
      <c r="FT295" s="319"/>
      <c r="FU295" s="319"/>
      <c r="FV295" s="319"/>
      <c r="FW295" s="319"/>
      <c r="FX295" s="319"/>
      <c r="FY295" s="319"/>
      <c r="FZ295" s="319"/>
      <c r="GA295" s="319"/>
      <c r="GB295" s="319"/>
      <c r="GC295" s="319"/>
      <c r="GD295" s="319"/>
      <c r="GE295" s="319"/>
      <c r="GF295" s="319"/>
      <c r="GG295" s="319"/>
      <c r="GH295" s="319"/>
      <c r="GI295" s="319"/>
      <c r="GJ295" s="319"/>
      <c r="GK295" s="319"/>
      <c r="GL295" s="319"/>
      <c r="GM295" s="319"/>
      <c r="GN295" s="319"/>
      <c r="GO295" s="319"/>
      <c r="GP295" s="319"/>
      <c r="GQ295" s="319"/>
      <c r="GR295" s="319"/>
      <c r="GS295" s="319"/>
      <c r="GT295" s="319"/>
      <c r="GU295" s="319"/>
      <c r="GV295" s="319"/>
      <c r="GW295" s="319"/>
      <c r="GX295" s="319"/>
      <c r="GY295" s="319"/>
      <c r="GZ295" s="319"/>
      <c r="HA295" s="319"/>
      <c r="HB295" s="319"/>
      <c r="HC295" s="319"/>
      <c r="HD295" s="319"/>
      <c r="HE295" s="319"/>
      <c r="HF295" s="319"/>
      <c r="HG295" s="319"/>
      <c r="HH295" s="319"/>
      <c r="HI295" s="319"/>
      <c r="HJ295" s="319"/>
      <c r="HK295" s="319"/>
      <c r="HL295" s="319"/>
      <c r="HM295" s="319"/>
      <c r="HN295" s="319"/>
      <c r="HO295" s="319"/>
      <c r="HP295" s="319"/>
      <c r="HQ295" s="319"/>
      <c r="HR295" s="319"/>
      <c r="HS295" s="319"/>
      <c r="HT295" s="319"/>
      <c r="HU295" s="319"/>
      <c r="HV295" s="319"/>
      <c r="HW295" s="319"/>
      <c r="HX295" s="319"/>
      <c r="HY295" s="319"/>
      <c r="HZ295" s="319"/>
      <c r="IA295" s="319"/>
      <c r="IB295" s="319"/>
      <c r="IC295" s="319"/>
      <c r="ID295" s="319"/>
      <c r="IE295" s="319"/>
      <c r="IF295" s="319"/>
      <c r="IG295" s="319"/>
      <c r="IH295" s="319"/>
      <c r="II295" s="319"/>
      <c r="IJ295" s="319"/>
      <c r="IK295" s="319"/>
      <c r="IL295" s="319"/>
      <c r="IM295" s="319"/>
      <c r="IN295" s="319"/>
      <c r="IO295" s="319"/>
      <c r="IP295" s="319"/>
      <c r="IQ295" s="319"/>
      <c r="IR295" s="319"/>
      <c r="IS295" s="319"/>
      <c r="IT295" s="319"/>
    </row>
    <row r="296" spans="1:254" s="245" customFormat="1" ht="29.45" customHeight="1" x14ac:dyDescent="0.2">
      <c r="A296" s="352" t="s">
        <v>586</v>
      </c>
      <c r="B296" s="398">
        <v>510</v>
      </c>
      <c r="C296" s="368" t="s">
        <v>553</v>
      </c>
      <c r="D296" s="368" t="s">
        <v>500</v>
      </c>
      <c r="E296" s="368" t="s">
        <v>587</v>
      </c>
      <c r="F296" s="368"/>
      <c r="G296" s="355">
        <f>SUM(G297)</f>
        <v>250</v>
      </c>
      <c r="H296" s="319"/>
      <c r="I296" s="319"/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  <c r="U296" s="319"/>
      <c r="V296" s="319"/>
      <c r="W296" s="319"/>
      <c r="X296" s="319"/>
      <c r="Y296" s="319"/>
      <c r="Z296" s="319"/>
      <c r="AA296" s="319"/>
      <c r="AB296" s="319"/>
      <c r="AC296" s="319"/>
      <c r="AD296" s="319"/>
      <c r="AE296" s="319"/>
      <c r="AF296" s="319"/>
      <c r="AG296" s="319"/>
      <c r="AH296" s="319"/>
      <c r="AI296" s="319"/>
      <c r="AJ296" s="319"/>
      <c r="AK296" s="319"/>
      <c r="AL296" s="319"/>
      <c r="AM296" s="319"/>
      <c r="AN296" s="319"/>
      <c r="AO296" s="319"/>
      <c r="AP296" s="319"/>
      <c r="AQ296" s="319"/>
      <c r="AR296" s="319"/>
      <c r="AS296" s="319"/>
      <c r="AT296" s="319"/>
      <c r="AU296" s="319"/>
      <c r="AV296" s="319"/>
      <c r="AW296" s="319"/>
      <c r="AX296" s="319"/>
      <c r="AY296" s="319"/>
      <c r="AZ296" s="319"/>
      <c r="BA296" s="319"/>
      <c r="BB296" s="319"/>
      <c r="BC296" s="319"/>
      <c r="BD296" s="319"/>
      <c r="BE296" s="319"/>
      <c r="BF296" s="319"/>
      <c r="BG296" s="319"/>
      <c r="BH296" s="319"/>
      <c r="BI296" s="319"/>
      <c r="BJ296" s="319"/>
      <c r="BK296" s="319"/>
      <c r="BL296" s="319"/>
      <c r="BM296" s="319"/>
      <c r="BN296" s="319"/>
      <c r="BO296" s="319"/>
      <c r="BP296" s="319"/>
      <c r="BQ296" s="319"/>
      <c r="BR296" s="319"/>
      <c r="BS296" s="319"/>
      <c r="BT296" s="319"/>
      <c r="BU296" s="319"/>
      <c r="BV296" s="319"/>
      <c r="BW296" s="319"/>
      <c r="BX296" s="319"/>
      <c r="BY296" s="319"/>
      <c r="BZ296" s="319"/>
      <c r="CA296" s="319"/>
      <c r="CB296" s="319"/>
      <c r="CC296" s="319"/>
      <c r="CD296" s="319"/>
      <c r="CE296" s="319"/>
      <c r="CF296" s="319"/>
      <c r="CG296" s="319"/>
      <c r="CH296" s="319"/>
      <c r="CI296" s="319"/>
      <c r="CJ296" s="319"/>
      <c r="CK296" s="319"/>
      <c r="CL296" s="319"/>
      <c r="CM296" s="319"/>
      <c r="CN296" s="319"/>
      <c r="CO296" s="319"/>
      <c r="CP296" s="319"/>
      <c r="CQ296" s="319"/>
      <c r="CR296" s="319"/>
      <c r="CS296" s="319"/>
      <c r="CT296" s="319"/>
      <c r="CU296" s="319"/>
      <c r="CV296" s="319"/>
      <c r="CW296" s="319"/>
      <c r="CX296" s="319"/>
      <c r="CY296" s="319"/>
      <c r="CZ296" s="319"/>
      <c r="DA296" s="319"/>
      <c r="DB296" s="319"/>
      <c r="DC296" s="319"/>
      <c r="DD296" s="319"/>
      <c r="DE296" s="319"/>
      <c r="DF296" s="319"/>
      <c r="DG296" s="319"/>
      <c r="DH296" s="319"/>
      <c r="DI296" s="319"/>
      <c r="DJ296" s="319"/>
      <c r="DK296" s="319"/>
      <c r="DL296" s="319"/>
      <c r="DM296" s="319"/>
      <c r="DN296" s="319"/>
      <c r="DO296" s="319"/>
      <c r="DP296" s="319"/>
      <c r="DQ296" s="319"/>
      <c r="DR296" s="319"/>
      <c r="DS296" s="319"/>
      <c r="DT296" s="319"/>
      <c r="DU296" s="319"/>
      <c r="DV296" s="319"/>
      <c r="DW296" s="319"/>
      <c r="DX296" s="319"/>
      <c r="DY296" s="319"/>
      <c r="DZ296" s="319"/>
      <c r="EA296" s="319"/>
      <c r="EB296" s="319"/>
      <c r="EC296" s="319"/>
      <c r="ED296" s="319"/>
      <c r="EE296" s="319"/>
      <c r="EF296" s="319"/>
      <c r="EG296" s="319"/>
      <c r="EH296" s="319"/>
      <c r="EI296" s="319"/>
      <c r="EJ296" s="319"/>
      <c r="EK296" s="319"/>
      <c r="EL296" s="319"/>
      <c r="EM296" s="319"/>
      <c r="EN296" s="319"/>
      <c r="EO296" s="319"/>
      <c r="EP296" s="319"/>
      <c r="EQ296" s="319"/>
      <c r="ER296" s="319"/>
      <c r="ES296" s="319"/>
      <c r="ET296" s="319"/>
      <c r="EU296" s="319"/>
      <c r="EV296" s="319"/>
      <c r="EW296" s="319"/>
      <c r="EX296" s="319"/>
      <c r="EY296" s="319"/>
      <c r="EZ296" s="319"/>
      <c r="FA296" s="319"/>
      <c r="FB296" s="319"/>
      <c r="FC296" s="319"/>
      <c r="FD296" s="319"/>
      <c r="FE296" s="319"/>
      <c r="FF296" s="319"/>
      <c r="FG296" s="319"/>
      <c r="FH296" s="319"/>
      <c r="FI296" s="319"/>
      <c r="FJ296" s="319"/>
      <c r="FK296" s="319"/>
      <c r="FL296" s="319"/>
      <c r="FM296" s="319"/>
      <c r="FN296" s="319"/>
      <c r="FO296" s="319"/>
      <c r="FP296" s="319"/>
      <c r="FQ296" s="319"/>
      <c r="FR296" s="319"/>
      <c r="FS296" s="319"/>
      <c r="FT296" s="319"/>
      <c r="FU296" s="319"/>
      <c r="FV296" s="319"/>
      <c r="FW296" s="319"/>
      <c r="FX296" s="319"/>
      <c r="FY296" s="319"/>
      <c r="FZ296" s="319"/>
      <c r="GA296" s="319"/>
      <c r="GB296" s="319"/>
      <c r="GC296" s="319"/>
      <c r="GD296" s="319"/>
      <c r="GE296" s="319"/>
      <c r="GF296" s="319"/>
      <c r="GG296" s="319"/>
      <c r="GH296" s="319"/>
      <c r="GI296" s="319"/>
      <c r="GJ296" s="319"/>
      <c r="GK296" s="319"/>
      <c r="GL296" s="319"/>
      <c r="GM296" s="319"/>
      <c r="GN296" s="319"/>
      <c r="GO296" s="319"/>
      <c r="GP296" s="319"/>
      <c r="GQ296" s="319"/>
      <c r="GR296" s="319"/>
      <c r="GS296" s="319"/>
      <c r="GT296" s="319"/>
      <c r="GU296" s="319"/>
      <c r="GV296" s="319"/>
      <c r="GW296" s="319"/>
      <c r="GX296" s="319"/>
      <c r="GY296" s="319"/>
      <c r="GZ296" s="319"/>
      <c r="HA296" s="319"/>
      <c r="HB296" s="319"/>
      <c r="HC296" s="319"/>
      <c r="HD296" s="319"/>
      <c r="HE296" s="319"/>
      <c r="HF296" s="319"/>
      <c r="HG296" s="319"/>
      <c r="HH296" s="319"/>
      <c r="HI296" s="319"/>
      <c r="HJ296" s="319"/>
      <c r="HK296" s="319"/>
      <c r="HL296" s="319"/>
      <c r="HM296" s="319"/>
      <c r="HN296" s="319"/>
      <c r="HO296" s="319"/>
      <c r="HP296" s="319"/>
      <c r="HQ296" s="319"/>
      <c r="HR296" s="319"/>
      <c r="HS296" s="319"/>
      <c r="HT296" s="319"/>
      <c r="HU296" s="319"/>
      <c r="HV296" s="319"/>
      <c r="HW296" s="319"/>
      <c r="HX296" s="319"/>
      <c r="HY296" s="319"/>
      <c r="HZ296" s="319"/>
      <c r="IA296" s="319"/>
      <c r="IB296" s="319"/>
      <c r="IC296" s="319"/>
      <c r="ID296" s="319"/>
      <c r="IE296" s="319"/>
      <c r="IF296" s="319"/>
      <c r="IG296" s="319"/>
      <c r="IH296" s="319"/>
      <c r="II296" s="319"/>
      <c r="IJ296" s="319"/>
      <c r="IK296" s="319"/>
      <c r="IL296" s="319"/>
      <c r="IM296" s="319"/>
      <c r="IN296" s="319"/>
      <c r="IO296" s="319"/>
      <c r="IP296" s="319"/>
      <c r="IQ296" s="319"/>
      <c r="IR296" s="319"/>
      <c r="IS296" s="319"/>
      <c r="IT296" s="319"/>
    </row>
    <row r="297" spans="1:254" ht="25.5" x14ac:dyDescent="0.2">
      <c r="A297" s="347" t="s">
        <v>726</v>
      </c>
      <c r="B297" s="397">
        <v>510</v>
      </c>
      <c r="C297" s="358" t="s">
        <v>553</v>
      </c>
      <c r="D297" s="358" t="s">
        <v>500</v>
      </c>
      <c r="E297" s="358" t="s">
        <v>587</v>
      </c>
      <c r="F297" s="349" t="s">
        <v>397</v>
      </c>
      <c r="G297" s="350">
        <v>250</v>
      </c>
    </row>
    <row r="298" spans="1:254" ht="38.25" x14ac:dyDescent="0.2">
      <c r="A298" s="416" t="s">
        <v>590</v>
      </c>
      <c r="B298" s="398">
        <v>510</v>
      </c>
      <c r="C298" s="368" t="s">
        <v>553</v>
      </c>
      <c r="D298" s="368" t="s">
        <v>500</v>
      </c>
      <c r="E298" s="368" t="s">
        <v>591</v>
      </c>
      <c r="F298" s="368"/>
      <c r="G298" s="355">
        <f>SUM(G299+G300)</f>
        <v>2581.9100000000003</v>
      </c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5"/>
      <c r="AE298" s="245"/>
      <c r="AF298" s="245"/>
      <c r="AG298" s="245"/>
      <c r="AH298" s="245"/>
      <c r="AI298" s="245"/>
      <c r="AJ298" s="245"/>
      <c r="AK298" s="245"/>
      <c r="AL298" s="245"/>
      <c r="AM298" s="245"/>
      <c r="AN298" s="245"/>
      <c r="AO298" s="245"/>
      <c r="AP298" s="245"/>
      <c r="AQ298" s="245"/>
      <c r="AR298" s="245"/>
      <c r="AS298" s="245"/>
      <c r="AT298" s="245"/>
      <c r="AU298" s="245"/>
      <c r="AV298" s="245"/>
      <c r="AW298" s="245"/>
      <c r="AX298" s="245"/>
      <c r="AY298" s="245"/>
      <c r="AZ298" s="245"/>
      <c r="BA298" s="245"/>
      <c r="BB298" s="245"/>
      <c r="BC298" s="245"/>
      <c r="BD298" s="245"/>
      <c r="BE298" s="245"/>
      <c r="BF298" s="245"/>
      <c r="BG298" s="245"/>
      <c r="BH298" s="245"/>
      <c r="BI298" s="245"/>
      <c r="BJ298" s="245"/>
      <c r="BK298" s="245"/>
      <c r="BL298" s="245"/>
      <c r="BM298" s="245"/>
      <c r="BN298" s="245"/>
      <c r="BO298" s="245"/>
      <c r="BP298" s="245"/>
      <c r="BQ298" s="245"/>
      <c r="BR298" s="245"/>
      <c r="BS298" s="245"/>
      <c r="BT298" s="245"/>
      <c r="BU298" s="245"/>
      <c r="BV298" s="245"/>
      <c r="BW298" s="245"/>
      <c r="BX298" s="245"/>
      <c r="BY298" s="245"/>
      <c r="BZ298" s="245"/>
      <c r="CA298" s="245"/>
      <c r="CB298" s="245"/>
      <c r="CC298" s="245"/>
      <c r="CD298" s="245"/>
      <c r="CE298" s="245"/>
      <c r="CF298" s="245"/>
      <c r="CG298" s="245"/>
      <c r="CH298" s="245"/>
      <c r="CI298" s="245"/>
      <c r="CJ298" s="245"/>
      <c r="CK298" s="245"/>
      <c r="CL298" s="245"/>
      <c r="CM298" s="245"/>
      <c r="CN298" s="245"/>
      <c r="CO298" s="245"/>
      <c r="CP298" s="245"/>
      <c r="CQ298" s="245"/>
      <c r="CR298" s="245"/>
      <c r="CS298" s="245"/>
      <c r="CT298" s="245"/>
      <c r="CU298" s="245"/>
      <c r="CV298" s="245"/>
      <c r="CW298" s="245"/>
      <c r="CX298" s="245"/>
      <c r="CY298" s="245"/>
      <c r="CZ298" s="245"/>
      <c r="DA298" s="245"/>
      <c r="DB298" s="245"/>
      <c r="DC298" s="245"/>
      <c r="DD298" s="245"/>
      <c r="DE298" s="245"/>
      <c r="DF298" s="245"/>
      <c r="DG298" s="245"/>
      <c r="DH298" s="245"/>
      <c r="DI298" s="245"/>
      <c r="DJ298" s="245"/>
      <c r="DK298" s="245"/>
      <c r="DL298" s="245"/>
      <c r="DM298" s="245"/>
      <c r="DN298" s="245"/>
      <c r="DO298" s="245"/>
      <c r="DP298" s="245"/>
      <c r="DQ298" s="245"/>
      <c r="DR298" s="245"/>
      <c r="DS298" s="245"/>
      <c r="DT298" s="245"/>
      <c r="DU298" s="245"/>
      <c r="DV298" s="245"/>
      <c r="DW298" s="245"/>
      <c r="DX298" s="245"/>
      <c r="DY298" s="245"/>
      <c r="DZ298" s="245"/>
      <c r="EA298" s="245"/>
      <c r="EB298" s="245"/>
      <c r="EC298" s="245"/>
      <c r="ED298" s="245"/>
      <c r="EE298" s="245"/>
      <c r="EF298" s="245"/>
      <c r="EG298" s="245"/>
      <c r="EH298" s="245"/>
      <c r="EI298" s="245"/>
      <c r="EJ298" s="245"/>
      <c r="EK298" s="245"/>
      <c r="EL298" s="245"/>
      <c r="EM298" s="245"/>
      <c r="EN298" s="245"/>
      <c r="EO298" s="245"/>
      <c r="EP298" s="245"/>
      <c r="EQ298" s="245"/>
      <c r="ER298" s="245"/>
      <c r="ES298" s="245"/>
      <c r="ET298" s="245"/>
      <c r="EU298" s="245"/>
      <c r="EV298" s="245"/>
      <c r="EW298" s="245"/>
      <c r="EX298" s="245"/>
      <c r="EY298" s="245"/>
      <c r="EZ298" s="245"/>
      <c r="FA298" s="245"/>
      <c r="FB298" s="245"/>
      <c r="FC298" s="245"/>
      <c r="FD298" s="245"/>
      <c r="FE298" s="245"/>
      <c r="FF298" s="245"/>
      <c r="FG298" s="245"/>
      <c r="FH298" s="245"/>
      <c r="FI298" s="245"/>
      <c r="FJ298" s="245"/>
      <c r="FK298" s="245"/>
      <c r="FL298" s="245"/>
      <c r="FM298" s="245"/>
      <c r="FN298" s="245"/>
      <c r="FO298" s="245"/>
      <c r="FP298" s="245"/>
      <c r="FQ298" s="245"/>
      <c r="FR298" s="245"/>
      <c r="FS298" s="245"/>
      <c r="FT298" s="245"/>
      <c r="FU298" s="245"/>
      <c r="FV298" s="245"/>
      <c r="FW298" s="245"/>
      <c r="FX298" s="245"/>
      <c r="FY298" s="245"/>
      <c r="FZ298" s="245"/>
      <c r="GA298" s="245"/>
      <c r="GB298" s="245"/>
      <c r="GC298" s="245"/>
      <c r="GD298" s="245"/>
      <c r="GE298" s="245"/>
      <c r="GF298" s="245"/>
      <c r="GG298" s="245"/>
      <c r="GH298" s="245"/>
      <c r="GI298" s="245"/>
      <c r="GJ298" s="245"/>
      <c r="GK298" s="245"/>
      <c r="GL298" s="245"/>
      <c r="GM298" s="245"/>
      <c r="GN298" s="245"/>
      <c r="GO298" s="245"/>
      <c r="GP298" s="245"/>
      <c r="GQ298" s="245"/>
      <c r="GR298" s="245"/>
      <c r="GS298" s="245"/>
      <c r="GT298" s="245"/>
      <c r="GU298" s="245"/>
      <c r="GV298" s="245"/>
      <c r="GW298" s="245"/>
      <c r="GX298" s="245"/>
      <c r="GY298" s="245"/>
      <c r="GZ298" s="245"/>
      <c r="HA298" s="245"/>
      <c r="HB298" s="245"/>
      <c r="HC298" s="245"/>
      <c r="HD298" s="245"/>
      <c r="HE298" s="245"/>
      <c r="HF298" s="245"/>
      <c r="HG298" s="245"/>
      <c r="HH298" s="245"/>
      <c r="HI298" s="245"/>
      <c r="HJ298" s="245"/>
      <c r="HK298" s="245"/>
      <c r="HL298" s="245"/>
      <c r="HM298" s="245"/>
      <c r="HN298" s="245"/>
      <c r="HO298" s="245"/>
      <c r="HP298" s="245"/>
      <c r="HQ298" s="245"/>
      <c r="HR298" s="245"/>
      <c r="HS298" s="245"/>
      <c r="HT298" s="245"/>
      <c r="HU298" s="245"/>
      <c r="HV298" s="245"/>
      <c r="HW298" s="245"/>
      <c r="HX298" s="245"/>
      <c r="HY298" s="245"/>
      <c r="HZ298" s="245"/>
      <c r="IA298" s="245"/>
      <c r="IB298" s="245"/>
      <c r="IC298" s="245"/>
      <c r="ID298" s="245"/>
      <c r="IE298" s="245"/>
      <c r="IF298" s="245"/>
      <c r="IG298" s="245"/>
      <c r="IH298" s="245"/>
      <c r="II298" s="245"/>
      <c r="IJ298" s="245"/>
      <c r="IK298" s="245"/>
      <c r="IL298" s="245"/>
      <c r="IM298" s="245"/>
      <c r="IN298" s="245"/>
      <c r="IO298" s="245"/>
      <c r="IP298" s="245"/>
      <c r="IQ298" s="245"/>
      <c r="IR298" s="245"/>
      <c r="IS298" s="245"/>
      <c r="IT298" s="245"/>
    </row>
    <row r="299" spans="1:254" ht="51" x14ac:dyDescent="0.2">
      <c r="A299" s="347" t="s">
        <v>725</v>
      </c>
      <c r="B299" s="397">
        <v>510</v>
      </c>
      <c r="C299" s="358" t="s">
        <v>553</v>
      </c>
      <c r="D299" s="358" t="s">
        <v>500</v>
      </c>
      <c r="E299" s="358" t="s">
        <v>591</v>
      </c>
      <c r="F299" s="349" t="s">
        <v>390</v>
      </c>
      <c r="G299" s="350">
        <v>2573.34</v>
      </c>
    </row>
    <row r="300" spans="1:254" ht="25.5" x14ac:dyDescent="0.2">
      <c r="A300" s="347" t="s">
        <v>726</v>
      </c>
      <c r="B300" s="397">
        <v>510</v>
      </c>
      <c r="C300" s="358" t="s">
        <v>553</v>
      </c>
      <c r="D300" s="358" t="s">
        <v>500</v>
      </c>
      <c r="E300" s="358" t="s">
        <v>591</v>
      </c>
      <c r="F300" s="349" t="s">
        <v>397</v>
      </c>
      <c r="G300" s="350">
        <v>8.57</v>
      </c>
    </row>
    <row r="301" spans="1:254" ht="25.5" x14ac:dyDescent="0.2">
      <c r="A301" s="352" t="s">
        <v>658</v>
      </c>
      <c r="B301" s="398">
        <v>510</v>
      </c>
      <c r="C301" s="368" t="s">
        <v>553</v>
      </c>
      <c r="D301" s="368" t="s">
        <v>500</v>
      </c>
      <c r="E301" s="368" t="s">
        <v>593</v>
      </c>
      <c r="F301" s="368"/>
      <c r="G301" s="355">
        <f>SUM(G302+G303)</f>
        <v>1358.64</v>
      </c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5"/>
      <c r="AD301" s="245"/>
      <c r="AE301" s="245"/>
      <c r="AF301" s="245"/>
      <c r="AG301" s="245"/>
      <c r="AH301" s="245"/>
      <c r="AI301" s="245"/>
      <c r="AJ301" s="245"/>
      <c r="AK301" s="245"/>
      <c r="AL301" s="245"/>
      <c r="AM301" s="245"/>
      <c r="AN301" s="245"/>
      <c r="AO301" s="245"/>
      <c r="AP301" s="245"/>
      <c r="AQ301" s="245"/>
      <c r="AR301" s="245"/>
      <c r="AS301" s="245"/>
      <c r="AT301" s="245"/>
      <c r="AU301" s="245"/>
      <c r="AV301" s="245"/>
      <c r="AW301" s="245"/>
      <c r="AX301" s="245"/>
      <c r="AY301" s="245"/>
      <c r="AZ301" s="245"/>
      <c r="BA301" s="245"/>
      <c r="BB301" s="245"/>
      <c r="BC301" s="245"/>
      <c r="BD301" s="245"/>
      <c r="BE301" s="245"/>
      <c r="BF301" s="245"/>
      <c r="BG301" s="245"/>
      <c r="BH301" s="245"/>
      <c r="BI301" s="245"/>
      <c r="BJ301" s="245"/>
      <c r="BK301" s="245"/>
      <c r="BL301" s="245"/>
      <c r="BM301" s="245"/>
      <c r="BN301" s="245"/>
      <c r="BO301" s="245"/>
      <c r="BP301" s="245"/>
      <c r="BQ301" s="245"/>
      <c r="BR301" s="245"/>
      <c r="BS301" s="245"/>
      <c r="BT301" s="245"/>
      <c r="BU301" s="245"/>
      <c r="BV301" s="245"/>
      <c r="BW301" s="245"/>
      <c r="BX301" s="245"/>
      <c r="BY301" s="245"/>
      <c r="BZ301" s="245"/>
      <c r="CA301" s="245"/>
      <c r="CB301" s="245"/>
      <c r="CC301" s="245"/>
      <c r="CD301" s="245"/>
      <c r="CE301" s="245"/>
      <c r="CF301" s="245"/>
      <c r="CG301" s="245"/>
      <c r="CH301" s="245"/>
      <c r="CI301" s="245"/>
      <c r="CJ301" s="245"/>
      <c r="CK301" s="245"/>
      <c r="CL301" s="245"/>
      <c r="CM301" s="245"/>
      <c r="CN301" s="245"/>
      <c r="CO301" s="245"/>
      <c r="CP301" s="245"/>
      <c r="CQ301" s="245"/>
      <c r="CR301" s="245"/>
      <c r="CS301" s="245"/>
      <c r="CT301" s="245"/>
      <c r="CU301" s="245"/>
      <c r="CV301" s="245"/>
      <c r="CW301" s="245"/>
      <c r="CX301" s="245"/>
      <c r="CY301" s="245"/>
      <c r="CZ301" s="245"/>
      <c r="DA301" s="245"/>
      <c r="DB301" s="245"/>
      <c r="DC301" s="245"/>
      <c r="DD301" s="245"/>
      <c r="DE301" s="245"/>
      <c r="DF301" s="245"/>
      <c r="DG301" s="245"/>
      <c r="DH301" s="245"/>
      <c r="DI301" s="245"/>
      <c r="DJ301" s="245"/>
      <c r="DK301" s="245"/>
      <c r="DL301" s="245"/>
      <c r="DM301" s="245"/>
      <c r="DN301" s="245"/>
      <c r="DO301" s="245"/>
      <c r="DP301" s="245"/>
      <c r="DQ301" s="245"/>
      <c r="DR301" s="245"/>
      <c r="DS301" s="245"/>
      <c r="DT301" s="245"/>
      <c r="DU301" s="245"/>
      <c r="DV301" s="245"/>
      <c r="DW301" s="245"/>
      <c r="DX301" s="245"/>
      <c r="DY301" s="245"/>
      <c r="DZ301" s="245"/>
      <c r="EA301" s="245"/>
      <c r="EB301" s="245"/>
      <c r="EC301" s="245"/>
      <c r="ED301" s="245"/>
      <c r="EE301" s="245"/>
      <c r="EF301" s="245"/>
      <c r="EG301" s="245"/>
      <c r="EH301" s="245"/>
      <c r="EI301" s="245"/>
      <c r="EJ301" s="245"/>
      <c r="EK301" s="245"/>
      <c r="EL301" s="245"/>
      <c r="EM301" s="245"/>
      <c r="EN301" s="245"/>
      <c r="EO301" s="245"/>
      <c r="EP301" s="245"/>
      <c r="EQ301" s="245"/>
      <c r="ER301" s="245"/>
      <c r="ES301" s="245"/>
      <c r="ET301" s="245"/>
      <c r="EU301" s="245"/>
      <c r="EV301" s="245"/>
      <c r="EW301" s="245"/>
      <c r="EX301" s="245"/>
      <c r="EY301" s="245"/>
      <c r="EZ301" s="245"/>
      <c r="FA301" s="245"/>
      <c r="FB301" s="245"/>
      <c r="FC301" s="245"/>
      <c r="FD301" s="245"/>
      <c r="FE301" s="245"/>
      <c r="FF301" s="245"/>
      <c r="FG301" s="245"/>
      <c r="FH301" s="245"/>
      <c r="FI301" s="245"/>
      <c r="FJ301" s="245"/>
      <c r="FK301" s="245"/>
      <c r="FL301" s="245"/>
      <c r="FM301" s="245"/>
      <c r="FN301" s="245"/>
      <c r="FO301" s="245"/>
      <c r="FP301" s="245"/>
      <c r="FQ301" s="245"/>
      <c r="FR301" s="245"/>
      <c r="FS301" s="245"/>
      <c r="FT301" s="245"/>
      <c r="FU301" s="245"/>
      <c r="FV301" s="245"/>
      <c r="FW301" s="245"/>
      <c r="FX301" s="245"/>
      <c r="FY301" s="245"/>
      <c r="FZ301" s="245"/>
      <c r="GA301" s="245"/>
      <c r="GB301" s="245"/>
      <c r="GC301" s="245"/>
      <c r="GD301" s="245"/>
      <c r="GE301" s="245"/>
      <c r="GF301" s="245"/>
      <c r="GG301" s="245"/>
      <c r="GH301" s="245"/>
      <c r="GI301" s="245"/>
      <c r="GJ301" s="245"/>
      <c r="GK301" s="245"/>
      <c r="GL301" s="245"/>
      <c r="GM301" s="245"/>
      <c r="GN301" s="245"/>
      <c r="GO301" s="245"/>
      <c r="GP301" s="245"/>
      <c r="GQ301" s="245"/>
      <c r="GR301" s="245"/>
      <c r="GS301" s="245"/>
      <c r="GT301" s="245"/>
      <c r="GU301" s="245"/>
      <c r="GV301" s="245"/>
      <c r="GW301" s="245"/>
      <c r="GX301" s="245"/>
      <c r="GY301" s="245"/>
      <c r="GZ301" s="245"/>
      <c r="HA301" s="245"/>
      <c r="HB301" s="245"/>
      <c r="HC301" s="245"/>
      <c r="HD301" s="245"/>
      <c r="HE301" s="245"/>
      <c r="HF301" s="245"/>
      <c r="HG301" s="245"/>
      <c r="HH301" s="245"/>
      <c r="HI301" s="245"/>
      <c r="HJ301" s="245"/>
      <c r="HK301" s="245"/>
      <c r="HL301" s="245"/>
      <c r="HM301" s="245"/>
      <c r="HN301" s="245"/>
      <c r="HO301" s="245"/>
      <c r="HP301" s="245"/>
      <c r="HQ301" s="245"/>
      <c r="HR301" s="245"/>
      <c r="HS301" s="245"/>
      <c r="HT301" s="245"/>
      <c r="HU301" s="245"/>
      <c r="HV301" s="245"/>
      <c r="HW301" s="245"/>
      <c r="HX301" s="245"/>
      <c r="HY301" s="245"/>
      <c r="HZ301" s="245"/>
      <c r="IA301" s="245"/>
      <c r="IB301" s="245"/>
      <c r="IC301" s="245"/>
      <c r="ID301" s="245"/>
      <c r="IE301" s="245"/>
      <c r="IF301" s="245"/>
      <c r="IG301" s="245"/>
      <c r="IH301" s="245"/>
      <c r="II301" s="245"/>
      <c r="IJ301" s="245"/>
      <c r="IK301" s="245"/>
      <c r="IL301" s="245"/>
      <c r="IM301" s="245"/>
      <c r="IN301" s="245"/>
      <c r="IO301" s="245"/>
      <c r="IP301" s="245"/>
      <c r="IQ301" s="245"/>
      <c r="IR301" s="245"/>
      <c r="IS301" s="245"/>
      <c r="IT301" s="245"/>
    </row>
    <row r="302" spans="1:254" ht="51" x14ac:dyDescent="0.2">
      <c r="A302" s="347" t="s">
        <v>725</v>
      </c>
      <c r="B302" s="402">
        <v>510</v>
      </c>
      <c r="C302" s="368" t="s">
        <v>553</v>
      </c>
      <c r="D302" s="368" t="s">
        <v>500</v>
      </c>
      <c r="E302" s="358" t="s">
        <v>593</v>
      </c>
      <c r="F302" s="354" t="s">
        <v>390</v>
      </c>
      <c r="G302" s="355">
        <v>1129.96</v>
      </c>
    </row>
    <row r="303" spans="1:254" ht="25.5" x14ac:dyDescent="0.2">
      <c r="A303" s="347" t="s">
        <v>726</v>
      </c>
      <c r="B303" s="402">
        <v>510</v>
      </c>
      <c r="C303" s="368" t="s">
        <v>553</v>
      </c>
      <c r="D303" s="368" t="s">
        <v>500</v>
      </c>
      <c r="E303" s="358" t="s">
        <v>593</v>
      </c>
      <c r="F303" s="354" t="s">
        <v>397</v>
      </c>
      <c r="G303" s="355">
        <v>228.68</v>
      </c>
    </row>
    <row r="304" spans="1:254" ht="20.45" customHeight="1" x14ac:dyDescent="0.25">
      <c r="A304" s="342" t="s">
        <v>386</v>
      </c>
      <c r="B304" s="371" t="s">
        <v>724</v>
      </c>
      <c r="C304" s="344" t="s">
        <v>553</v>
      </c>
      <c r="D304" s="344" t="s">
        <v>500</v>
      </c>
      <c r="E304" s="344" t="s">
        <v>589</v>
      </c>
      <c r="F304" s="344"/>
      <c r="G304" s="345">
        <f>SUM(G305)</f>
        <v>3148.7000000000003</v>
      </c>
    </row>
    <row r="305" spans="1:254" ht="38.25" x14ac:dyDescent="0.2">
      <c r="A305" s="376" t="s">
        <v>588</v>
      </c>
      <c r="B305" s="349" t="s">
        <v>724</v>
      </c>
      <c r="C305" s="358" t="s">
        <v>553</v>
      </c>
      <c r="D305" s="358" t="s">
        <v>500</v>
      </c>
      <c r="E305" s="358" t="s">
        <v>589</v>
      </c>
      <c r="F305" s="358"/>
      <c r="G305" s="350">
        <f>SUM(G306+G307)</f>
        <v>3148.7000000000003</v>
      </c>
      <c r="H305" s="351"/>
      <c r="I305" s="351"/>
      <c r="J305" s="351"/>
      <c r="K305" s="351"/>
      <c r="L305" s="351"/>
      <c r="M305" s="351"/>
      <c r="N305" s="351"/>
      <c r="O305" s="351"/>
      <c r="P305" s="351"/>
      <c r="Q305" s="351"/>
      <c r="R305" s="351"/>
      <c r="S305" s="351"/>
      <c r="T305" s="351"/>
      <c r="U305" s="351"/>
      <c r="V305" s="351"/>
      <c r="W305" s="351"/>
      <c r="X305" s="351"/>
      <c r="Y305" s="351"/>
      <c r="Z305" s="351"/>
      <c r="AA305" s="351"/>
      <c r="AB305" s="351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1"/>
      <c r="BA305" s="351"/>
      <c r="BB305" s="351"/>
      <c r="BC305" s="351"/>
      <c r="BD305" s="351"/>
      <c r="BE305" s="351"/>
      <c r="BF305" s="351"/>
      <c r="BG305" s="351"/>
      <c r="BH305" s="351"/>
      <c r="BI305" s="351"/>
      <c r="BJ305" s="351"/>
      <c r="BK305" s="351"/>
      <c r="BL305" s="351"/>
      <c r="BM305" s="351"/>
      <c r="BN305" s="351"/>
      <c r="BO305" s="351"/>
      <c r="BP305" s="351"/>
      <c r="BQ305" s="351"/>
      <c r="BR305" s="351"/>
      <c r="BS305" s="351"/>
      <c r="BT305" s="351"/>
      <c r="BU305" s="351"/>
      <c r="BV305" s="351"/>
      <c r="BW305" s="351"/>
      <c r="BX305" s="351"/>
      <c r="BY305" s="351"/>
      <c r="BZ305" s="351"/>
      <c r="CA305" s="351"/>
      <c r="CB305" s="351"/>
      <c r="CC305" s="351"/>
      <c r="CD305" s="351"/>
      <c r="CE305" s="351"/>
      <c r="CF305" s="351"/>
      <c r="CG305" s="351"/>
      <c r="CH305" s="351"/>
      <c r="CI305" s="351"/>
      <c r="CJ305" s="351"/>
      <c r="CK305" s="351"/>
      <c r="CL305" s="351"/>
      <c r="CM305" s="351"/>
      <c r="CN305" s="351"/>
      <c r="CO305" s="351"/>
      <c r="CP305" s="351"/>
      <c r="CQ305" s="351"/>
      <c r="CR305" s="351"/>
      <c r="CS305" s="351"/>
      <c r="CT305" s="351"/>
      <c r="CU305" s="351"/>
      <c r="CV305" s="351"/>
      <c r="CW305" s="351"/>
      <c r="CX305" s="351"/>
      <c r="CY305" s="351"/>
      <c r="CZ305" s="351"/>
      <c r="DA305" s="351"/>
      <c r="DB305" s="351"/>
      <c r="DC305" s="351"/>
      <c r="DD305" s="351"/>
      <c r="DE305" s="351"/>
      <c r="DF305" s="351"/>
      <c r="DG305" s="351"/>
      <c r="DH305" s="351"/>
      <c r="DI305" s="351"/>
      <c r="DJ305" s="351"/>
      <c r="DK305" s="351"/>
      <c r="DL305" s="351"/>
      <c r="DM305" s="351"/>
      <c r="DN305" s="351"/>
      <c r="DO305" s="351"/>
      <c r="DP305" s="351"/>
      <c r="DQ305" s="351"/>
      <c r="DR305" s="351"/>
      <c r="DS305" s="351"/>
      <c r="DT305" s="351"/>
      <c r="DU305" s="351"/>
      <c r="DV305" s="351"/>
      <c r="DW305" s="351"/>
      <c r="DX305" s="351"/>
      <c r="DY305" s="351"/>
      <c r="DZ305" s="351"/>
      <c r="EA305" s="351"/>
      <c r="EB305" s="351"/>
      <c r="EC305" s="351"/>
      <c r="ED305" s="351"/>
      <c r="EE305" s="351"/>
      <c r="EF305" s="351"/>
      <c r="EG305" s="351"/>
      <c r="EH305" s="351"/>
      <c r="EI305" s="351"/>
      <c r="EJ305" s="351"/>
      <c r="EK305" s="351"/>
      <c r="EL305" s="351"/>
      <c r="EM305" s="351"/>
      <c r="EN305" s="351"/>
      <c r="EO305" s="351"/>
      <c r="EP305" s="351"/>
      <c r="EQ305" s="351"/>
      <c r="ER305" s="351"/>
      <c r="ES305" s="351"/>
      <c r="ET305" s="351"/>
      <c r="EU305" s="351"/>
      <c r="EV305" s="351"/>
      <c r="EW305" s="351"/>
      <c r="EX305" s="351"/>
      <c r="EY305" s="351"/>
      <c r="EZ305" s="351"/>
      <c r="FA305" s="351"/>
      <c r="FB305" s="351"/>
      <c r="FC305" s="351"/>
      <c r="FD305" s="351"/>
      <c r="FE305" s="351"/>
      <c r="FF305" s="351"/>
      <c r="FG305" s="351"/>
      <c r="FH305" s="351"/>
      <c r="FI305" s="351"/>
      <c r="FJ305" s="351"/>
      <c r="FK305" s="351"/>
      <c r="FL305" s="351"/>
      <c r="FM305" s="351"/>
      <c r="FN305" s="351"/>
      <c r="FO305" s="351"/>
      <c r="FP305" s="351"/>
      <c r="FQ305" s="351"/>
      <c r="FR305" s="351"/>
      <c r="FS305" s="351"/>
      <c r="FT305" s="351"/>
      <c r="FU305" s="351"/>
      <c r="FV305" s="351"/>
      <c r="FW305" s="351"/>
      <c r="FX305" s="351"/>
      <c r="FY305" s="351"/>
      <c r="FZ305" s="351"/>
      <c r="GA305" s="351"/>
      <c r="GB305" s="351"/>
      <c r="GC305" s="351"/>
      <c r="GD305" s="351"/>
      <c r="GE305" s="351"/>
      <c r="GF305" s="351"/>
      <c r="GG305" s="351"/>
      <c r="GH305" s="351"/>
      <c r="GI305" s="351"/>
      <c r="GJ305" s="351"/>
      <c r="GK305" s="351"/>
      <c r="GL305" s="351"/>
      <c r="GM305" s="351"/>
      <c r="GN305" s="351"/>
      <c r="GO305" s="351"/>
      <c r="GP305" s="351"/>
      <c r="GQ305" s="351"/>
      <c r="GR305" s="351"/>
      <c r="GS305" s="351"/>
      <c r="GT305" s="351"/>
      <c r="GU305" s="351"/>
      <c r="GV305" s="351"/>
      <c r="GW305" s="351"/>
      <c r="GX305" s="351"/>
      <c r="GY305" s="351"/>
      <c r="GZ305" s="351"/>
      <c r="HA305" s="351"/>
      <c r="HB305" s="351"/>
      <c r="HC305" s="351"/>
      <c r="HD305" s="351"/>
      <c r="HE305" s="351"/>
      <c r="HF305" s="351"/>
      <c r="HG305" s="351"/>
      <c r="HH305" s="351"/>
      <c r="HI305" s="351"/>
      <c r="HJ305" s="351"/>
      <c r="HK305" s="351"/>
      <c r="HL305" s="351"/>
      <c r="HM305" s="351"/>
      <c r="HN305" s="351"/>
      <c r="HO305" s="351"/>
      <c r="HP305" s="351"/>
      <c r="HQ305" s="351"/>
      <c r="HR305" s="351"/>
      <c r="HS305" s="351"/>
      <c r="HT305" s="351"/>
      <c r="HU305" s="351"/>
      <c r="HV305" s="351"/>
      <c r="HW305" s="351"/>
      <c r="HX305" s="351"/>
      <c r="HY305" s="351"/>
      <c r="HZ305" s="351"/>
      <c r="IA305" s="351"/>
      <c r="IB305" s="351"/>
      <c r="IC305" s="351"/>
      <c r="ID305" s="351"/>
      <c r="IE305" s="351"/>
      <c r="IF305" s="351"/>
      <c r="IG305" s="351"/>
      <c r="IH305" s="351"/>
      <c r="II305" s="351"/>
      <c r="IJ305" s="351"/>
      <c r="IK305" s="351"/>
      <c r="IL305" s="351"/>
      <c r="IM305" s="351"/>
      <c r="IN305" s="351"/>
      <c r="IO305" s="351"/>
      <c r="IP305" s="351"/>
      <c r="IQ305" s="351"/>
      <c r="IR305" s="351"/>
      <c r="IS305" s="351"/>
      <c r="IT305" s="351"/>
    </row>
    <row r="306" spans="1:254" ht="51" x14ac:dyDescent="0.2">
      <c r="A306" s="347" t="s">
        <v>725</v>
      </c>
      <c r="B306" s="349" t="s">
        <v>724</v>
      </c>
      <c r="C306" s="349" t="s">
        <v>553</v>
      </c>
      <c r="D306" s="349" t="s">
        <v>500</v>
      </c>
      <c r="E306" s="358" t="s">
        <v>589</v>
      </c>
      <c r="F306" s="349" t="s">
        <v>390</v>
      </c>
      <c r="G306" s="350">
        <v>2537.8000000000002</v>
      </c>
    </row>
    <row r="307" spans="1:254" ht="25.5" x14ac:dyDescent="0.2">
      <c r="A307" s="347" t="s">
        <v>726</v>
      </c>
      <c r="B307" s="349" t="s">
        <v>724</v>
      </c>
      <c r="C307" s="349" t="s">
        <v>553</v>
      </c>
      <c r="D307" s="349" t="s">
        <v>500</v>
      </c>
      <c r="E307" s="358" t="s">
        <v>589</v>
      </c>
      <c r="F307" s="349" t="s">
        <v>397</v>
      </c>
      <c r="G307" s="350">
        <v>610.9</v>
      </c>
    </row>
    <row r="308" spans="1:254" s="369" customFormat="1" ht="42.75" x14ac:dyDescent="0.2">
      <c r="A308" s="417" t="s">
        <v>767</v>
      </c>
      <c r="B308" s="418">
        <v>510</v>
      </c>
      <c r="C308" s="419"/>
      <c r="D308" s="419"/>
      <c r="E308" s="420"/>
      <c r="F308" s="421"/>
      <c r="G308" s="336">
        <f>SUM(G309+G312)</f>
        <v>11838.539999999999</v>
      </c>
    </row>
    <row r="309" spans="1:254" s="351" customFormat="1" ht="38.25" x14ac:dyDescent="0.2">
      <c r="A309" s="347" t="s">
        <v>635</v>
      </c>
      <c r="B309" s="422">
        <v>510</v>
      </c>
      <c r="C309" s="423" t="s">
        <v>383</v>
      </c>
      <c r="D309" s="358" t="s">
        <v>418</v>
      </c>
      <c r="E309" s="358" t="s">
        <v>768</v>
      </c>
      <c r="F309" s="424"/>
      <c r="G309" s="453">
        <f>SUM(G310:G311)</f>
        <v>7641.82</v>
      </c>
    </row>
    <row r="310" spans="1:254" s="245" customFormat="1" ht="41.45" customHeight="1" x14ac:dyDescent="0.2">
      <c r="A310" s="352" t="s">
        <v>725</v>
      </c>
      <c r="B310" s="425">
        <v>510</v>
      </c>
      <c r="C310" s="426" t="s">
        <v>383</v>
      </c>
      <c r="D310" s="368" t="s">
        <v>418</v>
      </c>
      <c r="E310" s="368" t="s">
        <v>768</v>
      </c>
      <c r="F310" s="427" t="s">
        <v>390</v>
      </c>
      <c r="G310" s="355">
        <v>4788.82</v>
      </c>
    </row>
    <row r="311" spans="1:254" s="245" customFormat="1" ht="25.5" x14ac:dyDescent="0.2">
      <c r="A311" s="352" t="s">
        <v>726</v>
      </c>
      <c r="B311" s="425">
        <v>510</v>
      </c>
      <c r="C311" s="426" t="s">
        <v>383</v>
      </c>
      <c r="D311" s="368" t="s">
        <v>418</v>
      </c>
      <c r="E311" s="368" t="s">
        <v>768</v>
      </c>
      <c r="F311" s="428" t="s">
        <v>397</v>
      </c>
      <c r="G311" s="454">
        <v>2853</v>
      </c>
    </row>
    <row r="312" spans="1:254" s="351" customFormat="1" ht="25.5" x14ac:dyDescent="0.2">
      <c r="A312" s="347" t="s">
        <v>749</v>
      </c>
      <c r="B312" s="429">
        <v>510</v>
      </c>
      <c r="C312" s="423" t="s">
        <v>383</v>
      </c>
      <c r="D312" s="430" t="s">
        <v>418</v>
      </c>
      <c r="E312" s="358" t="s">
        <v>435</v>
      </c>
      <c r="F312" s="431"/>
      <c r="G312" s="350">
        <f>SUM(G313:G314)</f>
        <v>4196.7199999999993</v>
      </c>
    </row>
    <row r="313" spans="1:254" ht="40.9" customHeight="1" x14ac:dyDescent="0.2">
      <c r="A313" s="352" t="s">
        <v>725</v>
      </c>
      <c r="B313" s="429">
        <v>510</v>
      </c>
      <c r="C313" s="423" t="s">
        <v>383</v>
      </c>
      <c r="D313" s="430" t="s">
        <v>418</v>
      </c>
      <c r="E313" s="358" t="s">
        <v>435</v>
      </c>
      <c r="F313" s="432" t="s">
        <v>390</v>
      </c>
      <c r="G313" s="350">
        <v>4046.72</v>
      </c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  <c r="AC313" s="245"/>
      <c r="AD313" s="245"/>
      <c r="AE313" s="245"/>
      <c r="AF313" s="245"/>
      <c r="AG313" s="245"/>
      <c r="AH313" s="245"/>
      <c r="AI313" s="245"/>
      <c r="AJ313" s="245"/>
      <c r="AK313" s="245"/>
      <c r="AL313" s="245"/>
      <c r="AM313" s="245"/>
      <c r="AN313" s="245"/>
      <c r="AO313" s="245"/>
      <c r="AP313" s="245"/>
      <c r="AQ313" s="245"/>
      <c r="AR313" s="245"/>
      <c r="AS313" s="245"/>
      <c r="AT313" s="245"/>
      <c r="AU313" s="245"/>
      <c r="AV313" s="245"/>
      <c r="AW313" s="245"/>
      <c r="AX313" s="245"/>
      <c r="AY313" s="245"/>
      <c r="AZ313" s="245"/>
      <c r="BA313" s="245"/>
      <c r="BB313" s="245"/>
      <c r="BC313" s="245"/>
      <c r="BD313" s="245"/>
      <c r="BE313" s="245"/>
      <c r="BF313" s="245"/>
      <c r="BG313" s="245"/>
      <c r="BH313" s="245"/>
      <c r="BI313" s="245"/>
      <c r="BJ313" s="245"/>
      <c r="BK313" s="245"/>
      <c r="BL313" s="245"/>
      <c r="BM313" s="245"/>
      <c r="BN313" s="245"/>
      <c r="BO313" s="245"/>
      <c r="BP313" s="245"/>
      <c r="BQ313" s="245"/>
      <c r="BR313" s="245"/>
      <c r="BS313" s="245"/>
      <c r="BT313" s="245"/>
      <c r="BU313" s="245"/>
      <c r="BV313" s="245"/>
      <c r="BW313" s="245"/>
      <c r="BX313" s="245"/>
      <c r="BY313" s="245"/>
      <c r="BZ313" s="245"/>
      <c r="CA313" s="245"/>
      <c r="CB313" s="245"/>
      <c r="CC313" s="245"/>
      <c r="CD313" s="245"/>
      <c r="CE313" s="245"/>
      <c r="CF313" s="245"/>
      <c r="CG313" s="245"/>
      <c r="CH313" s="245"/>
      <c r="CI313" s="245"/>
      <c r="CJ313" s="245"/>
      <c r="CK313" s="245"/>
      <c r="CL313" s="245"/>
      <c r="CM313" s="245"/>
      <c r="CN313" s="245"/>
      <c r="CO313" s="245"/>
      <c r="CP313" s="245"/>
      <c r="CQ313" s="245"/>
      <c r="CR313" s="245"/>
      <c r="CS313" s="245"/>
      <c r="CT313" s="245"/>
      <c r="CU313" s="245"/>
      <c r="CV313" s="245"/>
      <c r="CW313" s="245"/>
      <c r="CX313" s="245"/>
      <c r="CY313" s="245"/>
      <c r="CZ313" s="245"/>
      <c r="DA313" s="245"/>
      <c r="DB313" s="245"/>
      <c r="DC313" s="245"/>
      <c r="DD313" s="245"/>
      <c r="DE313" s="245"/>
      <c r="DF313" s="245"/>
      <c r="DG313" s="245"/>
      <c r="DH313" s="245"/>
      <c r="DI313" s="245"/>
      <c r="DJ313" s="245"/>
      <c r="DK313" s="245"/>
      <c r="DL313" s="245"/>
      <c r="DM313" s="245"/>
      <c r="DN313" s="245"/>
      <c r="DO313" s="245"/>
      <c r="DP313" s="245"/>
      <c r="DQ313" s="245"/>
      <c r="DR313" s="245"/>
      <c r="DS313" s="245"/>
      <c r="DT313" s="245"/>
      <c r="DU313" s="245"/>
      <c r="DV313" s="245"/>
      <c r="DW313" s="245"/>
      <c r="DX313" s="245"/>
      <c r="DY313" s="245"/>
      <c r="DZ313" s="245"/>
      <c r="EA313" s="245"/>
      <c r="EB313" s="245"/>
      <c r="EC313" s="245"/>
      <c r="ED313" s="245"/>
      <c r="EE313" s="245"/>
      <c r="EF313" s="245"/>
      <c r="EG313" s="245"/>
      <c r="EH313" s="245"/>
      <c r="EI313" s="245"/>
      <c r="EJ313" s="245"/>
      <c r="EK313" s="245"/>
      <c r="EL313" s="245"/>
      <c r="EM313" s="245"/>
      <c r="EN313" s="245"/>
      <c r="EO313" s="245"/>
      <c r="EP313" s="245"/>
      <c r="EQ313" s="245"/>
      <c r="ER313" s="245"/>
      <c r="ES313" s="245"/>
      <c r="ET313" s="245"/>
      <c r="EU313" s="245"/>
      <c r="EV313" s="245"/>
      <c r="EW313" s="245"/>
      <c r="EX313" s="245"/>
      <c r="EY313" s="245"/>
      <c r="EZ313" s="245"/>
      <c r="FA313" s="245"/>
      <c r="FB313" s="245"/>
      <c r="FC313" s="245"/>
      <c r="FD313" s="245"/>
      <c r="FE313" s="245"/>
      <c r="FF313" s="245"/>
      <c r="FG313" s="245"/>
      <c r="FH313" s="245"/>
      <c r="FI313" s="245"/>
      <c r="FJ313" s="245"/>
      <c r="FK313" s="245"/>
      <c r="FL313" s="245"/>
      <c r="FM313" s="245"/>
      <c r="FN313" s="245"/>
      <c r="FO313" s="245"/>
      <c r="FP313" s="245"/>
      <c r="FQ313" s="245"/>
      <c r="FR313" s="245"/>
      <c r="FS313" s="245"/>
      <c r="FT313" s="245"/>
      <c r="FU313" s="245"/>
      <c r="FV313" s="245"/>
      <c r="FW313" s="245"/>
      <c r="FX313" s="245"/>
      <c r="FY313" s="245"/>
      <c r="FZ313" s="245"/>
      <c r="GA313" s="245"/>
      <c r="GB313" s="245"/>
      <c r="GC313" s="245"/>
      <c r="GD313" s="245"/>
      <c r="GE313" s="245"/>
      <c r="GF313" s="245"/>
      <c r="GG313" s="245"/>
      <c r="GH313" s="245"/>
      <c r="GI313" s="245"/>
      <c r="GJ313" s="245"/>
      <c r="GK313" s="245"/>
      <c r="GL313" s="245"/>
      <c r="GM313" s="245"/>
      <c r="GN313" s="245"/>
      <c r="GO313" s="245"/>
      <c r="GP313" s="245"/>
      <c r="GQ313" s="245"/>
      <c r="GR313" s="245"/>
      <c r="GS313" s="245"/>
      <c r="GT313" s="245"/>
      <c r="GU313" s="245"/>
      <c r="GV313" s="245"/>
      <c r="GW313" s="245"/>
      <c r="GX313" s="245"/>
      <c r="GY313" s="245"/>
      <c r="GZ313" s="245"/>
      <c r="HA313" s="245"/>
      <c r="HB313" s="245"/>
      <c r="HC313" s="245"/>
      <c r="HD313" s="245"/>
      <c r="HE313" s="245"/>
      <c r="HF313" s="245"/>
      <c r="HG313" s="245"/>
      <c r="HH313" s="245"/>
      <c r="HI313" s="245"/>
      <c r="HJ313" s="245"/>
      <c r="HK313" s="245"/>
      <c r="HL313" s="245"/>
      <c r="HM313" s="245"/>
      <c r="HN313" s="245"/>
      <c r="HO313" s="245"/>
      <c r="HP313" s="245"/>
      <c r="HQ313" s="245"/>
      <c r="HR313" s="245"/>
      <c r="HS313" s="245"/>
      <c r="HT313" s="245"/>
      <c r="HU313" s="245"/>
      <c r="HV313" s="245"/>
      <c r="HW313" s="245"/>
      <c r="HX313" s="245"/>
      <c r="HY313" s="245"/>
      <c r="HZ313" s="245"/>
      <c r="IA313" s="245"/>
      <c r="IB313" s="245"/>
      <c r="IC313" s="245"/>
      <c r="ID313" s="245"/>
      <c r="IE313" s="245"/>
      <c r="IF313" s="245"/>
      <c r="IG313" s="245"/>
      <c r="IH313" s="245"/>
      <c r="II313" s="245"/>
      <c r="IJ313" s="245"/>
      <c r="IK313" s="245"/>
      <c r="IL313" s="245"/>
      <c r="IM313" s="245"/>
      <c r="IN313" s="245"/>
      <c r="IO313" s="245"/>
      <c r="IP313" s="245"/>
      <c r="IQ313" s="245"/>
      <c r="IR313" s="245"/>
      <c r="IS313" s="245"/>
      <c r="IT313" s="245"/>
    </row>
    <row r="314" spans="1:254" ht="27" customHeight="1" x14ac:dyDescent="0.2">
      <c r="A314" s="352" t="s">
        <v>726</v>
      </c>
      <c r="B314" s="429">
        <v>510</v>
      </c>
      <c r="C314" s="423" t="s">
        <v>383</v>
      </c>
      <c r="D314" s="430" t="s">
        <v>418</v>
      </c>
      <c r="E314" s="358" t="s">
        <v>435</v>
      </c>
      <c r="F314" s="433" t="s">
        <v>397</v>
      </c>
      <c r="G314" s="350">
        <v>150</v>
      </c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  <c r="V314" s="245"/>
      <c r="W314" s="245"/>
      <c r="X314" s="245"/>
      <c r="Y314" s="245"/>
      <c r="Z314" s="245"/>
      <c r="AA314" s="245"/>
      <c r="AB314" s="245"/>
      <c r="AC314" s="245"/>
      <c r="AD314" s="245"/>
      <c r="AE314" s="245"/>
      <c r="AF314" s="245"/>
      <c r="AG314" s="245"/>
      <c r="AH314" s="245"/>
      <c r="AI314" s="245"/>
      <c r="AJ314" s="245"/>
      <c r="AK314" s="245"/>
      <c r="AL314" s="245"/>
      <c r="AM314" s="245"/>
      <c r="AN314" s="245"/>
      <c r="AO314" s="245"/>
      <c r="AP314" s="245"/>
      <c r="AQ314" s="245"/>
      <c r="AR314" s="245"/>
      <c r="AS314" s="245"/>
      <c r="AT314" s="245"/>
      <c r="AU314" s="245"/>
      <c r="AV314" s="245"/>
      <c r="AW314" s="245"/>
      <c r="AX314" s="245"/>
      <c r="AY314" s="245"/>
      <c r="AZ314" s="245"/>
      <c r="BA314" s="245"/>
      <c r="BB314" s="245"/>
      <c r="BC314" s="245"/>
      <c r="BD314" s="245"/>
      <c r="BE314" s="245"/>
      <c r="BF314" s="245"/>
      <c r="BG314" s="245"/>
      <c r="BH314" s="245"/>
      <c r="BI314" s="245"/>
      <c r="BJ314" s="245"/>
      <c r="BK314" s="245"/>
      <c r="BL314" s="245"/>
      <c r="BM314" s="245"/>
      <c r="BN314" s="245"/>
      <c r="BO314" s="245"/>
      <c r="BP314" s="245"/>
      <c r="BQ314" s="245"/>
      <c r="BR314" s="245"/>
      <c r="BS314" s="245"/>
      <c r="BT314" s="245"/>
      <c r="BU314" s="245"/>
      <c r="BV314" s="245"/>
      <c r="BW314" s="245"/>
      <c r="BX314" s="245"/>
      <c r="BY314" s="245"/>
      <c r="BZ314" s="245"/>
      <c r="CA314" s="245"/>
      <c r="CB314" s="245"/>
      <c r="CC314" s="245"/>
      <c r="CD314" s="245"/>
      <c r="CE314" s="245"/>
      <c r="CF314" s="245"/>
      <c r="CG314" s="245"/>
      <c r="CH314" s="245"/>
      <c r="CI314" s="245"/>
      <c r="CJ314" s="245"/>
      <c r="CK314" s="245"/>
      <c r="CL314" s="245"/>
      <c r="CM314" s="245"/>
      <c r="CN314" s="245"/>
      <c r="CO314" s="245"/>
      <c r="CP314" s="245"/>
      <c r="CQ314" s="245"/>
      <c r="CR314" s="245"/>
      <c r="CS314" s="245"/>
      <c r="CT314" s="245"/>
      <c r="CU314" s="245"/>
      <c r="CV314" s="245"/>
      <c r="CW314" s="245"/>
      <c r="CX314" s="245"/>
      <c r="CY314" s="245"/>
      <c r="CZ314" s="245"/>
      <c r="DA314" s="245"/>
      <c r="DB314" s="245"/>
      <c r="DC314" s="245"/>
      <c r="DD314" s="245"/>
      <c r="DE314" s="245"/>
      <c r="DF314" s="245"/>
      <c r="DG314" s="245"/>
      <c r="DH314" s="245"/>
      <c r="DI314" s="245"/>
      <c r="DJ314" s="245"/>
      <c r="DK314" s="245"/>
      <c r="DL314" s="245"/>
      <c r="DM314" s="245"/>
      <c r="DN314" s="245"/>
      <c r="DO314" s="245"/>
      <c r="DP314" s="245"/>
      <c r="DQ314" s="245"/>
      <c r="DR314" s="245"/>
      <c r="DS314" s="245"/>
      <c r="DT314" s="245"/>
      <c r="DU314" s="245"/>
      <c r="DV314" s="245"/>
      <c r="DW314" s="245"/>
      <c r="DX314" s="245"/>
      <c r="DY314" s="245"/>
      <c r="DZ314" s="245"/>
      <c r="EA314" s="245"/>
      <c r="EB314" s="245"/>
      <c r="EC314" s="245"/>
      <c r="ED314" s="245"/>
      <c r="EE314" s="245"/>
      <c r="EF314" s="245"/>
      <c r="EG314" s="245"/>
      <c r="EH314" s="245"/>
      <c r="EI314" s="245"/>
      <c r="EJ314" s="245"/>
      <c r="EK314" s="245"/>
      <c r="EL314" s="245"/>
      <c r="EM314" s="245"/>
      <c r="EN314" s="245"/>
      <c r="EO314" s="245"/>
      <c r="EP314" s="245"/>
      <c r="EQ314" s="245"/>
      <c r="ER314" s="245"/>
      <c r="ES314" s="245"/>
      <c r="ET314" s="245"/>
      <c r="EU314" s="245"/>
      <c r="EV314" s="245"/>
      <c r="EW314" s="245"/>
      <c r="EX314" s="245"/>
      <c r="EY314" s="245"/>
      <c r="EZ314" s="245"/>
      <c r="FA314" s="245"/>
      <c r="FB314" s="245"/>
      <c r="FC314" s="245"/>
      <c r="FD314" s="245"/>
      <c r="FE314" s="245"/>
      <c r="FF314" s="245"/>
      <c r="FG314" s="245"/>
      <c r="FH314" s="245"/>
      <c r="FI314" s="245"/>
      <c r="FJ314" s="245"/>
      <c r="FK314" s="245"/>
      <c r="FL314" s="245"/>
      <c r="FM314" s="245"/>
      <c r="FN314" s="245"/>
      <c r="FO314" s="245"/>
      <c r="FP314" s="245"/>
      <c r="FQ314" s="245"/>
      <c r="FR314" s="245"/>
      <c r="FS314" s="245"/>
      <c r="FT314" s="245"/>
      <c r="FU314" s="245"/>
      <c r="FV314" s="245"/>
      <c r="FW314" s="245"/>
      <c r="FX314" s="245"/>
      <c r="FY314" s="245"/>
      <c r="FZ314" s="245"/>
      <c r="GA314" s="245"/>
      <c r="GB314" s="245"/>
      <c r="GC314" s="245"/>
      <c r="GD314" s="245"/>
      <c r="GE314" s="245"/>
      <c r="GF314" s="245"/>
      <c r="GG314" s="245"/>
      <c r="GH314" s="245"/>
      <c r="GI314" s="245"/>
      <c r="GJ314" s="245"/>
      <c r="GK314" s="245"/>
      <c r="GL314" s="245"/>
      <c r="GM314" s="245"/>
      <c r="GN314" s="245"/>
      <c r="GO314" s="245"/>
      <c r="GP314" s="245"/>
      <c r="GQ314" s="245"/>
      <c r="GR314" s="245"/>
      <c r="GS314" s="245"/>
      <c r="GT314" s="245"/>
      <c r="GU314" s="245"/>
      <c r="GV314" s="245"/>
      <c r="GW314" s="245"/>
      <c r="GX314" s="245"/>
      <c r="GY314" s="245"/>
      <c r="GZ314" s="245"/>
      <c r="HA314" s="245"/>
      <c r="HB314" s="245"/>
      <c r="HC314" s="245"/>
      <c r="HD314" s="245"/>
      <c r="HE314" s="245"/>
      <c r="HF314" s="245"/>
      <c r="HG314" s="245"/>
      <c r="HH314" s="245"/>
      <c r="HI314" s="245"/>
      <c r="HJ314" s="245"/>
      <c r="HK314" s="245"/>
      <c r="HL314" s="245"/>
      <c r="HM314" s="245"/>
      <c r="HN314" s="245"/>
      <c r="HO314" s="245"/>
      <c r="HP314" s="245"/>
      <c r="HQ314" s="245"/>
      <c r="HR314" s="245"/>
      <c r="HS314" s="245"/>
      <c r="HT314" s="245"/>
      <c r="HU314" s="245"/>
      <c r="HV314" s="245"/>
      <c r="HW314" s="245"/>
      <c r="HX314" s="245"/>
      <c r="HY314" s="245"/>
      <c r="HZ314" s="245"/>
      <c r="IA314" s="245"/>
      <c r="IB314" s="245"/>
      <c r="IC314" s="245"/>
      <c r="ID314" s="245"/>
      <c r="IE314" s="245"/>
      <c r="IF314" s="245"/>
      <c r="IG314" s="245"/>
      <c r="IH314" s="245"/>
      <c r="II314" s="245"/>
      <c r="IJ314" s="245"/>
      <c r="IK314" s="245"/>
      <c r="IL314" s="245"/>
      <c r="IM314" s="245"/>
      <c r="IN314" s="245"/>
      <c r="IO314" s="245"/>
      <c r="IP314" s="245"/>
      <c r="IQ314" s="245"/>
      <c r="IR314" s="245"/>
      <c r="IS314" s="245"/>
      <c r="IT314" s="245"/>
    </row>
    <row r="315" spans="1:254" ht="21" customHeight="1" x14ac:dyDescent="0.2">
      <c r="A315" s="497" t="s">
        <v>613</v>
      </c>
      <c r="B315" s="498"/>
      <c r="C315" s="498"/>
      <c r="D315" s="498"/>
      <c r="E315" s="498"/>
      <c r="F315" s="499"/>
      <c r="G315" s="434">
        <f>SUM(G10+G23+G250+G308)</f>
        <v>1001898.3</v>
      </c>
    </row>
    <row r="319" spans="1:254" x14ac:dyDescent="0.2">
      <c r="G319" s="438"/>
    </row>
  </sheetData>
  <mergeCells count="9">
    <mergeCell ref="A7:A8"/>
    <mergeCell ref="B7:F7"/>
    <mergeCell ref="G7:G8"/>
    <mergeCell ref="A315:F315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8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Приложение1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Приложение13</vt:lpstr>
      <vt:lpstr>Приложение 14</vt:lpstr>
      <vt:lpstr>Приложение 15</vt:lpstr>
      <vt:lpstr>Приложение 16</vt:lpstr>
      <vt:lpstr>Лист17</vt:lpstr>
      <vt:lpstr>Лист18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2020-12-23T09:37:23Z</dcterms:modified>
</cp:coreProperties>
</file>