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8_{A5241E85-665E-46A5-88A4-8669272C7CE0}" xr6:coauthVersionLast="45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1" i="4" l="1"/>
  <c r="G417" i="4"/>
  <c r="G416" i="4" s="1"/>
  <c r="G411" i="4"/>
  <c r="G408" i="4"/>
  <c r="G407" i="4" s="1"/>
  <c r="G403" i="4"/>
  <c r="G402" i="4" s="1"/>
  <c r="G399" i="4"/>
  <c r="G395" i="4"/>
  <c r="G393" i="4"/>
  <c r="G392" i="4"/>
  <c r="G391" i="4" s="1"/>
  <c r="G390" i="4" s="1"/>
  <c r="G388" i="4"/>
  <c r="G386" i="4"/>
  <c r="G383" i="4" s="1"/>
  <c r="G380" i="4" s="1"/>
  <c r="G379" i="4" s="1"/>
  <c r="G384" i="4"/>
  <c r="G381" i="4"/>
  <c r="G377" i="4"/>
  <c r="G376" i="4" s="1"/>
  <c r="G373" i="4"/>
  <c r="G370" i="4"/>
  <c r="G367" i="4"/>
  <c r="G364" i="4"/>
  <c r="G361" i="4"/>
  <c r="G360" i="4" s="1"/>
  <c r="G356" i="4"/>
  <c r="G355" i="4" s="1"/>
  <c r="G354" i="4" s="1"/>
  <c r="G352" i="4"/>
  <c r="G351" i="4"/>
  <c r="G350" i="4" s="1"/>
  <c r="G349" i="4" s="1"/>
  <c r="G347" i="4"/>
  <c r="G346" i="4" s="1"/>
  <c r="G345" i="4" s="1"/>
  <c r="G344" i="4" s="1"/>
  <c r="G341" i="4"/>
  <c r="G340" i="4" s="1"/>
  <c r="G339" i="4" s="1"/>
  <c r="G336" i="4"/>
  <c r="G333" i="4" s="1"/>
  <c r="G332" i="4" s="1"/>
  <c r="G334" i="4"/>
  <c r="G330" i="4"/>
  <c r="G328" i="4"/>
  <c r="G327" i="4" s="1"/>
  <c r="G322" i="4"/>
  <c r="G321" i="4" s="1"/>
  <c r="G319" i="4"/>
  <c r="G318" i="4" s="1"/>
  <c r="G315" i="4"/>
  <c r="G314" i="4"/>
  <c r="G313" i="4" s="1"/>
  <c r="G310" i="4"/>
  <c r="G309" i="4" s="1"/>
  <c r="G308" i="4" s="1"/>
  <c r="G307" i="4" s="1"/>
  <c r="G297" i="4"/>
  <c r="G296" i="4" s="1"/>
  <c r="G295" i="4" s="1"/>
  <c r="G293" i="4"/>
  <c r="G291" i="4"/>
  <c r="G289" i="4"/>
  <c r="G287" i="4"/>
  <c r="G284" i="4"/>
  <c r="G282" i="4"/>
  <c r="G280" i="4"/>
  <c r="G278" i="4"/>
  <c r="G276" i="4"/>
  <c r="G274" i="4"/>
  <c r="G269" i="4"/>
  <c r="G268" i="4" s="1"/>
  <c r="G267" i="4" s="1"/>
  <c r="G265" i="4"/>
  <c r="G262" i="4"/>
  <c r="G260" i="4"/>
  <c r="G259" i="4"/>
  <c r="G257" i="4"/>
  <c r="G254" i="4"/>
  <c r="G252" i="4"/>
  <c r="G249" i="4" s="1"/>
  <c r="G250" i="4"/>
  <c r="G247" i="4"/>
  <c r="G245" i="4"/>
  <c r="G243" i="4"/>
  <c r="G241" i="4"/>
  <c r="G219" i="4" s="1"/>
  <c r="G239" i="4"/>
  <c r="G236" i="4"/>
  <c r="G234" i="4"/>
  <c r="G232" i="4"/>
  <c r="G229" i="4"/>
  <c r="G227" i="4"/>
  <c r="G225" i="4"/>
  <c r="G223" i="4"/>
  <c r="G220" i="4"/>
  <c r="G217" i="4"/>
  <c r="G214" i="4"/>
  <c r="G212" i="4"/>
  <c r="G210" i="4"/>
  <c r="G207" i="4"/>
  <c r="G202" i="4"/>
  <c r="G201" i="4" s="1"/>
  <c r="G200" i="4" s="1"/>
  <c r="G198" i="4"/>
  <c r="G196" i="4"/>
  <c r="G191" i="4"/>
  <c r="G188" i="4"/>
  <c r="G185" i="4"/>
  <c r="G180" i="4"/>
  <c r="G178" i="4"/>
  <c r="G173" i="4"/>
  <c r="G165" i="4"/>
  <c r="G163" i="4"/>
  <c r="G161" i="4"/>
  <c r="G155" i="4"/>
  <c r="G152" i="4"/>
  <c r="G150" i="4"/>
  <c r="G148" i="4"/>
  <c r="G144" i="4" s="1"/>
  <c r="G145" i="4"/>
  <c r="G141" i="4"/>
  <c r="G139" i="4"/>
  <c r="G137" i="4"/>
  <c r="G135" i="4"/>
  <c r="G132" i="4"/>
  <c r="G130" i="4"/>
  <c r="G126" i="4"/>
  <c r="G122" i="4"/>
  <c r="G119" i="4" s="1"/>
  <c r="G120" i="4"/>
  <c r="G115" i="4"/>
  <c r="G113" i="4"/>
  <c r="G106" i="4"/>
  <c r="G105" i="4" s="1"/>
  <c r="G103" i="4"/>
  <c r="G101" i="4"/>
  <c r="G98" i="4"/>
  <c r="G95" i="4"/>
  <c r="G94" i="4" s="1"/>
  <c r="G91" i="4"/>
  <c r="G89" i="4"/>
  <c r="G83" i="4"/>
  <c r="G82" i="4"/>
  <c r="G81" i="4" s="1"/>
  <c r="G79" i="4"/>
  <c r="G77" i="4"/>
  <c r="G67" i="4"/>
  <c r="G64" i="4" s="1"/>
  <c r="G65" i="4"/>
  <c r="G58" i="4"/>
  <c r="G57" i="4"/>
  <c r="G55" i="4"/>
  <c r="G52" i="4"/>
  <c r="G51" i="4"/>
  <c r="G47" i="4"/>
  <c r="G46" i="4" s="1"/>
  <c r="G43" i="4"/>
  <c r="G42" i="4"/>
  <c r="G41" i="4" s="1"/>
  <c r="G39" i="4"/>
  <c r="G38" i="4"/>
  <c r="G36" i="4"/>
  <c r="G32" i="4"/>
  <c r="G30" i="4"/>
  <c r="G24" i="4"/>
  <c r="G20" i="4"/>
  <c r="G19" i="4" s="1"/>
  <c r="G17" i="4"/>
  <c r="G14" i="4"/>
  <c r="G13" i="4"/>
  <c r="G12" i="4"/>
  <c r="G100" i="4" l="1"/>
  <c r="G93" i="4" s="1"/>
  <c r="G184" i="4"/>
  <c r="G183" i="4" s="1"/>
  <c r="G112" i="4"/>
  <c r="G111" i="4" s="1"/>
  <c r="G195" i="4"/>
  <c r="G29" i="4"/>
  <c r="G28" i="4" s="1"/>
  <c r="G134" i="4"/>
  <c r="G286" i="4"/>
  <c r="G273" i="4" s="1"/>
  <c r="G272" i="4" s="1"/>
  <c r="G16" i="4"/>
  <c r="G194" i="4"/>
  <c r="G11" i="4"/>
  <c r="G10" i="4" s="1"/>
  <c r="G118" i="4"/>
  <c r="G117" i="4" s="1"/>
  <c r="G256" i="4"/>
  <c r="G205" i="4" s="1"/>
  <c r="G88" i="4"/>
  <c r="G87" i="4" s="1"/>
  <c r="G86" i="4" s="1"/>
  <c r="G85" i="4" s="1"/>
  <c r="G160" i="4"/>
  <c r="G157" i="4" s="1"/>
  <c r="G154" i="4" s="1"/>
  <c r="G206" i="4"/>
  <c r="G45" i="4"/>
  <c r="G27" i="4" s="1"/>
  <c r="G317" i="4"/>
  <c r="G359" i="4"/>
  <c r="G358" i="4" s="1"/>
  <c r="G343" i="4" s="1"/>
  <c r="G26" i="4" l="1"/>
  <c r="G423" i="4" s="1"/>
  <c r="F253" i="3"/>
  <c r="F195" i="3" l="1"/>
  <c r="F27" i="3" l="1"/>
  <c r="F395" i="3" l="1"/>
  <c r="F394" i="3"/>
  <c r="F393" i="3" s="1"/>
  <c r="F391" i="3"/>
  <c r="F388" i="3"/>
  <c r="F384" i="3"/>
  <c r="F382" i="3"/>
  <c r="F381" i="3" s="1"/>
  <c r="F376" i="3"/>
  <c r="F375" i="3" s="1"/>
  <c r="F373" i="3"/>
  <c r="F372" i="3" s="1"/>
  <c r="F368" i="3"/>
  <c r="F364" i="3"/>
  <c r="F360" i="3"/>
  <c r="F358" i="3"/>
  <c r="F353" i="3"/>
  <c r="F351" i="3"/>
  <c r="F349" i="3"/>
  <c r="F347" i="3"/>
  <c r="F342" i="3"/>
  <c r="F341" i="3" s="1"/>
  <c r="F338" i="3"/>
  <c r="F335" i="3"/>
  <c r="F332" i="3"/>
  <c r="F329" i="3"/>
  <c r="F326" i="3"/>
  <c r="F320" i="3"/>
  <c r="F319" i="3" s="1"/>
  <c r="F318" i="3" s="1"/>
  <c r="F315" i="3"/>
  <c r="F314" i="3" s="1"/>
  <c r="F313" i="3" s="1"/>
  <c r="F302" i="3"/>
  <c r="F301" i="3" s="1"/>
  <c r="F300" i="3" s="1"/>
  <c r="F298" i="3"/>
  <c r="F296" i="3"/>
  <c r="F294" i="3"/>
  <c r="F292" i="3"/>
  <c r="F289" i="3"/>
  <c r="F287" i="3"/>
  <c r="F285" i="3"/>
  <c r="F283" i="3"/>
  <c r="F281" i="3"/>
  <c r="F279" i="3"/>
  <c r="F274" i="3"/>
  <c r="F273" i="3" s="1"/>
  <c r="F272" i="3" s="1"/>
  <c r="F270" i="3"/>
  <c r="F267" i="3"/>
  <c r="F265" i="3"/>
  <c r="F263" i="3"/>
  <c r="F261" i="3"/>
  <c r="F257" i="3"/>
  <c r="F255" i="3"/>
  <c r="F250" i="3"/>
  <c r="F248" i="3"/>
  <c r="F246" i="3"/>
  <c r="F244" i="3"/>
  <c r="F242" i="3"/>
  <c r="F239" i="3"/>
  <c r="F237" i="3"/>
  <c r="F235" i="3"/>
  <c r="F232" i="3"/>
  <c r="F230" i="3"/>
  <c r="F228" i="3"/>
  <c r="F226" i="3"/>
  <c r="F221" i="3"/>
  <c r="F219" i="3"/>
  <c r="F218" i="3" s="1"/>
  <c r="F215" i="3"/>
  <c r="F213" i="3"/>
  <c r="F210" i="3"/>
  <c r="F205" i="3"/>
  <c r="F204" i="3" s="1"/>
  <c r="F202" i="3"/>
  <c r="F200" i="3"/>
  <c r="F192" i="3"/>
  <c r="F189" i="3"/>
  <c r="F188" i="3" s="1"/>
  <c r="F186" i="3"/>
  <c r="F182" i="3"/>
  <c r="F180" i="3"/>
  <c r="F174" i="3"/>
  <c r="F166" i="3"/>
  <c r="F164" i="3"/>
  <c r="F162" i="3"/>
  <c r="F154" i="3"/>
  <c r="F151" i="3"/>
  <c r="F148" i="3"/>
  <c r="F147" i="3" s="1"/>
  <c r="F144" i="3"/>
  <c r="F142" i="3"/>
  <c r="F140" i="3"/>
  <c r="F138" i="3"/>
  <c r="F135" i="3"/>
  <c r="F133" i="3"/>
  <c r="F129" i="3"/>
  <c r="F125" i="3"/>
  <c r="F123" i="3"/>
  <c r="F118" i="3"/>
  <c r="F115" i="3" s="1"/>
  <c r="F114" i="3" s="1"/>
  <c r="F116" i="3"/>
  <c r="F109" i="3"/>
  <c r="F108" i="3" s="1"/>
  <c r="F106" i="3"/>
  <c r="F104" i="3"/>
  <c r="F101" i="3"/>
  <c r="F98" i="3"/>
  <c r="F94" i="3"/>
  <c r="F93" i="3"/>
  <c r="F91" i="3"/>
  <c r="F90" i="3"/>
  <c r="F89" i="3" s="1"/>
  <c r="F88" i="3" s="1"/>
  <c r="F87" i="3" s="1"/>
  <c r="F85" i="3"/>
  <c r="F84" i="3" s="1"/>
  <c r="F83" i="3" s="1"/>
  <c r="F81" i="3"/>
  <c r="F79" i="3"/>
  <c r="F64" i="3"/>
  <c r="F59" i="3"/>
  <c r="F52" i="3"/>
  <c r="F51" i="3" s="1"/>
  <c r="F49" i="3"/>
  <c r="F46" i="3"/>
  <c r="F45" i="3" s="1"/>
  <c r="F41" i="3"/>
  <c r="F40" i="3" s="1"/>
  <c r="F37" i="3"/>
  <c r="F36" i="3" s="1"/>
  <c r="F34" i="3"/>
  <c r="F33" i="3" s="1"/>
  <c r="F29" i="3"/>
  <c r="F26" i="3" s="1"/>
  <c r="F24" i="3"/>
  <c r="F19" i="3"/>
  <c r="F18" i="3" s="1"/>
  <c r="F16" i="3"/>
  <c r="F13" i="3"/>
  <c r="F12" i="3"/>
  <c r="F11" i="3"/>
  <c r="F252" i="3" l="1"/>
  <c r="F387" i="3"/>
  <c r="F386" i="3" s="1"/>
  <c r="F357" i="3"/>
  <c r="F356" i="3" s="1"/>
  <c r="F355" i="3" s="1"/>
  <c r="F346" i="3"/>
  <c r="F345" i="3" s="1"/>
  <c r="F344" i="3" s="1"/>
  <c r="F325" i="3"/>
  <c r="F324" i="3" s="1"/>
  <c r="F323" i="3" s="1"/>
  <c r="F322" i="3" s="1"/>
  <c r="F312" i="3" s="1"/>
  <c r="F291" i="3"/>
  <c r="F278" i="3" s="1"/>
  <c r="F277" i="3" s="1"/>
  <c r="F260" i="3"/>
  <c r="F259" i="3" s="1"/>
  <c r="F223" i="3"/>
  <c r="F199" i="3"/>
  <c r="F198" i="3" s="1"/>
  <c r="F185" i="3"/>
  <c r="F161" i="3"/>
  <c r="F158" i="3" s="1"/>
  <c r="F157" i="3" s="1"/>
  <c r="F156" i="3" s="1"/>
  <c r="F137" i="3"/>
  <c r="F122" i="3"/>
  <c r="F121" i="3" s="1"/>
  <c r="F103" i="3"/>
  <c r="F97" i="3"/>
  <c r="F58" i="3"/>
  <c r="F39" i="3" s="1"/>
  <c r="F23" i="3"/>
  <c r="F15" i="3"/>
  <c r="F209" i="3"/>
  <c r="F371" i="3"/>
  <c r="F96" i="3" l="1"/>
  <c r="F208" i="3"/>
  <c r="F120" i="3"/>
  <c r="F10" i="3"/>
  <c r="C52" i="2"/>
  <c r="F397" i="3" l="1"/>
  <c r="C13" i="2"/>
  <c r="C81" i="1" l="1"/>
  <c r="C51" i="1"/>
  <c r="C11" i="1"/>
  <c r="B14" i="7" l="1"/>
  <c r="B11" i="7"/>
  <c r="C19" i="5"/>
  <c r="C17" i="5"/>
  <c r="C15" i="5"/>
  <c r="C12" i="5"/>
  <c r="C9" i="5"/>
  <c r="C22" i="5" l="1"/>
  <c r="C59" i="2" l="1"/>
  <c r="C57" i="2" l="1"/>
  <c r="C55" i="2"/>
  <c r="C36" i="2"/>
  <c r="C17" i="2"/>
  <c r="C10" i="2"/>
  <c r="C9" i="2" s="1"/>
  <c r="C12" i="2" l="1"/>
  <c r="C8" i="2" s="1"/>
  <c r="C16" i="1" l="1"/>
  <c r="C29" i="1"/>
  <c r="C17" i="1"/>
  <c r="C101" i="1" l="1"/>
  <c r="C100" i="1" s="1"/>
  <c r="C79" i="1"/>
  <c r="C78" i="1" s="1"/>
  <c r="C76" i="1"/>
  <c r="C75" i="1" s="1"/>
  <c r="C72" i="1"/>
  <c r="C70" i="1"/>
  <c r="C67" i="1"/>
  <c r="C66" i="1" s="1"/>
  <c r="C61" i="1"/>
  <c r="C60" i="1" s="1"/>
  <c r="C57" i="1"/>
  <c r="C56" i="1" s="1"/>
  <c r="C54" i="1"/>
  <c r="C53" i="1" s="1"/>
  <c r="C50" i="1"/>
  <c r="C47" i="1"/>
  <c r="C45" i="1"/>
  <c r="C42" i="1"/>
  <c r="C40" i="1"/>
  <c r="C37" i="1"/>
  <c r="C35" i="1"/>
  <c r="C32" i="1"/>
  <c r="C26" i="1"/>
  <c r="C24" i="1"/>
  <c r="C10" i="1"/>
  <c r="C74" i="1" l="1"/>
  <c r="C39" i="1"/>
  <c r="C34" i="1" s="1"/>
  <c r="C23" i="1"/>
  <c r="C22" i="1" s="1"/>
  <c r="C49" i="1"/>
  <c r="C44" i="1"/>
  <c r="C69" i="1"/>
  <c r="C65" i="1" s="1"/>
  <c r="C9" i="1" l="1"/>
</calcChain>
</file>

<file path=xl/sharedStrings.xml><?xml version="1.0" encoding="utf-8"?>
<sst xmlns="http://schemas.openxmlformats.org/spreadsheetml/2006/main" count="4181" uniqueCount="723">
  <si>
    <t>Приложение 1</t>
  </si>
  <si>
    <t>тыс.руб.</t>
  </si>
  <si>
    <t>Код бюджетной классификации</t>
  </si>
  <si>
    <t>Наименование показателей</t>
  </si>
  <si>
    <t>Сумма</t>
  </si>
  <si>
    <t>Д О Х О Д Ы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</si>
  <si>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</si>
  <si>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</si>
  <si>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</si>
  <si>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</si>
  <si>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</si>
  <si>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 xml:space="preserve"> 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</si>
  <si>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</si>
  <si>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</si>
  <si>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</si>
  <si>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</si>
  <si>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</si>
  <si>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</si>
  <si>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</si>
  <si>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</si>
  <si>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</si>
  <si>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</si>
  <si>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</si>
  <si>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</si>
  <si>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</si>
  <si>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</si>
  <si>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</si>
  <si>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</si>
  <si>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</si>
  <si>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</si>
  <si>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</si>
  <si>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</si>
  <si>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000 1 05 01010 01 0000 110</t>
  </si>
  <si>
    <t>Налог, взимаемый с налогоплательщиков, выбравших в качестве обьекта налогообложения доходы</t>
  </si>
  <si>
    <t>000 1 05 01011 01 0000 110</t>
  </si>
  <si>
    <t>налог, взимаемый с налогоплательщиков, выбравших в качестве обьекта налогообложения доходы</t>
  </si>
  <si>
    <t>000 1 05 01020 01 0000 110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</si>
  <si>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</t>
  </si>
  <si>
    <t>000 1 05 01021 01 0000 110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</si>
  <si>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</si>
  <si>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</si>
  <si>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</si>
  <si>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</si>
  <si>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 xml:space="preserve">  Единый налог на вмененный доход для отдельных видов деятельности 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</si>
  <si>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</si>
  <si>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</si>
  <si>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</si>
  <si>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</si>
  <si>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</si>
  <si>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</si>
  <si>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</si>
  <si>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</si>
  <si>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</si>
  <si>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</si>
  <si>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 xml:space="preserve"> 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</si>
  <si>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</si>
  <si>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</si>
  <si>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</si>
  <si>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</si>
  <si>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000 1 06 06000 00 0000 110</t>
  </si>
  <si>
    <t>Земельный  налог</t>
  </si>
  <si>
    <t>000 1 06 06030 00 0000 110</t>
  </si>
  <si>
    <t>Земельный налог с организаций</t>
  </si>
  <si>
    <t>000 1 06 06032 04 0000 110</t>
  </si>
  <si>
    <t xml:space="preserve">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</si>
  <si>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</si>
  <si>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</si>
  <si>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</si>
  <si>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земельный налог с физических лиц, обладающих земельным участком, расположенным в границах городских округов</t>
  </si>
  <si>
    <t>000 1 08 00000 00 0000 000</t>
  </si>
  <si>
    <t xml:space="preserve"> 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</si>
  <si>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</si>
  <si>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</si>
  <si>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</si>
  <si>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</si>
  <si>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</si>
  <si>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</si>
  <si>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</si>
  <si>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</si>
  <si>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</si>
  <si>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</si>
  <si>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</si>
  <si>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</si>
  <si>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</si>
  <si>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 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</si>
  <si>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000 1 11 05012 04 0000 120</t>
  </si>
  <si>
    <t xml:space="preserve"> 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</si>
  <si>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</si>
  <si>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</si>
  <si>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</si>
  <si>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</si>
  <si>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</si>
  <si>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</si>
  <si>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</si>
  <si>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бюджетных и атономных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</si>
  <si>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</si>
  <si>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</si>
  <si>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</si>
  <si>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 xml:space="preserve"> прочие поступления от использования 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</si>
  <si>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000 1 11 09044 04 0001 120</t>
  </si>
  <si>
    <t xml:space="preserve"> прочие поступления от использования имущества, находящегося в собственности городских округов (плата за наём муниципального жилья)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</si>
  <si>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</si>
  <si>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</si>
  <si>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</si>
  <si>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</si>
  <si>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</si>
  <si>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</si>
  <si>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</si>
  <si>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</si>
  <si>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</si>
  <si>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</si>
  <si>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</si>
  <si>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</si>
  <si>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</si>
  <si>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</si>
  <si>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</si>
  <si>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</si>
  <si>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</si>
  <si>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</si>
  <si>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</si>
  <si>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</si>
  <si>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</si>
  <si>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</si>
  <si>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</si>
  <si>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</si>
  <si>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</si>
  <si>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 xml:space="preserve">Прочие доходы от компенсации затрат государства 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</si>
  <si>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</si>
  <si>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</si>
  <si>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</si>
  <si>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</si>
  <si>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</si>
  <si>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</si>
  <si>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</si>
  <si>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</si>
  <si>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</si>
  <si>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</si>
  <si>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</si>
  <si>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</si>
  <si>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</si>
  <si>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</si>
  <si>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</si>
  <si>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</si>
  <si>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</si>
  <si>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 возмещение ущерба</t>
  </si>
  <si>
    <t>000 1 16 01084 01 0000 140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</si>
  <si>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</si>
  <si>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</si>
  <si>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</si>
  <si>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</si>
  <si>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</si>
  <si>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000 1 16 01193 01 0000140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</si>
  <si>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</si>
  <si>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</si>
  <si>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</si>
  <si>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</si>
  <si>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</si>
  <si>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</si>
  <si>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 действовавшим в 2019 году</t>
  </si>
  <si>
    <t>000 1 17 00000 00 0000 000</t>
  </si>
  <si>
    <t xml:space="preserve">Прочие неналоговые доходы 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</si>
  <si>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</si>
  <si>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</si>
  <si>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</si>
  <si>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</si>
  <si>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 xml:space="preserve">к  решению окружного  Совета депутатов </t>
  </si>
  <si>
    <t>000 103 02261 01 0000 110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</si>
  <si>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</si>
  <si>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</si>
  <si>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</si>
  <si>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</si>
  <si>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</si>
  <si>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</si>
  <si>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</si>
  <si>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</si>
  <si>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</si>
  <si>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</si>
  <si>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</si>
  <si>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</si>
  <si>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</si>
  <si>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</si>
  <si>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</si>
  <si>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</si>
  <si>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</si>
  <si>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</si>
  <si>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</si>
  <si>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</si>
  <si>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к   решению окружного Совета депутатов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</si>
  <si>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</si>
  <si>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</si>
  <si>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</si>
  <si>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000 2 01 00000 00 0000 000</t>
  </si>
  <si>
    <t>Безвозмездные поступления от нерезидентов</t>
  </si>
  <si>
    <t>000 2 01 04000 04 0000 150</t>
  </si>
  <si>
    <t>Безвозмездные поступления от нерезидентов в бюджеты городских округов</t>
  </si>
  <si>
    <t>510 2 01 04010 04 0000 150</t>
  </si>
  <si>
    <t>Предоставление нерезидентами грантов для получателей средств бюджетов городских округов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</si>
  <si>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</si>
  <si>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</si>
  <si>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</si>
  <si>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</si>
  <si>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510 2 02 15001 04 0000 150</t>
  </si>
  <si>
    <t>000 2 02 20000 00 0000 150</t>
  </si>
  <si>
    <t>Субсидии бюджетам бюджетной системы Российской Федерации (межбюджетные субсидии)</t>
  </si>
  <si>
    <t>510 2 02 20041 04 0000 150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</si>
  <si>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</si>
  <si>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510 2 02 20077 04 0000 150</t>
  </si>
  <si>
    <t>510 2 02 20299 04 0000 150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</si>
  <si>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</si>
  <si>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510 2 02 20302 04 0000 150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</si>
  <si>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</si>
  <si>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510 2 02 25304 04 0000 150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</si>
  <si>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</si>
  <si>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510 2 02 25497 04 0000 150</t>
  </si>
  <si>
    <t>Субсидии бюджетам городских округов на реализацию мероприятий по обеспечению жильем молодых семей</t>
  </si>
  <si>
    <t>510 2 02 29999 04 0000 150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</si>
  <si>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</si>
  <si>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поддержку муниципальных газет </t>
  </si>
  <si>
    <t xml:space="preserve">000 2 02 30000 00 0000 150 </t>
  </si>
  <si>
    <t>Субвенции бюджетам бюджетной системы Российской Федерации</t>
  </si>
  <si>
    <t>510 2 02 30024 04 0000 150</t>
  </si>
  <si>
    <t>Субвенции бюджетам городских округов по осуществлению деятельности по опеке и попечительству в отношении совершеннолетних граждан</t>
  </si>
  <si>
    <t>Субвенции бюджетам городских округов на осуществление полномочий на руководство в сфере социальной поддержки населения</t>
  </si>
  <si>
    <t>Субвенции бюджетам городских округов на обеспечение полномочий по социальному обслуживанию граждан пожилого возраста и инвалидов</t>
  </si>
  <si>
    <t>Субвенции бюджетам городских округов в сфере организации работы комиссии по делам несовершеннолетних и защите их прав</t>
  </si>
  <si>
    <t>Субвенции бюджетам городских округов на обеспечение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</si>
  <si>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</si>
  <si>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</si>
  <si>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городских округов по определению перечня должностных лиц, уполномоченных составлять протоколы об административных правонарушениях</t>
  </si>
  <si>
    <t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</si>
  <si>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>510 2 02 30027 04 0000 150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</si>
  <si>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</si>
  <si>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510 2 02 35120 04 0000 150</t>
  </si>
  <si>
    <t>Субвенции бюджетам городских округов на осущетвление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</si>
  <si>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510 2 02 35469 04 0000 150</t>
  </si>
  <si>
    <t>Субвенции бюджетам городских округов на проведение Всероссийской переписи населения 2020 года</t>
  </si>
  <si>
    <t>510 2 02 35930 04 0000 150</t>
  </si>
  <si>
    <t>Субвенции бюджетам городских округов на государственную регистрацию актов гражданского состояния</t>
  </si>
  <si>
    <t>510 2 02 39999 04 0000 150</t>
  </si>
  <si>
    <t>000 2 02 40000 00 0000 000</t>
  </si>
  <si>
    <t>Иные межбюджетные трансферты</t>
  </si>
  <si>
    <t>510 2 02 45303 04 0000 150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</si>
  <si>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</si>
  <si>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510 2 02 49999 04 0000 150</t>
  </si>
  <si>
    <t>Прочие межбюджетные трансферты, передаваемые бюджетам городских округов</t>
  </si>
  <si>
    <t xml:space="preserve">000 2 07 00000 00 0000 000 </t>
  </si>
  <si>
    <t>Прочие безвозмездные поступления</t>
  </si>
  <si>
    <t>510 2 07 04050 04  0000 150</t>
  </si>
  <si>
    <t>Прочие безвозмездные поступления в бюджеты городских округов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</si>
  <si>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</si>
  <si>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 и трансфертов, имеющих целевое назначение,прошлых лет</t>
  </si>
  <si>
    <t>510 2 18 04010 04 0000 150</t>
  </si>
  <si>
    <t>Доходы бюджетов городских округов от возврата бюджетными учреждениями остатков субсидий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</si>
  <si>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</si>
  <si>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</si>
  <si>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</si>
  <si>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000 2 19 6001 04 0000 150</t>
  </si>
  <si>
    <t xml:space="preserve">Приложение  3 </t>
  </si>
  <si>
    <t>к решению окружного Совета депутатов</t>
  </si>
  <si>
    <t>РЗ</t>
  </si>
  <si>
    <t>Пр</t>
  </si>
  <si>
    <t>КЦСР</t>
  </si>
  <si>
    <t>КВР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</si>
  <si>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</si>
  <si>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</si>
  <si>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</si>
  <si>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</si>
  <si>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</si>
  <si>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</si>
  <si>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</si>
  <si>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</si>
  <si>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</si>
  <si>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</si>
  <si>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</si>
  <si>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</si>
  <si>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</si>
  <si>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>03</t>
  </si>
  <si>
    <t>Депутаты (члены) законодательного (представительного) органа местного самоуправления</t>
  </si>
  <si>
    <t>02 2 01 02190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</si>
  <si>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</si>
  <si>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</si>
  <si>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</si>
  <si>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</si>
  <si>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</si>
  <si>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</si>
  <si>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</si>
  <si>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</si>
  <si>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</si>
  <si>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</si>
  <si>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</si>
  <si>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</si>
  <si>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</si>
  <si>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</si>
  <si>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</si>
  <si>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</si>
  <si>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9 У9 51200</t>
  </si>
  <si>
    <t>Закупка товаров работ и услуг для обеспечения государственных (муниципальных) нужд</t>
  </si>
  <si>
    <t>07</t>
  </si>
  <si>
    <t>Резервные фонды</t>
  </si>
  <si>
    <t>11</t>
  </si>
  <si>
    <t>Резервные фонды исполнительных органов местного самоуправления</t>
  </si>
  <si>
    <t>07 0 Р0 05910</t>
  </si>
  <si>
    <t>Другие общегосударственные вопросы</t>
  </si>
  <si>
    <t>13</t>
  </si>
  <si>
    <t>17 9 У7 59300</t>
  </si>
  <si>
    <t xml:space="preserve">Государственная регистрация актов гражданского состояния </t>
  </si>
  <si>
    <t xml:space="preserve">01 </t>
  </si>
  <si>
    <t>17 T У7 59300</t>
  </si>
  <si>
    <t>Руководство и управление в сфере установленных функций органов местного самоуправления</t>
  </si>
  <si>
    <t>03 9 51 70720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</si>
  <si>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</si>
  <si>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</si>
  <si>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</si>
  <si>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</si>
  <si>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</si>
  <si>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</si>
  <si>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</si>
  <si>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</si>
  <si>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Программы муниципального образования</t>
  </si>
  <si>
    <t>22 1 77 00000</t>
  </si>
  <si>
    <t>22 1 77 28000</t>
  </si>
  <si>
    <t>22 1 77 28005</t>
  </si>
  <si>
    <t>Социальное обеспечение и иные выплаты населению</t>
  </si>
  <si>
    <t>300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</si>
  <si>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</si>
  <si>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</si>
  <si>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</si>
  <si>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</si>
  <si>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</si>
  <si>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</si>
  <si>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Расходы за счет средств резервного фонда Правительства КО</t>
  </si>
  <si>
    <t>99 2 00 21910</t>
  </si>
  <si>
    <t>22 1 7711005</t>
  </si>
  <si>
    <t>22 1 7711011</t>
  </si>
  <si>
    <t>22 1 7711012</t>
  </si>
  <si>
    <t>22 1 77 24000</t>
  </si>
  <si>
    <t>Расходы на проведение Всероссийской переписи населения 2020 года</t>
  </si>
  <si>
    <t>99 9 00 54690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</si>
  <si>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</si>
  <si>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</si>
  <si>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</si>
  <si>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</si>
  <si>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</si>
  <si>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</si>
  <si>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</si>
  <si>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</si>
  <si>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</si>
  <si>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</si>
  <si>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</si>
  <si>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</si>
  <si>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Дорожное хозяйство (дорожные фонды)</t>
  </si>
  <si>
    <t>09</t>
  </si>
  <si>
    <t>22 1 77 22000</t>
  </si>
  <si>
    <t xml:space="preserve">04 </t>
  </si>
  <si>
    <t>Другие вопросы  в области национальной экономики</t>
  </si>
  <si>
    <t>12</t>
  </si>
  <si>
    <t>22 1 77 18000</t>
  </si>
  <si>
    <t>Жилищно-коммунальное хозяйство</t>
  </si>
  <si>
    <t>Жилищное хозяйство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</si>
  <si>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</si>
  <si>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</si>
  <si>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</t>
  </si>
  <si>
    <t>22 1 F3 67483</t>
  </si>
  <si>
    <t>22 1 F3 67484</t>
  </si>
  <si>
    <t>22 1 F3 6748S</t>
  </si>
  <si>
    <t>22 1 77 33000</t>
  </si>
  <si>
    <t>Коммунальное хозяйство</t>
  </si>
  <si>
    <t>Субсидии на обеспечение мероприятий по организации теплоснабжения</t>
  </si>
  <si>
    <t>06 2 В8 71310</t>
  </si>
  <si>
    <t>22 1 17 12090</t>
  </si>
  <si>
    <t>Благоустройство</t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</si>
  <si>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</si>
  <si>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</si>
  <si>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</si>
  <si>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</si>
  <si>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</si>
  <si>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</si>
  <si>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</si>
  <si>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>22 1 77 08011</t>
  </si>
  <si>
    <t>22 1 77 08012</t>
  </si>
  <si>
    <t>22 1 77 17000</t>
  </si>
  <si>
    <t>22 1 77 17011</t>
  </si>
  <si>
    <t>22 1 77 17012</t>
  </si>
  <si>
    <t>22 1 17 S1070</t>
  </si>
  <si>
    <t>Другие вопросы в области жилищно-коммунального хозяйства</t>
  </si>
  <si>
    <t>Другие вопросы в области коммунального хозяйства</t>
  </si>
  <si>
    <t>Расходы на решение вопросов местного значения в сфере жилищно-коммунального хозяйства</t>
  </si>
  <si>
    <t>22 1 25 S1120</t>
  </si>
  <si>
    <t>22 1 77 20000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</si>
  <si>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</si>
  <si>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</si>
  <si>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</si>
  <si>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</si>
  <si>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>22 1 77 09000</t>
  </si>
  <si>
    <t xml:space="preserve">Образование                            </t>
  </si>
  <si>
    <t>Дошкольное образование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</si>
  <si>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</si>
  <si>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</si>
  <si>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</si>
  <si>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</si>
  <si>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02 2 39 71130</t>
  </si>
  <si>
    <t>Общее образование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</si>
  <si>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</si>
  <si>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02 2 39 53030</t>
  </si>
  <si>
    <t>Субсидии по организации и обеспечению бесплатным горячим питанием обучающихся, получающих начальное общее образование в муниципальных образовательных организациях</t>
  </si>
  <si>
    <t>02 2 39 71160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</si>
  <si>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</si>
  <si>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</si>
  <si>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</si>
  <si>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</si>
  <si>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 xml:space="preserve">02 </t>
  </si>
  <si>
    <t>22 1 77 27040</t>
  </si>
  <si>
    <t>02 3 39 70620</t>
  </si>
  <si>
    <t>Дополнительное образование детей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</si>
  <si>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</si>
  <si>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</si>
  <si>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</si>
  <si>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</si>
  <si>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Р2 70120</t>
  </si>
  <si>
    <t>Субсидии на организацию отдыха детей всех групп здоровья в лагерях различных типов</t>
  </si>
  <si>
    <t>03 4 70 70130</t>
  </si>
  <si>
    <t>22 1 77 27000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</si>
  <si>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</si>
  <si>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</si>
  <si>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</si>
  <si>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</si>
  <si>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</si>
  <si>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04 5 97 71090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</si>
  <si>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</si>
  <si>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</si>
  <si>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</si>
  <si>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</si>
  <si>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</si>
  <si>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</si>
  <si>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</si>
  <si>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</si>
  <si>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</si>
  <si>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22 1 77 29011</t>
  </si>
  <si>
    <t>22 1 77 29012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</si>
  <si>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</si>
  <si>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</si>
  <si>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</si>
  <si>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</si>
  <si>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</si>
  <si>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</si>
  <si>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публичных 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</si>
  <si>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</si>
  <si>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</si>
  <si>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</si>
  <si>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</si>
  <si>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</si>
  <si>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</si>
  <si>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</si>
  <si>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</si>
  <si>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</si>
  <si>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</si>
  <si>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</si>
  <si>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</si>
  <si>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</si>
  <si>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</si>
  <si>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</si>
  <si>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</si>
  <si>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</si>
  <si>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</si>
  <si>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</si>
  <si>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</si>
  <si>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</si>
  <si>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</si>
  <si>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</si>
  <si>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</si>
  <si>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</si>
  <si>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</si>
  <si>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</si>
  <si>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</si>
  <si>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</si>
  <si>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</si>
  <si>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</si>
  <si>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</si>
  <si>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</si>
  <si>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</si>
  <si>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</si>
  <si>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</si>
  <si>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</si>
  <si>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</si>
  <si>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</si>
  <si>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22 1 77 03000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</si>
  <si>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</si>
  <si>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</si>
  <si>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</si>
  <si>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</si>
  <si>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</si>
  <si>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</si>
  <si>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</si>
  <si>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9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</si>
  <si>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</si>
  <si>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</si>
  <si>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</si>
  <si>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Обслуживание муниципального долга</t>
  </si>
  <si>
    <t>700</t>
  </si>
  <si>
    <t>09 0 88 03030</t>
  </si>
  <si>
    <t>ИТОГО РАСХОДОВ</t>
  </si>
  <si>
    <t xml:space="preserve">Приложение 4 </t>
  </si>
  <si>
    <t>Наименование</t>
  </si>
  <si>
    <t>Коды БК</t>
  </si>
  <si>
    <t>Мин</t>
  </si>
  <si>
    <t>ПР</t>
  </si>
  <si>
    <t>Окружной Совет депутатов Советского городского округа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</si>
  <si>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</si>
  <si>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</si>
  <si>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</si>
  <si>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</si>
  <si>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</si>
  <si>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>02 2 01 04Т80</t>
  </si>
  <si>
    <t>07 0 РО 05910</t>
  </si>
  <si>
    <t>17 Т У7 59300</t>
  </si>
  <si>
    <t xml:space="preserve">Реализиция государственных функций, связанных с общегосударственным управлением  </t>
  </si>
  <si>
    <t>22 1 77  28000</t>
  </si>
  <si>
    <t>Капитальные вложения в объекты государственной (муниципальной) собственности</t>
  </si>
  <si>
    <t>22 1 77 11011</t>
  </si>
  <si>
    <t>22 1 77 11012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</si>
  <si>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</si>
  <si>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</si>
  <si>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12 1 Н8 70250</t>
  </si>
  <si>
    <t>Капитальный ремонт и ремонт автомобильных дорог общего пользования местного значения и искусственных сооружений на них в населенныхпунктах Калининградской области</t>
  </si>
  <si>
    <t>12 2 Н9 71220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</si>
  <si>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</si>
  <si>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</si>
  <si>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 xml:space="preserve">05 </t>
  </si>
  <si>
    <t>Расходы по содержанию города (содержание города)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</si>
  <si>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</si>
  <si>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02 2  39 71160</t>
  </si>
  <si>
    <t>Молодежная политика</t>
  </si>
  <si>
    <t>Оздоровление детей за счет средств областного бюджета</t>
  </si>
  <si>
    <t>Другие вопросы в области культуры и кинематографии</t>
  </si>
  <si>
    <t>03 2 66 70710</t>
  </si>
  <si>
    <t xml:space="preserve">03 2 66 70710 </t>
  </si>
  <si>
    <t>Физическая культура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</si>
  <si>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</si>
  <si>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</si>
  <si>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</si>
  <si>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</si>
  <si>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</si>
  <si>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</si>
  <si>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</si>
  <si>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</si>
  <si>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Расходы на осуществление деятельности по опеки и попечительству в отношении совершеннолетних граждан</t>
  </si>
  <si>
    <t>Муниципальное казенное учреждение Советского городского округа "Управление по делам ГО, ЧС и обеспечения"</t>
  </si>
  <si>
    <t>22 1 77 11005</t>
  </si>
  <si>
    <t>Исполнение по ведомственной структуре расходов бюджета Советского городского округа</t>
  </si>
  <si>
    <t xml:space="preserve">Приложение 5 </t>
  </si>
  <si>
    <t>к  решению окружного Совета депутатов</t>
  </si>
  <si>
    <t>Исполнение по источникам финансирования  дефицита бюджета</t>
  </si>
  <si>
    <t xml:space="preserve"> Советского городского округа </t>
  </si>
  <si>
    <t>Код</t>
  </si>
  <si>
    <t xml:space="preserve">Наименование </t>
  </si>
  <si>
    <t>Кредиты, полученные в валюте Российской Федерации от кредитных организаций</t>
  </si>
  <si>
    <t>510 01 02 00 00 04 0000 710</t>
  </si>
  <si>
    <t>Получение кредитов от кредитных организаций бюджетом городского округа в валюте Российской Федерации</t>
  </si>
  <si>
    <t>510 01 02 00 00 04 0000 810</t>
  </si>
  <si>
    <t>Погашение бюджетом городского округа кредитов от кредитных организаций в валюте Российской Федерации</t>
  </si>
  <si>
    <t>Бюджетные кредиты, полученные от бюджетов бюджетной системы</t>
  </si>
  <si>
    <t>510 01 03 01 00 04 0000 710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</si>
  <si>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</si>
  <si>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510 01 03 01 00 04 0000 810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</si>
  <si>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</si>
  <si>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</si>
  <si>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510 01 06 03 00 04 0000 171</t>
  </si>
  <si>
    <t>Курсовая разница по средствам бюджетов городских округов</t>
  </si>
  <si>
    <t>Исполнение муниципальных гарантий Советского городского округа</t>
  </si>
  <si>
    <t>510 01 06 04 01 04 0000 810</t>
  </si>
  <si>
    <t>Исполнение муниципальных гарантий Советского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</si>
  <si>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учтенных в источниках финансирования дефицита в результате исполнения гарантом муниципальных гарантий, ведущих к возникновению права регрессного требования гаранта к принципалу</t>
  </si>
  <si>
    <t>510 01 06 05 01 04 0000 640</t>
  </si>
  <si>
    <t>Возврат бюджетных кредитов, предоставленных юридическим лицам из бюджета городского округа в валюте Российской Федерации
 (в результате исполнения  гарантом муниципальных гарантий)</t>
  </si>
  <si>
    <t>510 01 05 00 00 00 0000 000</t>
  </si>
  <si>
    <t>Изменение  остатков средств  на счетах по учету средств   бюджета  городского округа</t>
  </si>
  <si>
    <t>Всего источников финансирования дефицита бюджета городского округа</t>
  </si>
  <si>
    <t>Приложение 7</t>
  </si>
  <si>
    <t>от  " ______ " _________  2017г.  № ______</t>
  </si>
  <si>
    <t xml:space="preserve">Исполнение программы муниципальных гарантий </t>
  </si>
  <si>
    <t xml:space="preserve"> Советского городского округа   </t>
  </si>
  <si>
    <t>Цель предоставления гарантии</t>
  </si>
  <si>
    <t>Сумма гарантии (тыс.руб.)</t>
  </si>
  <si>
    <t>Наименование принципала</t>
  </si>
  <si>
    <t>Наличие права регрессного требования гаранта к принципалу</t>
  </si>
  <si>
    <t>Бюджетные ассигнования на исполнение гарантийных обязательств (тыс.руб.)</t>
  </si>
  <si>
    <t>По обязательствам, возникающим при погашении кредиторской задолженности по расчетам за тепловую энергию и топливо</t>
  </si>
  <si>
    <t>Итого:</t>
  </si>
  <si>
    <t>Исполнение муниципальных гарантий</t>
  </si>
  <si>
    <t>Объем бюджетных ассигнований на исполнение гарантий по возможным гарантийным случаям</t>
  </si>
  <si>
    <t>За счет источников финансирования дефицита бюджета городского округа</t>
  </si>
  <si>
    <t>За счет расходов бюджета городского округа</t>
  </si>
  <si>
    <t>и муниципальных закупок</t>
  </si>
  <si>
    <t>Приложение 6</t>
  </si>
  <si>
    <t>от " ___   " __________  2017 г. № _____</t>
  </si>
  <si>
    <t>Наименование заимствования</t>
  </si>
  <si>
    <t>Объем заимствований (тыс.руб.)</t>
  </si>
  <si>
    <t>Кредитные соглашения и договоры</t>
  </si>
  <si>
    <t>Получение кредитов по кредитным соглашениям</t>
  </si>
  <si>
    <t>Получение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</si>
  <si>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</si>
  <si>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 по кредитным соглашениям и договорам</t>
  </si>
  <si>
    <t>Погашение кредитов, полученных от других бюджетов бюджетной системы Российской Федерации в валюте Российской Федерации</t>
  </si>
  <si>
    <t>Погашение кредитов, полученных от кредитных организаций в валюте Российской федерации</t>
  </si>
  <si>
    <t xml:space="preserve"> Сумма   (тыс.руб.)</t>
  </si>
  <si>
    <t>-</t>
  </si>
  <si>
    <t xml:space="preserve">          Исполнение налоговых и неналоговых доходов бюджета Советского городского округа  за 2021 год</t>
  </si>
  <si>
    <t xml:space="preserve">                                                                                                                                    от  "______" ___________  2022г.  № _____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</si>
  <si>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</si>
  <si>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</si>
  <si>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</si>
  <si>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</si>
  <si>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</si>
  <si>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</si>
  <si>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</si>
  <si>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</si>
  <si>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                 Исполнение безвозмездных поступлений за 2021 год</t>
  </si>
  <si>
    <t xml:space="preserve"> от  "______"  ____________  2022г.  № ________</t>
  </si>
  <si>
    <t>Дотации бюджетам городских округов на выравнивание бюджетной обеспеченности из бюджета субъекта Российской Федерации</t>
  </si>
  <si>
    <t>510 2 02 15002 04 0000 150</t>
  </si>
  <si>
    <t>Дотации бюджетам городских округов на поддержку мер по обеспечению сбалансированности бюджетов</t>
  </si>
  <si>
    <t>510 2 02 19999 04 0000 150</t>
  </si>
  <si>
    <t>Прочие дотации бюджетам городских округов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</si>
  <si>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</si>
  <si>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510 2 02 25008 04 0000 150</t>
  </si>
  <si>
    <t>Субсидии бюджетам городских округов на поддержку отрасли культуры</t>
  </si>
  <si>
    <t>510 2 02 25519 04 0000 150</t>
  </si>
  <si>
    <t>Субсидии на капитальный ремонт и устройство спортивных объектов муниципальной собственности</t>
  </si>
  <si>
    <t>Субсидии на улучшение условий предоставления образования в муниципальных образовательных организациях Калининградской области</t>
  </si>
  <si>
    <t>Субсидии на решение вопросов местного значения в сфере ЖКХ</t>
  </si>
  <si>
    <t>Субсидии на обеспечение мероприятий по организации теплоснабжения, водоснабжения, водоотведения</t>
  </si>
  <si>
    <t>Субсидии на поддержку муниципальных программ формирования современной городской среды на дворовые территории</t>
  </si>
  <si>
    <t>Субсидии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</si>
  <si>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Субсидии бюджетам городских округов за счет средств резервного фонда Правительства Калининградской области</t>
  </si>
  <si>
    <t>Субвенции на осуществление полномочий КО по организации и обеспечению отдыха детей, находящихся в трудной жизненной ситуации</t>
  </si>
  <si>
    <t>Субвенции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</si>
  <si>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Субсидии бюджетам городских округов на софинансирование капитальных вложений в объекты муниципальной собственности
</t>
  </si>
  <si>
    <t xml:space="preserve"> в 2021 году</t>
  </si>
  <si>
    <t xml:space="preserve"> от  "______"  __________  2022г.  № ______</t>
  </si>
  <si>
    <t xml:space="preserve"> за 2021 год</t>
  </si>
  <si>
    <t>1. Общий объем муниципальных гарантий Советского городского округа, предоставленных в 2021 году, составляет 0 тыс.рублей</t>
  </si>
  <si>
    <t>2. Перечень муниципальных гарантий Советского городского округа, предоставляемых в 2021 году, в валюте Российской Федерации</t>
  </si>
  <si>
    <t>3. Общий объем бюджетных ассигнований, предусмотренных на исполнение муниципальных гарантий Советского городского округа по возможным гарантийным случаям в 2021 году:</t>
  </si>
  <si>
    <t xml:space="preserve">И.о. начальника управления экономики, финансов                                    </t>
  </si>
  <si>
    <t>Н.В. Еременко</t>
  </si>
  <si>
    <t>Исполнение программы муниципальных внутренних заимствований Советского городского округа за 2021 год</t>
  </si>
  <si>
    <t xml:space="preserve">и муниципальных закупок                                                                                        Н.В. Еременко                                </t>
  </si>
  <si>
    <t>2021 год</t>
  </si>
  <si>
    <t xml:space="preserve">Функционирование представительных органов муниципальных образований </t>
  </si>
  <si>
    <t xml:space="preserve">Программа "Безопасность муниципального образования Советский городской округ" </t>
  </si>
  <si>
    <t>Программа "Обеспечение эффективного использования муниципального имущества и земельных ресурсов Советского городского округа"</t>
  </si>
  <si>
    <t>22 1 7711008</t>
  </si>
  <si>
    <t>22 И 77 94000</t>
  </si>
  <si>
    <t xml:space="preserve">Программа "Профессиональная переподготовка и повышение квалификации муниципальных служащих Советского городского округа "
</t>
  </si>
  <si>
    <t>Реконструкция железобетонного путепровода через железную дорогу по ул. Маяковского г. Советска</t>
  </si>
  <si>
    <t>12 2 Н9 79000</t>
  </si>
  <si>
    <t>Капитальный ремонт и ремонт автомобильных дорог общего пользования местного значения и исскусственных сооружений на них в населенных пунктах КО</t>
  </si>
  <si>
    <r>
      <t xml:space="preserve"> Программа "Комплексное развитие транспортной инфраструктуры муниципального образования "Советский городской округ"</t>
    </r>
    <r>
      <rPr>
        <sz val="10"/>
        <color indexed="8"/>
        <rFont val="Times New Roman"/>
        <family val="1"/>
        <charset val="204"/>
      </rPr>
      <t xml:space="preserve">
</t>
    </r>
  </si>
  <si>
    <t>22 1 77 71220</t>
  </si>
  <si>
    <r>
      <t>Программа "Обеспечение эффективного использования муниципального имущества и земельных ресурсов Советского городского округа</t>
    </r>
    <r>
      <rPr>
        <sz val="10"/>
        <color indexed="1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>"</t>
    </r>
  </si>
  <si>
    <t xml:space="preserve">Программа поддержки и развития субъектов малого и среднего предпринимательства на территории муниципального образования "Советский городской округ" </t>
  </si>
  <si>
    <t>Резервный фонд</t>
  </si>
  <si>
    <t xml:space="preserve"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</t>
  </si>
  <si>
    <t xml:space="preserve">Программа "Развитие территориального общественного самоуправления в муниципальном образовании "Советский городской округ" </t>
  </si>
  <si>
    <t>Субсидии на обеспечение мероприятий по организации водоснабжения. водоотведения</t>
  </si>
  <si>
    <t>06 2 В5 71040</t>
  </si>
  <si>
    <t>06 2 В8 71040</t>
  </si>
  <si>
    <t>Программа "Газификация муниципального образования "Советский городской округ"</t>
  </si>
  <si>
    <t>Программа комплексного развития систем коммунальной инфраструктуры муниципального образования "Советский городской округ"</t>
  </si>
  <si>
    <t>22 1 И7 94000</t>
  </si>
  <si>
    <t>22 1 И7 34000</t>
  </si>
  <si>
    <r>
      <t>Программа "Комплексное благоустройство территории муниципального образования "Советского городского округа"</t>
    </r>
    <r>
      <rPr>
        <sz val="10"/>
        <color indexed="10"/>
        <rFont val="Times New Roman"/>
        <family val="1"/>
        <charset val="204"/>
      </rPr>
      <t xml:space="preserve"> </t>
    </r>
  </si>
  <si>
    <t xml:space="preserve">Программа "Формирование современной городской среды муниципального образования "Советский городской округ" </t>
  </si>
  <si>
    <t xml:space="preserve">Программа "Энергосбережение и повышение энергетической эффективности муниципального образования "Советский городской округ" </t>
  </si>
  <si>
    <t>Субсидии на решение вопросов местного значения в сфере жилищно-коммунального хозяйства</t>
  </si>
  <si>
    <t>Программа конкретных дел благоустройства территории муниципального образования "Советский городской округ"  на 2021 год"</t>
  </si>
  <si>
    <t>Сбор, удаление отходов и очистка сточных вод</t>
  </si>
  <si>
    <t xml:space="preserve">Программа природоохранных мероприятий на территории муниципального образования "Советский городской округ" </t>
  </si>
  <si>
    <t>Программа "Развитие образования в Советском городском округе"</t>
  </si>
  <si>
    <t>02 2 38 71130</t>
  </si>
  <si>
    <t>02 2 39 L3040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</si>
  <si>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</si>
  <si>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02 2 Е4 52080</t>
  </si>
  <si>
    <t>Стимулирование трудоустройства молодых специалистов, впервые получивших высшее профессиональное образование в области, соответствующей преподоваемому предмету, в муниципальные общеобразовательные организации</t>
  </si>
  <si>
    <t>02 2 43 74060</t>
  </si>
  <si>
    <t>Программа "Развитие образования в Советском городском округе "</t>
  </si>
  <si>
    <t>Программа "Молодежь"</t>
  </si>
  <si>
    <t>Субсидии на модернизацию учреждений культуры</t>
  </si>
  <si>
    <t>04 3 94 71090</t>
  </si>
  <si>
    <t>04 5 97 5519F</t>
  </si>
  <si>
    <r>
      <t>Программа "Развитие культуры в муниципальном образовании "Советский городской округ"</t>
    </r>
    <r>
      <rPr>
        <b/>
        <sz val="10"/>
        <color indexed="10"/>
        <rFont val="Times New Roman"/>
        <family val="1"/>
        <charset val="204"/>
      </rPr>
      <t xml:space="preserve"> </t>
    </r>
  </si>
  <si>
    <t>Программа "Развитие культуры в муниципальном образовании "Советский городской округ"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</si>
  <si>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</si>
  <si>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округе"</t>
  </si>
  <si>
    <t>22 1 06 L4970</t>
  </si>
  <si>
    <r>
      <t>Программа "Развитие физической культуры и массового спорта в муниципальном образовании "Советский городской округ"</t>
    </r>
    <r>
      <rPr>
        <sz val="10"/>
        <color indexed="10"/>
        <rFont val="Times New Roman"/>
        <family val="1"/>
        <charset val="204"/>
      </rPr>
      <t xml:space="preserve"> </t>
    </r>
  </si>
  <si>
    <t>22 1 03 71340</t>
  </si>
  <si>
    <t>Программа "Развитие физической культуры и массового спорта в муниципальном образовании "Советский городской округ"</t>
  </si>
  <si>
    <t xml:space="preserve">     Исполнение расходов бюджета   по разделам и подразделам, целевым статьям и видам  расходов классификации расходов бюджета за 2021 год                                                                                           </t>
  </si>
  <si>
    <t xml:space="preserve"> от  "______" __________  2022 г.  № ______</t>
  </si>
  <si>
    <t xml:space="preserve"> от  " _____ " ___________  2022 г. № ______</t>
  </si>
  <si>
    <t>Функционирование местных администраций</t>
  </si>
  <si>
    <t>Программа "Безопасность муниципального образования "Советский городской округ"</t>
  </si>
  <si>
    <t>Программа "Профессиональная переподготовка и повышение квалификации муниципальных служащих Советского городского округа"</t>
  </si>
  <si>
    <t xml:space="preserve">Программа "Комплексное развитие транспортной инфраструктуры муниципальной образования "Советский городской округ" </t>
  </si>
  <si>
    <t xml:space="preserve">Программа поддержки и развития субъектов малого и среднего предпринимательства на территории МО "Советский городской округ" 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</si>
  <si>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</t>
  </si>
  <si>
    <t>Субсидии на обеспечение мероприятий по организации водоснабжения</t>
  </si>
  <si>
    <t xml:space="preserve">Программа "Газификация муниципального образования "Советский городской округ" </t>
  </si>
  <si>
    <t>Программа "Формирование современной городской среды муниципального образования "Советский городской округ"</t>
  </si>
  <si>
    <t xml:space="preserve">Программа "Комплексное благоустройство территории муниципального образования "Советского городского округа" </t>
  </si>
  <si>
    <t>512</t>
  </si>
  <si>
    <t>Программа "Энергосбережение и повышение энергетической эффективности муниципального образования "Советский городской округ"</t>
  </si>
  <si>
    <t xml:space="preserve">Программа конкретных дел благоустройства территории муниципального образования "Советский городской округ" на 2021 год </t>
  </si>
  <si>
    <t>02 243 74060</t>
  </si>
  <si>
    <t xml:space="preserve">Программа "Безопасность муниципального образования "Советский городской округ" </t>
  </si>
  <si>
    <t xml:space="preserve">Программа "Молодежь" </t>
  </si>
  <si>
    <t>04 3 97 71090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</si>
  <si>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родителей"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</si>
  <si>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"</t>
  </si>
  <si>
    <t>Муниципальное казенное учреждение Советского городского округа "Служба заказчика"</t>
  </si>
  <si>
    <t>22 1 77 11008</t>
  </si>
  <si>
    <t>12 2 Н8 97122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</si>
</sst>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#,##0_ ;[Red]\-#,##0\ "/>
    <numFmt numFmtId="166" formatCode="0.0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i/>
      <sz val="9"/>
      <color rgb="FF000000"/>
      <name val="Cambria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1"/>
      <color theme="1"/>
      <name val="Times New Roman"/>
      <family val="1"/>
    </font>
    <font>
      <b/>
      <sz val="11"/>
      <color rgb="FF333333"/>
      <name val="Times New Roman"/>
      <family val="1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49" fontId="17" fillId="0" borderId="3">
      <alignment horizontal="left" vertical="center" wrapText="1" inden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</cellStyleXfs>
  <cellXfs count="445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horizontal="right"/>
    </xf>
    <xf numFmtId="0" fontId="2" fillId="0" borderId="0" xfId="2" applyFont="1" applyFill="1" applyAlignment="1">
      <alignment horizontal="center"/>
    </xf>
    <xf numFmtId="3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wrapText="1"/>
    </xf>
    <xf numFmtId="0" fontId="4" fillId="0" borderId="0" xfId="2" applyFont="1" applyFill="1" applyAlignment="1">
      <alignment wrapText="1"/>
    </xf>
    <xf numFmtId="0" fontId="4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4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horizontal="center" wrapText="1"/>
    </xf>
    <xf numFmtId="3" fontId="4" fillId="0" borderId="2" xfId="2" applyNumberFormat="1" applyFont="1" applyFill="1" applyBorder="1" applyAlignment="1">
      <alignment horizontal="centerContinuous" wrapText="1"/>
    </xf>
    <xf numFmtId="0" fontId="7" fillId="0" borderId="2" xfId="2" applyFont="1" applyFill="1" applyBorder="1" applyAlignment="1">
      <alignment horizontal="center" vertical="center" wrapText="1"/>
    </xf>
    <xf numFmtId="4" fontId="5" fillId="0" borderId="2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wrapText="1"/>
    </xf>
    <xf numFmtId="4" fontId="7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 shrinkToFit="1"/>
    </xf>
    <xf numFmtId="4" fontId="10" fillId="0" borderId="2" xfId="2" applyNumberFormat="1" applyFont="1" applyFill="1" applyBorder="1" applyAlignment="1">
      <alignment horizontal="center" vertical="center" wrapText="1" shrinkToFit="1"/>
    </xf>
    <xf numFmtId="4" fontId="10" fillId="0" borderId="2" xfId="2" applyNumberFormat="1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horizontal="center" vertical="center" wrapText="1"/>
    </xf>
    <xf numFmtId="4" fontId="12" fillId="0" borderId="2" xfId="2" applyNumberFormat="1" applyFont="1" applyFill="1" applyBorder="1" applyAlignment="1">
      <alignment horizontal="center" vertical="center" wrapText="1"/>
    </xf>
    <xf numFmtId="0" fontId="13" fillId="0" borderId="0" xfId="2" applyFont="1" applyFill="1" applyAlignment="1">
      <alignment wrapText="1"/>
    </xf>
    <xf numFmtId="0" fontId="14" fillId="0" borderId="0" xfId="2" applyFont="1" applyFill="1" applyAlignment="1">
      <alignment wrapText="1"/>
    </xf>
    <xf numFmtId="0" fontId="15" fillId="0" borderId="0" xfId="2" applyFont="1" applyFill="1" applyAlignment="1">
      <alignment wrapText="1"/>
    </xf>
    <xf numFmtId="4" fontId="16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/>
    </xf>
    <xf numFmtId="3" fontId="4" fillId="0" borderId="0" xfId="2" applyNumberFormat="1" applyFont="1" applyFill="1" applyAlignment="1">
      <alignment horizontal="center" wrapText="1"/>
    </xf>
    <xf numFmtId="3" fontId="2" fillId="0" borderId="0" xfId="2" applyNumberFormat="1" applyFont="1" applyFill="1" applyAlignment="1">
      <alignment vertical="center" wrapText="1"/>
    </xf>
    <xf numFmtId="3" fontId="4" fillId="0" borderId="0" xfId="2" applyNumberFormat="1" applyFont="1" applyFill="1" applyAlignment="1">
      <alignment wrapText="1"/>
    </xf>
    <xf numFmtId="0" fontId="2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wrapText="1"/>
    </xf>
    <xf numFmtId="4" fontId="5" fillId="0" borderId="2" xfId="1" applyNumberFormat="1" applyFont="1" applyFill="1" applyBorder="1" applyAlignment="1">
      <alignment horizontal="centerContinuous"/>
    </xf>
    <xf numFmtId="0" fontId="14" fillId="0" borderId="0" xfId="1" applyFont="1" applyFill="1" applyBorder="1"/>
    <xf numFmtId="0" fontId="9" fillId="0" borderId="0" xfId="1" applyFont="1" applyFill="1" applyBorder="1"/>
    <xf numFmtId="4" fontId="7" fillId="0" borderId="2" xfId="1" applyNumberFormat="1" applyFont="1" applyFill="1" applyBorder="1" applyAlignment="1">
      <alignment horizontal="center" vertical="center"/>
    </xf>
    <xf numFmtId="4" fontId="11" fillId="0" borderId="2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4" fillId="0" borderId="0" xfId="1" applyNumberFormat="1" applyFont="1" applyFill="1" applyBorder="1"/>
    <xf numFmtId="0" fontId="8" fillId="0" borderId="0" xfId="1" applyFont="1" applyFill="1" applyBorder="1"/>
    <xf numFmtId="0" fontId="14" fillId="0" borderId="0" xfId="2" applyFont="1" applyFill="1"/>
    <xf numFmtId="0" fontId="14" fillId="0" borderId="0" xfId="2" applyFont="1" applyFill="1" applyAlignment="1">
      <alignment horizontal="right"/>
    </xf>
    <xf numFmtId="4" fontId="14" fillId="0" borderId="0" xfId="2" applyNumberFormat="1" applyFont="1" applyFill="1" applyAlignment="1">
      <alignment horizontal="right"/>
    </xf>
    <xf numFmtId="0" fontId="19" fillId="0" borderId="1" xfId="2" applyFont="1" applyFill="1" applyBorder="1" applyAlignment="1">
      <alignment horizontal="center" wrapText="1"/>
    </xf>
    <xf numFmtId="3" fontId="20" fillId="0" borderId="2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left" wrapText="1" shrinkToFit="1"/>
      <protection locked="0"/>
    </xf>
    <xf numFmtId="49" fontId="11" fillId="0" borderId="2" xfId="2" applyNumberFormat="1" applyFont="1" applyFill="1" applyBorder="1" applyAlignment="1">
      <alignment horizontal="center"/>
    </xf>
    <xf numFmtId="4" fontId="11" fillId="0" borderId="2" xfId="2" applyNumberFormat="1" applyFont="1" applyFill="1" applyBorder="1" applyAlignment="1">
      <alignment horizontal="center"/>
    </xf>
    <xf numFmtId="0" fontId="11" fillId="0" borderId="2" xfId="2" applyFont="1" applyFill="1" applyBorder="1" applyAlignment="1" applyProtection="1">
      <alignment horizontal="left" wrapText="1" shrinkToFit="1"/>
      <protection locked="0"/>
    </xf>
    <xf numFmtId="49" fontId="9" fillId="0" borderId="2" xfId="2" applyNumberFormat="1" applyFont="1" applyFill="1" applyBorder="1" applyAlignment="1">
      <alignment horizontal="center" wrapText="1"/>
    </xf>
    <xf numFmtId="4" fontId="9" fillId="0" borderId="2" xfId="2" applyNumberFormat="1" applyFont="1" applyFill="1" applyBorder="1" applyAlignment="1">
      <alignment horizontal="center"/>
    </xf>
    <xf numFmtId="0" fontId="9" fillId="0" borderId="2" xfId="2" applyFont="1" applyFill="1" applyBorder="1" applyAlignment="1" applyProtection="1">
      <alignment horizontal="left" wrapText="1" shrinkToFit="1"/>
      <protection locked="0"/>
    </xf>
    <xf numFmtId="0" fontId="14" fillId="0" borderId="2" xfId="2" applyFont="1" applyFill="1" applyBorder="1" applyAlignment="1" applyProtection="1">
      <alignment horizontal="left" wrapText="1" shrinkToFit="1"/>
      <protection locked="0"/>
    </xf>
    <xf numFmtId="49" fontId="14" fillId="0" borderId="2" xfId="2" applyNumberFormat="1" applyFont="1" applyFill="1" applyBorder="1" applyAlignment="1">
      <alignment horizontal="center" wrapText="1"/>
    </xf>
    <xf numFmtId="4" fontId="14" fillId="0" borderId="2" xfId="2" applyNumberFormat="1" applyFont="1" applyFill="1" applyBorder="1" applyAlignment="1">
      <alignment horizontal="center"/>
    </xf>
    <xf numFmtId="0" fontId="13" fillId="0" borderId="2" xfId="2" applyFont="1" applyFill="1" applyBorder="1" applyAlignment="1" applyProtection="1">
      <alignment horizontal="left" wrapText="1" shrinkToFit="1"/>
      <protection locked="0"/>
    </xf>
    <xf numFmtId="49" fontId="13" fillId="0" borderId="2" xfId="2" applyNumberFormat="1" applyFont="1" applyFill="1" applyBorder="1" applyAlignment="1">
      <alignment horizontal="center" wrapText="1"/>
    </xf>
    <xf numFmtId="4" fontId="13" fillId="0" borderId="2" xfId="2" applyNumberFormat="1" applyFont="1" applyFill="1" applyBorder="1" applyAlignment="1">
      <alignment horizontal="center"/>
    </xf>
    <xf numFmtId="0" fontId="13" fillId="0" borderId="0" xfId="2" applyFont="1" applyFill="1"/>
    <xf numFmtId="0" fontId="9" fillId="0" borderId="0" xfId="2" applyFont="1" applyFill="1"/>
    <xf numFmtId="49" fontId="13" fillId="0" borderId="2" xfId="0" applyNumberFormat="1" applyFont="1" applyFill="1" applyBorder="1" applyAlignment="1">
      <alignment horizontal="center" wrapText="1"/>
    </xf>
    <xf numFmtId="49" fontId="11" fillId="0" borderId="2" xfId="2" applyNumberFormat="1" applyFont="1" applyFill="1" applyBorder="1" applyAlignment="1">
      <alignment horizontal="center" wrapText="1"/>
    </xf>
    <xf numFmtId="4" fontId="11" fillId="0" borderId="2" xfId="2" applyNumberFormat="1" applyFont="1" applyFill="1" applyBorder="1" applyAlignment="1">
      <alignment horizontal="center" wrapText="1"/>
    </xf>
    <xf numFmtId="49" fontId="9" fillId="0" borderId="2" xfId="2" applyNumberFormat="1" applyFont="1" applyFill="1" applyBorder="1" applyAlignment="1">
      <alignment horizontal="center"/>
    </xf>
    <xf numFmtId="49" fontId="9" fillId="0" borderId="5" xfId="2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>
      <alignment horizontal="center"/>
    </xf>
    <xf numFmtId="49" fontId="13" fillId="0" borderId="5" xfId="2" applyNumberFormat="1" applyFont="1" applyFill="1" applyBorder="1" applyAlignment="1">
      <alignment horizontal="center"/>
    </xf>
    <xf numFmtId="49" fontId="11" fillId="0" borderId="5" xfId="2" applyNumberFormat="1" applyFont="1" applyFill="1" applyBorder="1" applyAlignment="1">
      <alignment horizontal="center"/>
    </xf>
    <xf numFmtId="0" fontId="21" fillId="0" borderId="0" xfId="2" applyFont="1" applyFill="1"/>
    <xf numFmtId="0" fontId="22" fillId="0" borderId="0" xfId="2" applyFont="1" applyFill="1"/>
    <xf numFmtId="49" fontId="14" fillId="0" borderId="2" xfId="2" applyNumberFormat="1" applyFont="1" applyFill="1" applyBorder="1" applyAlignment="1">
      <alignment horizontal="center"/>
    </xf>
    <xf numFmtId="0" fontId="13" fillId="0" borderId="0" xfId="2" applyFont="1" applyFill="1" applyAlignment="1">
      <alignment shrinkToFit="1"/>
    </xf>
    <xf numFmtId="0" fontId="14" fillId="0" borderId="2" xfId="2" applyFont="1" applyFill="1" applyBorder="1" applyAlignment="1" applyProtection="1">
      <alignment wrapText="1" shrinkToFit="1"/>
      <protection locked="0"/>
    </xf>
    <xf numFmtId="49" fontId="8" fillId="0" borderId="2" xfId="2" applyNumberFormat="1" applyFont="1" applyFill="1" applyBorder="1" applyAlignment="1">
      <alignment horizontal="center"/>
    </xf>
    <xf numFmtId="4" fontId="8" fillId="0" borderId="2" xfId="2" applyNumberFormat="1" applyFont="1" applyFill="1" applyBorder="1" applyAlignment="1">
      <alignment horizontal="center"/>
    </xf>
    <xf numFmtId="0" fontId="8" fillId="0" borderId="0" xfId="2" applyFont="1" applyFill="1"/>
    <xf numFmtId="49" fontId="8" fillId="0" borderId="2" xfId="2" applyNumberFormat="1" applyFont="1" applyFill="1" applyBorder="1" applyAlignment="1">
      <alignment horizontal="center" wrapText="1"/>
    </xf>
    <xf numFmtId="0" fontId="22" fillId="0" borderId="2" xfId="2" applyFont="1" applyFill="1" applyBorder="1" applyAlignment="1" applyProtection="1">
      <alignment horizontal="left" wrapText="1" shrinkToFit="1"/>
      <protection locked="0"/>
    </xf>
    <xf numFmtId="49" fontId="22" fillId="0" borderId="2" xfId="2" applyNumberFormat="1" applyFont="1" applyFill="1" applyBorder="1" applyAlignment="1">
      <alignment horizontal="center"/>
    </xf>
    <xf numFmtId="49" fontId="22" fillId="0" borderId="2" xfId="2" applyNumberFormat="1" applyFont="1" applyFill="1" applyBorder="1" applyAlignment="1">
      <alignment horizontal="center" wrapText="1"/>
    </xf>
    <xf numFmtId="0" fontId="23" fillId="0" borderId="2" xfId="2" applyFont="1" applyFill="1" applyBorder="1" applyAlignment="1" applyProtection="1">
      <alignment vertical="center" wrapText="1" shrinkToFit="1"/>
      <protection locked="0"/>
    </xf>
    <xf numFmtId="4" fontId="13" fillId="0" borderId="2" xfId="2" applyNumberFormat="1" applyFont="1" applyFill="1" applyBorder="1" applyAlignment="1">
      <alignment horizontal="center" wrapText="1"/>
    </xf>
    <xf numFmtId="4" fontId="9" fillId="0" borderId="2" xfId="2" applyNumberFormat="1" applyFont="1" applyFill="1" applyBorder="1" applyAlignment="1">
      <alignment horizontal="center" wrapText="1"/>
    </xf>
    <xf numFmtId="0" fontId="24" fillId="0" borderId="0" xfId="2" applyFont="1" applyFill="1"/>
    <xf numFmtId="0" fontId="25" fillId="0" borderId="0" xfId="2" applyFont="1" applyFill="1"/>
    <xf numFmtId="0" fontId="26" fillId="0" borderId="0" xfId="2" applyFont="1" applyFill="1"/>
    <xf numFmtId="0" fontId="27" fillId="0" borderId="0" xfId="2" applyFont="1" applyFill="1"/>
    <xf numFmtId="0" fontId="28" fillId="0" borderId="0" xfId="2" applyFont="1" applyFill="1"/>
    <xf numFmtId="4" fontId="14" fillId="0" borderId="2" xfId="2" applyNumberFormat="1" applyFont="1" applyFill="1" applyBorder="1" applyAlignment="1">
      <alignment horizontal="center" wrapText="1"/>
    </xf>
    <xf numFmtId="49" fontId="14" fillId="0" borderId="5" xfId="2" applyNumberFormat="1" applyFont="1" applyFill="1" applyBorder="1" applyAlignment="1">
      <alignment horizontal="center"/>
    </xf>
    <xf numFmtId="0" fontId="13" fillId="0" borderId="2" xfId="2" applyFont="1" applyFill="1" applyBorder="1" applyAlignment="1">
      <alignment horizontal="left" wrapText="1"/>
    </xf>
    <xf numFmtId="0" fontId="11" fillId="0" borderId="6" xfId="2" applyFont="1" applyFill="1" applyBorder="1" applyAlignment="1" applyProtection="1">
      <alignment horizontal="left" wrapText="1" shrinkToFit="1"/>
      <protection locked="0"/>
    </xf>
    <xf numFmtId="49" fontId="11" fillId="0" borderId="5" xfId="2" applyNumberFormat="1" applyFont="1" applyFill="1" applyBorder="1" applyAlignment="1">
      <alignment horizontal="center" wrapText="1"/>
    </xf>
    <xf numFmtId="49" fontId="9" fillId="0" borderId="5" xfId="2" applyNumberFormat="1" applyFont="1" applyFill="1" applyBorder="1" applyAlignment="1">
      <alignment horizontal="center" wrapText="1"/>
    </xf>
    <xf numFmtId="49" fontId="14" fillId="0" borderId="5" xfId="2" applyNumberFormat="1" applyFont="1" applyFill="1" applyBorder="1" applyAlignment="1">
      <alignment horizontal="center" wrapText="1"/>
    </xf>
    <xf numFmtId="0" fontId="29" fillId="0" borderId="0" xfId="2" applyFont="1" applyFill="1"/>
    <xf numFmtId="49" fontId="13" fillId="0" borderId="5" xfId="2" applyNumberFormat="1" applyFont="1" applyFill="1" applyBorder="1" applyAlignment="1">
      <alignment horizontal="center" wrapText="1"/>
    </xf>
    <xf numFmtId="0" fontId="30" fillId="0" borderId="0" xfId="2" applyFont="1" applyFill="1"/>
    <xf numFmtId="49" fontId="14" fillId="0" borderId="7" xfId="2" applyNumberFormat="1" applyFont="1" applyFill="1" applyBorder="1" applyAlignment="1">
      <alignment horizontal="center"/>
    </xf>
    <xf numFmtId="49" fontId="13" fillId="0" borderId="7" xfId="2" applyNumberFormat="1" applyFont="1" applyFill="1" applyBorder="1" applyAlignment="1">
      <alignment horizontal="center"/>
    </xf>
    <xf numFmtId="49" fontId="9" fillId="0" borderId="7" xfId="2" applyNumberFormat="1" applyFont="1" applyFill="1" applyBorder="1" applyAlignment="1">
      <alignment horizontal="center"/>
    </xf>
    <xf numFmtId="49" fontId="8" fillId="0" borderId="7" xfId="2" applyNumberFormat="1" applyFont="1" applyFill="1" applyBorder="1" applyAlignment="1">
      <alignment horizontal="center"/>
    </xf>
    <xf numFmtId="0" fontId="31" fillId="0" borderId="0" xfId="2" applyFont="1" applyFill="1"/>
    <xf numFmtId="0" fontId="32" fillId="0" borderId="0" xfId="2" applyFont="1" applyFill="1"/>
    <xf numFmtId="49" fontId="14" fillId="0" borderId="2" xfId="2" applyNumberFormat="1" applyFont="1" applyFill="1" applyBorder="1" applyAlignment="1">
      <alignment horizontal="center" wrapText="1" shrinkToFit="1"/>
    </xf>
    <xf numFmtId="0" fontId="9" fillId="0" borderId="2" xfId="2" applyFont="1" applyFill="1" applyBorder="1" applyAlignment="1" applyProtection="1">
      <alignment wrapText="1" shrinkToFit="1"/>
      <protection locked="0"/>
    </xf>
    <xf numFmtId="0" fontId="23" fillId="0" borderId="0" xfId="0" applyFont="1" applyAlignment="1" applyProtection="1">
      <alignment wrapText="1" shrinkToFit="1"/>
      <protection locked="0"/>
    </xf>
    <xf numFmtId="0" fontId="11" fillId="0" borderId="2" xfId="2" applyFont="1" applyFill="1" applyBorder="1" applyAlignment="1" applyProtection="1">
      <alignment wrapText="1" shrinkToFit="1"/>
      <protection locked="0"/>
    </xf>
    <xf numFmtId="0" fontId="7" fillId="0" borderId="0" xfId="2" applyFont="1" applyFill="1"/>
    <xf numFmtId="49" fontId="7" fillId="0" borderId="2" xfId="2" applyNumberFormat="1" applyFont="1" applyFill="1" applyBorder="1" applyAlignment="1">
      <alignment horizontal="center"/>
    </xf>
    <xf numFmtId="0" fontId="18" fillId="0" borderId="0" xfId="2" applyFont="1" applyFill="1"/>
    <xf numFmtId="0" fontId="21" fillId="0" borderId="2" xfId="2" applyFont="1" applyFill="1" applyBorder="1" applyAlignment="1" applyProtection="1">
      <alignment horizontal="left" wrapText="1" shrinkToFit="1"/>
      <protection locked="0"/>
    </xf>
    <xf numFmtId="49" fontId="21" fillId="0" borderId="2" xfId="2" applyNumberFormat="1" applyFont="1" applyFill="1" applyBorder="1" applyAlignment="1">
      <alignment horizontal="center"/>
    </xf>
    <xf numFmtId="4" fontId="21" fillId="0" borderId="2" xfId="2" applyNumberFormat="1" applyFont="1" applyFill="1" applyBorder="1" applyAlignment="1">
      <alignment horizontal="center"/>
    </xf>
    <xf numFmtId="0" fontId="14" fillId="0" borderId="0" xfId="2" applyFont="1" applyFill="1" applyAlignment="1"/>
    <xf numFmtId="49" fontId="14" fillId="0" borderId="0" xfId="2" applyNumberFormat="1" applyFont="1" applyFill="1" applyAlignment="1">
      <alignment horizontal="center"/>
    </xf>
    <xf numFmtId="4" fontId="14" fillId="0" borderId="0" xfId="2" applyNumberFormat="1" applyFont="1" applyFill="1"/>
    <xf numFmtId="4" fontId="22" fillId="0" borderId="2" xfId="2" applyNumberFormat="1" applyFont="1" applyFill="1" applyBorder="1" applyAlignment="1">
      <alignment horizontal="center"/>
    </xf>
    <xf numFmtId="4" fontId="8" fillId="0" borderId="2" xfId="2" applyNumberFormat="1" applyFont="1" applyFill="1" applyBorder="1" applyAlignment="1">
      <alignment horizontal="center" wrapText="1"/>
    </xf>
    <xf numFmtId="4" fontId="14" fillId="0" borderId="2" xfId="2" applyNumberFormat="1" applyFont="1" applyFill="1" applyBorder="1" applyAlignment="1">
      <alignment horizontal="center" wrapText="1" shrinkToFit="1"/>
    </xf>
    <xf numFmtId="0" fontId="2" fillId="0" borderId="0" xfId="2" applyFont="1" applyFill="1" applyAlignment="1"/>
    <xf numFmtId="0" fontId="15" fillId="0" borderId="0" xfId="2" applyFont="1" applyFill="1" applyBorder="1" applyAlignment="1">
      <alignment horizontal="center" wrapText="1" shrinkToFit="1"/>
    </xf>
    <xf numFmtId="164" fontId="15" fillId="0" borderId="0" xfId="2" applyNumberFormat="1" applyFont="1" applyFill="1" applyBorder="1" applyAlignment="1">
      <alignment horizontal="center" wrapText="1" shrinkToFit="1"/>
    </xf>
    <xf numFmtId="49" fontId="15" fillId="0" borderId="2" xfId="2" applyNumberFormat="1" applyFont="1" applyFill="1" applyBorder="1" applyAlignment="1">
      <alignment horizontal="center" vertical="center"/>
    </xf>
    <xf numFmtId="165" fontId="15" fillId="0" borderId="2" xfId="2" applyNumberFormat="1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left" wrapText="1"/>
    </xf>
    <xf numFmtId="0" fontId="11" fillId="0" borderId="12" xfId="2" applyFont="1" applyFill="1" applyBorder="1" applyAlignment="1">
      <alignment horizontal="center" wrapText="1" shrinkToFit="1"/>
    </xf>
    <xf numFmtId="49" fontId="11" fillId="0" borderId="12" xfId="2" applyNumberFormat="1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164" fontId="11" fillId="0" borderId="13" xfId="2" applyNumberFormat="1" applyFont="1" applyFill="1" applyBorder="1" applyAlignment="1">
      <alignment horizontal="center"/>
    </xf>
    <xf numFmtId="0" fontId="7" fillId="0" borderId="0" xfId="2" applyFont="1" applyFill="1" applyAlignment="1"/>
    <xf numFmtId="0" fontId="8" fillId="0" borderId="14" xfId="2" applyFont="1" applyFill="1" applyBorder="1" applyAlignment="1">
      <alignment horizontal="left"/>
    </xf>
    <xf numFmtId="0" fontId="15" fillId="0" borderId="15" xfId="2" applyFont="1" applyFill="1" applyBorder="1" applyAlignment="1">
      <alignment horizontal="center" vertical="center" wrapText="1" shrinkToFit="1"/>
    </xf>
    <xf numFmtId="49" fontId="11" fillId="0" borderId="15" xfId="2" applyNumberFormat="1" applyFont="1" applyFill="1" applyBorder="1" applyAlignment="1">
      <alignment horizontal="center"/>
    </xf>
    <xf numFmtId="164" fontId="11" fillId="0" borderId="16" xfId="2" applyNumberFormat="1" applyFont="1" applyFill="1" applyBorder="1" applyAlignment="1">
      <alignment horizontal="center"/>
    </xf>
    <xf numFmtId="0" fontId="9" fillId="0" borderId="14" xfId="2" applyFont="1" applyFill="1" applyBorder="1" applyAlignment="1">
      <alignment horizontal="left" wrapText="1"/>
    </xf>
    <xf numFmtId="49" fontId="9" fillId="0" borderId="15" xfId="2" applyNumberFormat="1" applyFont="1" applyFill="1" applyBorder="1" applyAlignment="1">
      <alignment horizontal="center"/>
    </xf>
    <xf numFmtId="49" fontId="9" fillId="0" borderId="15" xfId="2" applyNumberFormat="1" applyFont="1" applyFill="1" applyBorder="1" applyAlignment="1">
      <alignment horizontal="center" wrapText="1"/>
    </xf>
    <xf numFmtId="164" fontId="9" fillId="0" borderId="16" xfId="2" applyNumberFormat="1" applyFont="1" applyFill="1" applyBorder="1" applyAlignment="1">
      <alignment horizontal="center"/>
    </xf>
    <xf numFmtId="0" fontId="4" fillId="0" borderId="0" xfId="2" applyFont="1" applyFill="1" applyAlignment="1"/>
    <xf numFmtId="0" fontId="11" fillId="0" borderId="0" xfId="2" applyFont="1" applyFill="1" applyAlignment="1"/>
    <xf numFmtId="0" fontId="14" fillId="0" borderId="14" xfId="2" applyFont="1" applyFill="1" applyBorder="1" applyAlignment="1">
      <alignment horizontal="left" wrapText="1"/>
    </xf>
    <xf numFmtId="49" fontId="14" fillId="0" borderId="15" xfId="2" applyNumberFormat="1" applyFont="1" applyFill="1" applyBorder="1" applyAlignment="1">
      <alignment horizontal="center" wrapText="1"/>
    </xf>
    <xf numFmtId="164" fontId="14" fillId="0" borderId="16" xfId="2" applyNumberFormat="1" applyFont="1" applyFill="1" applyBorder="1" applyAlignment="1">
      <alignment horizontal="center"/>
    </xf>
    <xf numFmtId="0" fontId="13" fillId="0" borderId="14" xfId="2" applyFont="1" applyFill="1" applyBorder="1" applyAlignment="1">
      <alignment horizontal="left" wrapText="1"/>
    </xf>
    <xf numFmtId="49" fontId="13" fillId="0" borderId="15" xfId="2" applyNumberFormat="1" applyFont="1" applyFill="1" applyBorder="1" applyAlignment="1">
      <alignment horizontal="center"/>
    </xf>
    <xf numFmtId="49" fontId="13" fillId="0" borderId="15" xfId="2" applyNumberFormat="1" applyFont="1" applyFill="1" applyBorder="1" applyAlignment="1">
      <alignment horizontal="center" wrapText="1"/>
    </xf>
    <xf numFmtId="164" fontId="13" fillId="0" borderId="16" xfId="2" applyNumberFormat="1" applyFont="1" applyFill="1" applyBorder="1" applyAlignment="1">
      <alignment horizontal="center"/>
    </xf>
    <xf numFmtId="0" fontId="13" fillId="0" borderId="0" xfId="2" applyFont="1" applyFill="1" applyAlignment="1"/>
    <xf numFmtId="0" fontId="10" fillId="0" borderId="0" xfId="2" applyFont="1" applyFill="1" applyAlignment="1"/>
    <xf numFmtId="0" fontId="11" fillId="0" borderId="14" xfId="2" applyFont="1" applyFill="1" applyBorder="1" applyAlignment="1">
      <alignment horizontal="left" wrapText="1"/>
    </xf>
    <xf numFmtId="0" fontId="33" fillId="0" borderId="0" xfId="2" applyFont="1" applyFill="1" applyAlignment="1"/>
    <xf numFmtId="0" fontId="21" fillId="0" borderId="0" xfId="2" applyFont="1" applyFill="1" applyAlignment="1"/>
    <xf numFmtId="49" fontId="14" fillId="0" borderId="15" xfId="2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wrapText="1" shrinkToFit="1"/>
    </xf>
    <xf numFmtId="0" fontId="11" fillId="0" borderId="14" xfId="2" applyFont="1" applyFill="1" applyBorder="1" applyAlignment="1">
      <alignment horizontal="left"/>
    </xf>
    <xf numFmtId="49" fontId="11" fillId="0" borderId="15" xfId="2" applyNumberFormat="1" applyFont="1" applyFill="1" applyBorder="1" applyAlignment="1">
      <alignment horizontal="center" wrapText="1"/>
    </xf>
    <xf numFmtId="49" fontId="7" fillId="0" borderId="15" xfId="2" applyNumberFormat="1" applyFont="1" applyFill="1" applyBorder="1" applyAlignment="1">
      <alignment horizontal="center" wrapText="1"/>
    </xf>
    <xf numFmtId="164" fontId="9" fillId="0" borderId="16" xfId="2" applyNumberFormat="1" applyFont="1" applyFill="1" applyBorder="1" applyAlignment="1">
      <alignment horizontal="center" wrapText="1"/>
    </xf>
    <xf numFmtId="0" fontId="12" fillId="0" borderId="0" xfId="2" applyFont="1" applyFill="1" applyAlignment="1"/>
    <xf numFmtId="49" fontId="14" fillId="0" borderId="15" xfId="2" applyNumberFormat="1" applyFont="1" applyFill="1" applyBorder="1" applyAlignment="1">
      <alignment horizontal="center"/>
    </xf>
    <xf numFmtId="49" fontId="2" fillId="0" borderId="15" xfId="2" applyNumberFormat="1" applyFont="1" applyFill="1" applyBorder="1" applyAlignment="1">
      <alignment horizontal="center"/>
    </xf>
    <xf numFmtId="0" fontId="9" fillId="0" borderId="0" xfId="2" applyFont="1" applyFill="1" applyAlignment="1"/>
    <xf numFmtId="49" fontId="34" fillId="0" borderId="15" xfId="2" applyNumberFormat="1" applyFont="1" applyFill="1" applyBorder="1" applyAlignment="1">
      <alignment horizontal="center" wrapText="1"/>
    </xf>
    <xf numFmtId="0" fontId="9" fillId="0" borderId="14" xfId="2" applyFont="1" applyFill="1" applyBorder="1" applyAlignment="1">
      <alignment horizontal="left"/>
    </xf>
    <xf numFmtId="0" fontId="15" fillId="0" borderId="0" xfId="2" applyFont="1" applyFill="1" applyAlignment="1"/>
    <xf numFmtId="0" fontId="14" fillId="0" borderId="14" xfId="2" applyFont="1" applyFill="1" applyBorder="1" applyAlignment="1">
      <alignment horizontal="left" wrapText="1" shrinkToFit="1"/>
    </xf>
    <xf numFmtId="0" fontId="22" fillId="0" borderId="0" xfId="2" applyFont="1" applyFill="1" applyAlignment="1"/>
    <xf numFmtId="0" fontId="14" fillId="0" borderId="14" xfId="2" applyFont="1" applyFill="1" applyBorder="1" applyAlignment="1">
      <alignment horizontal="left"/>
    </xf>
    <xf numFmtId="0" fontId="8" fillId="0" borderId="14" xfId="2" applyFont="1" applyFill="1" applyBorder="1" applyAlignment="1">
      <alignment wrapText="1" shrinkToFit="1"/>
    </xf>
    <xf numFmtId="49" fontId="8" fillId="0" borderId="15" xfId="2" applyNumberFormat="1" applyFont="1" applyFill="1" applyBorder="1" applyAlignment="1">
      <alignment horizontal="center"/>
    </xf>
    <xf numFmtId="164" fontId="8" fillId="0" borderId="16" xfId="2" applyNumberFormat="1" applyFont="1" applyFill="1" applyBorder="1" applyAlignment="1">
      <alignment horizontal="center"/>
    </xf>
    <xf numFmtId="0" fontId="8" fillId="0" borderId="0" xfId="2" applyFont="1" applyFill="1" applyAlignment="1"/>
    <xf numFmtId="0" fontId="9" fillId="0" borderId="14" xfId="2" applyFont="1" applyFill="1" applyBorder="1" applyAlignment="1">
      <alignment wrapText="1" shrinkToFit="1"/>
    </xf>
    <xf numFmtId="0" fontId="8" fillId="0" borderId="14" xfId="2" applyFont="1" applyFill="1" applyBorder="1" applyAlignment="1">
      <alignment horizontal="left" wrapText="1"/>
    </xf>
    <xf numFmtId="49" fontId="8" fillId="0" borderId="15" xfId="2" applyNumberFormat="1" applyFont="1" applyFill="1" applyBorder="1" applyAlignment="1">
      <alignment horizontal="center" wrapText="1"/>
    </xf>
    <xf numFmtId="0" fontId="34" fillId="0" borderId="0" xfId="2" applyFont="1" applyFill="1" applyAlignment="1"/>
    <xf numFmtId="49" fontId="35" fillId="0" borderId="15" xfId="2" applyNumberFormat="1" applyFont="1" applyFill="1" applyBorder="1" applyAlignment="1">
      <alignment horizontal="center"/>
    </xf>
    <xf numFmtId="164" fontId="13" fillId="0" borderId="16" xfId="2" applyNumberFormat="1" applyFont="1" applyFill="1" applyBorder="1" applyAlignment="1">
      <alignment horizontal="center" wrapText="1"/>
    </xf>
    <xf numFmtId="0" fontId="35" fillId="0" borderId="0" xfId="2" applyFont="1" applyFill="1" applyAlignment="1"/>
    <xf numFmtId="49" fontId="2" fillId="0" borderId="15" xfId="2" applyNumberFormat="1" applyFont="1" applyFill="1" applyBorder="1" applyAlignment="1">
      <alignment horizontal="center" wrapText="1"/>
    </xf>
    <xf numFmtId="164" fontId="14" fillId="0" borderId="16" xfId="2" applyNumberFormat="1" applyFont="1" applyFill="1" applyBorder="1" applyAlignment="1">
      <alignment horizontal="center" wrapText="1"/>
    </xf>
    <xf numFmtId="0" fontId="14" fillId="0" borderId="14" xfId="2" applyFont="1" applyFill="1" applyBorder="1" applyAlignment="1">
      <alignment wrapText="1" shrinkToFit="1"/>
    </xf>
    <xf numFmtId="0" fontId="9" fillId="0" borderId="15" xfId="2" applyFont="1" applyFill="1" applyBorder="1" applyAlignment="1">
      <alignment horizontal="center" wrapText="1" shrinkToFit="1"/>
    </xf>
    <xf numFmtId="49" fontId="5" fillId="0" borderId="15" xfId="2" applyNumberFormat="1" applyFont="1" applyFill="1" applyBorder="1" applyAlignment="1">
      <alignment horizontal="center" wrapText="1"/>
    </xf>
    <xf numFmtId="0" fontId="14" fillId="0" borderId="15" xfId="2" applyFont="1" applyFill="1" applyBorder="1" applyAlignment="1">
      <alignment horizontal="center" wrapText="1" shrinkToFit="1"/>
    </xf>
    <xf numFmtId="0" fontId="13" fillId="0" borderId="15" xfId="2" applyFont="1" applyFill="1" applyBorder="1" applyAlignment="1">
      <alignment horizontal="center" wrapText="1" shrinkToFit="1"/>
    </xf>
    <xf numFmtId="0" fontId="14" fillId="0" borderId="14" xfId="2" applyFont="1" applyFill="1" applyBorder="1" applyAlignment="1">
      <alignment wrapText="1"/>
    </xf>
    <xf numFmtId="49" fontId="14" fillId="0" borderId="15" xfId="2" applyNumberFormat="1" applyFont="1" applyFill="1" applyBorder="1" applyAlignment="1">
      <alignment horizontal="center" wrapText="1" shrinkToFit="1"/>
    </xf>
    <xf numFmtId="164" fontId="14" fillId="0" borderId="16" xfId="2" applyNumberFormat="1" applyFont="1" applyFill="1" applyBorder="1" applyAlignment="1">
      <alignment horizontal="center" wrapText="1" shrinkToFit="1"/>
    </xf>
    <xf numFmtId="49" fontId="13" fillId="0" borderId="15" xfId="2" applyNumberFormat="1" applyFont="1" applyFill="1" applyBorder="1" applyAlignment="1">
      <alignment horizontal="center" wrapText="1" shrinkToFit="1"/>
    </xf>
    <xf numFmtId="164" fontId="13" fillId="0" borderId="16" xfId="2" applyNumberFormat="1" applyFont="1" applyFill="1" applyBorder="1" applyAlignment="1">
      <alignment horizontal="center" wrapText="1" shrinkToFit="1"/>
    </xf>
    <xf numFmtId="0" fontId="13" fillId="0" borderId="17" xfId="2" applyFont="1" applyFill="1" applyBorder="1" applyAlignment="1">
      <alignment horizontal="left" wrapText="1"/>
    </xf>
    <xf numFmtId="0" fontId="2" fillId="0" borderId="15" xfId="2" applyFont="1" applyFill="1" applyBorder="1" applyAlignment="1">
      <alignment horizontal="center" wrapText="1" shrinkToFit="1"/>
    </xf>
    <xf numFmtId="0" fontId="11" fillId="0" borderId="15" xfId="2" applyFont="1" applyFill="1" applyBorder="1" applyAlignment="1">
      <alignment horizontal="center" wrapText="1" shrinkToFit="1"/>
    </xf>
    <xf numFmtId="49" fontId="12" fillId="0" borderId="15" xfId="2" applyNumberFormat="1" applyFont="1" applyFill="1" applyBorder="1" applyAlignment="1">
      <alignment horizontal="center"/>
    </xf>
    <xf numFmtId="164" fontId="5" fillId="0" borderId="16" xfId="2" applyNumberFormat="1" applyFont="1" applyFill="1" applyBorder="1" applyAlignment="1">
      <alignment horizontal="center"/>
    </xf>
    <xf numFmtId="49" fontId="22" fillId="0" borderId="15" xfId="2" applyNumberFormat="1" applyFont="1" applyFill="1" applyBorder="1" applyAlignment="1">
      <alignment horizontal="center" wrapText="1"/>
    </xf>
    <xf numFmtId="164" fontId="15" fillId="0" borderId="16" xfId="2" applyNumberFormat="1" applyFont="1" applyFill="1" applyBorder="1" applyAlignment="1">
      <alignment horizontal="center"/>
    </xf>
    <xf numFmtId="0" fontId="11" fillId="0" borderId="14" xfId="2" applyFont="1" applyFill="1" applyBorder="1" applyAlignment="1">
      <alignment wrapText="1"/>
    </xf>
    <xf numFmtId="164" fontId="11" fillId="0" borderId="16" xfId="2" applyNumberFormat="1" applyFont="1" applyFill="1" applyBorder="1" applyAlignment="1">
      <alignment horizontal="center" wrapText="1"/>
    </xf>
    <xf numFmtId="0" fontId="20" fillId="0" borderId="14" xfId="2" applyFont="1" applyFill="1" applyBorder="1" applyAlignment="1">
      <alignment horizontal="left" wrapText="1"/>
    </xf>
    <xf numFmtId="0" fontId="15" fillId="0" borderId="15" xfId="2" applyFont="1" applyFill="1" applyBorder="1" applyAlignment="1">
      <alignment horizontal="center" wrapText="1" shrinkToFit="1"/>
    </xf>
    <xf numFmtId="0" fontId="22" fillId="0" borderId="14" xfId="2" applyFont="1" applyFill="1" applyBorder="1" applyAlignment="1">
      <alignment horizontal="left" wrapText="1"/>
    </xf>
    <xf numFmtId="164" fontId="22" fillId="0" borderId="16" xfId="2" applyNumberFormat="1" applyFont="1" applyFill="1" applyBorder="1" applyAlignment="1">
      <alignment horizontal="center"/>
    </xf>
    <xf numFmtId="0" fontId="13" fillId="0" borderId="14" xfId="2" applyFont="1" applyFill="1" applyBorder="1" applyAlignment="1">
      <alignment horizontal="left" wrapText="1" shrinkToFit="1"/>
    </xf>
    <xf numFmtId="49" fontId="11" fillId="0" borderId="18" xfId="2" applyNumberFormat="1" applyFont="1" applyFill="1" applyBorder="1" applyAlignment="1">
      <alignment horizontal="center"/>
    </xf>
    <xf numFmtId="49" fontId="13" fillId="0" borderId="18" xfId="2" applyNumberFormat="1" applyFont="1" applyFill="1" applyBorder="1" applyAlignment="1">
      <alignment horizontal="center"/>
    </xf>
    <xf numFmtId="49" fontId="13" fillId="0" borderId="18" xfId="2" applyNumberFormat="1" applyFont="1" applyFill="1" applyBorder="1" applyAlignment="1">
      <alignment horizontal="center" wrapText="1"/>
    </xf>
    <xf numFmtId="49" fontId="14" fillId="0" borderId="18" xfId="2" applyNumberFormat="1" applyFont="1" applyFill="1" applyBorder="1" applyAlignment="1">
      <alignment horizontal="center"/>
    </xf>
    <xf numFmtId="49" fontId="14" fillId="0" borderId="18" xfId="2" applyNumberFormat="1" applyFont="1" applyFill="1" applyBorder="1" applyAlignment="1">
      <alignment horizontal="center" wrapText="1"/>
    </xf>
    <xf numFmtId="49" fontId="13" fillId="0" borderId="21" xfId="2" applyNumberFormat="1" applyFont="1" applyFill="1" applyBorder="1" applyAlignment="1">
      <alignment horizontal="center" wrapText="1"/>
    </xf>
    <xf numFmtId="0" fontId="11" fillId="0" borderId="22" xfId="2" applyFont="1" applyFill="1" applyBorder="1" applyAlignment="1">
      <alignment horizontal="center" wrapText="1" shrinkToFit="1"/>
    </xf>
    <xf numFmtId="49" fontId="11" fillId="0" borderId="22" xfId="2" applyNumberFormat="1" applyFont="1" applyFill="1" applyBorder="1" applyAlignment="1">
      <alignment horizontal="center"/>
    </xf>
    <xf numFmtId="49" fontId="11" fillId="0" borderId="18" xfId="2" applyNumberFormat="1" applyFont="1" applyFill="1" applyBorder="1" applyAlignment="1">
      <alignment horizontal="center" wrapText="1"/>
    </xf>
    <xf numFmtId="49" fontId="14" fillId="0" borderId="20" xfId="2" applyNumberFormat="1" applyFont="1" applyFill="1" applyBorder="1" applyAlignment="1">
      <alignment horizontal="center" wrapText="1"/>
    </xf>
    <xf numFmtId="49" fontId="13" fillId="0" borderId="20" xfId="2" applyNumberFormat="1" applyFont="1" applyFill="1" applyBorder="1" applyAlignment="1">
      <alignment horizontal="center" wrapText="1"/>
    </xf>
    <xf numFmtId="49" fontId="14" fillId="0" borderId="22" xfId="2" applyNumberFormat="1" applyFont="1" applyFill="1" applyBorder="1" applyAlignment="1">
      <alignment horizontal="center"/>
    </xf>
    <xf numFmtId="49" fontId="13" fillId="0" borderId="22" xfId="2" applyNumberFormat="1" applyFont="1" applyFill="1" applyBorder="1" applyAlignment="1">
      <alignment horizontal="center"/>
    </xf>
    <xf numFmtId="49" fontId="13" fillId="0" borderId="22" xfId="2" applyNumberFormat="1" applyFont="1" applyFill="1" applyBorder="1" applyAlignment="1">
      <alignment horizontal="center" wrapText="1"/>
    </xf>
    <xf numFmtId="0" fontId="2" fillId="0" borderId="0" xfId="2" applyFont="1" applyFill="1" applyAlignment="1">
      <alignment horizontal="center" wrapText="1" shrinkToFit="1"/>
    </xf>
    <xf numFmtId="164" fontId="14" fillId="0" borderId="0" xfId="2" applyNumberFormat="1" applyFont="1" applyFill="1"/>
    <xf numFmtId="0" fontId="2" fillId="0" borderId="0" xfId="0" applyFont="1" applyFill="1" applyAlignment="1"/>
    <xf numFmtId="164" fontId="10" fillId="0" borderId="16" xfId="2" applyNumberFormat="1" applyFont="1" applyFill="1" applyBorder="1" applyAlignment="1">
      <alignment horizontal="center"/>
    </xf>
    <xf numFmtId="164" fontId="13" fillId="0" borderId="19" xfId="2" applyNumberFormat="1" applyFont="1" applyFill="1" applyBorder="1" applyAlignment="1">
      <alignment horizontal="center"/>
    </xf>
    <xf numFmtId="164" fontId="14" fillId="0" borderId="23" xfId="2" applyNumberFormat="1" applyFont="1" applyFill="1" applyBorder="1" applyAlignment="1">
      <alignment horizontal="center"/>
    </xf>
    <xf numFmtId="164" fontId="13" fillId="0" borderId="24" xfId="2" applyNumberFormat="1" applyFont="1" applyFill="1" applyBorder="1" applyAlignment="1">
      <alignment horizontal="center"/>
    </xf>
    <xf numFmtId="0" fontId="14" fillId="0" borderId="0" xfId="4" applyFont="1"/>
    <xf numFmtId="0" fontId="14" fillId="0" borderId="0" xfId="4" applyFont="1" applyFill="1"/>
    <xf numFmtId="0" fontId="14" fillId="0" borderId="0" xfId="5" applyFont="1" applyFill="1"/>
    <xf numFmtId="0" fontId="14" fillId="0" borderId="0" xfId="5" applyFont="1"/>
    <xf numFmtId="0" fontId="9" fillId="0" borderId="2" xfId="4" applyFont="1" applyBorder="1" applyAlignment="1">
      <alignment horizontal="center" vertical="center"/>
    </xf>
    <xf numFmtId="0" fontId="14" fillId="0" borderId="2" xfId="4" applyFont="1" applyBorder="1"/>
    <xf numFmtId="0" fontId="14" fillId="0" borderId="2" xfId="4" applyFont="1" applyBorder="1" applyAlignment="1">
      <alignment wrapText="1"/>
    </xf>
    <xf numFmtId="0" fontId="14" fillId="0" borderId="7" xfId="4" applyFont="1" applyBorder="1"/>
    <xf numFmtId="0" fontId="14" fillId="0" borderId="7" xfId="0" applyFont="1" applyBorder="1" applyAlignment="1">
      <alignment vertical="center" wrapText="1"/>
    </xf>
    <xf numFmtId="0" fontId="14" fillId="0" borderId="10" xfId="4" applyFont="1" applyBorder="1"/>
    <xf numFmtId="0" fontId="14" fillId="0" borderId="10" xfId="0" applyFont="1" applyBorder="1" applyAlignment="1">
      <alignment vertical="center" wrapText="1"/>
    </xf>
    <xf numFmtId="0" fontId="14" fillId="0" borderId="5" xfId="4" applyFont="1" applyBorder="1" applyAlignment="1">
      <alignment wrapText="1"/>
    </xf>
    <xf numFmtId="0" fontId="23" fillId="0" borderId="0" xfId="4" applyFont="1" applyFill="1"/>
    <xf numFmtId="0" fontId="9" fillId="0" borderId="6" xfId="4" applyFont="1" applyBorder="1" applyAlignment="1">
      <alignment wrapText="1"/>
    </xf>
    <xf numFmtId="0" fontId="14" fillId="0" borderId="0" xfId="4" applyFont="1" applyBorder="1"/>
    <xf numFmtId="0" fontId="14" fillId="0" borderId="0" xfId="4" applyFont="1" applyFill="1" applyBorder="1"/>
    <xf numFmtId="0" fontId="14" fillId="0" borderId="0" xfId="6" applyFont="1" applyFill="1"/>
    <xf numFmtId="0" fontId="14" fillId="0" borderId="0" xfId="6" applyFont="1" applyFill="1" applyAlignment="1">
      <alignment wrapText="1"/>
    </xf>
    <xf numFmtId="166" fontId="14" fillId="0" borderId="0" xfId="6" applyNumberFormat="1" applyFont="1" applyFill="1"/>
    <xf numFmtId="0" fontId="19" fillId="0" borderId="0" xfId="6" applyFont="1" applyFill="1" applyBorder="1" applyAlignment="1">
      <alignment horizontal="center" wrapText="1"/>
    </xf>
    <xf numFmtId="0" fontId="37" fillId="0" borderId="0" xfId="6" applyAlignment="1">
      <alignment horizontal="center"/>
    </xf>
    <xf numFmtId="0" fontId="9" fillId="0" borderId="0" xfId="6" applyFont="1" applyFill="1"/>
    <xf numFmtId="0" fontId="11" fillId="0" borderId="2" xfId="6" applyFont="1" applyFill="1" applyBorder="1" applyAlignment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/>
    </xf>
    <xf numFmtId="0" fontId="11" fillId="0" borderId="2" xfId="6" applyFont="1" applyFill="1" applyBorder="1" applyAlignment="1">
      <alignment horizontal="left" wrapText="1"/>
    </xf>
    <xf numFmtId="3" fontId="11" fillId="0" borderId="5" xfId="6" applyNumberFormat="1" applyFont="1" applyBorder="1" applyAlignment="1">
      <alignment horizontal="center" vertical="center"/>
    </xf>
    <xf numFmtId="0" fontId="11" fillId="0" borderId="2" xfId="6" applyFont="1" applyFill="1" applyBorder="1" applyAlignment="1">
      <alignment horizontal="center" vertical="center"/>
    </xf>
    <xf numFmtId="0" fontId="7" fillId="0" borderId="0" xfId="6" applyFont="1" applyFill="1"/>
    <xf numFmtId="0" fontId="2" fillId="0" borderId="0" xfId="7" applyFont="1" applyFill="1" applyAlignment="1"/>
    <xf numFmtId="0" fontId="2" fillId="0" borderId="0" xfId="7" applyFont="1" applyFill="1"/>
    <xf numFmtId="0" fontId="2" fillId="0" borderId="0" xfId="7" applyFont="1" applyFill="1" applyAlignment="1">
      <alignment horizontal="right"/>
    </xf>
    <xf numFmtId="0" fontId="14" fillId="0" borderId="0" xfId="8" applyFont="1" applyFill="1" applyAlignment="1">
      <alignment wrapText="1"/>
    </xf>
    <xf numFmtId="166" fontId="14" fillId="0" borderId="0" xfId="8" applyNumberFormat="1" applyFont="1" applyFill="1"/>
    <xf numFmtId="0" fontId="14" fillId="0" borderId="0" xfId="8" applyFont="1" applyFill="1"/>
    <xf numFmtId="0" fontId="19" fillId="0" borderId="1" xfId="8" applyFont="1" applyFill="1" applyBorder="1" applyAlignment="1">
      <alignment horizontal="center" wrapText="1"/>
    </xf>
    <xf numFmtId="0" fontId="19" fillId="0" borderId="0" xfId="8" applyFont="1" applyFill="1" applyBorder="1" applyAlignment="1">
      <alignment horizontal="center" wrapText="1"/>
    </xf>
    <xf numFmtId="0" fontId="11" fillId="0" borderId="2" xfId="8" applyFont="1" applyFill="1" applyBorder="1" applyAlignment="1">
      <alignment horizontal="left" wrapText="1"/>
    </xf>
    <xf numFmtId="4" fontId="11" fillId="0" borderId="5" xfId="8" applyNumberFormat="1" applyFont="1" applyBorder="1" applyAlignment="1">
      <alignment horizontal="center"/>
    </xf>
    <xf numFmtId="0" fontId="7" fillId="0" borderId="2" xfId="8" applyFont="1" applyFill="1" applyBorder="1" applyAlignment="1">
      <alignment horizontal="left" wrapText="1"/>
    </xf>
    <xf numFmtId="4" fontId="7" fillId="0" borderId="5" xfId="8" applyNumberFormat="1" applyFont="1" applyBorder="1" applyAlignment="1">
      <alignment horizontal="center"/>
    </xf>
    <xf numFmtId="4" fontId="7" fillId="0" borderId="2" xfId="8" applyNumberFormat="1" applyFont="1" applyFill="1" applyBorder="1" applyAlignment="1">
      <alignment horizontal="center"/>
    </xf>
    <xf numFmtId="3" fontId="4" fillId="0" borderId="1" xfId="2" applyNumberFormat="1" applyFont="1" applyFill="1" applyBorder="1" applyAlignment="1">
      <alignment horizontal="right" wrapText="1"/>
    </xf>
    <xf numFmtId="4" fontId="9" fillId="0" borderId="1" xfId="2" applyNumberFormat="1" applyFont="1" applyFill="1" applyBorder="1" applyAlignment="1">
      <alignment horizontal="right" wrapText="1"/>
    </xf>
    <xf numFmtId="0" fontId="9" fillId="0" borderId="2" xfId="4" applyFont="1" applyBorder="1" applyAlignment="1">
      <alignment horizontal="center" wrapText="1"/>
    </xf>
    <xf numFmtId="4" fontId="9" fillId="0" borderId="2" xfId="4" applyNumberFormat="1" applyFont="1" applyBorder="1" applyAlignment="1">
      <alignment horizontal="center" wrapText="1"/>
    </xf>
    <xf numFmtId="4" fontId="14" fillId="0" borderId="2" xfId="4" applyNumberFormat="1" applyFont="1" applyBorder="1" applyAlignment="1">
      <alignment horizontal="center"/>
    </xf>
    <xf numFmtId="4" fontId="9" fillId="0" borderId="2" xfId="4" applyNumberFormat="1" applyFont="1" applyBorder="1" applyAlignment="1">
      <alignment horizontal="center"/>
    </xf>
    <xf numFmtId="4" fontId="14" fillId="0" borderId="2" xfId="4" applyNumberFormat="1" applyFont="1" applyFill="1" applyBorder="1" applyAlignment="1">
      <alignment horizontal="center"/>
    </xf>
    <xf numFmtId="4" fontId="9" fillId="0" borderId="2" xfId="4" applyNumberFormat="1" applyFont="1" applyFill="1" applyBorder="1" applyAlignment="1">
      <alignment horizontal="center"/>
    </xf>
    <xf numFmtId="0" fontId="39" fillId="0" borderId="2" xfId="6" applyFont="1" applyBorder="1" applyAlignment="1">
      <alignment horizontal="center" vertical="center"/>
    </xf>
    <xf numFmtId="166" fontId="7" fillId="0" borderId="0" xfId="6" applyNumberFormat="1" applyFont="1" applyFill="1"/>
    <xf numFmtId="0" fontId="7" fillId="0" borderId="0" xfId="8" applyFont="1" applyFill="1"/>
    <xf numFmtId="166" fontId="7" fillId="0" borderId="0" xfId="8" applyNumberFormat="1" applyFont="1" applyFill="1"/>
    <xf numFmtId="0" fontId="11" fillId="0" borderId="2" xfId="6" quotePrefix="1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 shrinkToFit="1"/>
    </xf>
    <xf numFmtId="0" fontId="11" fillId="0" borderId="2" xfId="2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3" fontId="11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2" applyFont="1" applyBorder="1" applyAlignment="1">
      <alignment vertical="center" wrapText="1"/>
    </xf>
    <xf numFmtId="0" fontId="4" fillId="0" borderId="2" xfId="2" applyFont="1" applyFill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43" fillId="0" borderId="2" xfId="0" applyFont="1" applyBorder="1" applyAlignment="1">
      <alignment vertical="center" wrapText="1" shrinkToFit="1"/>
    </xf>
    <xf numFmtId="0" fontId="4" fillId="0" borderId="2" xfId="1" applyFont="1" applyFill="1" applyBorder="1" applyAlignment="1">
      <alignment vertical="center" wrapText="1" shrinkToFit="1"/>
    </xf>
    <xf numFmtId="0" fontId="5" fillId="0" borderId="2" xfId="1" applyFont="1" applyFill="1" applyBorder="1" applyAlignment="1">
      <alignment vertical="center" wrapText="1" shrinkToFit="1"/>
    </xf>
    <xf numFmtId="4" fontId="9" fillId="0" borderId="0" xfId="1" applyNumberFormat="1" applyFont="1" applyFill="1" applyBorder="1"/>
    <xf numFmtId="0" fontId="20" fillId="0" borderId="2" xfId="2" applyFont="1" applyFill="1" applyBorder="1" applyAlignment="1">
      <alignment horizontal="center" vertical="center" wrapText="1"/>
    </xf>
    <xf numFmtId="49" fontId="20" fillId="0" borderId="2" xfId="2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wrapText="1"/>
    </xf>
    <xf numFmtId="49" fontId="22" fillId="0" borderId="2" xfId="0" applyNumberFormat="1" applyFont="1" applyFill="1" applyBorder="1" applyAlignment="1">
      <alignment horizontal="center" wrapText="1"/>
    </xf>
    <xf numFmtId="49" fontId="22" fillId="0" borderId="5" xfId="2" applyNumberFormat="1" applyFont="1" applyFill="1" applyBorder="1" applyAlignment="1">
      <alignment horizontal="center"/>
    </xf>
    <xf numFmtId="0" fontId="23" fillId="0" borderId="2" xfId="2" applyFont="1" applyFill="1" applyBorder="1" applyAlignment="1" applyProtection="1">
      <alignment horizontal="left" wrapText="1" shrinkToFit="1"/>
      <protection locked="0"/>
    </xf>
    <xf numFmtId="0" fontId="14" fillId="2" borderId="2" xfId="0" applyFont="1" applyFill="1" applyBorder="1" applyAlignment="1">
      <alignment horizontal="left" wrapText="1" shrinkToFit="1"/>
    </xf>
    <xf numFmtId="4" fontId="22" fillId="0" borderId="2" xfId="2" applyNumberFormat="1" applyFont="1" applyFill="1" applyBorder="1" applyAlignment="1">
      <alignment horizontal="center" wrapText="1"/>
    </xf>
    <xf numFmtId="49" fontId="21" fillId="0" borderId="2" xfId="2" applyNumberFormat="1" applyFont="1" applyFill="1" applyBorder="1" applyAlignment="1">
      <alignment horizontal="center" wrapText="1"/>
    </xf>
    <xf numFmtId="0" fontId="7" fillId="0" borderId="2" xfId="2" applyFont="1" applyFill="1" applyBorder="1" applyAlignment="1" applyProtection="1">
      <alignment horizontal="left" wrapText="1" shrinkToFit="1"/>
      <protection locked="0"/>
    </xf>
    <xf numFmtId="49" fontId="7" fillId="0" borderId="2" xfId="2" applyNumberFormat="1" applyFont="1" applyFill="1" applyBorder="1" applyAlignment="1">
      <alignment horizontal="center" wrapText="1"/>
    </xf>
    <xf numFmtId="49" fontId="10" fillId="0" borderId="2" xfId="2" applyNumberFormat="1" applyFont="1" applyFill="1" applyBorder="1" applyAlignment="1">
      <alignment horizontal="center" wrapText="1"/>
    </xf>
    <xf numFmtId="49" fontId="10" fillId="0" borderId="2" xfId="2" applyNumberFormat="1" applyFont="1" applyFill="1" applyBorder="1" applyAlignment="1">
      <alignment horizontal="center"/>
    </xf>
    <xf numFmtId="4" fontId="13" fillId="0" borderId="0" xfId="2" applyNumberFormat="1" applyFont="1" applyFill="1"/>
    <xf numFmtId="0" fontId="14" fillId="0" borderId="6" xfId="2" applyFont="1" applyFill="1" applyBorder="1" applyAlignment="1" applyProtection="1">
      <alignment horizontal="left" wrapText="1" shrinkToFit="1"/>
      <protection locked="0"/>
    </xf>
    <xf numFmtId="49" fontId="14" fillId="0" borderId="8" xfId="2" applyNumberFormat="1" applyFont="1" applyFill="1" applyBorder="1" applyAlignment="1">
      <alignment horizontal="center"/>
    </xf>
    <xf numFmtId="0" fontId="13" fillId="0" borderId="2" xfId="2" applyFont="1" applyFill="1" applyBorder="1" applyAlignment="1" applyProtection="1">
      <alignment wrapText="1" shrinkToFit="1"/>
      <protection locked="0"/>
    </xf>
    <xf numFmtId="0" fontId="45" fillId="0" borderId="0" xfId="0" applyFont="1" applyAlignment="1">
      <alignment wrapText="1"/>
    </xf>
    <xf numFmtId="0" fontId="23" fillId="0" borderId="2" xfId="2" applyFont="1" applyFill="1" applyBorder="1" applyAlignment="1" applyProtection="1">
      <alignment wrapText="1" shrinkToFit="1"/>
      <protection locked="0"/>
    </xf>
    <xf numFmtId="0" fontId="22" fillId="0" borderId="2" xfId="2" applyFont="1" applyFill="1" applyBorder="1" applyAlignment="1" applyProtection="1">
      <alignment wrapText="1" shrinkToFit="1"/>
      <protection locked="0"/>
    </xf>
    <xf numFmtId="49" fontId="33" fillId="0" borderId="15" xfId="2" applyNumberFormat="1" applyFont="1" applyFill="1" applyBorder="1" applyAlignment="1">
      <alignment horizontal="center"/>
    </xf>
    <xf numFmtId="49" fontId="10" fillId="0" borderId="15" xfId="2" applyNumberFormat="1" applyFont="1" applyFill="1" applyBorder="1" applyAlignment="1">
      <alignment horizontal="center"/>
    </xf>
    <xf numFmtId="49" fontId="22" fillId="0" borderId="15" xfId="2" applyNumberFormat="1" applyFont="1" applyFill="1" applyBorder="1" applyAlignment="1">
      <alignment horizontal="center"/>
    </xf>
    <xf numFmtId="0" fontId="22" fillId="0" borderId="14" xfId="2" applyFont="1" applyFill="1" applyBorder="1" applyAlignment="1">
      <alignment horizontal="left"/>
    </xf>
    <xf numFmtId="0" fontId="22" fillId="0" borderId="14" xfId="2" applyFont="1" applyFill="1" applyBorder="1" applyAlignment="1">
      <alignment wrapText="1" shrinkToFit="1"/>
    </xf>
    <xf numFmtId="0" fontId="21" fillId="0" borderId="14" xfId="2" applyFont="1" applyFill="1" applyBorder="1" applyAlignment="1">
      <alignment horizontal="left"/>
    </xf>
    <xf numFmtId="49" fontId="21" fillId="0" borderId="15" xfId="2" applyNumberFormat="1" applyFont="1" applyFill="1" applyBorder="1" applyAlignment="1">
      <alignment horizontal="center"/>
    </xf>
    <xf numFmtId="164" fontId="21" fillId="0" borderId="16" xfId="2" applyNumberFormat="1" applyFont="1" applyFill="1" applyBorder="1" applyAlignment="1">
      <alignment horizontal="center"/>
    </xf>
    <xf numFmtId="164" fontId="22" fillId="0" borderId="16" xfId="2" applyNumberFormat="1" applyFont="1" applyFill="1" applyBorder="1" applyAlignment="1">
      <alignment horizontal="center" wrapText="1"/>
    </xf>
    <xf numFmtId="0" fontId="21" fillId="0" borderId="14" xfId="2" applyFont="1" applyFill="1" applyBorder="1" applyAlignment="1">
      <alignment horizontal="left" wrapText="1"/>
    </xf>
    <xf numFmtId="0" fontId="7" fillId="0" borderId="14" xfId="2" applyFont="1" applyFill="1" applyBorder="1" applyAlignment="1">
      <alignment horizontal="left" wrapText="1"/>
    </xf>
    <xf numFmtId="164" fontId="7" fillId="0" borderId="16" xfId="2" applyNumberFormat="1" applyFont="1" applyFill="1" applyBorder="1" applyAlignment="1">
      <alignment horizontal="center"/>
    </xf>
    <xf numFmtId="49" fontId="21" fillId="0" borderId="15" xfId="2" applyNumberFormat="1" applyFont="1" applyFill="1" applyBorder="1" applyAlignment="1">
      <alignment horizontal="center" wrapText="1"/>
    </xf>
    <xf numFmtId="0" fontId="22" fillId="0" borderId="15" xfId="2" applyFont="1" applyFill="1" applyBorder="1" applyAlignment="1">
      <alignment horizontal="center" wrapText="1" shrinkToFit="1"/>
    </xf>
    <xf numFmtId="0" fontId="13" fillId="0" borderId="4" xfId="2" applyFont="1" applyFill="1" applyBorder="1" applyAlignment="1">
      <alignment wrapText="1"/>
    </xf>
    <xf numFmtId="0" fontId="13" fillId="0" borderId="14" xfId="2" applyFont="1" applyFill="1" applyBorder="1" applyAlignment="1">
      <alignment wrapText="1"/>
    </xf>
    <xf numFmtId="0" fontId="13" fillId="0" borderId="14" xfId="2" applyFont="1" applyFill="1" applyBorder="1" applyAlignment="1">
      <alignment wrapText="1" shrinkToFit="1"/>
    </xf>
    <xf numFmtId="0" fontId="45" fillId="0" borderId="4" xfId="0" applyFont="1" applyFill="1" applyBorder="1" applyAlignment="1">
      <alignment wrapText="1"/>
    </xf>
    <xf numFmtId="0" fontId="3" fillId="0" borderId="14" xfId="2" applyFont="1" applyFill="1" applyBorder="1" applyAlignment="1">
      <alignment wrapText="1" shrinkToFit="1"/>
    </xf>
    <xf numFmtId="0" fontId="3" fillId="0" borderId="15" xfId="2" applyFont="1" applyFill="1" applyBorder="1" applyAlignment="1">
      <alignment horizontal="center" wrapText="1" shrinkToFit="1"/>
    </xf>
    <xf numFmtId="49" fontId="46" fillId="0" borderId="15" xfId="2" applyNumberFormat="1" applyFont="1" applyFill="1" applyBorder="1" applyAlignment="1">
      <alignment horizontal="center"/>
    </xf>
    <xf numFmtId="164" fontId="3" fillId="0" borderId="16" xfId="2" applyNumberFormat="1" applyFont="1" applyFill="1" applyBorder="1" applyAlignment="1">
      <alignment horizontal="center"/>
    </xf>
    <xf numFmtId="0" fontId="6" fillId="0" borderId="0" xfId="2" applyFont="1" applyFill="1" applyAlignment="1"/>
    <xf numFmtId="0" fontId="22" fillId="0" borderId="14" xfId="2" applyFont="1" applyFill="1" applyBorder="1" applyAlignment="1">
      <alignment wrapText="1"/>
    </xf>
    <xf numFmtId="49" fontId="34" fillId="0" borderId="15" xfId="2" applyNumberFormat="1" applyFont="1" applyFill="1" applyBorder="1" applyAlignment="1">
      <alignment horizontal="center"/>
    </xf>
    <xf numFmtId="0" fontId="11" fillId="0" borderId="4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center" wrapText="1" shrinkToFit="1"/>
    </xf>
    <xf numFmtId="0" fontId="13" fillId="0" borderId="0" xfId="2" applyFont="1" applyFill="1" applyBorder="1" applyAlignment="1">
      <alignment horizontal="center" wrapText="1" shrinkToFit="1"/>
    </xf>
    <xf numFmtId="0" fontId="14" fillId="0" borderId="21" xfId="2" applyFont="1" applyFill="1" applyBorder="1" applyAlignment="1">
      <alignment horizontal="center" wrapText="1" shrinkToFit="1"/>
    </xf>
    <xf numFmtId="0" fontId="13" fillId="0" borderId="21" xfId="2" applyFont="1" applyFill="1" applyBorder="1" applyAlignment="1">
      <alignment horizontal="center" wrapText="1" shrinkToFit="1"/>
    </xf>
    <xf numFmtId="49" fontId="13" fillId="0" borderId="0" xfId="2" applyNumberFormat="1" applyFont="1" applyFill="1" applyBorder="1" applyAlignment="1">
      <alignment horizontal="center" wrapText="1"/>
    </xf>
    <xf numFmtId="49" fontId="14" fillId="0" borderId="0" xfId="2" applyNumberFormat="1" applyFont="1" applyFill="1" applyBorder="1" applyAlignment="1">
      <alignment horizontal="center" wrapText="1"/>
    </xf>
    <xf numFmtId="49" fontId="13" fillId="0" borderId="26" xfId="2" applyNumberFormat="1" applyFont="1" applyFill="1" applyBorder="1" applyAlignment="1">
      <alignment horizontal="center" wrapText="1"/>
    </xf>
    <xf numFmtId="164" fontId="13" fillId="0" borderId="27" xfId="2" applyNumberFormat="1" applyFont="1" applyFill="1" applyBorder="1" applyAlignment="1">
      <alignment horizontal="center"/>
    </xf>
    <xf numFmtId="164" fontId="11" fillId="0" borderId="10" xfId="2" applyNumberFormat="1" applyFont="1" applyFill="1" applyBorder="1" applyAlignment="1">
      <alignment horizontal="center"/>
    </xf>
    <xf numFmtId="0" fontId="15" fillId="0" borderId="2" xfId="2" applyFont="1" applyFill="1" applyBorder="1" applyAlignment="1">
      <alignment horizontal="center" vertical="center" wrapText="1" shrinkToFit="1"/>
    </xf>
    <xf numFmtId="0" fontId="15" fillId="0" borderId="2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2" fillId="0" borderId="0" xfId="2" applyFont="1" applyFill="1" applyAlignment="1">
      <alignment horizontal="right"/>
    </xf>
    <xf numFmtId="0" fontId="3" fillId="0" borderId="0" xfId="2" applyFont="1" applyFill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 vertical="center"/>
    </xf>
    <xf numFmtId="4" fontId="20" fillId="0" borderId="2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49" fontId="20" fillId="0" borderId="2" xfId="2" applyNumberFormat="1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left"/>
    </xf>
    <xf numFmtId="0" fontId="1" fillId="0" borderId="9" xfId="2" applyFill="1" applyBorder="1" applyAlignment="1"/>
    <xf numFmtId="0" fontId="1" fillId="0" borderId="5" xfId="2" applyFill="1" applyBorder="1" applyAlignment="1"/>
    <xf numFmtId="0" fontId="14" fillId="0" borderId="0" xfId="2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3" fillId="0" borderId="0" xfId="0" applyFont="1" applyFill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15" fillId="0" borderId="2" xfId="2" applyFont="1" applyFill="1" applyBorder="1" applyAlignment="1">
      <alignment horizontal="center" vertical="center" wrapText="1" shrinkToFit="1"/>
    </xf>
    <xf numFmtId="0" fontId="15" fillId="0" borderId="2" xfId="2" applyFont="1" applyFill="1" applyBorder="1" applyAlignment="1">
      <alignment horizontal="center" vertical="center"/>
    </xf>
    <xf numFmtId="0" fontId="1" fillId="0" borderId="2" xfId="2" applyFill="1" applyBorder="1"/>
    <xf numFmtId="164" fontId="15" fillId="0" borderId="2" xfId="2" applyNumberFormat="1" applyFont="1" applyFill="1" applyBorder="1" applyAlignment="1">
      <alignment horizontal="center" vertical="center" wrapText="1"/>
    </xf>
    <xf numFmtId="164" fontId="1" fillId="0" borderId="2" xfId="2" applyNumberFormat="1" applyFont="1" applyFill="1" applyBorder="1"/>
    <xf numFmtId="0" fontId="8" fillId="0" borderId="0" xfId="5" applyFont="1" applyAlignment="1">
      <alignment horizontal="center"/>
    </xf>
    <xf numFmtId="0" fontId="18" fillId="0" borderId="0" xfId="5" applyFont="1" applyAlignment="1">
      <alignment horizontal="center"/>
    </xf>
    <xf numFmtId="0" fontId="14" fillId="0" borderId="0" xfId="4" applyFont="1" applyAlignment="1">
      <alignment horizontal="right"/>
    </xf>
    <xf numFmtId="0" fontId="8" fillId="0" borderId="0" xfId="5" applyFont="1" applyAlignment="1">
      <alignment horizontal="center" wrapText="1"/>
    </xf>
    <xf numFmtId="0" fontId="18" fillId="0" borderId="0" xfId="5" applyFont="1" applyAlignment="1">
      <alignment horizontal="center" wrapText="1"/>
    </xf>
    <xf numFmtId="0" fontId="9" fillId="0" borderId="6" xfId="4" applyFont="1" applyBorder="1" applyAlignment="1">
      <alignment horizontal="center"/>
    </xf>
    <xf numFmtId="0" fontId="9" fillId="0" borderId="5" xfId="4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9" fillId="0" borderId="6" xfId="4" applyFont="1" applyBorder="1" applyAlignment="1">
      <alignment horizontal="center" wrapText="1"/>
    </xf>
    <xf numFmtId="0" fontId="9" fillId="0" borderId="5" xfId="4" applyFont="1" applyBorder="1" applyAlignment="1">
      <alignment horizontal="center" wrapText="1"/>
    </xf>
    <xf numFmtId="0" fontId="38" fillId="0" borderId="5" xfId="0" applyFont="1" applyBorder="1" applyAlignment="1">
      <alignment horizontal="center"/>
    </xf>
    <xf numFmtId="0" fontId="40" fillId="0" borderId="0" xfId="6" applyFont="1" applyFill="1" applyBorder="1" applyAlignment="1">
      <alignment horizontal="center" wrapText="1"/>
    </xf>
    <xf numFmtId="0" fontId="41" fillId="0" borderId="0" xfId="6" applyFont="1" applyAlignment="1">
      <alignment horizontal="center"/>
    </xf>
    <xf numFmtId="0" fontId="14" fillId="0" borderId="0" xfId="6" applyFont="1" applyFill="1" applyAlignment="1">
      <alignment horizontal="right" wrapText="1"/>
    </xf>
    <xf numFmtId="0" fontId="37" fillId="0" borderId="0" xfId="6" applyAlignment="1">
      <alignment wrapText="1"/>
    </xf>
    <xf numFmtId="0" fontId="14" fillId="0" borderId="0" xfId="6" applyFont="1" applyFill="1" applyAlignment="1">
      <alignment horizontal="right"/>
    </xf>
    <xf numFmtId="0" fontId="37" fillId="0" borderId="0" xfId="6" applyAlignment="1"/>
    <xf numFmtId="0" fontId="7" fillId="0" borderId="0" xfId="6" applyFont="1" applyFill="1" applyBorder="1" applyAlignment="1">
      <alignment horizontal="left" wrapText="1"/>
    </xf>
    <xf numFmtId="0" fontId="39" fillId="0" borderId="0" xfId="6" applyFont="1" applyAlignment="1">
      <alignment horizontal="left" wrapText="1"/>
    </xf>
    <xf numFmtId="0" fontId="11" fillId="0" borderId="1" xfId="6" applyFont="1" applyFill="1" applyBorder="1" applyAlignment="1">
      <alignment horizontal="center" wrapText="1"/>
    </xf>
    <xf numFmtId="0" fontId="39" fillId="0" borderId="1" xfId="6" applyFont="1" applyBorder="1" applyAlignment="1"/>
    <xf numFmtId="0" fontId="7" fillId="0" borderId="2" xfId="6" applyFont="1" applyFill="1" applyBorder="1" applyAlignment="1">
      <alignment horizontal="center" vertical="center" wrapText="1"/>
    </xf>
    <xf numFmtId="0" fontId="7" fillId="0" borderId="8" xfId="6" applyFont="1" applyBorder="1" applyAlignment="1">
      <alignment horizontal="center" vertical="center" wrapText="1"/>
    </xf>
    <xf numFmtId="0" fontId="7" fillId="0" borderId="25" xfId="6" applyFont="1" applyBorder="1" applyAlignment="1">
      <alignment horizontal="center" vertical="center" wrapText="1"/>
    </xf>
    <xf numFmtId="0" fontId="7" fillId="0" borderId="7" xfId="6" applyFont="1" applyFill="1" applyBorder="1" applyAlignment="1">
      <alignment horizontal="center" vertical="center" wrapText="1"/>
    </xf>
    <xf numFmtId="0" fontId="7" fillId="0" borderId="10" xfId="6" applyFont="1" applyFill="1" applyBorder="1" applyAlignment="1">
      <alignment horizontal="center" vertical="center" wrapText="1"/>
    </xf>
    <xf numFmtId="0" fontId="7" fillId="0" borderId="0" xfId="6" applyFont="1" applyFill="1" applyAlignment="1"/>
    <xf numFmtId="0" fontId="36" fillId="0" borderId="0" xfId="0" applyFont="1" applyAlignment="1"/>
    <xf numFmtId="0" fontId="7" fillId="0" borderId="0" xfId="6" applyFont="1" applyFill="1" applyAlignment="1">
      <alignment horizontal="right"/>
    </xf>
    <xf numFmtId="0" fontId="36" fillId="0" borderId="0" xfId="0" applyFont="1" applyAlignment="1">
      <alignment horizontal="right"/>
    </xf>
    <xf numFmtId="0" fontId="7" fillId="0" borderId="2" xfId="6" applyFont="1" applyFill="1" applyBorder="1" applyAlignment="1"/>
    <xf numFmtId="0" fontId="39" fillId="0" borderId="2" xfId="6" applyFont="1" applyBorder="1" applyAlignment="1"/>
    <xf numFmtId="0" fontId="7" fillId="0" borderId="6" xfId="6" applyFont="1" applyFill="1" applyBorder="1" applyAlignment="1">
      <alignment horizontal="center" wrapText="1"/>
    </xf>
    <xf numFmtId="0" fontId="7" fillId="0" borderId="9" xfId="6" applyFont="1" applyFill="1" applyBorder="1" applyAlignment="1">
      <alignment horizontal="center" wrapText="1"/>
    </xf>
    <xf numFmtId="0" fontId="7" fillId="0" borderId="5" xfId="6" applyFont="1" applyFill="1" applyBorder="1" applyAlignment="1">
      <alignment horizontal="center" wrapText="1"/>
    </xf>
    <xf numFmtId="0" fontId="7" fillId="0" borderId="6" xfId="6" applyFont="1" applyFill="1" applyBorder="1" applyAlignment="1">
      <alignment wrapText="1"/>
    </xf>
    <xf numFmtId="0" fontId="39" fillId="0" borderId="5" xfId="6" applyFont="1" applyBorder="1" applyAlignment="1">
      <alignment wrapText="1"/>
    </xf>
    <xf numFmtId="0" fontId="11" fillId="0" borderId="6" xfId="6" applyFont="1" applyFill="1" applyBorder="1" applyAlignment="1">
      <alignment horizontal="center"/>
    </xf>
    <xf numFmtId="0" fontId="11" fillId="0" borderId="9" xfId="6" applyFont="1" applyFill="1" applyBorder="1" applyAlignment="1">
      <alignment horizontal="center"/>
    </xf>
    <xf numFmtId="0" fontId="11" fillId="0" borderId="5" xfId="6" applyFont="1" applyFill="1" applyBorder="1" applyAlignment="1">
      <alignment horizontal="center"/>
    </xf>
    <xf numFmtId="3" fontId="11" fillId="0" borderId="6" xfId="6" applyNumberFormat="1" applyFont="1" applyFill="1" applyBorder="1" applyAlignment="1">
      <alignment horizontal="center"/>
    </xf>
    <xf numFmtId="0" fontId="11" fillId="0" borderId="6" xfId="8" applyFont="1" applyFill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2" fillId="0" borderId="0" xfId="7" applyFont="1" applyFill="1" applyAlignment="1">
      <alignment horizontal="right"/>
    </xf>
    <xf numFmtId="0" fontId="40" fillId="0" borderId="0" xfId="8" applyFont="1" applyFill="1" applyBorder="1" applyAlignment="1">
      <alignment horizontal="center" wrapText="1"/>
    </xf>
    <xf numFmtId="0" fontId="11" fillId="0" borderId="2" xfId="8" applyFont="1" applyFill="1" applyBorder="1" applyAlignment="1">
      <alignment horizontal="center" vertical="center" wrapText="1"/>
    </xf>
    <xf numFmtId="0" fontId="11" fillId="0" borderId="8" xfId="8" applyFont="1" applyBorder="1" applyAlignment="1">
      <alignment horizontal="center" vertical="center" wrapText="1"/>
    </xf>
    <xf numFmtId="0" fontId="11" fillId="0" borderId="25" xfId="8" applyFont="1" applyBorder="1" applyAlignment="1">
      <alignment horizontal="center" vertical="center" wrapText="1"/>
    </xf>
  </cellXfs>
  <cellStyles count="9">
    <cellStyle name="xl32" xfId="3" xr:uid="{00000000-0005-0000-0000-000000000000}"/>
    <cellStyle name="Обычный" xfId="0" builtinId="0"/>
    <cellStyle name="Обычный 2" xfId="2" xr:uid="{00000000-0005-0000-0000-000002000000}"/>
    <cellStyle name="Обычный 3 2" xfId="7" xr:uid="{00000000-0005-0000-0000-000003000000}"/>
    <cellStyle name="Обычный 3 3" xfId="1" xr:uid="{00000000-0005-0000-0000-000004000000}"/>
    <cellStyle name="Обычный_Источники финан.дефицита-2014-2016" xfId="4" xr:uid="{00000000-0005-0000-0000-000005000000}"/>
    <cellStyle name="Обычный_Источники финан.дефицита-2014-2016 2" xfId="5" xr:uid="{00000000-0005-0000-0000-000006000000}"/>
    <cellStyle name="Обычный_Программа муниципальных гарантий на 2014-2016" xfId="6" xr:uid="{00000000-0005-0000-0000-000007000000}"/>
    <cellStyle name="Обычный_Программа муниципальных заимствований 2014-2016" xfId="8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87"/>
  <sheetViews>
    <sheetView workbookViewId="0">
      <selection activeCell="A5" sqref="A5:C5"/>
    </sheetView>
  </sheetViews>
  <sheetFormatPr defaultRowHeight="15" x14ac:dyDescent="0.25"/>
  <cols>
    <col min="1" max="1" width="26.7109375" style="6" customWidth="1"/>
    <col min="2" max="2" width="80.140625" style="5" customWidth="1"/>
    <col min="3" max="3" width="16.28515625" style="32" customWidth="1"/>
    <col min="4" max="250" width="8.85546875" style="5"/>
    <col min="251" max="251" width="26.7109375" style="5" customWidth="1"/>
    <col min="252" max="252" width="51" style="5" customWidth="1"/>
    <col min="253" max="253" width="16.28515625" style="5" customWidth="1"/>
    <col min="254" max="254" width="14.5703125" style="5" customWidth="1"/>
    <col min="255" max="255" width="8.85546875" style="5"/>
    <col min="256" max="256" width="26.7109375" style="5" customWidth="1"/>
    <col min="257" max="257" width="51" style="5" customWidth="1"/>
    <col min="258" max="258" width="16.28515625" style="5" customWidth="1"/>
    <col min="259" max="259" width="0" style="5" hidden="1" customWidth="1"/>
    <col min="260" max="506" width="8.85546875" style="5"/>
    <col min="507" max="507" width="26.7109375" style="5" customWidth="1"/>
    <col min="508" max="508" width="51" style="5" customWidth="1"/>
    <col min="509" max="509" width="16.28515625" style="5" customWidth="1"/>
    <col min="510" max="510" width="14.5703125" style="5" customWidth="1"/>
    <col min="511" max="511" width="8.85546875" style="5"/>
    <col min="512" max="512" width="26.7109375" style="5" customWidth="1"/>
    <col min="513" max="513" width="51" style="5" customWidth="1"/>
    <col min="514" max="514" width="16.28515625" style="5" customWidth="1"/>
    <col min="515" max="515" width="0" style="5" hidden="1" customWidth="1"/>
    <col min="516" max="762" width="8.85546875" style="5"/>
    <col min="763" max="763" width="26.7109375" style="5" customWidth="1"/>
    <col min="764" max="764" width="51" style="5" customWidth="1"/>
    <col min="765" max="765" width="16.28515625" style="5" customWidth="1"/>
    <col min="766" max="766" width="14.5703125" style="5" customWidth="1"/>
    <col min="767" max="767" width="8.85546875" style="5"/>
    <col min="768" max="768" width="26.7109375" style="5" customWidth="1"/>
    <col min="769" max="769" width="51" style="5" customWidth="1"/>
    <col min="770" max="770" width="16.28515625" style="5" customWidth="1"/>
    <col min="771" max="771" width="0" style="5" hidden="1" customWidth="1"/>
    <col min="772" max="1018" width="8.85546875" style="5"/>
    <col min="1019" max="1019" width="26.7109375" style="5" customWidth="1"/>
    <col min="1020" max="1020" width="51" style="5" customWidth="1"/>
    <col min="1021" max="1021" width="16.28515625" style="5" customWidth="1"/>
    <col min="1022" max="1022" width="14.5703125" style="5" customWidth="1"/>
    <col min="1023" max="1023" width="8.85546875" style="5"/>
    <col min="1024" max="1024" width="26.7109375" style="5" customWidth="1"/>
    <col min="1025" max="1025" width="51" style="5" customWidth="1"/>
    <col min="1026" max="1026" width="16.28515625" style="5" customWidth="1"/>
    <col min="1027" max="1027" width="0" style="5" hidden="1" customWidth="1"/>
    <col min="1028" max="1274" width="8.85546875" style="5"/>
    <col min="1275" max="1275" width="26.7109375" style="5" customWidth="1"/>
    <col min="1276" max="1276" width="51" style="5" customWidth="1"/>
    <col min="1277" max="1277" width="16.28515625" style="5" customWidth="1"/>
    <col min="1278" max="1278" width="14.5703125" style="5" customWidth="1"/>
    <col min="1279" max="1279" width="8.85546875" style="5"/>
    <col min="1280" max="1280" width="26.7109375" style="5" customWidth="1"/>
    <col min="1281" max="1281" width="51" style="5" customWidth="1"/>
    <col min="1282" max="1282" width="16.28515625" style="5" customWidth="1"/>
    <col min="1283" max="1283" width="0" style="5" hidden="1" customWidth="1"/>
    <col min="1284" max="1530" width="8.85546875" style="5"/>
    <col min="1531" max="1531" width="26.7109375" style="5" customWidth="1"/>
    <col min="1532" max="1532" width="51" style="5" customWidth="1"/>
    <col min="1533" max="1533" width="16.28515625" style="5" customWidth="1"/>
    <col min="1534" max="1534" width="14.5703125" style="5" customWidth="1"/>
    <col min="1535" max="1535" width="8.85546875" style="5"/>
    <col min="1536" max="1536" width="26.7109375" style="5" customWidth="1"/>
    <col min="1537" max="1537" width="51" style="5" customWidth="1"/>
    <col min="1538" max="1538" width="16.28515625" style="5" customWidth="1"/>
    <col min="1539" max="1539" width="0" style="5" hidden="1" customWidth="1"/>
    <col min="1540" max="1786" width="8.85546875" style="5"/>
    <col min="1787" max="1787" width="26.7109375" style="5" customWidth="1"/>
    <col min="1788" max="1788" width="51" style="5" customWidth="1"/>
    <col min="1789" max="1789" width="16.28515625" style="5" customWidth="1"/>
    <col min="1790" max="1790" width="14.5703125" style="5" customWidth="1"/>
    <col min="1791" max="1791" width="8.85546875" style="5"/>
    <col min="1792" max="1792" width="26.7109375" style="5" customWidth="1"/>
    <col min="1793" max="1793" width="51" style="5" customWidth="1"/>
    <col min="1794" max="1794" width="16.28515625" style="5" customWidth="1"/>
    <col min="1795" max="1795" width="0" style="5" hidden="1" customWidth="1"/>
    <col min="1796" max="2042" width="8.85546875" style="5"/>
    <col min="2043" max="2043" width="26.7109375" style="5" customWidth="1"/>
    <col min="2044" max="2044" width="51" style="5" customWidth="1"/>
    <col min="2045" max="2045" width="16.28515625" style="5" customWidth="1"/>
    <col min="2046" max="2046" width="14.5703125" style="5" customWidth="1"/>
    <col min="2047" max="2047" width="8.85546875" style="5"/>
    <col min="2048" max="2048" width="26.7109375" style="5" customWidth="1"/>
    <col min="2049" max="2049" width="51" style="5" customWidth="1"/>
    <col min="2050" max="2050" width="16.28515625" style="5" customWidth="1"/>
    <col min="2051" max="2051" width="0" style="5" hidden="1" customWidth="1"/>
    <col min="2052" max="2298" width="8.85546875" style="5"/>
    <col min="2299" max="2299" width="26.7109375" style="5" customWidth="1"/>
    <col min="2300" max="2300" width="51" style="5" customWidth="1"/>
    <col min="2301" max="2301" width="16.28515625" style="5" customWidth="1"/>
    <col min="2302" max="2302" width="14.5703125" style="5" customWidth="1"/>
    <col min="2303" max="2303" width="8.85546875" style="5"/>
    <col min="2304" max="2304" width="26.7109375" style="5" customWidth="1"/>
    <col min="2305" max="2305" width="51" style="5" customWidth="1"/>
    <col min="2306" max="2306" width="16.28515625" style="5" customWidth="1"/>
    <col min="2307" max="2307" width="0" style="5" hidden="1" customWidth="1"/>
    <col min="2308" max="2554" width="8.85546875" style="5"/>
    <col min="2555" max="2555" width="26.7109375" style="5" customWidth="1"/>
    <col min="2556" max="2556" width="51" style="5" customWidth="1"/>
    <col min="2557" max="2557" width="16.28515625" style="5" customWidth="1"/>
    <col min="2558" max="2558" width="14.5703125" style="5" customWidth="1"/>
    <col min="2559" max="2559" width="8.85546875" style="5"/>
    <col min="2560" max="2560" width="26.7109375" style="5" customWidth="1"/>
    <col min="2561" max="2561" width="51" style="5" customWidth="1"/>
    <col min="2562" max="2562" width="16.28515625" style="5" customWidth="1"/>
    <col min="2563" max="2563" width="0" style="5" hidden="1" customWidth="1"/>
    <col min="2564" max="2810" width="8.85546875" style="5"/>
    <col min="2811" max="2811" width="26.7109375" style="5" customWidth="1"/>
    <col min="2812" max="2812" width="51" style="5" customWidth="1"/>
    <col min="2813" max="2813" width="16.28515625" style="5" customWidth="1"/>
    <col min="2814" max="2814" width="14.5703125" style="5" customWidth="1"/>
    <col min="2815" max="2815" width="8.85546875" style="5"/>
    <col min="2816" max="2816" width="26.7109375" style="5" customWidth="1"/>
    <col min="2817" max="2817" width="51" style="5" customWidth="1"/>
    <col min="2818" max="2818" width="16.28515625" style="5" customWidth="1"/>
    <col min="2819" max="2819" width="0" style="5" hidden="1" customWidth="1"/>
    <col min="2820" max="3066" width="8.85546875" style="5"/>
    <col min="3067" max="3067" width="26.7109375" style="5" customWidth="1"/>
    <col min="3068" max="3068" width="51" style="5" customWidth="1"/>
    <col min="3069" max="3069" width="16.28515625" style="5" customWidth="1"/>
    <col min="3070" max="3070" width="14.5703125" style="5" customWidth="1"/>
    <col min="3071" max="3071" width="8.85546875" style="5"/>
    <col min="3072" max="3072" width="26.7109375" style="5" customWidth="1"/>
    <col min="3073" max="3073" width="51" style="5" customWidth="1"/>
    <col min="3074" max="3074" width="16.28515625" style="5" customWidth="1"/>
    <col min="3075" max="3075" width="0" style="5" hidden="1" customWidth="1"/>
    <col min="3076" max="3322" width="8.85546875" style="5"/>
    <col min="3323" max="3323" width="26.7109375" style="5" customWidth="1"/>
    <col min="3324" max="3324" width="51" style="5" customWidth="1"/>
    <col min="3325" max="3325" width="16.28515625" style="5" customWidth="1"/>
    <col min="3326" max="3326" width="14.5703125" style="5" customWidth="1"/>
    <col min="3327" max="3327" width="8.85546875" style="5"/>
    <col min="3328" max="3328" width="26.7109375" style="5" customWidth="1"/>
    <col min="3329" max="3329" width="51" style="5" customWidth="1"/>
    <col min="3330" max="3330" width="16.28515625" style="5" customWidth="1"/>
    <col min="3331" max="3331" width="0" style="5" hidden="1" customWidth="1"/>
    <col min="3332" max="3578" width="8.85546875" style="5"/>
    <col min="3579" max="3579" width="26.7109375" style="5" customWidth="1"/>
    <col min="3580" max="3580" width="51" style="5" customWidth="1"/>
    <col min="3581" max="3581" width="16.28515625" style="5" customWidth="1"/>
    <col min="3582" max="3582" width="14.5703125" style="5" customWidth="1"/>
    <col min="3583" max="3583" width="8.85546875" style="5"/>
    <col min="3584" max="3584" width="26.7109375" style="5" customWidth="1"/>
    <col min="3585" max="3585" width="51" style="5" customWidth="1"/>
    <col min="3586" max="3586" width="16.28515625" style="5" customWidth="1"/>
    <col min="3587" max="3587" width="0" style="5" hidden="1" customWidth="1"/>
    <col min="3588" max="3834" width="8.85546875" style="5"/>
    <col min="3835" max="3835" width="26.7109375" style="5" customWidth="1"/>
    <col min="3836" max="3836" width="51" style="5" customWidth="1"/>
    <col min="3837" max="3837" width="16.28515625" style="5" customWidth="1"/>
    <col min="3838" max="3838" width="14.5703125" style="5" customWidth="1"/>
    <col min="3839" max="3839" width="8.85546875" style="5"/>
    <col min="3840" max="3840" width="26.7109375" style="5" customWidth="1"/>
    <col min="3841" max="3841" width="51" style="5" customWidth="1"/>
    <col min="3842" max="3842" width="16.28515625" style="5" customWidth="1"/>
    <col min="3843" max="3843" width="0" style="5" hidden="1" customWidth="1"/>
    <col min="3844" max="4090" width="8.85546875" style="5"/>
    <col min="4091" max="4091" width="26.7109375" style="5" customWidth="1"/>
    <col min="4092" max="4092" width="51" style="5" customWidth="1"/>
    <col min="4093" max="4093" width="16.28515625" style="5" customWidth="1"/>
    <col min="4094" max="4094" width="14.5703125" style="5" customWidth="1"/>
    <col min="4095" max="4095" width="8.85546875" style="5"/>
    <col min="4096" max="4096" width="26.7109375" style="5" customWidth="1"/>
    <col min="4097" max="4097" width="51" style="5" customWidth="1"/>
    <col min="4098" max="4098" width="16.28515625" style="5" customWidth="1"/>
    <col min="4099" max="4099" width="0" style="5" hidden="1" customWidth="1"/>
    <col min="4100" max="4346" width="8.85546875" style="5"/>
    <col min="4347" max="4347" width="26.7109375" style="5" customWidth="1"/>
    <col min="4348" max="4348" width="51" style="5" customWidth="1"/>
    <col min="4349" max="4349" width="16.28515625" style="5" customWidth="1"/>
    <col min="4350" max="4350" width="14.5703125" style="5" customWidth="1"/>
    <col min="4351" max="4351" width="8.85546875" style="5"/>
    <col min="4352" max="4352" width="26.7109375" style="5" customWidth="1"/>
    <col min="4353" max="4353" width="51" style="5" customWidth="1"/>
    <col min="4354" max="4354" width="16.28515625" style="5" customWidth="1"/>
    <col min="4355" max="4355" width="0" style="5" hidden="1" customWidth="1"/>
    <col min="4356" max="4602" width="8.85546875" style="5"/>
    <col min="4603" max="4603" width="26.7109375" style="5" customWidth="1"/>
    <col min="4604" max="4604" width="51" style="5" customWidth="1"/>
    <col min="4605" max="4605" width="16.28515625" style="5" customWidth="1"/>
    <col min="4606" max="4606" width="14.5703125" style="5" customWidth="1"/>
    <col min="4607" max="4607" width="8.85546875" style="5"/>
    <col min="4608" max="4608" width="26.7109375" style="5" customWidth="1"/>
    <col min="4609" max="4609" width="51" style="5" customWidth="1"/>
    <col min="4610" max="4610" width="16.28515625" style="5" customWidth="1"/>
    <col min="4611" max="4611" width="0" style="5" hidden="1" customWidth="1"/>
    <col min="4612" max="4858" width="8.85546875" style="5"/>
    <col min="4859" max="4859" width="26.7109375" style="5" customWidth="1"/>
    <col min="4860" max="4860" width="51" style="5" customWidth="1"/>
    <col min="4861" max="4861" width="16.28515625" style="5" customWidth="1"/>
    <col min="4862" max="4862" width="14.5703125" style="5" customWidth="1"/>
    <col min="4863" max="4863" width="8.85546875" style="5"/>
    <col min="4864" max="4864" width="26.7109375" style="5" customWidth="1"/>
    <col min="4865" max="4865" width="51" style="5" customWidth="1"/>
    <col min="4866" max="4866" width="16.28515625" style="5" customWidth="1"/>
    <col min="4867" max="4867" width="0" style="5" hidden="1" customWidth="1"/>
    <col min="4868" max="5114" width="8.85546875" style="5"/>
    <col min="5115" max="5115" width="26.7109375" style="5" customWidth="1"/>
    <col min="5116" max="5116" width="51" style="5" customWidth="1"/>
    <col min="5117" max="5117" width="16.28515625" style="5" customWidth="1"/>
    <col min="5118" max="5118" width="14.5703125" style="5" customWidth="1"/>
    <col min="5119" max="5119" width="8.85546875" style="5"/>
    <col min="5120" max="5120" width="26.7109375" style="5" customWidth="1"/>
    <col min="5121" max="5121" width="51" style="5" customWidth="1"/>
    <col min="5122" max="5122" width="16.28515625" style="5" customWidth="1"/>
    <col min="5123" max="5123" width="0" style="5" hidden="1" customWidth="1"/>
    <col min="5124" max="5370" width="8.85546875" style="5"/>
    <col min="5371" max="5371" width="26.7109375" style="5" customWidth="1"/>
    <col min="5372" max="5372" width="51" style="5" customWidth="1"/>
    <col min="5373" max="5373" width="16.28515625" style="5" customWidth="1"/>
    <col min="5374" max="5374" width="14.5703125" style="5" customWidth="1"/>
    <col min="5375" max="5375" width="8.85546875" style="5"/>
    <col min="5376" max="5376" width="26.7109375" style="5" customWidth="1"/>
    <col min="5377" max="5377" width="51" style="5" customWidth="1"/>
    <col min="5378" max="5378" width="16.28515625" style="5" customWidth="1"/>
    <col min="5379" max="5379" width="0" style="5" hidden="1" customWidth="1"/>
    <col min="5380" max="5626" width="8.85546875" style="5"/>
    <col min="5627" max="5627" width="26.7109375" style="5" customWidth="1"/>
    <col min="5628" max="5628" width="51" style="5" customWidth="1"/>
    <col min="5629" max="5629" width="16.28515625" style="5" customWidth="1"/>
    <col min="5630" max="5630" width="14.5703125" style="5" customWidth="1"/>
    <col min="5631" max="5631" width="8.85546875" style="5"/>
    <col min="5632" max="5632" width="26.7109375" style="5" customWidth="1"/>
    <col min="5633" max="5633" width="51" style="5" customWidth="1"/>
    <col min="5634" max="5634" width="16.28515625" style="5" customWidth="1"/>
    <col min="5635" max="5635" width="0" style="5" hidden="1" customWidth="1"/>
    <col min="5636" max="5882" width="8.85546875" style="5"/>
    <col min="5883" max="5883" width="26.7109375" style="5" customWidth="1"/>
    <col min="5884" max="5884" width="51" style="5" customWidth="1"/>
    <col min="5885" max="5885" width="16.28515625" style="5" customWidth="1"/>
    <col min="5886" max="5886" width="14.5703125" style="5" customWidth="1"/>
    <col min="5887" max="5887" width="8.85546875" style="5"/>
    <col min="5888" max="5888" width="26.7109375" style="5" customWidth="1"/>
    <col min="5889" max="5889" width="51" style="5" customWidth="1"/>
    <col min="5890" max="5890" width="16.28515625" style="5" customWidth="1"/>
    <col min="5891" max="5891" width="0" style="5" hidden="1" customWidth="1"/>
    <col min="5892" max="6138" width="8.85546875" style="5"/>
    <col min="6139" max="6139" width="26.7109375" style="5" customWidth="1"/>
    <col min="6140" max="6140" width="51" style="5" customWidth="1"/>
    <col min="6141" max="6141" width="16.28515625" style="5" customWidth="1"/>
    <col min="6142" max="6142" width="14.5703125" style="5" customWidth="1"/>
    <col min="6143" max="6143" width="8.85546875" style="5"/>
    <col min="6144" max="6144" width="26.7109375" style="5" customWidth="1"/>
    <col min="6145" max="6145" width="51" style="5" customWidth="1"/>
    <col min="6146" max="6146" width="16.28515625" style="5" customWidth="1"/>
    <col min="6147" max="6147" width="0" style="5" hidden="1" customWidth="1"/>
    <col min="6148" max="6394" width="8.85546875" style="5"/>
    <col min="6395" max="6395" width="26.7109375" style="5" customWidth="1"/>
    <col min="6396" max="6396" width="51" style="5" customWidth="1"/>
    <col min="6397" max="6397" width="16.28515625" style="5" customWidth="1"/>
    <col min="6398" max="6398" width="14.5703125" style="5" customWidth="1"/>
    <col min="6399" max="6399" width="8.85546875" style="5"/>
    <col min="6400" max="6400" width="26.7109375" style="5" customWidth="1"/>
    <col min="6401" max="6401" width="51" style="5" customWidth="1"/>
    <col min="6402" max="6402" width="16.28515625" style="5" customWidth="1"/>
    <col min="6403" max="6403" width="0" style="5" hidden="1" customWidth="1"/>
    <col min="6404" max="6650" width="8.85546875" style="5"/>
    <col min="6651" max="6651" width="26.7109375" style="5" customWidth="1"/>
    <col min="6652" max="6652" width="51" style="5" customWidth="1"/>
    <col min="6653" max="6653" width="16.28515625" style="5" customWidth="1"/>
    <col min="6654" max="6654" width="14.5703125" style="5" customWidth="1"/>
    <col min="6655" max="6655" width="8.85546875" style="5"/>
    <col min="6656" max="6656" width="26.7109375" style="5" customWidth="1"/>
    <col min="6657" max="6657" width="51" style="5" customWidth="1"/>
    <col min="6658" max="6658" width="16.28515625" style="5" customWidth="1"/>
    <col min="6659" max="6659" width="0" style="5" hidden="1" customWidth="1"/>
    <col min="6660" max="6906" width="8.85546875" style="5"/>
    <col min="6907" max="6907" width="26.7109375" style="5" customWidth="1"/>
    <col min="6908" max="6908" width="51" style="5" customWidth="1"/>
    <col min="6909" max="6909" width="16.28515625" style="5" customWidth="1"/>
    <col min="6910" max="6910" width="14.5703125" style="5" customWidth="1"/>
    <col min="6911" max="6911" width="8.85546875" style="5"/>
    <col min="6912" max="6912" width="26.7109375" style="5" customWidth="1"/>
    <col min="6913" max="6913" width="51" style="5" customWidth="1"/>
    <col min="6914" max="6914" width="16.28515625" style="5" customWidth="1"/>
    <col min="6915" max="6915" width="0" style="5" hidden="1" customWidth="1"/>
    <col min="6916" max="7162" width="8.85546875" style="5"/>
    <col min="7163" max="7163" width="26.7109375" style="5" customWidth="1"/>
    <col min="7164" max="7164" width="51" style="5" customWidth="1"/>
    <col min="7165" max="7165" width="16.28515625" style="5" customWidth="1"/>
    <col min="7166" max="7166" width="14.5703125" style="5" customWidth="1"/>
    <col min="7167" max="7167" width="8.85546875" style="5"/>
    <col min="7168" max="7168" width="26.7109375" style="5" customWidth="1"/>
    <col min="7169" max="7169" width="51" style="5" customWidth="1"/>
    <col min="7170" max="7170" width="16.28515625" style="5" customWidth="1"/>
    <col min="7171" max="7171" width="0" style="5" hidden="1" customWidth="1"/>
    <col min="7172" max="7418" width="8.85546875" style="5"/>
    <col min="7419" max="7419" width="26.7109375" style="5" customWidth="1"/>
    <col min="7420" max="7420" width="51" style="5" customWidth="1"/>
    <col min="7421" max="7421" width="16.28515625" style="5" customWidth="1"/>
    <col min="7422" max="7422" width="14.5703125" style="5" customWidth="1"/>
    <col min="7423" max="7423" width="8.85546875" style="5"/>
    <col min="7424" max="7424" width="26.7109375" style="5" customWidth="1"/>
    <col min="7425" max="7425" width="51" style="5" customWidth="1"/>
    <col min="7426" max="7426" width="16.28515625" style="5" customWidth="1"/>
    <col min="7427" max="7427" width="0" style="5" hidden="1" customWidth="1"/>
    <col min="7428" max="7674" width="8.85546875" style="5"/>
    <col min="7675" max="7675" width="26.7109375" style="5" customWidth="1"/>
    <col min="7676" max="7676" width="51" style="5" customWidth="1"/>
    <col min="7677" max="7677" width="16.28515625" style="5" customWidth="1"/>
    <col min="7678" max="7678" width="14.5703125" style="5" customWidth="1"/>
    <col min="7679" max="7679" width="8.85546875" style="5"/>
    <col min="7680" max="7680" width="26.7109375" style="5" customWidth="1"/>
    <col min="7681" max="7681" width="51" style="5" customWidth="1"/>
    <col min="7682" max="7682" width="16.28515625" style="5" customWidth="1"/>
    <col min="7683" max="7683" width="0" style="5" hidden="1" customWidth="1"/>
    <col min="7684" max="7930" width="8.85546875" style="5"/>
    <col min="7931" max="7931" width="26.7109375" style="5" customWidth="1"/>
    <col min="7932" max="7932" width="51" style="5" customWidth="1"/>
    <col min="7933" max="7933" width="16.28515625" style="5" customWidth="1"/>
    <col min="7934" max="7934" width="14.5703125" style="5" customWidth="1"/>
    <col min="7935" max="7935" width="8.85546875" style="5"/>
    <col min="7936" max="7936" width="26.7109375" style="5" customWidth="1"/>
    <col min="7937" max="7937" width="51" style="5" customWidth="1"/>
    <col min="7938" max="7938" width="16.28515625" style="5" customWidth="1"/>
    <col min="7939" max="7939" width="0" style="5" hidden="1" customWidth="1"/>
    <col min="7940" max="8186" width="8.85546875" style="5"/>
    <col min="8187" max="8187" width="26.7109375" style="5" customWidth="1"/>
    <col min="8188" max="8188" width="51" style="5" customWidth="1"/>
    <col min="8189" max="8189" width="16.28515625" style="5" customWidth="1"/>
    <col min="8190" max="8190" width="14.5703125" style="5" customWidth="1"/>
    <col min="8191" max="8191" width="8.85546875" style="5"/>
    <col min="8192" max="8192" width="26.7109375" style="5" customWidth="1"/>
    <col min="8193" max="8193" width="51" style="5" customWidth="1"/>
    <col min="8194" max="8194" width="16.28515625" style="5" customWidth="1"/>
    <col min="8195" max="8195" width="0" style="5" hidden="1" customWidth="1"/>
    <col min="8196" max="8442" width="8.85546875" style="5"/>
    <col min="8443" max="8443" width="26.7109375" style="5" customWidth="1"/>
    <col min="8444" max="8444" width="51" style="5" customWidth="1"/>
    <col min="8445" max="8445" width="16.28515625" style="5" customWidth="1"/>
    <col min="8446" max="8446" width="14.5703125" style="5" customWidth="1"/>
    <col min="8447" max="8447" width="8.85546875" style="5"/>
    <col min="8448" max="8448" width="26.7109375" style="5" customWidth="1"/>
    <col min="8449" max="8449" width="51" style="5" customWidth="1"/>
    <col min="8450" max="8450" width="16.28515625" style="5" customWidth="1"/>
    <col min="8451" max="8451" width="0" style="5" hidden="1" customWidth="1"/>
    <col min="8452" max="8698" width="8.85546875" style="5"/>
    <col min="8699" max="8699" width="26.7109375" style="5" customWidth="1"/>
    <col min="8700" max="8700" width="51" style="5" customWidth="1"/>
    <col min="8701" max="8701" width="16.28515625" style="5" customWidth="1"/>
    <col min="8702" max="8702" width="14.5703125" style="5" customWidth="1"/>
    <col min="8703" max="8703" width="8.85546875" style="5"/>
    <col min="8704" max="8704" width="26.7109375" style="5" customWidth="1"/>
    <col min="8705" max="8705" width="51" style="5" customWidth="1"/>
    <col min="8706" max="8706" width="16.28515625" style="5" customWidth="1"/>
    <col min="8707" max="8707" width="0" style="5" hidden="1" customWidth="1"/>
    <col min="8708" max="8954" width="8.85546875" style="5"/>
    <col min="8955" max="8955" width="26.7109375" style="5" customWidth="1"/>
    <col min="8956" max="8956" width="51" style="5" customWidth="1"/>
    <col min="8957" max="8957" width="16.28515625" style="5" customWidth="1"/>
    <col min="8958" max="8958" width="14.5703125" style="5" customWidth="1"/>
    <col min="8959" max="8959" width="8.85546875" style="5"/>
    <col min="8960" max="8960" width="26.7109375" style="5" customWidth="1"/>
    <col min="8961" max="8961" width="51" style="5" customWidth="1"/>
    <col min="8962" max="8962" width="16.28515625" style="5" customWidth="1"/>
    <col min="8963" max="8963" width="0" style="5" hidden="1" customWidth="1"/>
    <col min="8964" max="9210" width="8.85546875" style="5"/>
    <col min="9211" max="9211" width="26.7109375" style="5" customWidth="1"/>
    <col min="9212" max="9212" width="51" style="5" customWidth="1"/>
    <col min="9213" max="9213" width="16.28515625" style="5" customWidth="1"/>
    <col min="9214" max="9214" width="14.5703125" style="5" customWidth="1"/>
    <col min="9215" max="9215" width="8.85546875" style="5"/>
    <col min="9216" max="9216" width="26.7109375" style="5" customWidth="1"/>
    <col min="9217" max="9217" width="51" style="5" customWidth="1"/>
    <col min="9218" max="9218" width="16.28515625" style="5" customWidth="1"/>
    <col min="9219" max="9219" width="0" style="5" hidden="1" customWidth="1"/>
    <col min="9220" max="9466" width="8.85546875" style="5"/>
    <col min="9467" max="9467" width="26.7109375" style="5" customWidth="1"/>
    <col min="9468" max="9468" width="51" style="5" customWidth="1"/>
    <col min="9469" max="9469" width="16.28515625" style="5" customWidth="1"/>
    <col min="9470" max="9470" width="14.5703125" style="5" customWidth="1"/>
    <col min="9471" max="9471" width="8.85546875" style="5"/>
    <col min="9472" max="9472" width="26.7109375" style="5" customWidth="1"/>
    <col min="9473" max="9473" width="51" style="5" customWidth="1"/>
    <col min="9474" max="9474" width="16.28515625" style="5" customWidth="1"/>
    <col min="9475" max="9475" width="0" style="5" hidden="1" customWidth="1"/>
    <col min="9476" max="9722" width="8.85546875" style="5"/>
    <col min="9723" max="9723" width="26.7109375" style="5" customWidth="1"/>
    <col min="9724" max="9724" width="51" style="5" customWidth="1"/>
    <col min="9725" max="9725" width="16.28515625" style="5" customWidth="1"/>
    <col min="9726" max="9726" width="14.5703125" style="5" customWidth="1"/>
    <col min="9727" max="9727" width="8.85546875" style="5"/>
    <col min="9728" max="9728" width="26.7109375" style="5" customWidth="1"/>
    <col min="9729" max="9729" width="51" style="5" customWidth="1"/>
    <col min="9730" max="9730" width="16.28515625" style="5" customWidth="1"/>
    <col min="9731" max="9731" width="0" style="5" hidden="1" customWidth="1"/>
    <col min="9732" max="9978" width="8.85546875" style="5"/>
    <col min="9979" max="9979" width="26.7109375" style="5" customWidth="1"/>
    <col min="9980" max="9980" width="51" style="5" customWidth="1"/>
    <col min="9981" max="9981" width="16.28515625" style="5" customWidth="1"/>
    <col min="9982" max="9982" width="14.5703125" style="5" customWidth="1"/>
    <col min="9983" max="9983" width="8.85546875" style="5"/>
    <col min="9984" max="9984" width="26.7109375" style="5" customWidth="1"/>
    <col min="9985" max="9985" width="51" style="5" customWidth="1"/>
    <col min="9986" max="9986" width="16.28515625" style="5" customWidth="1"/>
    <col min="9987" max="9987" width="0" style="5" hidden="1" customWidth="1"/>
    <col min="9988" max="10234" width="8.85546875" style="5"/>
    <col min="10235" max="10235" width="26.7109375" style="5" customWidth="1"/>
    <col min="10236" max="10236" width="51" style="5" customWidth="1"/>
    <col min="10237" max="10237" width="16.28515625" style="5" customWidth="1"/>
    <col min="10238" max="10238" width="14.5703125" style="5" customWidth="1"/>
    <col min="10239" max="10239" width="8.85546875" style="5"/>
    <col min="10240" max="10240" width="26.7109375" style="5" customWidth="1"/>
    <col min="10241" max="10241" width="51" style="5" customWidth="1"/>
    <col min="10242" max="10242" width="16.28515625" style="5" customWidth="1"/>
    <col min="10243" max="10243" width="0" style="5" hidden="1" customWidth="1"/>
    <col min="10244" max="10490" width="8.85546875" style="5"/>
    <col min="10491" max="10491" width="26.7109375" style="5" customWidth="1"/>
    <col min="10492" max="10492" width="51" style="5" customWidth="1"/>
    <col min="10493" max="10493" width="16.28515625" style="5" customWidth="1"/>
    <col min="10494" max="10494" width="14.5703125" style="5" customWidth="1"/>
    <col min="10495" max="10495" width="8.85546875" style="5"/>
    <col min="10496" max="10496" width="26.7109375" style="5" customWidth="1"/>
    <col min="10497" max="10497" width="51" style="5" customWidth="1"/>
    <col min="10498" max="10498" width="16.28515625" style="5" customWidth="1"/>
    <col min="10499" max="10499" width="0" style="5" hidden="1" customWidth="1"/>
    <col min="10500" max="10746" width="8.85546875" style="5"/>
    <col min="10747" max="10747" width="26.7109375" style="5" customWidth="1"/>
    <col min="10748" max="10748" width="51" style="5" customWidth="1"/>
    <col min="10749" max="10749" width="16.28515625" style="5" customWidth="1"/>
    <col min="10750" max="10750" width="14.5703125" style="5" customWidth="1"/>
    <col min="10751" max="10751" width="8.85546875" style="5"/>
    <col min="10752" max="10752" width="26.7109375" style="5" customWidth="1"/>
    <col min="10753" max="10753" width="51" style="5" customWidth="1"/>
    <col min="10754" max="10754" width="16.28515625" style="5" customWidth="1"/>
    <col min="10755" max="10755" width="0" style="5" hidden="1" customWidth="1"/>
    <col min="10756" max="11002" width="8.85546875" style="5"/>
    <col min="11003" max="11003" width="26.7109375" style="5" customWidth="1"/>
    <col min="11004" max="11004" width="51" style="5" customWidth="1"/>
    <col min="11005" max="11005" width="16.28515625" style="5" customWidth="1"/>
    <col min="11006" max="11006" width="14.5703125" style="5" customWidth="1"/>
    <col min="11007" max="11007" width="8.85546875" style="5"/>
    <col min="11008" max="11008" width="26.7109375" style="5" customWidth="1"/>
    <col min="11009" max="11009" width="51" style="5" customWidth="1"/>
    <col min="11010" max="11010" width="16.28515625" style="5" customWidth="1"/>
    <col min="11011" max="11011" width="0" style="5" hidden="1" customWidth="1"/>
    <col min="11012" max="11258" width="8.85546875" style="5"/>
    <col min="11259" max="11259" width="26.7109375" style="5" customWidth="1"/>
    <col min="11260" max="11260" width="51" style="5" customWidth="1"/>
    <col min="11261" max="11261" width="16.28515625" style="5" customWidth="1"/>
    <col min="11262" max="11262" width="14.5703125" style="5" customWidth="1"/>
    <col min="11263" max="11263" width="8.85546875" style="5"/>
    <col min="11264" max="11264" width="26.7109375" style="5" customWidth="1"/>
    <col min="11265" max="11265" width="51" style="5" customWidth="1"/>
    <col min="11266" max="11266" width="16.28515625" style="5" customWidth="1"/>
    <col min="11267" max="11267" width="0" style="5" hidden="1" customWidth="1"/>
    <col min="11268" max="11514" width="8.85546875" style="5"/>
    <col min="11515" max="11515" width="26.7109375" style="5" customWidth="1"/>
    <col min="11516" max="11516" width="51" style="5" customWidth="1"/>
    <col min="11517" max="11517" width="16.28515625" style="5" customWidth="1"/>
    <col min="11518" max="11518" width="14.5703125" style="5" customWidth="1"/>
    <col min="11519" max="11519" width="8.85546875" style="5"/>
    <col min="11520" max="11520" width="26.7109375" style="5" customWidth="1"/>
    <col min="11521" max="11521" width="51" style="5" customWidth="1"/>
    <col min="11522" max="11522" width="16.28515625" style="5" customWidth="1"/>
    <col min="11523" max="11523" width="0" style="5" hidden="1" customWidth="1"/>
    <col min="11524" max="11770" width="8.85546875" style="5"/>
    <col min="11771" max="11771" width="26.7109375" style="5" customWidth="1"/>
    <col min="11772" max="11772" width="51" style="5" customWidth="1"/>
    <col min="11773" max="11773" width="16.28515625" style="5" customWidth="1"/>
    <col min="11774" max="11774" width="14.5703125" style="5" customWidth="1"/>
    <col min="11775" max="11775" width="8.85546875" style="5"/>
    <col min="11776" max="11776" width="26.7109375" style="5" customWidth="1"/>
    <col min="11777" max="11777" width="51" style="5" customWidth="1"/>
    <col min="11778" max="11778" width="16.28515625" style="5" customWidth="1"/>
    <col min="11779" max="11779" width="0" style="5" hidden="1" customWidth="1"/>
    <col min="11780" max="12026" width="8.85546875" style="5"/>
    <col min="12027" max="12027" width="26.7109375" style="5" customWidth="1"/>
    <col min="12028" max="12028" width="51" style="5" customWidth="1"/>
    <col min="12029" max="12029" width="16.28515625" style="5" customWidth="1"/>
    <col min="12030" max="12030" width="14.5703125" style="5" customWidth="1"/>
    <col min="12031" max="12031" width="8.85546875" style="5"/>
    <col min="12032" max="12032" width="26.7109375" style="5" customWidth="1"/>
    <col min="12033" max="12033" width="51" style="5" customWidth="1"/>
    <col min="12034" max="12034" width="16.28515625" style="5" customWidth="1"/>
    <col min="12035" max="12035" width="0" style="5" hidden="1" customWidth="1"/>
    <col min="12036" max="12282" width="8.85546875" style="5"/>
    <col min="12283" max="12283" width="26.7109375" style="5" customWidth="1"/>
    <col min="12284" max="12284" width="51" style="5" customWidth="1"/>
    <col min="12285" max="12285" width="16.28515625" style="5" customWidth="1"/>
    <col min="12286" max="12286" width="14.5703125" style="5" customWidth="1"/>
    <col min="12287" max="12287" width="8.85546875" style="5"/>
    <col min="12288" max="12288" width="26.7109375" style="5" customWidth="1"/>
    <col min="12289" max="12289" width="51" style="5" customWidth="1"/>
    <col min="12290" max="12290" width="16.28515625" style="5" customWidth="1"/>
    <col min="12291" max="12291" width="0" style="5" hidden="1" customWidth="1"/>
    <col min="12292" max="12538" width="8.85546875" style="5"/>
    <col min="12539" max="12539" width="26.7109375" style="5" customWidth="1"/>
    <col min="12540" max="12540" width="51" style="5" customWidth="1"/>
    <col min="12541" max="12541" width="16.28515625" style="5" customWidth="1"/>
    <col min="12542" max="12542" width="14.5703125" style="5" customWidth="1"/>
    <col min="12543" max="12543" width="8.85546875" style="5"/>
    <col min="12544" max="12544" width="26.7109375" style="5" customWidth="1"/>
    <col min="12545" max="12545" width="51" style="5" customWidth="1"/>
    <col min="12546" max="12546" width="16.28515625" style="5" customWidth="1"/>
    <col min="12547" max="12547" width="0" style="5" hidden="1" customWidth="1"/>
    <col min="12548" max="12794" width="8.85546875" style="5"/>
    <col min="12795" max="12795" width="26.7109375" style="5" customWidth="1"/>
    <col min="12796" max="12796" width="51" style="5" customWidth="1"/>
    <col min="12797" max="12797" width="16.28515625" style="5" customWidth="1"/>
    <col min="12798" max="12798" width="14.5703125" style="5" customWidth="1"/>
    <col min="12799" max="12799" width="8.85546875" style="5"/>
    <col min="12800" max="12800" width="26.7109375" style="5" customWidth="1"/>
    <col min="12801" max="12801" width="51" style="5" customWidth="1"/>
    <col min="12802" max="12802" width="16.28515625" style="5" customWidth="1"/>
    <col min="12803" max="12803" width="0" style="5" hidden="1" customWidth="1"/>
    <col min="12804" max="13050" width="8.85546875" style="5"/>
    <col min="13051" max="13051" width="26.7109375" style="5" customWidth="1"/>
    <col min="13052" max="13052" width="51" style="5" customWidth="1"/>
    <col min="13053" max="13053" width="16.28515625" style="5" customWidth="1"/>
    <col min="13054" max="13054" width="14.5703125" style="5" customWidth="1"/>
    <col min="13055" max="13055" width="8.85546875" style="5"/>
    <col min="13056" max="13056" width="26.7109375" style="5" customWidth="1"/>
    <col min="13057" max="13057" width="51" style="5" customWidth="1"/>
    <col min="13058" max="13058" width="16.28515625" style="5" customWidth="1"/>
    <col min="13059" max="13059" width="0" style="5" hidden="1" customWidth="1"/>
    <col min="13060" max="13306" width="8.85546875" style="5"/>
    <col min="13307" max="13307" width="26.7109375" style="5" customWidth="1"/>
    <col min="13308" max="13308" width="51" style="5" customWidth="1"/>
    <col min="13309" max="13309" width="16.28515625" style="5" customWidth="1"/>
    <col min="13310" max="13310" width="14.5703125" style="5" customWidth="1"/>
    <col min="13311" max="13311" width="8.85546875" style="5"/>
    <col min="13312" max="13312" width="26.7109375" style="5" customWidth="1"/>
    <col min="13313" max="13313" width="51" style="5" customWidth="1"/>
    <col min="13314" max="13314" width="16.28515625" style="5" customWidth="1"/>
    <col min="13315" max="13315" width="0" style="5" hidden="1" customWidth="1"/>
    <col min="13316" max="13562" width="8.85546875" style="5"/>
    <col min="13563" max="13563" width="26.7109375" style="5" customWidth="1"/>
    <col min="13564" max="13564" width="51" style="5" customWidth="1"/>
    <col min="13565" max="13565" width="16.28515625" style="5" customWidth="1"/>
    <col min="13566" max="13566" width="14.5703125" style="5" customWidth="1"/>
    <col min="13567" max="13567" width="8.85546875" style="5"/>
    <col min="13568" max="13568" width="26.7109375" style="5" customWidth="1"/>
    <col min="13569" max="13569" width="51" style="5" customWidth="1"/>
    <col min="13570" max="13570" width="16.28515625" style="5" customWidth="1"/>
    <col min="13571" max="13571" width="0" style="5" hidden="1" customWidth="1"/>
    <col min="13572" max="13818" width="8.85546875" style="5"/>
    <col min="13819" max="13819" width="26.7109375" style="5" customWidth="1"/>
    <col min="13820" max="13820" width="51" style="5" customWidth="1"/>
    <col min="13821" max="13821" width="16.28515625" style="5" customWidth="1"/>
    <col min="13822" max="13822" width="14.5703125" style="5" customWidth="1"/>
    <col min="13823" max="13823" width="8.85546875" style="5"/>
    <col min="13824" max="13824" width="26.7109375" style="5" customWidth="1"/>
    <col min="13825" max="13825" width="51" style="5" customWidth="1"/>
    <col min="13826" max="13826" width="16.28515625" style="5" customWidth="1"/>
    <col min="13827" max="13827" width="0" style="5" hidden="1" customWidth="1"/>
    <col min="13828" max="14074" width="8.85546875" style="5"/>
    <col min="14075" max="14075" width="26.7109375" style="5" customWidth="1"/>
    <col min="14076" max="14076" width="51" style="5" customWidth="1"/>
    <col min="14077" max="14077" width="16.28515625" style="5" customWidth="1"/>
    <col min="14078" max="14078" width="14.5703125" style="5" customWidth="1"/>
    <col min="14079" max="14079" width="8.85546875" style="5"/>
    <col min="14080" max="14080" width="26.7109375" style="5" customWidth="1"/>
    <col min="14081" max="14081" width="51" style="5" customWidth="1"/>
    <col min="14082" max="14082" width="16.28515625" style="5" customWidth="1"/>
    <col min="14083" max="14083" width="0" style="5" hidden="1" customWidth="1"/>
    <col min="14084" max="14330" width="8.85546875" style="5"/>
    <col min="14331" max="14331" width="26.7109375" style="5" customWidth="1"/>
    <col min="14332" max="14332" width="51" style="5" customWidth="1"/>
    <col min="14333" max="14333" width="16.28515625" style="5" customWidth="1"/>
    <col min="14334" max="14334" width="14.5703125" style="5" customWidth="1"/>
    <col min="14335" max="14335" width="8.85546875" style="5"/>
    <col min="14336" max="14336" width="26.7109375" style="5" customWidth="1"/>
    <col min="14337" max="14337" width="51" style="5" customWidth="1"/>
    <col min="14338" max="14338" width="16.28515625" style="5" customWidth="1"/>
    <col min="14339" max="14339" width="0" style="5" hidden="1" customWidth="1"/>
    <col min="14340" max="14586" width="8.85546875" style="5"/>
    <col min="14587" max="14587" width="26.7109375" style="5" customWidth="1"/>
    <col min="14588" max="14588" width="51" style="5" customWidth="1"/>
    <col min="14589" max="14589" width="16.28515625" style="5" customWidth="1"/>
    <col min="14590" max="14590" width="14.5703125" style="5" customWidth="1"/>
    <col min="14591" max="14591" width="8.85546875" style="5"/>
    <col min="14592" max="14592" width="26.7109375" style="5" customWidth="1"/>
    <col min="14593" max="14593" width="51" style="5" customWidth="1"/>
    <col min="14594" max="14594" width="16.28515625" style="5" customWidth="1"/>
    <col min="14595" max="14595" width="0" style="5" hidden="1" customWidth="1"/>
    <col min="14596" max="14842" width="8.85546875" style="5"/>
    <col min="14843" max="14843" width="26.7109375" style="5" customWidth="1"/>
    <col min="14844" max="14844" width="51" style="5" customWidth="1"/>
    <col min="14845" max="14845" width="16.28515625" style="5" customWidth="1"/>
    <col min="14846" max="14846" width="14.5703125" style="5" customWidth="1"/>
    <col min="14847" max="14847" width="8.85546875" style="5"/>
    <col min="14848" max="14848" width="26.7109375" style="5" customWidth="1"/>
    <col min="14849" max="14849" width="51" style="5" customWidth="1"/>
    <col min="14850" max="14850" width="16.28515625" style="5" customWidth="1"/>
    <col min="14851" max="14851" width="0" style="5" hidden="1" customWidth="1"/>
    <col min="14852" max="15098" width="8.85546875" style="5"/>
    <col min="15099" max="15099" width="26.7109375" style="5" customWidth="1"/>
    <col min="15100" max="15100" width="51" style="5" customWidth="1"/>
    <col min="15101" max="15101" width="16.28515625" style="5" customWidth="1"/>
    <col min="15102" max="15102" width="14.5703125" style="5" customWidth="1"/>
    <col min="15103" max="15103" width="8.85546875" style="5"/>
    <col min="15104" max="15104" width="26.7109375" style="5" customWidth="1"/>
    <col min="15105" max="15105" width="51" style="5" customWidth="1"/>
    <col min="15106" max="15106" width="16.28515625" style="5" customWidth="1"/>
    <col min="15107" max="15107" width="0" style="5" hidden="1" customWidth="1"/>
    <col min="15108" max="15354" width="8.85546875" style="5"/>
    <col min="15355" max="15355" width="26.7109375" style="5" customWidth="1"/>
    <col min="15356" max="15356" width="51" style="5" customWidth="1"/>
    <col min="15357" max="15357" width="16.28515625" style="5" customWidth="1"/>
    <col min="15358" max="15358" width="14.5703125" style="5" customWidth="1"/>
    <col min="15359" max="15359" width="8.85546875" style="5"/>
    <col min="15360" max="15360" width="26.7109375" style="5" customWidth="1"/>
    <col min="15361" max="15361" width="51" style="5" customWidth="1"/>
    <col min="15362" max="15362" width="16.28515625" style="5" customWidth="1"/>
    <col min="15363" max="15363" width="0" style="5" hidden="1" customWidth="1"/>
    <col min="15364" max="15610" width="8.85546875" style="5"/>
    <col min="15611" max="15611" width="26.7109375" style="5" customWidth="1"/>
    <col min="15612" max="15612" width="51" style="5" customWidth="1"/>
    <col min="15613" max="15613" width="16.28515625" style="5" customWidth="1"/>
    <col min="15614" max="15614" width="14.5703125" style="5" customWidth="1"/>
    <col min="15615" max="15615" width="8.85546875" style="5"/>
    <col min="15616" max="15616" width="26.7109375" style="5" customWidth="1"/>
    <col min="15617" max="15617" width="51" style="5" customWidth="1"/>
    <col min="15618" max="15618" width="16.28515625" style="5" customWidth="1"/>
    <col min="15619" max="15619" width="0" style="5" hidden="1" customWidth="1"/>
    <col min="15620" max="15866" width="8.85546875" style="5"/>
    <col min="15867" max="15867" width="26.7109375" style="5" customWidth="1"/>
    <col min="15868" max="15868" width="51" style="5" customWidth="1"/>
    <col min="15869" max="15869" width="16.28515625" style="5" customWidth="1"/>
    <col min="15870" max="15870" width="14.5703125" style="5" customWidth="1"/>
    <col min="15871" max="15871" width="8.85546875" style="5"/>
    <col min="15872" max="15872" width="26.7109375" style="5" customWidth="1"/>
    <col min="15873" max="15873" width="51" style="5" customWidth="1"/>
    <col min="15874" max="15874" width="16.28515625" style="5" customWidth="1"/>
    <col min="15875" max="15875" width="0" style="5" hidden="1" customWidth="1"/>
    <col min="15876" max="16122" width="8.85546875" style="5"/>
    <col min="16123" max="16123" width="26.7109375" style="5" customWidth="1"/>
    <col min="16124" max="16124" width="51" style="5" customWidth="1"/>
    <col min="16125" max="16125" width="16.28515625" style="5" customWidth="1"/>
    <col min="16126" max="16126" width="14.5703125" style="5" customWidth="1"/>
    <col min="16127" max="16127" width="8.85546875" style="5"/>
    <col min="16128" max="16128" width="26.7109375" style="5" customWidth="1"/>
    <col min="16129" max="16129" width="51" style="5" customWidth="1"/>
    <col min="16130" max="16130" width="16.28515625" style="5" customWidth="1"/>
    <col min="16131" max="16131" width="0" style="5" hidden="1" customWidth="1"/>
    <col min="16132" max="16378" width="8.85546875" style="5"/>
    <col min="16379" max="16379" width="26.7109375" style="5" customWidth="1"/>
    <col min="16380" max="16380" width="51" style="5" customWidth="1"/>
    <col min="16381" max="16381" width="16.28515625" style="5" customWidth="1"/>
    <col min="16382" max="16382" width="14.5703125" style="5" customWidth="1"/>
    <col min="16383" max="16384" width="8.85546875" style="5"/>
  </cols>
  <sheetData>
    <row r="1" spans="1:256" ht="12.75" x14ac:dyDescent="0.2">
      <c r="A1" s="375" t="s">
        <v>0</v>
      </c>
      <c r="B1" s="375"/>
      <c r="C1" s="3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 x14ac:dyDescent="0.2">
      <c r="A2" s="375" t="s">
        <v>165</v>
      </c>
      <c r="B2" s="375"/>
      <c r="C2" s="37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 x14ac:dyDescent="0.2">
      <c r="A3" s="2"/>
      <c r="B3" s="374" t="s">
        <v>607</v>
      </c>
      <c r="C3" s="37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 x14ac:dyDescent="0.2">
      <c r="A4" s="2"/>
      <c r="B4" s="3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30.75" customHeight="1" x14ac:dyDescent="0.25">
      <c r="A5" s="376" t="s">
        <v>606</v>
      </c>
      <c r="B5" s="376"/>
      <c r="C5" s="376"/>
      <c r="IQ5" s="1"/>
      <c r="IR5" s="1"/>
      <c r="IS5" s="1"/>
      <c r="IT5" s="1"/>
      <c r="IU5" s="1"/>
      <c r="IV5" s="1"/>
    </row>
    <row r="6" spans="1:256" x14ac:dyDescent="0.25">
      <c r="C6" s="276" t="s">
        <v>1</v>
      </c>
    </row>
    <row r="7" spans="1:256" s="10" customFormat="1" ht="30" x14ac:dyDescent="0.25">
      <c r="A7" s="7" t="s">
        <v>2</v>
      </c>
      <c r="B7" s="8" t="s">
        <v>3</v>
      </c>
      <c r="C7" s="9" t="s">
        <v>4</v>
      </c>
    </row>
    <row r="8" spans="1:256" ht="15.75" x14ac:dyDescent="0.25">
      <c r="A8" s="11"/>
      <c r="B8" s="12" t="s">
        <v>5</v>
      </c>
      <c r="C8" s="13"/>
    </row>
    <row r="9" spans="1:256" s="16" customFormat="1" ht="15.75" x14ac:dyDescent="0.2">
      <c r="A9" s="14" t="s">
        <v>6</v>
      </c>
      <c r="B9" s="289" t="s">
        <v>7</v>
      </c>
      <c r="C9" s="15">
        <f>SUM(C10+C22+C34+C44+C49+C60+C65+C74+C81+C100+C16)</f>
        <v>413772.13999999996</v>
      </c>
    </row>
    <row r="10" spans="1:256" x14ac:dyDescent="0.2">
      <c r="A10" s="7" t="s">
        <v>8</v>
      </c>
      <c r="B10" s="290" t="s">
        <v>9</v>
      </c>
      <c r="C10" s="15">
        <f>SUM(C11)</f>
        <v>243220.74</v>
      </c>
    </row>
    <row r="11" spans="1:256" x14ac:dyDescent="0.2">
      <c r="A11" s="7" t="s">
        <v>10</v>
      </c>
      <c r="B11" s="28" t="s">
        <v>11</v>
      </c>
      <c r="C11" s="17">
        <f>SUM(C12+C13+C14+C15)</f>
        <v>243220.74</v>
      </c>
    </row>
    <row r="12" spans="1:256" ht="60" x14ac:dyDescent="0.2">
      <c r="A12" s="18" t="s">
        <v>12</v>
      </c>
      <c r="B12" s="291" t="s">
        <v>13</v>
      </c>
      <c r="C12" s="19">
        <v>238501.07</v>
      </c>
    </row>
    <row r="13" spans="1:256" ht="81.599999999999994" customHeight="1" x14ac:dyDescent="0.2">
      <c r="A13" s="7" t="s">
        <v>14</v>
      </c>
      <c r="B13" s="29" t="s">
        <v>15</v>
      </c>
      <c r="C13" s="20">
        <v>1008.98</v>
      </c>
    </row>
    <row r="14" spans="1:256" ht="30" x14ac:dyDescent="0.2">
      <c r="A14" s="7" t="s">
        <v>16</v>
      </c>
      <c r="B14" s="29" t="s">
        <v>17</v>
      </c>
      <c r="C14" s="20">
        <v>1530.33</v>
      </c>
    </row>
    <row r="15" spans="1:256" ht="75" x14ac:dyDescent="0.2">
      <c r="A15" s="7" t="s">
        <v>608</v>
      </c>
      <c r="B15" s="29" t="s">
        <v>609</v>
      </c>
      <c r="C15" s="20">
        <v>2180.36</v>
      </c>
    </row>
    <row r="16" spans="1:256" ht="28.5" x14ac:dyDescent="0.2">
      <c r="A16" s="7" t="s">
        <v>18</v>
      </c>
      <c r="B16" s="292" t="s">
        <v>19</v>
      </c>
      <c r="C16" s="15">
        <f>SUM(C18:C20)+C21</f>
        <v>8288.33</v>
      </c>
    </row>
    <row r="17" spans="1:255" ht="30" x14ac:dyDescent="0.2">
      <c r="A17" s="7" t="s">
        <v>20</v>
      </c>
      <c r="B17" s="28" t="s">
        <v>21</v>
      </c>
      <c r="C17" s="17">
        <f>SUM(C18+C19+C20+C21)</f>
        <v>8288.33</v>
      </c>
    </row>
    <row r="18" spans="1:255" ht="60" x14ac:dyDescent="0.2">
      <c r="A18" s="7" t="s">
        <v>22</v>
      </c>
      <c r="B18" s="29" t="s">
        <v>23</v>
      </c>
      <c r="C18" s="20">
        <v>3826.38</v>
      </c>
    </row>
    <row r="19" spans="1:255" ht="59.45" customHeight="1" x14ac:dyDescent="0.2">
      <c r="A19" s="7" t="s">
        <v>24</v>
      </c>
      <c r="B19" s="29" t="s">
        <v>25</v>
      </c>
      <c r="C19" s="20">
        <v>26.91</v>
      </c>
    </row>
    <row r="20" spans="1:255" ht="60" x14ac:dyDescent="0.2">
      <c r="A20" s="7" t="s">
        <v>26</v>
      </c>
      <c r="B20" s="29" t="s">
        <v>27</v>
      </c>
      <c r="C20" s="20">
        <v>5087.53</v>
      </c>
    </row>
    <row r="21" spans="1:255" ht="81" customHeight="1" x14ac:dyDescent="0.2">
      <c r="A21" s="7" t="s">
        <v>166</v>
      </c>
      <c r="B21" s="29" t="s">
        <v>167</v>
      </c>
      <c r="C21" s="20">
        <v>-652.49</v>
      </c>
    </row>
    <row r="22" spans="1:255" x14ac:dyDescent="0.2">
      <c r="A22" s="7" t="s">
        <v>28</v>
      </c>
      <c r="B22" s="290" t="s">
        <v>29</v>
      </c>
      <c r="C22" s="15">
        <f>SUM(C23+C29+C32)</f>
        <v>51914.829999999994</v>
      </c>
    </row>
    <row r="23" spans="1:255" x14ac:dyDescent="0.2">
      <c r="A23" s="7" t="s">
        <v>30</v>
      </c>
      <c r="B23" s="27" t="s">
        <v>31</v>
      </c>
      <c r="C23" s="21">
        <f>SUM(C24+C26+C28)</f>
        <v>34222.409999999996</v>
      </c>
    </row>
    <row r="24" spans="1:255" ht="30" x14ac:dyDescent="0.2">
      <c r="A24" s="7" t="s">
        <v>32</v>
      </c>
      <c r="B24" s="28" t="s">
        <v>33</v>
      </c>
      <c r="C24" s="17">
        <f>SUM(C25)</f>
        <v>17303.53</v>
      </c>
    </row>
    <row r="25" spans="1:255" ht="30" x14ac:dyDescent="0.2">
      <c r="A25" s="14" t="s">
        <v>34</v>
      </c>
      <c r="B25" s="29" t="s">
        <v>35</v>
      </c>
      <c r="C25" s="22">
        <v>17303.53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</row>
    <row r="26" spans="1:255" ht="30" x14ac:dyDescent="0.2">
      <c r="A26" s="7" t="s">
        <v>36</v>
      </c>
      <c r="B26" s="28" t="s">
        <v>37</v>
      </c>
      <c r="C26" s="21">
        <f>SUM(C27)</f>
        <v>16918.849999999999</v>
      </c>
    </row>
    <row r="27" spans="1:255" s="23" customFormat="1" ht="60" x14ac:dyDescent="0.2">
      <c r="A27" s="7" t="s">
        <v>38</v>
      </c>
      <c r="B27" s="29" t="s">
        <v>39</v>
      </c>
      <c r="C27" s="22">
        <v>16918.849999999999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30" x14ac:dyDescent="0.2">
      <c r="A28" s="7" t="s">
        <v>40</v>
      </c>
      <c r="B28" s="28" t="s">
        <v>41</v>
      </c>
      <c r="C28" s="21">
        <v>0.03</v>
      </c>
    </row>
    <row r="29" spans="1:255" x14ac:dyDescent="0.2">
      <c r="A29" s="7" t="s">
        <v>42</v>
      </c>
      <c r="B29" s="27" t="s">
        <v>43</v>
      </c>
      <c r="C29" s="21">
        <f>SUM(C30+C31)</f>
        <v>4621.04</v>
      </c>
    </row>
    <row r="30" spans="1:255" x14ac:dyDescent="0.2">
      <c r="A30" s="7" t="s">
        <v>44</v>
      </c>
      <c r="B30" s="29" t="s">
        <v>43</v>
      </c>
      <c r="C30" s="22">
        <v>4620.8500000000004</v>
      </c>
    </row>
    <row r="31" spans="1:255" ht="31.9" customHeight="1" x14ac:dyDescent="0.2">
      <c r="A31" s="7" t="s">
        <v>168</v>
      </c>
      <c r="B31" s="29" t="s">
        <v>169</v>
      </c>
      <c r="C31" s="22">
        <v>0.19</v>
      </c>
    </row>
    <row r="32" spans="1:255" x14ac:dyDescent="0.2">
      <c r="A32" s="7" t="s">
        <v>45</v>
      </c>
      <c r="B32" s="28" t="s">
        <v>46</v>
      </c>
      <c r="C32" s="21">
        <f>SUM(C33)</f>
        <v>13071.38</v>
      </c>
    </row>
    <row r="33" spans="1:255" ht="30" x14ac:dyDescent="0.2">
      <c r="A33" s="7" t="s">
        <v>47</v>
      </c>
      <c r="B33" s="29" t="s">
        <v>48</v>
      </c>
      <c r="C33" s="22">
        <v>13071.38</v>
      </c>
    </row>
    <row r="34" spans="1:255" x14ac:dyDescent="0.2">
      <c r="A34" s="7" t="s">
        <v>49</v>
      </c>
      <c r="B34" s="290" t="s">
        <v>50</v>
      </c>
      <c r="C34" s="15">
        <f>SUM(C35+C37+C39)</f>
        <v>79630.570000000007</v>
      </c>
    </row>
    <row r="35" spans="1:255" x14ac:dyDescent="0.2">
      <c r="A35" s="14" t="s">
        <v>51</v>
      </c>
      <c r="B35" s="28" t="s">
        <v>52</v>
      </c>
      <c r="C35" s="21">
        <f>SUM(C36)</f>
        <v>15051.78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</row>
    <row r="36" spans="1:255" ht="30" x14ac:dyDescent="0.2">
      <c r="A36" s="7" t="s">
        <v>53</v>
      </c>
      <c r="B36" s="29" t="s">
        <v>54</v>
      </c>
      <c r="C36" s="22">
        <v>15051.78</v>
      </c>
    </row>
    <row r="37" spans="1:255" x14ac:dyDescent="0.2">
      <c r="A37" s="7" t="s">
        <v>55</v>
      </c>
      <c r="B37" s="28" t="s">
        <v>56</v>
      </c>
      <c r="C37" s="21">
        <f>SUM(C38)</f>
        <v>39959.440000000002</v>
      </c>
    </row>
    <row r="38" spans="1:255" ht="30" x14ac:dyDescent="0.2">
      <c r="A38" s="14" t="s">
        <v>57</v>
      </c>
      <c r="B38" s="29" t="s">
        <v>58</v>
      </c>
      <c r="C38" s="20">
        <v>39959.440000000002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</row>
    <row r="39" spans="1:255" s="24" customFormat="1" x14ac:dyDescent="0.2">
      <c r="A39" s="7" t="s">
        <v>59</v>
      </c>
      <c r="B39" s="27" t="s">
        <v>60</v>
      </c>
      <c r="C39" s="21">
        <f>SUM(C40+C42)</f>
        <v>24619.35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x14ac:dyDescent="0.2">
      <c r="A40" s="7" t="s">
        <v>61</v>
      </c>
      <c r="B40" s="27" t="s">
        <v>62</v>
      </c>
      <c r="C40" s="21">
        <f>SUM(C41)</f>
        <v>20119.64</v>
      </c>
    </row>
    <row r="41" spans="1:255" ht="30" x14ac:dyDescent="0.2">
      <c r="A41" s="7" t="s">
        <v>63</v>
      </c>
      <c r="B41" s="29" t="s">
        <v>64</v>
      </c>
      <c r="C41" s="22">
        <v>20119.64</v>
      </c>
    </row>
    <row r="42" spans="1:255" s="23" customFormat="1" x14ac:dyDescent="0.2">
      <c r="A42" s="7" t="s">
        <v>65</v>
      </c>
      <c r="B42" s="28" t="s">
        <v>66</v>
      </c>
      <c r="C42" s="21">
        <f>SUM(C43)</f>
        <v>4499.71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ht="30" x14ac:dyDescent="0.2">
      <c r="A43" s="7" t="s">
        <v>67</v>
      </c>
      <c r="B43" s="29" t="s">
        <v>68</v>
      </c>
      <c r="C43" s="22">
        <v>4499.71</v>
      </c>
    </row>
    <row r="44" spans="1:255" x14ac:dyDescent="0.2">
      <c r="A44" s="7" t="s">
        <v>69</v>
      </c>
      <c r="B44" s="290" t="s">
        <v>70</v>
      </c>
      <c r="C44" s="15">
        <f>SUM(C45+C47)</f>
        <v>4891.1099999999997</v>
      </c>
    </row>
    <row r="45" spans="1:255" ht="30" x14ac:dyDescent="0.2">
      <c r="A45" s="7" t="s">
        <v>71</v>
      </c>
      <c r="B45" s="28" t="s">
        <v>72</v>
      </c>
      <c r="C45" s="21">
        <f>SUM(C46)</f>
        <v>4816.24</v>
      </c>
    </row>
    <row r="46" spans="1:255" ht="51.75" customHeight="1" x14ac:dyDescent="0.2">
      <c r="A46" s="7" t="s">
        <v>73</v>
      </c>
      <c r="B46" s="29" t="s">
        <v>74</v>
      </c>
      <c r="C46" s="22">
        <v>4816.24</v>
      </c>
    </row>
    <row r="47" spans="1:255" ht="35.25" customHeight="1" x14ac:dyDescent="0.2">
      <c r="A47" s="7" t="s">
        <v>75</v>
      </c>
      <c r="B47" s="27" t="s">
        <v>76</v>
      </c>
      <c r="C47" s="21">
        <f>SUM(C48)</f>
        <v>74.87</v>
      </c>
    </row>
    <row r="48" spans="1:255" ht="30" x14ac:dyDescent="0.2">
      <c r="A48" s="7" t="s">
        <v>77</v>
      </c>
      <c r="B48" s="29" t="s">
        <v>78</v>
      </c>
      <c r="C48" s="20">
        <v>74.87</v>
      </c>
    </row>
    <row r="49" spans="1:255" ht="39" customHeight="1" x14ac:dyDescent="0.2">
      <c r="A49" s="7" t="s">
        <v>79</v>
      </c>
      <c r="B49" s="290" t="s">
        <v>80</v>
      </c>
      <c r="C49" s="15">
        <f>SUM(C50+C53+C56)</f>
        <v>14509.23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</row>
    <row r="50" spans="1:255" ht="68.25" customHeight="1" x14ac:dyDescent="0.2">
      <c r="A50" s="7" t="s">
        <v>81</v>
      </c>
      <c r="B50" s="28" t="s">
        <v>82</v>
      </c>
      <c r="C50" s="21">
        <f>SUM(C51)</f>
        <v>10054.219999999999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</row>
    <row r="51" spans="1:255" ht="52.5" customHeight="1" x14ac:dyDescent="0.2">
      <c r="A51" s="7" t="s">
        <v>83</v>
      </c>
      <c r="B51" s="28" t="s">
        <v>84</v>
      </c>
      <c r="C51" s="21">
        <f>SUM(C52)</f>
        <v>10054.219999999999</v>
      </c>
    </row>
    <row r="52" spans="1:255" ht="69.75" customHeight="1" x14ac:dyDescent="0.2">
      <c r="A52" s="7" t="s">
        <v>85</v>
      </c>
      <c r="B52" s="29" t="s">
        <v>86</v>
      </c>
      <c r="C52" s="22">
        <v>10054.219999999999</v>
      </c>
    </row>
    <row r="53" spans="1:255" s="25" customFormat="1" ht="23.25" customHeight="1" x14ac:dyDescent="0.2">
      <c r="A53" s="7" t="s">
        <v>87</v>
      </c>
      <c r="B53" s="28" t="s">
        <v>88</v>
      </c>
      <c r="C53" s="21">
        <f>SUM(C54)</f>
        <v>53.38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s="25" customFormat="1" ht="35.25" customHeight="1" x14ac:dyDescent="0.2">
      <c r="A54" s="7" t="s">
        <v>89</v>
      </c>
      <c r="B54" s="28" t="s">
        <v>90</v>
      </c>
      <c r="C54" s="21">
        <f>SUM(C55)</f>
        <v>53.38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ht="60" customHeight="1" x14ac:dyDescent="0.2">
      <c r="A55" s="7" t="s">
        <v>91</v>
      </c>
      <c r="B55" s="29" t="s">
        <v>92</v>
      </c>
      <c r="C55" s="22">
        <v>53.38</v>
      </c>
    </row>
    <row r="56" spans="1:255" ht="60" x14ac:dyDescent="0.2">
      <c r="A56" s="7" t="s">
        <v>93</v>
      </c>
      <c r="B56" s="28" t="s">
        <v>94</v>
      </c>
      <c r="C56" s="21">
        <f>SUM(C57)</f>
        <v>4401.63</v>
      </c>
    </row>
    <row r="57" spans="1:255" ht="60" x14ac:dyDescent="0.2">
      <c r="A57" s="7" t="s">
        <v>95</v>
      </c>
      <c r="B57" s="28" t="s">
        <v>96</v>
      </c>
      <c r="C57" s="17">
        <f>SUM(C58:C59)</f>
        <v>4401.63</v>
      </c>
    </row>
    <row r="58" spans="1:255" ht="75" customHeight="1" x14ac:dyDescent="0.2">
      <c r="A58" s="7" t="s">
        <v>97</v>
      </c>
      <c r="B58" s="29" t="s">
        <v>98</v>
      </c>
      <c r="C58" s="26">
        <v>1262.9000000000001</v>
      </c>
    </row>
    <row r="59" spans="1:255" ht="30" x14ac:dyDescent="0.2">
      <c r="A59" s="7" t="s">
        <v>99</v>
      </c>
      <c r="B59" s="29" t="s">
        <v>100</v>
      </c>
      <c r="C59" s="22">
        <v>3138.73</v>
      </c>
    </row>
    <row r="60" spans="1:255" x14ac:dyDescent="0.2">
      <c r="A60" s="7" t="s">
        <v>101</v>
      </c>
      <c r="B60" s="290" t="s">
        <v>102</v>
      </c>
      <c r="C60" s="15">
        <f>SUM(C61)</f>
        <v>5123.8499999999995</v>
      </c>
    </row>
    <row r="61" spans="1:255" x14ac:dyDescent="0.2">
      <c r="A61" s="7" t="s">
        <v>103</v>
      </c>
      <c r="B61" s="27" t="s">
        <v>104</v>
      </c>
      <c r="C61" s="21">
        <f>SUM(C62:C64)</f>
        <v>5123.8499999999995</v>
      </c>
    </row>
    <row r="62" spans="1:255" ht="30" x14ac:dyDescent="0.2">
      <c r="A62" s="14" t="s">
        <v>105</v>
      </c>
      <c r="B62" s="29" t="s">
        <v>106</v>
      </c>
      <c r="C62" s="22">
        <v>39.68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</row>
    <row r="63" spans="1:255" x14ac:dyDescent="0.2">
      <c r="A63" s="14" t="s">
        <v>107</v>
      </c>
      <c r="B63" s="29" t="s">
        <v>108</v>
      </c>
      <c r="C63" s="22">
        <v>4987.4399999999996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</row>
    <row r="64" spans="1:255" x14ac:dyDescent="0.2">
      <c r="A64" s="14" t="s">
        <v>109</v>
      </c>
      <c r="B64" s="29" t="s">
        <v>110</v>
      </c>
      <c r="C64" s="22">
        <v>96.73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</row>
    <row r="65" spans="1:255" ht="28.5" x14ac:dyDescent="0.2">
      <c r="A65" s="7" t="s">
        <v>111</v>
      </c>
      <c r="B65" s="292" t="s">
        <v>112</v>
      </c>
      <c r="C65" s="15">
        <f>SUM(C66+C69)</f>
        <v>960</v>
      </c>
    </row>
    <row r="66" spans="1:255" s="23" customFormat="1" x14ac:dyDescent="0.2">
      <c r="A66" s="7" t="s">
        <v>113</v>
      </c>
      <c r="B66" s="28" t="s">
        <v>114</v>
      </c>
      <c r="C66" s="21">
        <f>SUM(C67)</f>
        <v>200.66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s="23" customFormat="1" x14ac:dyDescent="0.2">
      <c r="A67" s="7" t="s">
        <v>115</v>
      </c>
      <c r="B67" s="28" t="s">
        <v>116</v>
      </c>
      <c r="C67" s="21">
        <f>SUM(C68)</f>
        <v>200.66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s="23" customFormat="1" ht="30" x14ac:dyDescent="0.2">
      <c r="A68" s="7" t="s">
        <v>117</v>
      </c>
      <c r="B68" s="29" t="s">
        <v>118</v>
      </c>
      <c r="C68" s="22">
        <v>200.66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s="23" customFormat="1" x14ac:dyDescent="0.2">
      <c r="A69" s="7" t="s">
        <v>119</v>
      </c>
      <c r="B69" s="28" t="s">
        <v>120</v>
      </c>
      <c r="C69" s="21">
        <f>SUM(C72+C70)</f>
        <v>759.34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 ht="30" x14ac:dyDescent="0.2">
      <c r="A70" s="7" t="s">
        <v>121</v>
      </c>
      <c r="B70" s="28" t="s">
        <v>122</v>
      </c>
      <c r="C70" s="21">
        <f>SUM(C71)</f>
        <v>655.5</v>
      </c>
    </row>
    <row r="71" spans="1:255" ht="30" x14ac:dyDescent="0.2">
      <c r="A71" s="7" t="s">
        <v>123</v>
      </c>
      <c r="B71" s="29" t="s">
        <v>124</v>
      </c>
      <c r="C71" s="22">
        <v>655.5</v>
      </c>
    </row>
    <row r="72" spans="1:255" x14ac:dyDescent="0.2">
      <c r="A72" s="7" t="s">
        <v>125</v>
      </c>
      <c r="B72" s="28" t="s">
        <v>126</v>
      </c>
      <c r="C72" s="21">
        <f>SUM(C73)</f>
        <v>103.84</v>
      </c>
    </row>
    <row r="73" spans="1:255" x14ac:dyDescent="0.2">
      <c r="A73" s="7" t="s">
        <v>127</v>
      </c>
      <c r="B73" s="29" t="s">
        <v>128</v>
      </c>
      <c r="C73" s="22">
        <v>103.84</v>
      </c>
    </row>
    <row r="74" spans="1:255" x14ac:dyDescent="0.2">
      <c r="A74" s="7" t="s">
        <v>129</v>
      </c>
      <c r="B74" s="290" t="s">
        <v>130</v>
      </c>
      <c r="C74" s="15">
        <f>SUM(C75+C78)</f>
        <v>3019.41</v>
      </c>
    </row>
    <row r="75" spans="1:255" ht="60" x14ac:dyDescent="0.2">
      <c r="A75" s="7" t="s">
        <v>131</v>
      </c>
      <c r="B75" s="28" t="s">
        <v>132</v>
      </c>
      <c r="C75" s="21">
        <f>SUM(C76)</f>
        <v>378</v>
      </c>
    </row>
    <row r="76" spans="1:255" ht="72.75" customHeight="1" x14ac:dyDescent="0.2">
      <c r="A76" s="7" t="s">
        <v>133</v>
      </c>
      <c r="B76" s="28" t="s">
        <v>134</v>
      </c>
      <c r="C76" s="21">
        <f>SUM(C77)</f>
        <v>378</v>
      </c>
    </row>
    <row r="77" spans="1:255" ht="75" x14ac:dyDescent="0.2">
      <c r="A77" s="7" t="s">
        <v>135</v>
      </c>
      <c r="B77" s="29" t="s">
        <v>136</v>
      </c>
      <c r="C77" s="22">
        <v>378</v>
      </c>
    </row>
    <row r="78" spans="1:255" ht="30" x14ac:dyDescent="0.2">
      <c r="A78" s="7" t="s">
        <v>137</v>
      </c>
      <c r="B78" s="28" t="s">
        <v>138</v>
      </c>
      <c r="C78" s="17">
        <f>SUM(C79)</f>
        <v>2641.41</v>
      </c>
    </row>
    <row r="79" spans="1:255" ht="30" x14ac:dyDescent="0.2">
      <c r="A79" s="7" t="s">
        <v>139</v>
      </c>
      <c r="B79" s="28" t="s">
        <v>140</v>
      </c>
      <c r="C79" s="21">
        <f>SUM(C80)</f>
        <v>2641.41</v>
      </c>
    </row>
    <row r="80" spans="1:255" ht="45" x14ac:dyDescent="0.2">
      <c r="A80" s="7" t="s">
        <v>141</v>
      </c>
      <c r="B80" s="29" t="s">
        <v>142</v>
      </c>
      <c r="C80" s="22">
        <v>2641.41</v>
      </c>
    </row>
    <row r="81" spans="1:3" x14ac:dyDescent="0.2">
      <c r="A81" s="7" t="s">
        <v>143</v>
      </c>
      <c r="B81" s="290" t="s">
        <v>144</v>
      </c>
      <c r="C81" s="15">
        <f>SUM(C82:C99)</f>
        <v>2210.0700000000002</v>
      </c>
    </row>
    <row r="82" spans="1:3" s="24" customFormat="1" ht="73.5" customHeight="1" x14ac:dyDescent="0.2">
      <c r="A82" s="14" t="s">
        <v>170</v>
      </c>
      <c r="B82" s="29" t="s">
        <v>171</v>
      </c>
      <c r="C82" s="20">
        <v>1.85</v>
      </c>
    </row>
    <row r="83" spans="1:3" s="24" customFormat="1" ht="73.5" customHeight="1" x14ac:dyDescent="0.2">
      <c r="A83" s="14" t="s">
        <v>610</v>
      </c>
      <c r="B83" s="29" t="s">
        <v>611</v>
      </c>
      <c r="C83" s="20">
        <v>28.85</v>
      </c>
    </row>
    <row r="84" spans="1:3" ht="65.25" customHeight="1" x14ac:dyDescent="0.2">
      <c r="A84" s="7" t="s">
        <v>172</v>
      </c>
      <c r="B84" s="293" t="s">
        <v>173</v>
      </c>
      <c r="C84" s="17">
        <v>5.81</v>
      </c>
    </row>
    <row r="85" spans="1:3" ht="68.25" customHeight="1" x14ac:dyDescent="0.2">
      <c r="A85" s="7" t="s">
        <v>174</v>
      </c>
      <c r="B85" s="293" t="s">
        <v>175</v>
      </c>
      <c r="C85" s="17">
        <v>135</v>
      </c>
    </row>
    <row r="86" spans="1:3" ht="60" x14ac:dyDescent="0.2">
      <c r="A86" s="7" t="s">
        <v>145</v>
      </c>
      <c r="B86" s="293" t="s">
        <v>146</v>
      </c>
      <c r="C86" s="17">
        <v>5</v>
      </c>
    </row>
    <row r="87" spans="1:3" ht="74.25" customHeight="1" x14ac:dyDescent="0.2">
      <c r="A87" s="7" t="s">
        <v>176</v>
      </c>
      <c r="B87" s="293" t="s">
        <v>177</v>
      </c>
      <c r="C87" s="17">
        <v>2.25</v>
      </c>
    </row>
    <row r="88" spans="1:3" ht="75" x14ac:dyDescent="0.2">
      <c r="A88" s="7" t="s">
        <v>147</v>
      </c>
      <c r="B88" s="29" t="s">
        <v>148</v>
      </c>
      <c r="C88" s="17">
        <v>68.75</v>
      </c>
    </row>
    <row r="89" spans="1:3" ht="99" customHeight="1" x14ac:dyDescent="0.2">
      <c r="A89" s="7" t="s">
        <v>178</v>
      </c>
      <c r="B89" s="29" t="s">
        <v>179</v>
      </c>
      <c r="C89" s="17">
        <v>5.15</v>
      </c>
    </row>
    <row r="90" spans="1:3" ht="75" x14ac:dyDescent="0.2">
      <c r="A90" s="7" t="s">
        <v>149</v>
      </c>
      <c r="B90" s="29" t="s">
        <v>150</v>
      </c>
      <c r="C90" s="17">
        <v>0.75</v>
      </c>
    </row>
    <row r="91" spans="1:3" ht="61.15" customHeight="1" x14ac:dyDescent="0.2">
      <c r="A91" s="7" t="s">
        <v>180</v>
      </c>
      <c r="B91" s="29" t="s">
        <v>181</v>
      </c>
      <c r="C91" s="17">
        <v>1.75</v>
      </c>
    </row>
    <row r="92" spans="1:3" ht="60" x14ac:dyDescent="0.2">
      <c r="A92" s="7" t="s">
        <v>151</v>
      </c>
      <c r="B92" s="29" t="s">
        <v>152</v>
      </c>
      <c r="C92" s="17">
        <v>9.0500000000000007</v>
      </c>
    </row>
    <row r="93" spans="1:3" ht="63" customHeight="1" x14ac:dyDescent="0.2">
      <c r="A93" s="7" t="s">
        <v>153</v>
      </c>
      <c r="B93" s="29" t="s">
        <v>154</v>
      </c>
      <c r="C93" s="17">
        <v>495.5</v>
      </c>
    </row>
    <row r="94" spans="1:3" ht="44.45" customHeight="1" x14ac:dyDescent="0.2">
      <c r="A94" s="7" t="s">
        <v>182</v>
      </c>
      <c r="B94" s="29" t="s">
        <v>183</v>
      </c>
      <c r="C94" s="17">
        <v>115</v>
      </c>
    </row>
    <row r="95" spans="1:3" ht="60" x14ac:dyDescent="0.2">
      <c r="A95" s="14" t="s">
        <v>155</v>
      </c>
      <c r="B95" s="29" t="s">
        <v>156</v>
      </c>
      <c r="C95" s="17">
        <v>1007.46</v>
      </c>
    </row>
    <row r="96" spans="1:3" ht="60" x14ac:dyDescent="0.2">
      <c r="A96" s="14" t="s">
        <v>612</v>
      </c>
      <c r="B96" s="29" t="s">
        <v>613</v>
      </c>
      <c r="C96" s="17">
        <v>60</v>
      </c>
    </row>
    <row r="97" spans="1:255" ht="55.15" customHeight="1" x14ac:dyDescent="0.2">
      <c r="A97" s="7" t="s">
        <v>157</v>
      </c>
      <c r="B97" s="29" t="s">
        <v>158</v>
      </c>
      <c r="C97" s="22">
        <v>237.32</v>
      </c>
    </row>
    <row r="98" spans="1:255" ht="67.900000000000006" customHeight="1" x14ac:dyDescent="0.2">
      <c r="A98" s="7" t="s">
        <v>184</v>
      </c>
      <c r="B98" s="29" t="s">
        <v>185</v>
      </c>
      <c r="C98" s="22">
        <v>-0.82</v>
      </c>
    </row>
    <row r="99" spans="1:255" ht="67.900000000000006" customHeight="1" x14ac:dyDescent="0.2">
      <c r="A99" s="7" t="s">
        <v>615</v>
      </c>
      <c r="B99" s="29" t="s">
        <v>614</v>
      </c>
      <c r="C99" s="22">
        <v>31.4</v>
      </c>
    </row>
    <row r="100" spans="1:255" s="24" customFormat="1" x14ac:dyDescent="0.2">
      <c r="A100" s="7" t="s">
        <v>159</v>
      </c>
      <c r="B100" s="290" t="s">
        <v>160</v>
      </c>
      <c r="C100" s="15">
        <f>SUM(C101)</f>
        <v>4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s="24" customFormat="1" x14ac:dyDescent="0.2">
      <c r="A101" s="7" t="s">
        <v>161</v>
      </c>
      <c r="B101" s="28" t="s">
        <v>162</v>
      </c>
      <c r="C101" s="21">
        <f>SUM(C102)</f>
        <v>4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s="24" customFormat="1" x14ac:dyDescent="0.2">
      <c r="A102" s="7" t="s">
        <v>163</v>
      </c>
      <c r="B102" s="29" t="s">
        <v>164</v>
      </c>
      <c r="C102" s="22">
        <v>4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x14ac:dyDescent="0.25">
      <c r="C103" s="30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</row>
    <row r="104" spans="1:255" x14ac:dyDescent="0.25">
      <c r="C104" s="30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  <c r="IP104" s="31"/>
      <c r="IQ104" s="31"/>
      <c r="IR104" s="31"/>
      <c r="IS104" s="31"/>
      <c r="IT104" s="31"/>
      <c r="IU104" s="31"/>
    </row>
    <row r="105" spans="1:255" x14ac:dyDescent="0.25">
      <c r="C105" s="30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  <c r="IP105" s="31"/>
      <c r="IQ105" s="31"/>
      <c r="IR105" s="31"/>
      <c r="IS105" s="31"/>
      <c r="IT105" s="31"/>
      <c r="IU105" s="31"/>
    </row>
    <row r="106" spans="1:255" x14ac:dyDescent="0.25">
      <c r="C106" s="30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</row>
    <row r="107" spans="1:255" x14ac:dyDescent="0.25">
      <c r="C107" s="3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  <c r="IU107" s="31"/>
    </row>
    <row r="108" spans="1:255" x14ac:dyDescent="0.25">
      <c r="C108" s="3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</row>
    <row r="109" spans="1:255" x14ac:dyDescent="0.25"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</row>
    <row r="110" spans="1:255" s="31" customFormat="1" x14ac:dyDescent="0.25">
      <c r="A110" s="6"/>
      <c r="B110" s="5"/>
      <c r="C110" s="30"/>
    </row>
    <row r="111" spans="1:255" s="31" customFormat="1" x14ac:dyDescent="0.25">
      <c r="A111" s="6"/>
      <c r="B111" s="5"/>
      <c r="C111" s="30"/>
    </row>
    <row r="112" spans="1:255" s="31" customFormat="1" x14ac:dyDescent="0.25">
      <c r="A112" s="6"/>
      <c r="B112" s="5"/>
      <c r="C112" s="30"/>
    </row>
    <row r="113" spans="1:3" s="31" customFormat="1" x14ac:dyDescent="0.25">
      <c r="A113" s="6"/>
      <c r="B113" s="5"/>
      <c r="C113" s="30"/>
    </row>
    <row r="114" spans="1:3" s="31" customFormat="1" x14ac:dyDescent="0.25">
      <c r="A114" s="6"/>
      <c r="B114" s="5"/>
      <c r="C114" s="30"/>
    </row>
    <row r="115" spans="1:3" s="31" customFormat="1" x14ac:dyDescent="0.25">
      <c r="A115" s="6"/>
      <c r="B115" s="5"/>
      <c r="C115" s="30"/>
    </row>
    <row r="116" spans="1:3" s="31" customFormat="1" x14ac:dyDescent="0.25">
      <c r="A116" s="6"/>
      <c r="B116" s="5"/>
      <c r="C116" s="30"/>
    </row>
    <row r="117" spans="1:3" s="31" customFormat="1" x14ac:dyDescent="0.25">
      <c r="A117" s="6"/>
      <c r="B117" s="5"/>
      <c r="C117" s="30"/>
    </row>
    <row r="118" spans="1:3" s="31" customFormat="1" x14ac:dyDescent="0.25">
      <c r="A118" s="6"/>
      <c r="B118" s="5"/>
      <c r="C118" s="30"/>
    </row>
    <row r="119" spans="1:3" s="31" customFormat="1" x14ac:dyDescent="0.25">
      <c r="A119" s="6"/>
      <c r="B119" s="5"/>
      <c r="C119" s="30"/>
    </row>
    <row r="120" spans="1:3" s="31" customFormat="1" x14ac:dyDescent="0.25">
      <c r="A120" s="6"/>
      <c r="B120" s="5"/>
      <c r="C120" s="30"/>
    </row>
    <row r="121" spans="1:3" s="31" customFormat="1" x14ac:dyDescent="0.25">
      <c r="A121" s="6"/>
      <c r="B121" s="5"/>
      <c r="C121" s="30"/>
    </row>
    <row r="122" spans="1:3" s="31" customFormat="1" x14ac:dyDescent="0.25">
      <c r="A122" s="6"/>
      <c r="B122" s="5"/>
      <c r="C122" s="30"/>
    </row>
    <row r="123" spans="1:3" s="31" customFormat="1" x14ac:dyDescent="0.25">
      <c r="A123" s="6"/>
      <c r="B123" s="5"/>
      <c r="C123" s="30"/>
    </row>
    <row r="124" spans="1:3" s="31" customFormat="1" x14ac:dyDescent="0.25">
      <c r="A124" s="6"/>
      <c r="B124" s="5"/>
      <c r="C124" s="30"/>
    </row>
    <row r="125" spans="1:3" s="31" customFormat="1" x14ac:dyDescent="0.25">
      <c r="A125" s="6"/>
      <c r="B125" s="5"/>
      <c r="C125" s="30"/>
    </row>
    <row r="126" spans="1:3" s="31" customFormat="1" x14ac:dyDescent="0.25">
      <c r="A126" s="6"/>
      <c r="B126" s="5"/>
      <c r="C126" s="30"/>
    </row>
    <row r="127" spans="1:3" s="31" customFormat="1" x14ac:dyDescent="0.25">
      <c r="A127" s="6"/>
      <c r="B127" s="5"/>
      <c r="C127" s="30"/>
    </row>
    <row r="128" spans="1:3" s="31" customFormat="1" x14ac:dyDescent="0.25">
      <c r="A128" s="6"/>
      <c r="B128" s="5"/>
      <c r="C128" s="30"/>
    </row>
    <row r="129" spans="1:3" s="31" customFormat="1" x14ac:dyDescent="0.25">
      <c r="A129" s="6"/>
      <c r="B129" s="5"/>
      <c r="C129" s="30"/>
    </row>
    <row r="130" spans="1:3" s="31" customFormat="1" x14ac:dyDescent="0.25">
      <c r="A130" s="6"/>
      <c r="B130" s="5"/>
      <c r="C130" s="30"/>
    </row>
    <row r="131" spans="1:3" s="31" customFormat="1" x14ac:dyDescent="0.25">
      <c r="A131" s="6"/>
      <c r="B131" s="5"/>
      <c r="C131" s="30"/>
    </row>
    <row r="132" spans="1:3" s="31" customFormat="1" x14ac:dyDescent="0.25">
      <c r="A132" s="6"/>
      <c r="B132" s="5"/>
      <c r="C132" s="30"/>
    </row>
    <row r="133" spans="1:3" s="31" customFormat="1" x14ac:dyDescent="0.25">
      <c r="A133" s="6"/>
      <c r="B133" s="5"/>
      <c r="C133" s="30"/>
    </row>
    <row r="134" spans="1:3" s="31" customFormat="1" x14ac:dyDescent="0.25">
      <c r="A134" s="6"/>
      <c r="B134" s="5"/>
      <c r="C134" s="30"/>
    </row>
    <row r="135" spans="1:3" s="31" customFormat="1" x14ac:dyDescent="0.25">
      <c r="A135" s="6"/>
      <c r="B135" s="5"/>
      <c r="C135" s="30"/>
    </row>
    <row r="136" spans="1:3" s="31" customFormat="1" x14ac:dyDescent="0.25">
      <c r="A136" s="6"/>
      <c r="B136" s="5"/>
      <c r="C136" s="30"/>
    </row>
    <row r="137" spans="1:3" s="31" customFormat="1" x14ac:dyDescent="0.25">
      <c r="A137" s="6"/>
      <c r="B137" s="5"/>
      <c r="C137" s="30"/>
    </row>
    <row r="138" spans="1:3" s="31" customFormat="1" x14ac:dyDescent="0.25">
      <c r="A138" s="6"/>
      <c r="B138" s="5"/>
      <c r="C138" s="30"/>
    </row>
    <row r="139" spans="1:3" s="31" customFormat="1" x14ac:dyDescent="0.25">
      <c r="A139" s="6"/>
      <c r="B139" s="5"/>
      <c r="C139" s="30"/>
    </row>
    <row r="140" spans="1:3" s="31" customFormat="1" x14ac:dyDescent="0.25">
      <c r="A140" s="6"/>
      <c r="B140" s="5"/>
      <c r="C140" s="30"/>
    </row>
    <row r="141" spans="1:3" s="31" customFormat="1" x14ac:dyDescent="0.25">
      <c r="A141" s="6"/>
      <c r="B141" s="5"/>
      <c r="C141" s="30"/>
    </row>
    <row r="142" spans="1:3" s="31" customFormat="1" x14ac:dyDescent="0.25">
      <c r="A142" s="6"/>
      <c r="B142" s="5"/>
      <c r="C142" s="30"/>
    </row>
    <row r="143" spans="1:3" s="31" customFormat="1" x14ac:dyDescent="0.25">
      <c r="A143" s="6"/>
      <c r="B143" s="5"/>
      <c r="C143" s="30"/>
    </row>
    <row r="144" spans="1:3" s="31" customFormat="1" x14ac:dyDescent="0.25">
      <c r="A144" s="6"/>
      <c r="B144" s="5"/>
      <c r="C144" s="30"/>
    </row>
    <row r="145" spans="1:3" s="31" customFormat="1" x14ac:dyDescent="0.25">
      <c r="A145" s="6"/>
      <c r="B145" s="5"/>
      <c r="C145" s="30"/>
    </row>
    <row r="146" spans="1:3" s="31" customFormat="1" x14ac:dyDescent="0.25">
      <c r="A146" s="6"/>
      <c r="B146" s="5"/>
      <c r="C146" s="30"/>
    </row>
    <row r="147" spans="1:3" s="31" customFormat="1" x14ac:dyDescent="0.25">
      <c r="A147" s="6"/>
      <c r="B147" s="5"/>
      <c r="C147" s="30"/>
    </row>
    <row r="148" spans="1:3" s="31" customFormat="1" x14ac:dyDescent="0.25">
      <c r="A148" s="6"/>
      <c r="B148" s="5"/>
      <c r="C148" s="30"/>
    </row>
    <row r="149" spans="1:3" s="31" customFormat="1" x14ac:dyDescent="0.25">
      <c r="A149" s="6"/>
      <c r="B149" s="5"/>
      <c r="C149" s="30"/>
    </row>
    <row r="150" spans="1:3" s="31" customFormat="1" x14ac:dyDescent="0.25">
      <c r="A150" s="6"/>
      <c r="B150" s="5"/>
      <c r="C150" s="30"/>
    </row>
    <row r="151" spans="1:3" s="31" customFormat="1" x14ac:dyDescent="0.25">
      <c r="A151" s="6"/>
      <c r="B151" s="5"/>
      <c r="C151" s="30"/>
    </row>
    <row r="152" spans="1:3" s="31" customFormat="1" x14ac:dyDescent="0.25">
      <c r="A152" s="6"/>
      <c r="B152" s="5"/>
      <c r="C152" s="30"/>
    </row>
    <row r="153" spans="1:3" s="31" customFormat="1" x14ac:dyDescent="0.25">
      <c r="A153" s="6"/>
      <c r="B153" s="5"/>
      <c r="C153" s="30"/>
    </row>
    <row r="154" spans="1:3" s="31" customFormat="1" x14ac:dyDescent="0.25">
      <c r="A154" s="6"/>
      <c r="B154" s="5"/>
      <c r="C154" s="30"/>
    </row>
    <row r="155" spans="1:3" s="31" customFormat="1" x14ac:dyDescent="0.25">
      <c r="A155" s="6"/>
      <c r="B155" s="5"/>
      <c r="C155" s="30"/>
    </row>
    <row r="156" spans="1:3" s="31" customFormat="1" x14ac:dyDescent="0.25">
      <c r="A156" s="6"/>
      <c r="B156" s="5"/>
      <c r="C156" s="30"/>
    </row>
    <row r="157" spans="1:3" s="31" customFormat="1" x14ac:dyDescent="0.25">
      <c r="A157" s="6"/>
      <c r="B157" s="5"/>
      <c r="C157" s="30"/>
    </row>
    <row r="158" spans="1:3" s="31" customFormat="1" x14ac:dyDescent="0.25">
      <c r="A158" s="6"/>
      <c r="B158" s="5"/>
      <c r="C158" s="30"/>
    </row>
    <row r="159" spans="1:3" s="31" customFormat="1" x14ac:dyDescent="0.25">
      <c r="A159" s="6"/>
      <c r="B159" s="5"/>
      <c r="C159" s="30"/>
    </row>
    <row r="160" spans="1:3" s="31" customFormat="1" x14ac:dyDescent="0.25">
      <c r="A160" s="6"/>
      <c r="B160" s="5"/>
      <c r="C160" s="30"/>
    </row>
    <row r="161" spans="1:3" s="31" customFormat="1" x14ac:dyDescent="0.25">
      <c r="A161" s="6"/>
      <c r="B161" s="5"/>
      <c r="C161" s="30"/>
    </row>
    <row r="162" spans="1:3" s="31" customFormat="1" x14ac:dyDescent="0.25">
      <c r="A162" s="6"/>
      <c r="B162" s="5"/>
      <c r="C162" s="30"/>
    </row>
    <row r="163" spans="1:3" s="31" customFormat="1" x14ac:dyDescent="0.25">
      <c r="A163" s="6"/>
      <c r="B163" s="5"/>
      <c r="C163" s="30"/>
    </row>
    <row r="164" spans="1:3" s="31" customFormat="1" x14ac:dyDescent="0.25">
      <c r="A164" s="6"/>
      <c r="B164" s="5"/>
      <c r="C164" s="30"/>
    </row>
    <row r="165" spans="1:3" s="31" customFormat="1" x14ac:dyDescent="0.25">
      <c r="A165" s="6"/>
      <c r="B165" s="5"/>
      <c r="C165" s="30"/>
    </row>
    <row r="166" spans="1:3" s="31" customFormat="1" x14ac:dyDescent="0.25">
      <c r="A166" s="6"/>
      <c r="B166" s="5"/>
      <c r="C166" s="30"/>
    </row>
    <row r="167" spans="1:3" s="31" customFormat="1" x14ac:dyDescent="0.25">
      <c r="A167" s="6"/>
      <c r="B167" s="5"/>
      <c r="C167" s="30"/>
    </row>
    <row r="168" spans="1:3" s="31" customFormat="1" x14ac:dyDescent="0.25">
      <c r="A168" s="6"/>
      <c r="B168" s="5"/>
      <c r="C168" s="30"/>
    </row>
    <row r="169" spans="1:3" s="31" customFormat="1" x14ac:dyDescent="0.25">
      <c r="A169" s="6"/>
      <c r="B169" s="5"/>
      <c r="C169" s="30"/>
    </row>
    <row r="170" spans="1:3" s="31" customFormat="1" x14ac:dyDescent="0.25">
      <c r="A170" s="6"/>
      <c r="B170" s="5"/>
      <c r="C170" s="30"/>
    </row>
    <row r="171" spans="1:3" s="31" customFormat="1" x14ac:dyDescent="0.25">
      <c r="A171" s="6"/>
      <c r="B171" s="5"/>
      <c r="C171" s="30"/>
    </row>
    <row r="172" spans="1:3" s="31" customFormat="1" x14ac:dyDescent="0.25">
      <c r="A172" s="6"/>
      <c r="B172" s="5"/>
      <c r="C172" s="30"/>
    </row>
    <row r="173" spans="1:3" s="31" customFormat="1" x14ac:dyDescent="0.25">
      <c r="A173" s="6"/>
      <c r="B173" s="5"/>
      <c r="C173" s="30"/>
    </row>
    <row r="174" spans="1:3" s="31" customFormat="1" x14ac:dyDescent="0.25">
      <c r="A174" s="6"/>
      <c r="B174" s="5"/>
      <c r="C174" s="30"/>
    </row>
    <row r="175" spans="1:3" s="31" customFormat="1" x14ac:dyDescent="0.25">
      <c r="A175" s="6"/>
      <c r="B175" s="5"/>
      <c r="C175" s="30"/>
    </row>
    <row r="176" spans="1:3" s="31" customFormat="1" x14ac:dyDescent="0.25">
      <c r="A176" s="6"/>
      <c r="B176" s="5"/>
      <c r="C176" s="30"/>
    </row>
    <row r="177" spans="1:3" s="31" customFormat="1" x14ac:dyDescent="0.25">
      <c r="A177" s="6"/>
      <c r="B177" s="5"/>
      <c r="C177" s="30"/>
    </row>
    <row r="178" spans="1:3" s="31" customFormat="1" x14ac:dyDescent="0.25">
      <c r="A178" s="6"/>
      <c r="B178" s="5"/>
      <c r="C178" s="30"/>
    </row>
    <row r="179" spans="1:3" s="31" customFormat="1" x14ac:dyDescent="0.25">
      <c r="A179" s="6"/>
      <c r="B179" s="5"/>
      <c r="C179" s="30"/>
    </row>
    <row r="180" spans="1:3" s="31" customFormat="1" x14ac:dyDescent="0.25">
      <c r="A180" s="6"/>
      <c r="B180" s="5"/>
      <c r="C180" s="30"/>
    </row>
    <row r="181" spans="1:3" s="31" customFormat="1" x14ac:dyDescent="0.25">
      <c r="A181" s="6"/>
      <c r="B181" s="5"/>
      <c r="C181" s="30"/>
    </row>
    <row r="182" spans="1:3" s="31" customFormat="1" x14ac:dyDescent="0.25">
      <c r="A182" s="6"/>
      <c r="B182" s="5"/>
      <c r="C182" s="30"/>
    </row>
    <row r="183" spans="1:3" s="31" customFormat="1" x14ac:dyDescent="0.25">
      <c r="A183" s="6"/>
      <c r="B183" s="5"/>
      <c r="C183" s="30"/>
    </row>
    <row r="184" spans="1:3" s="31" customFormat="1" x14ac:dyDescent="0.25">
      <c r="A184" s="6"/>
      <c r="B184" s="5"/>
      <c r="C184" s="30"/>
    </row>
    <row r="185" spans="1:3" s="31" customFormat="1" x14ac:dyDescent="0.25">
      <c r="A185" s="6"/>
      <c r="B185" s="5"/>
      <c r="C185" s="30"/>
    </row>
    <row r="186" spans="1:3" s="31" customFormat="1" x14ac:dyDescent="0.25">
      <c r="A186" s="6"/>
      <c r="B186" s="5"/>
      <c r="C186" s="30"/>
    </row>
    <row r="187" spans="1:3" s="31" customFormat="1" x14ac:dyDescent="0.25">
      <c r="A187" s="6"/>
      <c r="B187" s="5"/>
      <c r="C187" s="30"/>
    </row>
    <row r="188" spans="1:3" s="31" customFormat="1" x14ac:dyDescent="0.25">
      <c r="A188" s="6"/>
      <c r="B188" s="5"/>
      <c r="C188" s="30"/>
    </row>
    <row r="189" spans="1:3" s="31" customFormat="1" x14ac:dyDescent="0.25">
      <c r="A189" s="6"/>
      <c r="B189" s="5"/>
      <c r="C189" s="30"/>
    </row>
    <row r="190" spans="1:3" s="31" customFormat="1" x14ac:dyDescent="0.25">
      <c r="A190" s="6"/>
      <c r="B190" s="5"/>
      <c r="C190" s="30"/>
    </row>
    <row r="191" spans="1:3" s="31" customFormat="1" x14ac:dyDescent="0.25">
      <c r="A191" s="6"/>
      <c r="B191" s="5"/>
      <c r="C191" s="30"/>
    </row>
    <row r="192" spans="1:3" s="31" customFormat="1" x14ac:dyDescent="0.25">
      <c r="A192" s="6"/>
      <c r="B192" s="5"/>
      <c r="C192" s="30"/>
    </row>
    <row r="193" spans="1:3" s="31" customFormat="1" x14ac:dyDescent="0.25">
      <c r="A193" s="6"/>
      <c r="B193" s="5"/>
      <c r="C193" s="30"/>
    </row>
    <row r="194" spans="1:3" s="31" customFormat="1" x14ac:dyDescent="0.25">
      <c r="A194" s="6"/>
      <c r="B194" s="5"/>
      <c r="C194" s="30"/>
    </row>
    <row r="195" spans="1:3" s="31" customFormat="1" x14ac:dyDescent="0.25">
      <c r="A195" s="6"/>
      <c r="B195" s="5"/>
      <c r="C195" s="30"/>
    </row>
    <row r="196" spans="1:3" s="31" customFormat="1" x14ac:dyDescent="0.25">
      <c r="A196" s="6"/>
      <c r="B196" s="5"/>
      <c r="C196" s="30"/>
    </row>
    <row r="197" spans="1:3" s="31" customFormat="1" x14ac:dyDescent="0.25">
      <c r="A197" s="6"/>
      <c r="B197" s="5"/>
      <c r="C197" s="30"/>
    </row>
    <row r="198" spans="1:3" s="31" customFormat="1" x14ac:dyDescent="0.25">
      <c r="A198" s="6"/>
      <c r="B198" s="5"/>
      <c r="C198" s="30"/>
    </row>
    <row r="199" spans="1:3" s="31" customFormat="1" x14ac:dyDescent="0.25">
      <c r="A199" s="6"/>
      <c r="B199" s="5"/>
      <c r="C199" s="30"/>
    </row>
    <row r="200" spans="1:3" s="31" customFormat="1" x14ac:dyDescent="0.25">
      <c r="A200" s="6"/>
      <c r="B200" s="5"/>
      <c r="C200" s="30"/>
    </row>
    <row r="201" spans="1:3" s="31" customFormat="1" x14ac:dyDescent="0.25">
      <c r="A201" s="6"/>
      <c r="B201" s="5"/>
      <c r="C201" s="30"/>
    </row>
    <row r="202" spans="1:3" s="31" customFormat="1" x14ac:dyDescent="0.25">
      <c r="A202" s="6"/>
      <c r="B202" s="5"/>
      <c r="C202" s="30"/>
    </row>
    <row r="203" spans="1:3" s="31" customFormat="1" x14ac:dyDescent="0.25">
      <c r="A203" s="6"/>
      <c r="B203" s="5"/>
      <c r="C203" s="30"/>
    </row>
    <row r="204" spans="1:3" s="31" customFormat="1" x14ac:dyDescent="0.25">
      <c r="A204" s="6"/>
      <c r="B204" s="5"/>
      <c r="C204" s="30"/>
    </row>
    <row r="205" spans="1:3" s="31" customFormat="1" x14ac:dyDescent="0.25">
      <c r="A205" s="6"/>
      <c r="B205" s="5"/>
      <c r="C205" s="30"/>
    </row>
    <row r="206" spans="1:3" s="31" customFormat="1" x14ac:dyDescent="0.25">
      <c r="A206" s="6"/>
      <c r="B206" s="5"/>
      <c r="C206" s="30"/>
    </row>
    <row r="207" spans="1:3" s="31" customFormat="1" x14ac:dyDescent="0.25">
      <c r="A207" s="6"/>
      <c r="B207" s="5"/>
      <c r="C207" s="30"/>
    </row>
    <row r="208" spans="1:3" s="31" customFormat="1" x14ac:dyDescent="0.25">
      <c r="A208" s="6"/>
      <c r="B208" s="5"/>
      <c r="C208" s="30"/>
    </row>
    <row r="209" spans="1:3" s="31" customFormat="1" x14ac:dyDescent="0.25">
      <c r="A209" s="6"/>
      <c r="B209" s="5"/>
      <c r="C209" s="30"/>
    </row>
    <row r="210" spans="1:3" s="31" customFormat="1" x14ac:dyDescent="0.25">
      <c r="A210" s="6"/>
      <c r="B210" s="5"/>
      <c r="C210" s="30"/>
    </row>
    <row r="211" spans="1:3" s="31" customFormat="1" x14ac:dyDescent="0.25">
      <c r="A211" s="6"/>
      <c r="B211" s="5"/>
      <c r="C211" s="30"/>
    </row>
    <row r="212" spans="1:3" s="31" customFormat="1" x14ac:dyDescent="0.25">
      <c r="A212" s="6"/>
      <c r="B212" s="5"/>
      <c r="C212" s="30"/>
    </row>
    <row r="213" spans="1:3" s="31" customFormat="1" x14ac:dyDescent="0.25">
      <c r="A213" s="6"/>
      <c r="B213" s="5"/>
      <c r="C213" s="30"/>
    </row>
    <row r="214" spans="1:3" s="31" customFormat="1" x14ac:dyDescent="0.25">
      <c r="A214" s="6"/>
      <c r="B214" s="5"/>
      <c r="C214" s="30"/>
    </row>
    <row r="215" spans="1:3" s="31" customFormat="1" x14ac:dyDescent="0.25">
      <c r="A215" s="6"/>
      <c r="B215" s="5"/>
      <c r="C215" s="30"/>
    </row>
    <row r="216" spans="1:3" s="31" customFormat="1" x14ac:dyDescent="0.25">
      <c r="A216" s="6"/>
      <c r="B216" s="5"/>
      <c r="C216" s="30"/>
    </row>
    <row r="217" spans="1:3" s="31" customFormat="1" x14ac:dyDescent="0.25">
      <c r="A217" s="6"/>
      <c r="B217" s="5"/>
      <c r="C217" s="30"/>
    </row>
    <row r="218" spans="1:3" s="31" customFormat="1" x14ac:dyDescent="0.25">
      <c r="A218" s="6"/>
      <c r="B218" s="5"/>
      <c r="C218" s="30"/>
    </row>
    <row r="219" spans="1:3" s="31" customFormat="1" x14ac:dyDescent="0.25">
      <c r="A219" s="6"/>
      <c r="B219" s="5"/>
      <c r="C219" s="30"/>
    </row>
    <row r="220" spans="1:3" s="31" customFormat="1" x14ac:dyDescent="0.25">
      <c r="A220" s="6"/>
      <c r="B220" s="5"/>
      <c r="C220" s="30"/>
    </row>
    <row r="221" spans="1:3" s="31" customFormat="1" x14ac:dyDescent="0.25">
      <c r="A221" s="6"/>
      <c r="B221" s="5"/>
      <c r="C221" s="30"/>
    </row>
    <row r="222" spans="1:3" s="31" customFormat="1" x14ac:dyDescent="0.25">
      <c r="A222" s="6"/>
      <c r="B222" s="5"/>
      <c r="C222" s="30"/>
    </row>
    <row r="223" spans="1:3" s="31" customFormat="1" x14ac:dyDescent="0.25">
      <c r="A223" s="6"/>
      <c r="B223" s="5"/>
      <c r="C223" s="30"/>
    </row>
    <row r="224" spans="1:3" s="31" customFormat="1" x14ac:dyDescent="0.25">
      <c r="A224" s="6"/>
      <c r="B224" s="5"/>
      <c r="C224" s="30"/>
    </row>
    <row r="225" spans="1:3" s="31" customFormat="1" x14ac:dyDescent="0.25">
      <c r="A225" s="6"/>
      <c r="B225" s="5"/>
      <c r="C225" s="30"/>
    </row>
    <row r="226" spans="1:3" s="31" customFormat="1" x14ac:dyDescent="0.25">
      <c r="A226" s="6"/>
      <c r="B226" s="5"/>
      <c r="C226" s="30"/>
    </row>
    <row r="227" spans="1:3" s="31" customFormat="1" x14ac:dyDescent="0.25">
      <c r="A227" s="6"/>
      <c r="B227" s="5"/>
      <c r="C227" s="30"/>
    </row>
    <row r="228" spans="1:3" s="31" customFormat="1" x14ac:dyDescent="0.25">
      <c r="A228" s="6"/>
      <c r="B228" s="5"/>
      <c r="C228" s="30"/>
    </row>
    <row r="229" spans="1:3" s="31" customFormat="1" x14ac:dyDescent="0.25">
      <c r="A229" s="6"/>
      <c r="B229" s="5"/>
      <c r="C229" s="30"/>
    </row>
    <row r="230" spans="1:3" s="31" customFormat="1" x14ac:dyDescent="0.25">
      <c r="A230" s="6"/>
      <c r="B230" s="5"/>
      <c r="C230" s="30"/>
    </row>
    <row r="231" spans="1:3" s="31" customFormat="1" x14ac:dyDescent="0.25">
      <c r="A231" s="6"/>
      <c r="B231" s="5"/>
      <c r="C231" s="30"/>
    </row>
    <row r="232" spans="1:3" s="31" customFormat="1" x14ac:dyDescent="0.25">
      <c r="A232" s="6"/>
      <c r="B232" s="5"/>
      <c r="C232" s="30"/>
    </row>
    <row r="233" spans="1:3" s="31" customFormat="1" x14ac:dyDescent="0.25">
      <c r="A233" s="6"/>
      <c r="B233" s="5"/>
      <c r="C233" s="30"/>
    </row>
    <row r="234" spans="1:3" s="31" customFormat="1" x14ac:dyDescent="0.25">
      <c r="A234" s="6"/>
      <c r="B234" s="5"/>
      <c r="C234" s="30"/>
    </row>
    <row r="235" spans="1:3" s="31" customFormat="1" x14ac:dyDescent="0.25">
      <c r="A235" s="6"/>
      <c r="B235" s="5"/>
      <c r="C235" s="30"/>
    </row>
    <row r="236" spans="1:3" s="31" customFormat="1" x14ac:dyDescent="0.25">
      <c r="A236" s="6"/>
      <c r="B236" s="5"/>
      <c r="C236" s="30"/>
    </row>
    <row r="237" spans="1:3" s="31" customFormat="1" x14ac:dyDescent="0.25">
      <c r="A237" s="6"/>
      <c r="B237" s="5"/>
      <c r="C237" s="30"/>
    </row>
    <row r="238" spans="1:3" s="31" customFormat="1" x14ac:dyDescent="0.25">
      <c r="A238" s="6"/>
      <c r="B238" s="5"/>
      <c r="C238" s="30"/>
    </row>
    <row r="239" spans="1:3" s="31" customFormat="1" x14ac:dyDescent="0.25">
      <c r="A239" s="6"/>
      <c r="B239" s="5"/>
      <c r="C239" s="30"/>
    </row>
    <row r="240" spans="1:3" s="31" customFormat="1" x14ac:dyDescent="0.25">
      <c r="A240" s="6"/>
      <c r="B240" s="5"/>
      <c r="C240" s="30"/>
    </row>
    <row r="241" spans="1:3" s="31" customFormat="1" x14ac:dyDescent="0.25">
      <c r="A241" s="6"/>
      <c r="B241" s="5"/>
      <c r="C241" s="30"/>
    </row>
    <row r="242" spans="1:3" s="31" customFormat="1" x14ac:dyDescent="0.25">
      <c r="A242" s="6"/>
      <c r="B242" s="5"/>
      <c r="C242" s="30"/>
    </row>
    <row r="243" spans="1:3" s="31" customFormat="1" x14ac:dyDescent="0.25">
      <c r="A243" s="6"/>
      <c r="B243" s="5"/>
      <c r="C243" s="30"/>
    </row>
    <row r="244" spans="1:3" s="31" customFormat="1" x14ac:dyDescent="0.25">
      <c r="A244" s="6"/>
      <c r="B244" s="5"/>
      <c r="C244" s="30"/>
    </row>
    <row r="245" spans="1:3" s="31" customFormat="1" x14ac:dyDescent="0.25">
      <c r="A245" s="6"/>
      <c r="B245" s="5"/>
      <c r="C245" s="30"/>
    </row>
    <row r="246" spans="1:3" s="31" customFormat="1" x14ac:dyDescent="0.25">
      <c r="A246" s="6"/>
      <c r="B246" s="5"/>
      <c r="C246" s="30"/>
    </row>
    <row r="247" spans="1:3" s="31" customFormat="1" x14ac:dyDescent="0.25">
      <c r="A247" s="6"/>
      <c r="B247" s="5"/>
      <c r="C247" s="30"/>
    </row>
    <row r="248" spans="1:3" s="31" customFormat="1" x14ac:dyDescent="0.25">
      <c r="A248" s="6"/>
      <c r="B248" s="5"/>
      <c r="C248" s="30"/>
    </row>
    <row r="249" spans="1:3" s="31" customFormat="1" x14ac:dyDescent="0.25">
      <c r="A249" s="6"/>
      <c r="B249" s="5"/>
      <c r="C249" s="30"/>
    </row>
    <row r="250" spans="1:3" s="31" customFormat="1" x14ac:dyDescent="0.25">
      <c r="A250" s="6"/>
      <c r="B250" s="5"/>
      <c r="C250" s="30"/>
    </row>
    <row r="251" spans="1:3" s="31" customFormat="1" x14ac:dyDescent="0.25">
      <c r="A251" s="6"/>
      <c r="B251" s="5"/>
      <c r="C251" s="30"/>
    </row>
    <row r="252" spans="1:3" s="31" customFormat="1" x14ac:dyDescent="0.25">
      <c r="A252" s="6"/>
      <c r="B252" s="5"/>
      <c r="C252" s="30"/>
    </row>
    <row r="253" spans="1:3" s="31" customFormat="1" x14ac:dyDescent="0.25">
      <c r="A253" s="6"/>
      <c r="B253" s="5"/>
      <c r="C253" s="30"/>
    </row>
    <row r="254" spans="1:3" s="31" customFormat="1" x14ac:dyDescent="0.25">
      <c r="A254" s="6"/>
      <c r="B254" s="5"/>
      <c r="C254" s="30"/>
    </row>
    <row r="255" spans="1:3" s="31" customFormat="1" x14ac:dyDescent="0.25">
      <c r="A255" s="6"/>
      <c r="B255" s="5"/>
      <c r="C255" s="30"/>
    </row>
    <row r="256" spans="1:3" s="31" customFormat="1" x14ac:dyDescent="0.25">
      <c r="A256" s="6"/>
      <c r="B256" s="5"/>
      <c r="C256" s="30"/>
    </row>
    <row r="257" spans="1:3" s="31" customFormat="1" x14ac:dyDescent="0.25">
      <c r="A257" s="6"/>
      <c r="B257" s="5"/>
      <c r="C257" s="30"/>
    </row>
    <row r="258" spans="1:3" s="31" customFormat="1" x14ac:dyDescent="0.25">
      <c r="A258" s="6"/>
      <c r="B258" s="5"/>
      <c r="C258" s="30"/>
    </row>
    <row r="259" spans="1:3" s="31" customFormat="1" x14ac:dyDescent="0.25">
      <c r="A259" s="6"/>
      <c r="B259" s="5"/>
      <c r="C259" s="30"/>
    </row>
    <row r="260" spans="1:3" s="31" customFormat="1" x14ac:dyDescent="0.25">
      <c r="A260" s="6"/>
      <c r="B260" s="5"/>
      <c r="C260" s="30"/>
    </row>
    <row r="261" spans="1:3" s="31" customFormat="1" x14ac:dyDescent="0.25">
      <c r="A261" s="6"/>
      <c r="B261" s="5"/>
      <c r="C261" s="30"/>
    </row>
    <row r="262" spans="1:3" s="31" customFormat="1" x14ac:dyDescent="0.25">
      <c r="A262" s="6"/>
      <c r="B262" s="5"/>
      <c r="C262" s="30"/>
    </row>
    <row r="263" spans="1:3" s="31" customFormat="1" x14ac:dyDescent="0.25">
      <c r="A263" s="6"/>
      <c r="B263" s="5"/>
      <c r="C263" s="30"/>
    </row>
    <row r="264" spans="1:3" s="31" customFormat="1" x14ac:dyDescent="0.25">
      <c r="A264" s="6"/>
      <c r="B264" s="5"/>
      <c r="C264" s="30"/>
    </row>
    <row r="265" spans="1:3" s="31" customFormat="1" x14ac:dyDescent="0.25">
      <c r="A265" s="6"/>
      <c r="B265" s="5"/>
      <c r="C265" s="30"/>
    </row>
    <row r="266" spans="1:3" s="31" customFormat="1" x14ac:dyDescent="0.25">
      <c r="A266" s="6"/>
      <c r="B266" s="5"/>
      <c r="C266" s="30"/>
    </row>
    <row r="267" spans="1:3" s="31" customFormat="1" x14ac:dyDescent="0.25">
      <c r="A267" s="6"/>
      <c r="B267" s="5"/>
      <c r="C267" s="30"/>
    </row>
    <row r="268" spans="1:3" s="31" customFormat="1" x14ac:dyDescent="0.25">
      <c r="A268" s="6"/>
      <c r="B268" s="5"/>
      <c r="C268" s="30"/>
    </row>
    <row r="269" spans="1:3" s="31" customFormat="1" x14ac:dyDescent="0.25">
      <c r="A269" s="6"/>
      <c r="B269" s="5"/>
      <c r="C269" s="30"/>
    </row>
    <row r="270" spans="1:3" s="31" customFormat="1" x14ac:dyDescent="0.25">
      <c r="A270" s="6"/>
      <c r="B270" s="5"/>
      <c r="C270" s="30"/>
    </row>
    <row r="271" spans="1:3" s="31" customFormat="1" x14ac:dyDescent="0.25">
      <c r="A271" s="6"/>
      <c r="B271" s="5"/>
      <c r="C271" s="30"/>
    </row>
    <row r="272" spans="1:3" s="31" customFormat="1" x14ac:dyDescent="0.25">
      <c r="A272" s="6"/>
      <c r="B272" s="5"/>
      <c r="C272" s="30"/>
    </row>
    <row r="273" spans="1:3" s="31" customFormat="1" x14ac:dyDescent="0.25">
      <c r="A273" s="6"/>
      <c r="B273" s="5"/>
      <c r="C273" s="30"/>
    </row>
    <row r="274" spans="1:3" s="31" customFormat="1" x14ac:dyDescent="0.25">
      <c r="A274" s="6"/>
      <c r="B274" s="5"/>
      <c r="C274" s="30"/>
    </row>
    <row r="275" spans="1:3" s="31" customFormat="1" x14ac:dyDescent="0.25">
      <c r="A275" s="6"/>
      <c r="B275" s="5"/>
      <c r="C275" s="30"/>
    </row>
    <row r="276" spans="1:3" s="31" customFormat="1" x14ac:dyDescent="0.25">
      <c r="A276" s="6"/>
      <c r="B276" s="5"/>
      <c r="C276" s="30"/>
    </row>
    <row r="277" spans="1:3" s="31" customFormat="1" x14ac:dyDescent="0.25">
      <c r="A277" s="6"/>
      <c r="B277" s="5"/>
      <c r="C277" s="30"/>
    </row>
    <row r="278" spans="1:3" s="31" customFormat="1" x14ac:dyDescent="0.25">
      <c r="A278" s="6"/>
      <c r="B278" s="5"/>
      <c r="C278" s="30"/>
    </row>
    <row r="279" spans="1:3" s="31" customFormat="1" x14ac:dyDescent="0.25">
      <c r="A279" s="6"/>
      <c r="B279" s="5"/>
      <c r="C279" s="30"/>
    </row>
    <row r="280" spans="1:3" s="31" customFormat="1" x14ac:dyDescent="0.25">
      <c r="A280" s="6"/>
      <c r="B280" s="5"/>
      <c r="C280" s="30"/>
    </row>
    <row r="281" spans="1:3" s="31" customFormat="1" x14ac:dyDescent="0.25">
      <c r="A281" s="6"/>
      <c r="B281" s="5"/>
      <c r="C281" s="30"/>
    </row>
    <row r="282" spans="1:3" s="31" customFormat="1" x14ac:dyDescent="0.25">
      <c r="A282" s="6"/>
      <c r="B282" s="5"/>
      <c r="C282" s="30"/>
    </row>
    <row r="283" spans="1:3" s="31" customFormat="1" x14ac:dyDescent="0.25">
      <c r="A283" s="6"/>
      <c r="B283" s="5"/>
      <c r="C283" s="30"/>
    </row>
    <row r="284" spans="1:3" s="31" customFormat="1" x14ac:dyDescent="0.25">
      <c r="A284" s="6"/>
      <c r="B284" s="5"/>
      <c r="C284" s="30"/>
    </row>
    <row r="285" spans="1:3" s="31" customFormat="1" x14ac:dyDescent="0.25">
      <c r="A285" s="6"/>
      <c r="B285" s="5"/>
      <c r="C285" s="30"/>
    </row>
    <row r="286" spans="1:3" s="31" customFormat="1" x14ac:dyDescent="0.25">
      <c r="A286" s="6"/>
      <c r="B286" s="5"/>
      <c r="C286" s="30"/>
    </row>
    <row r="287" spans="1:3" s="31" customFormat="1" x14ac:dyDescent="0.25">
      <c r="A287" s="6"/>
      <c r="B287" s="5"/>
      <c r="C287" s="30"/>
    </row>
    <row r="288" spans="1:3" s="31" customFormat="1" x14ac:dyDescent="0.25">
      <c r="A288" s="6"/>
      <c r="B288" s="5"/>
      <c r="C288" s="30"/>
    </row>
    <row r="289" spans="1:3" s="31" customFormat="1" x14ac:dyDescent="0.25">
      <c r="A289" s="6"/>
      <c r="B289" s="5"/>
      <c r="C289" s="30"/>
    </row>
    <row r="290" spans="1:3" s="31" customFormat="1" x14ac:dyDescent="0.25">
      <c r="A290" s="6"/>
      <c r="B290" s="5"/>
      <c r="C290" s="30"/>
    </row>
    <row r="291" spans="1:3" s="31" customFormat="1" x14ac:dyDescent="0.25">
      <c r="A291" s="6"/>
      <c r="B291" s="5"/>
      <c r="C291" s="30"/>
    </row>
    <row r="292" spans="1:3" s="31" customFormat="1" x14ac:dyDescent="0.25">
      <c r="A292" s="6"/>
      <c r="B292" s="5"/>
      <c r="C292" s="30"/>
    </row>
    <row r="293" spans="1:3" s="31" customFormat="1" x14ac:dyDescent="0.25">
      <c r="A293" s="6"/>
      <c r="B293" s="5"/>
      <c r="C293" s="30"/>
    </row>
    <row r="294" spans="1:3" s="31" customFormat="1" x14ac:dyDescent="0.25">
      <c r="A294" s="6"/>
      <c r="B294" s="5"/>
      <c r="C294" s="30"/>
    </row>
    <row r="295" spans="1:3" s="31" customFormat="1" x14ac:dyDescent="0.25">
      <c r="A295" s="6"/>
      <c r="B295" s="5"/>
      <c r="C295" s="30"/>
    </row>
    <row r="296" spans="1:3" s="31" customFormat="1" x14ac:dyDescent="0.25">
      <c r="A296" s="6"/>
      <c r="B296" s="5"/>
      <c r="C296" s="30"/>
    </row>
    <row r="297" spans="1:3" s="31" customFormat="1" x14ac:dyDescent="0.25">
      <c r="A297" s="6"/>
      <c r="B297" s="5"/>
      <c r="C297" s="30"/>
    </row>
    <row r="298" spans="1:3" s="31" customFormat="1" x14ac:dyDescent="0.25">
      <c r="A298" s="6"/>
      <c r="B298" s="5"/>
      <c r="C298" s="30"/>
    </row>
    <row r="299" spans="1:3" s="31" customFormat="1" x14ac:dyDescent="0.25">
      <c r="A299" s="6"/>
      <c r="B299" s="5"/>
      <c r="C299" s="30"/>
    </row>
    <row r="300" spans="1:3" s="31" customFormat="1" x14ac:dyDescent="0.25">
      <c r="A300" s="6"/>
      <c r="B300" s="5"/>
      <c r="C300" s="30"/>
    </row>
    <row r="301" spans="1:3" s="31" customFormat="1" x14ac:dyDescent="0.25">
      <c r="A301" s="6"/>
      <c r="B301" s="5"/>
      <c r="C301" s="30"/>
    </row>
    <row r="302" spans="1:3" s="31" customFormat="1" x14ac:dyDescent="0.25">
      <c r="A302" s="6"/>
      <c r="B302" s="5"/>
      <c r="C302" s="30"/>
    </row>
    <row r="303" spans="1:3" s="31" customFormat="1" x14ac:dyDescent="0.25">
      <c r="A303" s="6"/>
      <c r="B303" s="5"/>
      <c r="C303" s="30"/>
    </row>
    <row r="304" spans="1:3" s="31" customFormat="1" x14ac:dyDescent="0.25">
      <c r="A304" s="6"/>
      <c r="B304" s="5"/>
      <c r="C304" s="30"/>
    </row>
    <row r="305" spans="1:3" s="31" customFormat="1" x14ac:dyDescent="0.25">
      <c r="A305" s="6"/>
      <c r="B305" s="5"/>
      <c r="C305" s="30"/>
    </row>
    <row r="306" spans="1:3" s="31" customFormat="1" x14ac:dyDescent="0.25">
      <c r="A306" s="6"/>
      <c r="B306" s="5"/>
      <c r="C306" s="30"/>
    </row>
    <row r="307" spans="1:3" s="31" customFormat="1" x14ac:dyDescent="0.25">
      <c r="A307" s="6"/>
      <c r="B307" s="5"/>
      <c r="C307" s="30"/>
    </row>
    <row r="308" spans="1:3" s="31" customFormat="1" x14ac:dyDescent="0.25">
      <c r="A308" s="6"/>
      <c r="B308" s="5"/>
      <c r="C308" s="30"/>
    </row>
    <row r="309" spans="1:3" s="31" customFormat="1" x14ac:dyDescent="0.25">
      <c r="A309" s="6"/>
      <c r="B309" s="5"/>
      <c r="C309" s="30"/>
    </row>
    <row r="310" spans="1:3" s="31" customFormat="1" x14ac:dyDescent="0.25">
      <c r="A310" s="6"/>
      <c r="B310" s="5"/>
      <c r="C310" s="30"/>
    </row>
    <row r="311" spans="1:3" s="31" customFormat="1" x14ac:dyDescent="0.25">
      <c r="A311" s="6"/>
      <c r="B311" s="5"/>
      <c r="C311" s="30"/>
    </row>
    <row r="312" spans="1:3" s="31" customFormat="1" x14ac:dyDescent="0.25">
      <c r="A312" s="6"/>
      <c r="B312" s="5"/>
      <c r="C312" s="30"/>
    </row>
    <row r="313" spans="1:3" s="31" customFormat="1" x14ac:dyDescent="0.25">
      <c r="A313" s="6"/>
      <c r="B313" s="5"/>
      <c r="C313" s="30"/>
    </row>
    <row r="314" spans="1:3" s="31" customFormat="1" x14ac:dyDescent="0.25">
      <c r="A314" s="6"/>
      <c r="B314" s="5"/>
      <c r="C314" s="30"/>
    </row>
    <row r="315" spans="1:3" s="31" customFormat="1" x14ac:dyDescent="0.25">
      <c r="A315" s="6"/>
      <c r="B315" s="5"/>
      <c r="C315" s="30"/>
    </row>
    <row r="316" spans="1:3" s="31" customFormat="1" x14ac:dyDescent="0.25">
      <c r="A316" s="6"/>
      <c r="B316" s="5"/>
      <c r="C316" s="30"/>
    </row>
    <row r="317" spans="1:3" s="31" customFormat="1" x14ac:dyDescent="0.25">
      <c r="A317" s="6"/>
      <c r="B317" s="5"/>
      <c r="C317" s="30"/>
    </row>
    <row r="318" spans="1:3" s="31" customFormat="1" x14ac:dyDescent="0.25">
      <c r="A318" s="6"/>
      <c r="B318" s="5"/>
      <c r="C318" s="30"/>
    </row>
    <row r="319" spans="1:3" s="31" customFormat="1" x14ac:dyDescent="0.25">
      <c r="A319" s="6"/>
      <c r="B319" s="5"/>
      <c r="C319" s="30"/>
    </row>
    <row r="320" spans="1:3" s="31" customFormat="1" x14ac:dyDescent="0.25">
      <c r="A320" s="6"/>
      <c r="B320" s="5"/>
      <c r="C320" s="30"/>
    </row>
    <row r="321" spans="1:3" s="31" customFormat="1" x14ac:dyDescent="0.25">
      <c r="A321" s="6"/>
      <c r="B321" s="5"/>
      <c r="C321" s="30"/>
    </row>
    <row r="322" spans="1:3" s="31" customFormat="1" x14ac:dyDescent="0.25">
      <c r="A322" s="6"/>
      <c r="B322" s="5"/>
      <c r="C322" s="30"/>
    </row>
    <row r="323" spans="1:3" s="31" customFormat="1" x14ac:dyDescent="0.25">
      <c r="A323" s="6"/>
      <c r="B323" s="5"/>
      <c r="C323" s="30"/>
    </row>
    <row r="324" spans="1:3" s="31" customFormat="1" x14ac:dyDescent="0.25">
      <c r="A324" s="6"/>
      <c r="B324" s="5"/>
      <c r="C324" s="30"/>
    </row>
    <row r="325" spans="1:3" s="31" customFormat="1" x14ac:dyDescent="0.25">
      <c r="A325" s="6"/>
      <c r="B325" s="5"/>
      <c r="C325" s="30"/>
    </row>
    <row r="326" spans="1:3" s="31" customFormat="1" x14ac:dyDescent="0.25">
      <c r="A326" s="6"/>
      <c r="B326" s="5"/>
      <c r="C326" s="30"/>
    </row>
    <row r="327" spans="1:3" s="31" customFormat="1" x14ac:dyDescent="0.25">
      <c r="A327" s="6"/>
      <c r="B327" s="5"/>
      <c r="C327" s="30"/>
    </row>
    <row r="328" spans="1:3" s="31" customFormat="1" x14ac:dyDescent="0.25">
      <c r="A328" s="6"/>
      <c r="B328" s="5"/>
      <c r="C328" s="30"/>
    </row>
    <row r="329" spans="1:3" s="31" customFormat="1" x14ac:dyDescent="0.25">
      <c r="A329" s="6"/>
      <c r="B329" s="5"/>
      <c r="C329" s="30"/>
    </row>
    <row r="330" spans="1:3" s="31" customFormat="1" x14ac:dyDescent="0.25">
      <c r="A330" s="6"/>
      <c r="B330" s="5"/>
      <c r="C330" s="30"/>
    </row>
    <row r="331" spans="1:3" s="31" customFormat="1" x14ac:dyDescent="0.25">
      <c r="A331" s="6"/>
      <c r="B331" s="5"/>
      <c r="C331" s="30"/>
    </row>
    <row r="332" spans="1:3" s="31" customFormat="1" x14ac:dyDescent="0.25">
      <c r="A332" s="6"/>
      <c r="B332" s="5"/>
      <c r="C332" s="30"/>
    </row>
    <row r="333" spans="1:3" s="31" customFormat="1" x14ac:dyDescent="0.25">
      <c r="A333" s="6"/>
      <c r="B333" s="5"/>
      <c r="C333" s="30"/>
    </row>
    <row r="334" spans="1:3" s="31" customFormat="1" x14ac:dyDescent="0.25">
      <c r="A334" s="6"/>
      <c r="B334" s="5"/>
      <c r="C334" s="30"/>
    </row>
    <row r="335" spans="1:3" s="31" customFormat="1" x14ac:dyDescent="0.25">
      <c r="A335" s="6"/>
      <c r="B335" s="5"/>
      <c r="C335" s="30"/>
    </row>
    <row r="336" spans="1:3" s="31" customFormat="1" x14ac:dyDescent="0.25">
      <c r="A336" s="6"/>
      <c r="B336" s="5"/>
      <c r="C336" s="30"/>
    </row>
    <row r="337" spans="1:3" s="31" customFormat="1" x14ac:dyDescent="0.25">
      <c r="A337" s="6"/>
      <c r="B337" s="5"/>
      <c r="C337" s="30"/>
    </row>
    <row r="338" spans="1:3" s="31" customFormat="1" x14ac:dyDescent="0.25">
      <c r="A338" s="6"/>
      <c r="B338" s="5"/>
      <c r="C338" s="30"/>
    </row>
    <row r="339" spans="1:3" s="31" customFormat="1" x14ac:dyDescent="0.25">
      <c r="A339" s="6"/>
      <c r="B339" s="5"/>
      <c r="C339" s="30"/>
    </row>
    <row r="340" spans="1:3" s="31" customFormat="1" x14ac:dyDescent="0.25">
      <c r="A340" s="6"/>
      <c r="B340" s="5"/>
      <c r="C340" s="30"/>
    </row>
    <row r="341" spans="1:3" s="31" customFormat="1" x14ac:dyDescent="0.25">
      <c r="A341" s="6"/>
      <c r="B341" s="5"/>
      <c r="C341" s="30"/>
    </row>
    <row r="342" spans="1:3" s="31" customFormat="1" x14ac:dyDescent="0.25">
      <c r="A342" s="6"/>
      <c r="B342" s="5"/>
      <c r="C342" s="30"/>
    </row>
    <row r="343" spans="1:3" s="31" customFormat="1" x14ac:dyDescent="0.25">
      <c r="A343" s="6"/>
      <c r="B343" s="5"/>
      <c r="C343" s="30"/>
    </row>
    <row r="344" spans="1:3" s="31" customFormat="1" x14ac:dyDescent="0.25">
      <c r="A344" s="6"/>
      <c r="B344" s="5"/>
      <c r="C344" s="30"/>
    </row>
    <row r="345" spans="1:3" s="31" customFormat="1" x14ac:dyDescent="0.25">
      <c r="A345" s="6"/>
      <c r="B345" s="5"/>
      <c r="C345" s="30"/>
    </row>
    <row r="346" spans="1:3" s="31" customFormat="1" x14ac:dyDescent="0.25">
      <c r="A346" s="6"/>
      <c r="B346" s="5"/>
      <c r="C346" s="30"/>
    </row>
    <row r="347" spans="1:3" s="31" customFormat="1" x14ac:dyDescent="0.25">
      <c r="A347" s="6"/>
      <c r="B347" s="5"/>
      <c r="C347" s="30"/>
    </row>
    <row r="348" spans="1:3" s="31" customFormat="1" x14ac:dyDescent="0.25">
      <c r="A348" s="6"/>
      <c r="B348" s="5"/>
      <c r="C348" s="30"/>
    </row>
    <row r="349" spans="1:3" s="31" customFormat="1" x14ac:dyDescent="0.25">
      <c r="A349" s="6"/>
      <c r="B349" s="5"/>
      <c r="C349" s="30"/>
    </row>
    <row r="350" spans="1:3" s="31" customFormat="1" x14ac:dyDescent="0.25">
      <c r="A350" s="6"/>
      <c r="B350" s="5"/>
      <c r="C350" s="30"/>
    </row>
    <row r="351" spans="1:3" s="31" customFormat="1" x14ac:dyDescent="0.25">
      <c r="A351" s="6"/>
      <c r="B351" s="5"/>
      <c r="C351" s="30"/>
    </row>
    <row r="352" spans="1:3" s="31" customFormat="1" x14ac:dyDescent="0.25">
      <c r="A352" s="6"/>
      <c r="B352" s="5"/>
      <c r="C352" s="30"/>
    </row>
    <row r="353" spans="1:3" s="31" customFormat="1" x14ac:dyDescent="0.25">
      <c r="A353" s="6"/>
      <c r="B353" s="5"/>
      <c r="C353" s="30"/>
    </row>
    <row r="354" spans="1:3" s="31" customFormat="1" x14ac:dyDescent="0.25">
      <c r="A354" s="6"/>
      <c r="B354" s="5"/>
      <c r="C354" s="30"/>
    </row>
    <row r="355" spans="1:3" s="31" customFormat="1" x14ac:dyDescent="0.25">
      <c r="A355" s="6"/>
      <c r="B355" s="5"/>
      <c r="C355" s="30"/>
    </row>
    <row r="356" spans="1:3" s="31" customFormat="1" x14ac:dyDescent="0.25">
      <c r="A356" s="6"/>
      <c r="B356" s="5"/>
      <c r="C356" s="30"/>
    </row>
    <row r="357" spans="1:3" s="31" customFormat="1" x14ac:dyDescent="0.25">
      <c r="A357" s="6"/>
      <c r="B357" s="5"/>
      <c r="C357" s="30"/>
    </row>
    <row r="358" spans="1:3" s="31" customFormat="1" x14ac:dyDescent="0.25">
      <c r="A358" s="6"/>
      <c r="B358" s="5"/>
      <c r="C358" s="30"/>
    </row>
    <row r="359" spans="1:3" s="31" customFormat="1" x14ac:dyDescent="0.25">
      <c r="A359" s="6"/>
      <c r="B359" s="5"/>
      <c r="C359" s="30"/>
    </row>
    <row r="360" spans="1:3" s="31" customFormat="1" x14ac:dyDescent="0.25">
      <c r="A360" s="6"/>
      <c r="B360" s="5"/>
      <c r="C360" s="30"/>
    </row>
    <row r="361" spans="1:3" s="31" customFormat="1" x14ac:dyDescent="0.25">
      <c r="A361" s="6"/>
      <c r="B361" s="5"/>
      <c r="C361" s="30"/>
    </row>
    <row r="362" spans="1:3" s="31" customFormat="1" x14ac:dyDescent="0.25">
      <c r="A362" s="6"/>
      <c r="B362" s="5"/>
      <c r="C362" s="30"/>
    </row>
    <row r="363" spans="1:3" s="31" customFormat="1" x14ac:dyDescent="0.25">
      <c r="A363" s="6"/>
      <c r="B363" s="5"/>
      <c r="C363" s="30"/>
    </row>
    <row r="364" spans="1:3" s="31" customFormat="1" x14ac:dyDescent="0.25">
      <c r="A364" s="6"/>
      <c r="B364" s="5"/>
      <c r="C364" s="30"/>
    </row>
    <row r="365" spans="1:3" s="31" customFormat="1" x14ac:dyDescent="0.25">
      <c r="A365" s="6"/>
      <c r="B365" s="5"/>
      <c r="C365" s="30"/>
    </row>
    <row r="366" spans="1:3" s="31" customFormat="1" x14ac:dyDescent="0.25">
      <c r="A366" s="6"/>
      <c r="B366" s="5"/>
      <c r="C366" s="30"/>
    </row>
    <row r="367" spans="1:3" s="31" customFormat="1" x14ac:dyDescent="0.25">
      <c r="A367" s="6"/>
      <c r="B367" s="5"/>
      <c r="C367" s="30"/>
    </row>
    <row r="368" spans="1:3" s="31" customFormat="1" x14ac:dyDescent="0.25">
      <c r="A368" s="6"/>
      <c r="B368" s="5"/>
      <c r="C368" s="30"/>
    </row>
    <row r="369" spans="1:3" s="31" customFormat="1" x14ac:dyDescent="0.25">
      <c r="A369" s="6"/>
      <c r="B369" s="5"/>
      <c r="C369" s="30"/>
    </row>
    <row r="370" spans="1:3" s="31" customFormat="1" x14ac:dyDescent="0.25">
      <c r="A370" s="6"/>
      <c r="B370" s="5"/>
      <c r="C370" s="30"/>
    </row>
    <row r="371" spans="1:3" s="31" customFormat="1" x14ac:dyDescent="0.25">
      <c r="A371" s="6"/>
      <c r="B371" s="5"/>
      <c r="C371" s="30"/>
    </row>
    <row r="372" spans="1:3" s="31" customFormat="1" x14ac:dyDescent="0.25">
      <c r="A372" s="6"/>
      <c r="B372" s="5"/>
      <c r="C372" s="30"/>
    </row>
    <row r="373" spans="1:3" s="31" customFormat="1" x14ac:dyDescent="0.25">
      <c r="A373" s="6"/>
      <c r="B373" s="5"/>
      <c r="C373" s="30"/>
    </row>
    <row r="374" spans="1:3" s="31" customFormat="1" x14ac:dyDescent="0.25">
      <c r="A374" s="6"/>
      <c r="B374" s="5"/>
      <c r="C374" s="30"/>
    </row>
    <row r="375" spans="1:3" s="31" customFormat="1" x14ac:dyDescent="0.25">
      <c r="A375" s="6"/>
      <c r="B375" s="5"/>
      <c r="C375" s="30"/>
    </row>
    <row r="376" spans="1:3" s="31" customFormat="1" x14ac:dyDescent="0.25">
      <c r="A376" s="6"/>
      <c r="B376" s="5"/>
      <c r="C376" s="30"/>
    </row>
    <row r="377" spans="1:3" s="31" customFormat="1" x14ac:dyDescent="0.25">
      <c r="A377" s="6"/>
      <c r="B377" s="5"/>
      <c r="C377" s="30"/>
    </row>
    <row r="378" spans="1:3" s="31" customFormat="1" x14ac:dyDescent="0.25">
      <c r="A378" s="6"/>
      <c r="B378" s="5"/>
      <c r="C378" s="30"/>
    </row>
    <row r="379" spans="1:3" s="31" customFormat="1" x14ac:dyDescent="0.25">
      <c r="A379" s="6"/>
      <c r="B379" s="5"/>
      <c r="C379" s="30"/>
    </row>
    <row r="380" spans="1:3" s="31" customFormat="1" x14ac:dyDescent="0.25">
      <c r="A380" s="6"/>
      <c r="B380" s="5"/>
      <c r="C380" s="30"/>
    </row>
    <row r="381" spans="1:3" s="31" customFormat="1" x14ac:dyDescent="0.25">
      <c r="A381" s="6"/>
      <c r="B381" s="5"/>
      <c r="C381" s="30"/>
    </row>
    <row r="382" spans="1:3" s="31" customFormat="1" x14ac:dyDescent="0.25">
      <c r="A382" s="6"/>
      <c r="B382" s="5"/>
      <c r="C382" s="30"/>
    </row>
    <row r="383" spans="1:3" s="31" customFormat="1" x14ac:dyDescent="0.25">
      <c r="A383" s="6"/>
      <c r="B383" s="5"/>
      <c r="C383" s="30"/>
    </row>
    <row r="384" spans="1:3" s="31" customFormat="1" x14ac:dyDescent="0.25">
      <c r="A384" s="6"/>
      <c r="B384" s="5"/>
      <c r="C384" s="30"/>
    </row>
    <row r="385" spans="1:3" s="31" customFormat="1" x14ac:dyDescent="0.25">
      <c r="A385" s="6"/>
      <c r="B385" s="5"/>
      <c r="C385" s="30"/>
    </row>
    <row r="386" spans="1:3" s="31" customFormat="1" x14ac:dyDescent="0.25">
      <c r="A386" s="6"/>
      <c r="B386" s="5"/>
      <c r="C386" s="30"/>
    </row>
    <row r="387" spans="1:3" s="31" customFormat="1" x14ac:dyDescent="0.25">
      <c r="A387" s="6"/>
      <c r="B387" s="5"/>
      <c r="C387" s="30"/>
    </row>
    <row r="388" spans="1:3" s="31" customFormat="1" x14ac:dyDescent="0.25">
      <c r="A388" s="6"/>
      <c r="B388" s="5"/>
      <c r="C388" s="30"/>
    </row>
    <row r="389" spans="1:3" s="31" customFormat="1" x14ac:dyDescent="0.25">
      <c r="A389" s="6"/>
      <c r="B389" s="5"/>
      <c r="C389" s="30"/>
    </row>
    <row r="390" spans="1:3" s="31" customFormat="1" x14ac:dyDescent="0.25">
      <c r="A390" s="6"/>
      <c r="B390" s="5"/>
      <c r="C390" s="30"/>
    </row>
    <row r="391" spans="1:3" s="31" customFormat="1" x14ac:dyDescent="0.25">
      <c r="A391" s="6"/>
      <c r="B391" s="5"/>
      <c r="C391" s="30"/>
    </row>
    <row r="392" spans="1:3" s="31" customFormat="1" x14ac:dyDescent="0.25">
      <c r="A392" s="6"/>
      <c r="B392" s="5"/>
      <c r="C392" s="30"/>
    </row>
    <row r="393" spans="1:3" s="31" customFormat="1" x14ac:dyDescent="0.25">
      <c r="A393" s="6"/>
      <c r="B393" s="5"/>
      <c r="C393" s="30"/>
    </row>
    <row r="394" spans="1:3" s="31" customFormat="1" x14ac:dyDescent="0.25">
      <c r="A394" s="6"/>
      <c r="B394" s="5"/>
      <c r="C394" s="30"/>
    </row>
    <row r="395" spans="1:3" s="31" customFormat="1" x14ac:dyDescent="0.25">
      <c r="A395" s="6"/>
      <c r="B395" s="5"/>
      <c r="C395" s="30"/>
    </row>
    <row r="396" spans="1:3" s="31" customFormat="1" x14ac:dyDescent="0.25">
      <c r="A396" s="6"/>
      <c r="B396" s="5"/>
      <c r="C396" s="30"/>
    </row>
    <row r="397" spans="1:3" s="31" customFormat="1" x14ac:dyDescent="0.25">
      <c r="A397" s="6"/>
      <c r="B397" s="5"/>
      <c r="C397" s="30"/>
    </row>
    <row r="398" spans="1:3" s="31" customFormat="1" x14ac:dyDescent="0.25">
      <c r="A398" s="6"/>
      <c r="B398" s="5"/>
      <c r="C398" s="30"/>
    </row>
    <row r="399" spans="1:3" s="31" customFormat="1" x14ac:dyDescent="0.25">
      <c r="A399" s="6"/>
      <c r="B399" s="5"/>
      <c r="C399" s="30"/>
    </row>
    <row r="400" spans="1:3" s="31" customFormat="1" x14ac:dyDescent="0.25">
      <c r="A400" s="6"/>
      <c r="B400" s="5"/>
      <c r="C400" s="30"/>
    </row>
    <row r="401" spans="1:3" s="31" customFormat="1" x14ac:dyDescent="0.25">
      <c r="A401" s="6"/>
      <c r="B401" s="5"/>
      <c r="C401" s="30"/>
    </row>
    <row r="402" spans="1:3" s="31" customFormat="1" x14ac:dyDescent="0.25">
      <c r="A402" s="6"/>
      <c r="B402" s="5"/>
      <c r="C402" s="30"/>
    </row>
    <row r="403" spans="1:3" s="31" customFormat="1" x14ac:dyDescent="0.25">
      <c r="A403" s="6"/>
      <c r="B403" s="5"/>
      <c r="C403" s="30"/>
    </row>
    <row r="404" spans="1:3" s="31" customFormat="1" x14ac:dyDescent="0.25">
      <c r="A404" s="6"/>
      <c r="B404" s="5"/>
      <c r="C404" s="30"/>
    </row>
    <row r="405" spans="1:3" s="31" customFormat="1" x14ac:dyDescent="0.25">
      <c r="A405" s="6"/>
      <c r="B405" s="5"/>
      <c r="C405" s="30"/>
    </row>
    <row r="406" spans="1:3" s="31" customFormat="1" x14ac:dyDescent="0.25">
      <c r="A406" s="6"/>
      <c r="B406" s="5"/>
      <c r="C406" s="30"/>
    </row>
    <row r="407" spans="1:3" s="31" customFormat="1" x14ac:dyDescent="0.25">
      <c r="A407" s="6"/>
      <c r="B407" s="5"/>
      <c r="C407" s="30"/>
    </row>
    <row r="408" spans="1:3" s="31" customFormat="1" x14ac:dyDescent="0.25">
      <c r="A408" s="6"/>
      <c r="B408" s="5"/>
      <c r="C408" s="30"/>
    </row>
    <row r="409" spans="1:3" s="31" customFormat="1" x14ac:dyDescent="0.25">
      <c r="A409" s="6"/>
      <c r="B409" s="5"/>
      <c r="C409" s="30"/>
    </row>
    <row r="410" spans="1:3" s="31" customFormat="1" x14ac:dyDescent="0.25">
      <c r="A410" s="6"/>
      <c r="B410" s="5"/>
      <c r="C410" s="30"/>
    </row>
    <row r="411" spans="1:3" s="31" customFormat="1" x14ac:dyDescent="0.25">
      <c r="A411" s="6"/>
      <c r="B411" s="5"/>
      <c r="C411" s="30"/>
    </row>
    <row r="412" spans="1:3" s="31" customFormat="1" x14ac:dyDescent="0.25">
      <c r="A412" s="6"/>
      <c r="B412" s="5"/>
      <c r="C412" s="30"/>
    </row>
    <row r="413" spans="1:3" s="31" customFormat="1" x14ac:dyDescent="0.25">
      <c r="A413" s="6"/>
      <c r="B413" s="5"/>
      <c r="C413" s="30"/>
    </row>
    <row r="414" spans="1:3" s="31" customFormat="1" x14ac:dyDescent="0.25">
      <c r="A414" s="6"/>
      <c r="B414" s="5"/>
      <c r="C414" s="30"/>
    </row>
    <row r="415" spans="1:3" s="31" customFormat="1" x14ac:dyDescent="0.25">
      <c r="A415" s="6"/>
      <c r="B415" s="5"/>
      <c r="C415" s="30"/>
    </row>
    <row r="416" spans="1:3" s="31" customFormat="1" x14ac:dyDescent="0.25">
      <c r="A416" s="6"/>
      <c r="B416" s="5"/>
      <c r="C416" s="30"/>
    </row>
    <row r="417" spans="1:3" s="31" customFormat="1" x14ac:dyDescent="0.25">
      <c r="A417" s="6"/>
      <c r="B417" s="5"/>
      <c r="C417" s="30"/>
    </row>
    <row r="418" spans="1:3" s="31" customFormat="1" x14ac:dyDescent="0.25">
      <c r="A418" s="6"/>
      <c r="B418" s="5"/>
      <c r="C418" s="30"/>
    </row>
    <row r="419" spans="1:3" s="31" customFormat="1" x14ac:dyDescent="0.25">
      <c r="A419" s="6"/>
      <c r="B419" s="5"/>
      <c r="C419" s="30"/>
    </row>
    <row r="420" spans="1:3" s="31" customFormat="1" x14ac:dyDescent="0.25">
      <c r="A420" s="6"/>
      <c r="B420" s="5"/>
      <c r="C420" s="30"/>
    </row>
    <row r="421" spans="1:3" s="31" customFormat="1" x14ac:dyDescent="0.25">
      <c r="A421" s="6"/>
      <c r="B421" s="5"/>
      <c r="C421" s="30"/>
    </row>
    <row r="422" spans="1:3" s="31" customFormat="1" x14ac:dyDescent="0.25">
      <c r="A422" s="6"/>
      <c r="B422" s="5"/>
      <c r="C422" s="30"/>
    </row>
    <row r="423" spans="1:3" s="31" customFormat="1" x14ac:dyDescent="0.25">
      <c r="A423" s="6"/>
      <c r="B423" s="5"/>
      <c r="C423" s="30"/>
    </row>
    <row r="424" spans="1:3" s="31" customFormat="1" x14ac:dyDescent="0.25">
      <c r="A424" s="6"/>
      <c r="B424" s="5"/>
      <c r="C424" s="30"/>
    </row>
    <row r="425" spans="1:3" s="31" customFormat="1" x14ac:dyDescent="0.25">
      <c r="A425" s="6"/>
      <c r="B425" s="5"/>
      <c r="C425" s="30"/>
    </row>
    <row r="426" spans="1:3" s="31" customFormat="1" x14ac:dyDescent="0.25">
      <c r="A426" s="6"/>
      <c r="B426" s="5"/>
      <c r="C426" s="30"/>
    </row>
    <row r="427" spans="1:3" s="31" customFormat="1" x14ac:dyDescent="0.25">
      <c r="A427" s="6"/>
      <c r="B427" s="5"/>
      <c r="C427" s="30"/>
    </row>
    <row r="428" spans="1:3" s="31" customFormat="1" x14ac:dyDescent="0.25">
      <c r="A428" s="6"/>
      <c r="B428" s="5"/>
      <c r="C428" s="30"/>
    </row>
    <row r="429" spans="1:3" s="31" customFormat="1" x14ac:dyDescent="0.25">
      <c r="A429" s="6"/>
      <c r="B429" s="5"/>
      <c r="C429" s="30"/>
    </row>
    <row r="430" spans="1:3" s="31" customFormat="1" x14ac:dyDescent="0.25">
      <c r="A430" s="6"/>
      <c r="B430" s="5"/>
      <c r="C430" s="30"/>
    </row>
    <row r="431" spans="1:3" s="31" customFormat="1" x14ac:dyDescent="0.25">
      <c r="A431" s="6"/>
      <c r="B431" s="5"/>
      <c r="C431" s="30"/>
    </row>
    <row r="432" spans="1:3" s="31" customFormat="1" x14ac:dyDescent="0.25">
      <c r="A432" s="6"/>
      <c r="B432" s="5"/>
      <c r="C432" s="30"/>
    </row>
    <row r="433" spans="1:3" s="31" customFormat="1" x14ac:dyDescent="0.25">
      <c r="A433" s="6"/>
      <c r="B433" s="5"/>
      <c r="C433" s="30"/>
    </row>
    <row r="434" spans="1:3" s="31" customFormat="1" x14ac:dyDescent="0.25">
      <c r="A434" s="6"/>
      <c r="B434" s="5"/>
      <c r="C434" s="30"/>
    </row>
    <row r="435" spans="1:3" s="31" customFormat="1" x14ac:dyDescent="0.25">
      <c r="A435" s="6"/>
      <c r="B435" s="5"/>
      <c r="C435" s="30"/>
    </row>
    <row r="436" spans="1:3" s="31" customFormat="1" x14ac:dyDescent="0.25">
      <c r="A436" s="6"/>
      <c r="B436" s="5"/>
      <c r="C436" s="30"/>
    </row>
    <row r="437" spans="1:3" s="31" customFormat="1" x14ac:dyDescent="0.25">
      <c r="A437" s="6"/>
      <c r="B437" s="5"/>
      <c r="C437" s="30"/>
    </row>
    <row r="438" spans="1:3" s="31" customFormat="1" x14ac:dyDescent="0.25">
      <c r="A438" s="6"/>
      <c r="B438" s="5"/>
      <c r="C438" s="30"/>
    </row>
    <row r="439" spans="1:3" s="31" customFormat="1" x14ac:dyDescent="0.25">
      <c r="A439" s="6"/>
      <c r="B439" s="5"/>
      <c r="C439" s="30"/>
    </row>
    <row r="440" spans="1:3" s="31" customFormat="1" x14ac:dyDescent="0.25">
      <c r="A440" s="6"/>
      <c r="B440" s="5"/>
      <c r="C440" s="30"/>
    </row>
    <row r="441" spans="1:3" s="31" customFormat="1" x14ac:dyDescent="0.25">
      <c r="A441" s="6"/>
      <c r="B441" s="5"/>
      <c r="C441" s="30"/>
    </row>
    <row r="442" spans="1:3" s="31" customFormat="1" x14ac:dyDescent="0.25">
      <c r="A442" s="6"/>
      <c r="B442" s="5"/>
      <c r="C442" s="30"/>
    </row>
    <row r="443" spans="1:3" s="31" customFormat="1" x14ac:dyDescent="0.25">
      <c r="A443" s="6"/>
      <c r="B443" s="5"/>
      <c r="C443" s="30"/>
    </row>
    <row r="444" spans="1:3" s="31" customFormat="1" x14ac:dyDescent="0.25">
      <c r="A444" s="6"/>
      <c r="B444" s="5"/>
      <c r="C444" s="30"/>
    </row>
    <row r="445" spans="1:3" s="31" customFormat="1" x14ac:dyDescent="0.25">
      <c r="A445" s="6"/>
      <c r="B445" s="5"/>
      <c r="C445" s="30"/>
    </row>
    <row r="446" spans="1:3" s="31" customFormat="1" x14ac:dyDescent="0.25">
      <c r="A446" s="6"/>
      <c r="B446" s="5"/>
      <c r="C446" s="30"/>
    </row>
    <row r="447" spans="1:3" s="31" customFormat="1" x14ac:dyDescent="0.25">
      <c r="A447" s="6"/>
      <c r="B447" s="5"/>
      <c r="C447" s="30"/>
    </row>
    <row r="448" spans="1:3" s="31" customFormat="1" x14ac:dyDescent="0.25">
      <c r="A448" s="6"/>
      <c r="B448" s="5"/>
      <c r="C448" s="30"/>
    </row>
    <row r="449" spans="1:3" s="31" customFormat="1" x14ac:dyDescent="0.25">
      <c r="A449" s="6"/>
      <c r="B449" s="5"/>
      <c r="C449" s="30"/>
    </row>
    <row r="450" spans="1:3" s="31" customFormat="1" x14ac:dyDescent="0.25">
      <c r="A450" s="6"/>
      <c r="B450" s="5"/>
      <c r="C450" s="30"/>
    </row>
    <row r="451" spans="1:3" s="31" customFormat="1" x14ac:dyDescent="0.25">
      <c r="A451" s="6"/>
      <c r="B451" s="5"/>
      <c r="C451" s="30"/>
    </row>
    <row r="452" spans="1:3" s="31" customFormat="1" x14ac:dyDescent="0.25">
      <c r="A452" s="6"/>
      <c r="B452" s="5"/>
      <c r="C452" s="30"/>
    </row>
    <row r="453" spans="1:3" s="31" customFormat="1" x14ac:dyDescent="0.25">
      <c r="A453" s="6"/>
      <c r="B453" s="5"/>
      <c r="C453" s="30"/>
    </row>
    <row r="454" spans="1:3" s="31" customFormat="1" x14ac:dyDescent="0.25">
      <c r="A454" s="6"/>
      <c r="B454" s="5"/>
      <c r="C454" s="30"/>
    </row>
    <row r="455" spans="1:3" s="31" customFormat="1" x14ac:dyDescent="0.25">
      <c r="A455" s="6"/>
      <c r="B455" s="5"/>
      <c r="C455" s="30"/>
    </row>
    <row r="456" spans="1:3" s="31" customFormat="1" x14ac:dyDescent="0.25">
      <c r="A456" s="6"/>
      <c r="B456" s="5"/>
      <c r="C456" s="30"/>
    </row>
    <row r="457" spans="1:3" s="31" customFormat="1" x14ac:dyDescent="0.25">
      <c r="A457" s="6"/>
      <c r="B457" s="5"/>
      <c r="C457" s="30"/>
    </row>
    <row r="458" spans="1:3" s="31" customFormat="1" x14ac:dyDescent="0.25">
      <c r="A458" s="6"/>
      <c r="B458" s="5"/>
      <c r="C458" s="30"/>
    </row>
    <row r="459" spans="1:3" s="31" customFormat="1" x14ac:dyDescent="0.25">
      <c r="A459" s="6"/>
      <c r="B459" s="5"/>
      <c r="C459" s="30"/>
    </row>
    <row r="460" spans="1:3" s="31" customFormat="1" x14ac:dyDescent="0.25">
      <c r="A460" s="6"/>
      <c r="B460" s="5"/>
      <c r="C460" s="30"/>
    </row>
    <row r="461" spans="1:3" s="31" customFormat="1" x14ac:dyDescent="0.25">
      <c r="A461" s="6"/>
      <c r="B461" s="5"/>
      <c r="C461" s="30"/>
    </row>
    <row r="462" spans="1:3" s="31" customFormat="1" x14ac:dyDescent="0.25">
      <c r="A462" s="6"/>
      <c r="B462" s="5"/>
      <c r="C462" s="30"/>
    </row>
    <row r="463" spans="1:3" s="31" customFormat="1" x14ac:dyDescent="0.25">
      <c r="A463" s="6"/>
      <c r="B463" s="5"/>
      <c r="C463" s="30"/>
    </row>
    <row r="464" spans="1:3" s="31" customFormat="1" x14ac:dyDescent="0.25">
      <c r="A464" s="6"/>
      <c r="B464" s="5"/>
      <c r="C464" s="30"/>
    </row>
    <row r="465" spans="1:3" s="31" customFormat="1" x14ac:dyDescent="0.25">
      <c r="A465" s="6"/>
      <c r="B465" s="5"/>
      <c r="C465" s="30"/>
    </row>
    <row r="466" spans="1:3" s="31" customFormat="1" x14ac:dyDescent="0.25">
      <c r="A466" s="6"/>
      <c r="B466" s="5"/>
      <c r="C466" s="30"/>
    </row>
    <row r="467" spans="1:3" s="31" customFormat="1" x14ac:dyDescent="0.25">
      <c r="A467" s="6"/>
      <c r="B467" s="5"/>
      <c r="C467" s="30"/>
    </row>
    <row r="468" spans="1:3" s="31" customFormat="1" x14ac:dyDescent="0.25">
      <c r="A468" s="6"/>
      <c r="B468" s="5"/>
      <c r="C468" s="30"/>
    </row>
    <row r="469" spans="1:3" s="31" customFormat="1" x14ac:dyDescent="0.25">
      <c r="A469" s="6"/>
      <c r="B469" s="5"/>
      <c r="C469" s="30"/>
    </row>
    <row r="470" spans="1:3" s="31" customFormat="1" x14ac:dyDescent="0.25">
      <c r="A470" s="6"/>
      <c r="B470" s="5"/>
      <c r="C470" s="30"/>
    </row>
    <row r="471" spans="1:3" s="31" customFormat="1" x14ac:dyDescent="0.25">
      <c r="A471" s="6"/>
      <c r="B471" s="5"/>
      <c r="C471" s="30"/>
    </row>
    <row r="472" spans="1:3" s="31" customFormat="1" x14ac:dyDescent="0.25">
      <c r="A472" s="6"/>
      <c r="B472" s="5"/>
      <c r="C472" s="30"/>
    </row>
    <row r="473" spans="1:3" s="31" customFormat="1" x14ac:dyDescent="0.25">
      <c r="A473" s="6"/>
      <c r="B473" s="5"/>
      <c r="C473" s="30"/>
    </row>
    <row r="474" spans="1:3" s="31" customFormat="1" x14ac:dyDescent="0.25">
      <c r="A474" s="6"/>
      <c r="B474" s="5"/>
      <c r="C474" s="30"/>
    </row>
    <row r="475" spans="1:3" s="31" customFormat="1" x14ac:dyDescent="0.25">
      <c r="A475" s="6"/>
      <c r="B475" s="5"/>
      <c r="C475" s="30"/>
    </row>
    <row r="476" spans="1:3" s="31" customFormat="1" x14ac:dyDescent="0.25">
      <c r="A476" s="6"/>
      <c r="B476" s="5"/>
      <c r="C476" s="30"/>
    </row>
    <row r="477" spans="1:3" s="31" customFormat="1" x14ac:dyDescent="0.25">
      <c r="A477" s="6"/>
      <c r="B477" s="5"/>
      <c r="C477" s="30"/>
    </row>
    <row r="478" spans="1:3" s="31" customFormat="1" x14ac:dyDescent="0.25">
      <c r="A478" s="6"/>
      <c r="B478" s="5"/>
      <c r="C478" s="30"/>
    </row>
    <row r="479" spans="1:3" s="31" customFormat="1" x14ac:dyDescent="0.25">
      <c r="A479" s="6"/>
      <c r="B479" s="5"/>
      <c r="C479" s="30"/>
    </row>
    <row r="480" spans="1:3" s="31" customFormat="1" x14ac:dyDescent="0.25">
      <c r="A480" s="6"/>
      <c r="B480" s="5"/>
      <c r="C480" s="30"/>
    </row>
    <row r="481" spans="1:255" s="31" customFormat="1" x14ac:dyDescent="0.25">
      <c r="A481" s="6"/>
      <c r="B481" s="5"/>
      <c r="C481" s="32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</row>
    <row r="482" spans="1:255" s="31" customFormat="1" x14ac:dyDescent="0.25">
      <c r="A482" s="6"/>
      <c r="B482" s="5"/>
      <c r="C482" s="32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</row>
    <row r="483" spans="1:255" s="31" customFormat="1" x14ac:dyDescent="0.25">
      <c r="A483" s="6"/>
      <c r="B483" s="5"/>
      <c r="C483" s="32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</row>
    <row r="484" spans="1:255" s="31" customFormat="1" x14ac:dyDescent="0.25">
      <c r="A484" s="6"/>
      <c r="B484" s="5"/>
      <c r="C484" s="32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</row>
    <row r="485" spans="1:255" s="31" customFormat="1" x14ac:dyDescent="0.25">
      <c r="A485" s="6"/>
      <c r="B485" s="5"/>
      <c r="C485" s="32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</row>
    <row r="486" spans="1:255" s="31" customFormat="1" x14ac:dyDescent="0.25">
      <c r="A486" s="6"/>
      <c r="B486" s="5"/>
      <c r="C486" s="32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</row>
    <row r="487" spans="1:255" s="31" customFormat="1" x14ac:dyDescent="0.25">
      <c r="A487" s="6"/>
      <c r="B487" s="5"/>
      <c r="C487" s="32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</row>
  </sheetData>
  <mergeCells count="4">
    <mergeCell ref="B3:C3"/>
    <mergeCell ref="A1:C1"/>
    <mergeCell ref="A2:C2"/>
    <mergeCell ref="A5:C5"/>
  </mergeCells>
  <pageMargins left="0.39370078740157483" right="0" top="0" bottom="0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438"/>
  <sheetViews>
    <sheetView topLeftCell="A52" workbookViewId="0">
      <selection activeCell="D16" sqref="D16"/>
    </sheetView>
  </sheetViews>
  <sheetFormatPr defaultColWidth="28.42578125" defaultRowHeight="15" x14ac:dyDescent="0.25"/>
  <cols>
    <col min="1" max="1" width="28.5703125" style="34" customWidth="1"/>
    <col min="2" max="2" width="83.28515625" style="33" customWidth="1"/>
    <col min="3" max="3" width="15.85546875" style="45" customWidth="1"/>
    <col min="4" max="252" width="28.42578125" style="33"/>
    <col min="253" max="253" width="28.5703125" style="33" customWidth="1"/>
    <col min="254" max="254" width="52.7109375" style="33" customWidth="1"/>
    <col min="255" max="255" width="14.5703125" style="33" customWidth="1"/>
    <col min="256" max="256" width="14.85546875" style="33" customWidth="1"/>
    <col min="257" max="257" width="28.42578125" style="33"/>
    <col min="258" max="258" width="23" style="33" customWidth="1"/>
    <col min="259" max="508" width="28.42578125" style="33"/>
    <col min="509" max="509" width="28.5703125" style="33" customWidth="1"/>
    <col min="510" max="510" width="52.7109375" style="33" customWidth="1"/>
    <col min="511" max="511" width="14.5703125" style="33" customWidth="1"/>
    <col min="512" max="512" width="14.85546875" style="33" customWidth="1"/>
    <col min="513" max="513" width="28.42578125" style="33"/>
    <col min="514" max="514" width="23" style="33" customWidth="1"/>
    <col min="515" max="764" width="28.42578125" style="33"/>
    <col min="765" max="765" width="28.5703125" style="33" customWidth="1"/>
    <col min="766" max="766" width="52.7109375" style="33" customWidth="1"/>
    <col min="767" max="767" width="14.5703125" style="33" customWidth="1"/>
    <col min="768" max="768" width="14.85546875" style="33" customWidth="1"/>
    <col min="769" max="769" width="28.42578125" style="33"/>
    <col min="770" max="770" width="23" style="33" customWidth="1"/>
    <col min="771" max="1020" width="28.42578125" style="33"/>
    <col min="1021" max="1021" width="28.5703125" style="33" customWidth="1"/>
    <col min="1022" max="1022" width="52.7109375" style="33" customWidth="1"/>
    <col min="1023" max="1023" width="14.5703125" style="33" customWidth="1"/>
    <col min="1024" max="1024" width="14.85546875" style="33" customWidth="1"/>
    <col min="1025" max="1025" width="28.42578125" style="33"/>
    <col min="1026" max="1026" width="23" style="33" customWidth="1"/>
    <col min="1027" max="1276" width="28.42578125" style="33"/>
    <col min="1277" max="1277" width="28.5703125" style="33" customWidth="1"/>
    <col min="1278" max="1278" width="52.7109375" style="33" customWidth="1"/>
    <col min="1279" max="1279" width="14.5703125" style="33" customWidth="1"/>
    <col min="1280" max="1280" width="14.85546875" style="33" customWidth="1"/>
    <col min="1281" max="1281" width="28.42578125" style="33"/>
    <col min="1282" max="1282" width="23" style="33" customWidth="1"/>
    <col min="1283" max="1532" width="28.42578125" style="33"/>
    <col min="1533" max="1533" width="28.5703125" style="33" customWidth="1"/>
    <col min="1534" max="1534" width="52.7109375" style="33" customWidth="1"/>
    <col min="1535" max="1535" width="14.5703125" style="33" customWidth="1"/>
    <col min="1536" max="1536" width="14.85546875" style="33" customWidth="1"/>
    <col min="1537" max="1537" width="28.42578125" style="33"/>
    <col min="1538" max="1538" width="23" style="33" customWidth="1"/>
    <col min="1539" max="1788" width="28.42578125" style="33"/>
    <col min="1789" max="1789" width="28.5703125" style="33" customWidth="1"/>
    <col min="1790" max="1790" width="52.7109375" style="33" customWidth="1"/>
    <col min="1791" max="1791" width="14.5703125" style="33" customWidth="1"/>
    <col min="1792" max="1792" width="14.85546875" style="33" customWidth="1"/>
    <col min="1793" max="1793" width="28.42578125" style="33"/>
    <col min="1794" max="1794" width="23" style="33" customWidth="1"/>
    <col min="1795" max="2044" width="28.42578125" style="33"/>
    <col min="2045" max="2045" width="28.5703125" style="33" customWidth="1"/>
    <col min="2046" max="2046" width="52.7109375" style="33" customWidth="1"/>
    <col min="2047" max="2047" width="14.5703125" style="33" customWidth="1"/>
    <col min="2048" max="2048" width="14.85546875" style="33" customWidth="1"/>
    <col min="2049" max="2049" width="28.42578125" style="33"/>
    <col min="2050" max="2050" width="23" style="33" customWidth="1"/>
    <col min="2051" max="2300" width="28.42578125" style="33"/>
    <col min="2301" max="2301" width="28.5703125" style="33" customWidth="1"/>
    <col min="2302" max="2302" width="52.7109375" style="33" customWidth="1"/>
    <col min="2303" max="2303" width="14.5703125" style="33" customWidth="1"/>
    <col min="2304" max="2304" width="14.85546875" style="33" customWidth="1"/>
    <col min="2305" max="2305" width="28.42578125" style="33"/>
    <col min="2306" max="2306" width="23" style="33" customWidth="1"/>
    <col min="2307" max="2556" width="28.42578125" style="33"/>
    <col min="2557" max="2557" width="28.5703125" style="33" customWidth="1"/>
    <col min="2558" max="2558" width="52.7109375" style="33" customWidth="1"/>
    <col min="2559" max="2559" width="14.5703125" style="33" customWidth="1"/>
    <col min="2560" max="2560" width="14.85546875" style="33" customWidth="1"/>
    <col min="2561" max="2561" width="28.42578125" style="33"/>
    <col min="2562" max="2562" width="23" style="33" customWidth="1"/>
    <col min="2563" max="2812" width="28.42578125" style="33"/>
    <col min="2813" max="2813" width="28.5703125" style="33" customWidth="1"/>
    <col min="2814" max="2814" width="52.7109375" style="33" customWidth="1"/>
    <col min="2815" max="2815" width="14.5703125" style="33" customWidth="1"/>
    <col min="2816" max="2816" width="14.85546875" style="33" customWidth="1"/>
    <col min="2817" max="2817" width="28.42578125" style="33"/>
    <col min="2818" max="2818" width="23" style="33" customWidth="1"/>
    <col min="2819" max="3068" width="28.42578125" style="33"/>
    <col min="3069" max="3069" width="28.5703125" style="33" customWidth="1"/>
    <col min="3070" max="3070" width="52.7109375" style="33" customWidth="1"/>
    <col min="3071" max="3071" width="14.5703125" style="33" customWidth="1"/>
    <col min="3072" max="3072" width="14.85546875" style="33" customWidth="1"/>
    <col min="3073" max="3073" width="28.42578125" style="33"/>
    <col min="3074" max="3074" width="23" style="33" customWidth="1"/>
    <col min="3075" max="3324" width="28.42578125" style="33"/>
    <col min="3325" max="3325" width="28.5703125" style="33" customWidth="1"/>
    <col min="3326" max="3326" width="52.7109375" style="33" customWidth="1"/>
    <col min="3327" max="3327" width="14.5703125" style="33" customWidth="1"/>
    <col min="3328" max="3328" width="14.85546875" style="33" customWidth="1"/>
    <col min="3329" max="3329" width="28.42578125" style="33"/>
    <col min="3330" max="3330" width="23" style="33" customWidth="1"/>
    <col min="3331" max="3580" width="28.42578125" style="33"/>
    <col min="3581" max="3581" width="28.5703125" style="33" customWidth="1"/>
    <col min="3582" max="3582" width="52.7109375" style="33" customWidth="1"/>
    <col min="3583" max="3583" width="14.5703125" style="33" customWidth="1"/>
    <col min="3584" max="3584" width="14.85546875" style="33" customWidth="1"/>
    <col min="3585" max="3585" width="28.42578125" style="33"/>
    <col min="3586" max="3586" width="23" style="33" customWidth="1"/>
    <col min="3587" max="3836" width="28.42578125" style="33"/>
    <col min="3837" max="3837" width="28.5703125" style="33" customWidth="1"/>
    <col min="3838" max="3838" width="52.7109375" style="33" customWidth="1"/>
    <col min="3839" max="3839" width="14.5703125" style="33" customWidth="1"/>
    <col min="3840" max="3840" width="14.85546875" style="33" customWidth="1"/>
    <col min="3841" max="3841" width="28.42578125" style="33"/>
    <col min="3842" max="3842" width="23" style="33" customWidth="1"/>
    <col min="3843" max="4092" width="28.42578125" style="33"/>
    <col min="4093" max="4093" width="28.5703125" style="33" customWidth="1"/>
    <col min="4094" max="4094" width="52.7109375" style="33" customWidth="1"/>
    <col min="4095" max="4095" width="14.5703125" style="33" customWidth="1"/>
    <col min="4096" max="4096" width="14.85546875" style="33" customWidth="1"/>
    <col min="4097" max="4097" width="28.42578125" style="33"/>
    <col min="4098" max="4098" width="23" style="33" customWidth="1"/>
    <col min="4099" max="4348" width="28.42578125" style="33"/>
    <col min="4349" max="4349" width="28.5703125" style="33" customWidth="1"/>
    <col min="4350" max="4350" width="52.7109375" style="33" customWidth="1"/>
    <col min="4351" max="4351" width="14.5703125" style="33" customWidth="1"/>
    <col min="4352" max="4352" width="14.85546875" style="33" customWidth="1"/>
    <col min="4353" max="4353" width="28.42578125" style="33"/>
    <col min="4354" max="4354" width="23" style="33" customWidth="1"/>
    <col min="4355" max="4604" width="28.42578125" style="33"/>
    <col min="4605" max="4605" width="28.5703125" style="33" customWidth="1"/>
    <col min="4606" max="4606" width="52.7109375" style="33" customWidth="1"/>
    <col min="4607" max="4607" width="14.5703125" style="33" customWidth="1"/>
    <col min="4608" max="4608" width="14.85546875" style="33" customWidth="1"/>
    <col min="4609" max="4609" width="28.42578125" style="33"/>
    <col min="4610" max="4610" width="23" style="33" customWidth="1"/>
    <col min="4611" max="4860" width="28.42578125" style="33"/>
    <col min="4861" max="4861" width="28.5703125" style="33" customWidth="1"/>
    <col min="4862" max="4862" width="52.7109375" style="33" customWidth="1"/>
    <col min="4863" max="4863" width="14.5703125" style="33" customWidth="1"/>
    <col min="4864" max="4864" width="14.85546875" style="33" customWidth="1"/>
    <col min="4865" max="4865" width="28.42578125" style="33"/>
    <col min="4866" max="4866" width="23" style="33" customWidth="1"/>
    <col min="4867" max="5116" width="28.42578125" style="33"/>
    <col min="5117" max="5117" width="28.5703125" style="33" customWidth="1"/>
    <col min="5118" max="5118" width="52.7109375" style="33" customWidth="1"/>
    <col min="5119" max="5119" width="14.5703125" style="33" customWidth="1"/>
    <col min="5120" max="5120" width="14.85546875" style="33" customWidth="1"/>
    <col min="5121" max="5121" width="28.42578125" style="33"/>
    <col min="5122" max="5122" width="23" style="33" customWidth="1"/>
    <col min="5123" max="5372" width="28.42578125" style="33"/>
    <col min="5373" max="5373" width="28.5703125" style="33" customWidth="1"/>
    <col min="5374" max="5374" width="52.7109375" style="33" customWidth="1"/>
    <col min="5375" max="5375" width="14.5703125" style="33" customWidth="1"/>
    <col min="5376" max="5376" width="14.85546875" style="33" customWidth="1"/>
    <col min="5377" max="5377" width="28.42578125" style="33"/>
    <col min="5378" max="5378" width="23" style="33" customWidth="1"/>
    <col min="5379" max="5628" width="28.42578125" style="33"/>
    <col min="5629" max="5629" width="28.5703125" style="33" customWidth="1"/>
    <col min="5630" max="5630" width="52.7109375" style="33" customWidth="1"/>
    <col min="5631" max="5631" width="14.5703125" style="33" customWidth="1"/>
    <col min="5632" max="5632" width="14.85546875" style="33" customWidth="1"/>
    <col min="5633" max="5633" width="28.42578125" style="33"/>
    <col min="5634" max="5634" width="23" style="33" customWidth="1"/>
    <col min="5635" max="5884" width="28.42578125" style="33"/>
    <col min="5885" max="5885" width="28.5703125" style="33" customWidth="1"/>
    <col min="5886" max="5886" width="52.7109375" style="33" customWidth="1"/>
    <col min="5887" max="5887" width="14.5703125" style="33" customWidth="1"/>
    <col min="5888" max="5888" width="14.85546875" style="33" customWidth="1"/>
    <col min="5889" max="5889" width="28.42578125" style="33"/>
    <col min="5890" max="5890" width="23" style="33" customWidth="1"/>
    <col min="5891" max="6140" width="28.42578125" style="33"/>
    <col min="6141" max="6141" width="28.5703125" style="33" customWidth="1"/>
    <col min="6142" max="6142" width="52.7109375" style="33" customWidth="1"/>
    <col min="6143" max="6143" width="14.5703125" style="33" customWidth="1"/>
    <col min="6144" max="6144" width="14.85546875" style="33" customWidth="1"/>
    <col min="6145" max="6145" width="28.42578125" style="33"/>
    <col min="6146" max="6146" width="23" style="33" customWidth="1"/>
    <col min="6147" max="6396" width="28.42578125" style="33"/>
    <col min="6397" max="6397" width="28.5703125" style="33" customWidth="1"/>
    <col min="6398" max="6398" width="52.7109375" style="33" customWidth="1"/>
    <col min="6399" max="6399" width="14.5703125" style="33" customWidth="1"/>
    <col min="6400" max="6400" width="14.85546875" style="33" customWidth="1"/>
    <col min="6401" max="6401" width="28.42578125" style="33"/>
    <col min="6402" max="6402" width="23" style="33" customWidth="1"/>
    <col min="6403" max="6652" width="28.42578125" style="33"/>
    <col min="6653" max="6653" width="28.5703125" style="33" customWidth="1"/>
    <col min="6654" max="6654" width="52.7109375" style="33" customWidth="1"/>
    <col min="6655" max="6655" width="14.5703125" style="33" customWidth="1"/>
    <col min="6656" max="6656" width="14.85546875" style="33" customWidth="1"/>
    <col min="6657" max="6657" width="28.42578125" style="33"/>
    <col min="6658" max="6658" width="23" style="33" customWidth="1"/>
    <col min="6659" max="6908" width="28.42578125" style="33"/>
    <col min="6909" max="6909" width="28.5703125" style="33" customWidth="1"/>
    <col min="6910" max="6910" width="52.7109375" style="33" customWidth="1"/>
    <col min="6911" max="6911" width="14.5703125" style="33" customWidth="1"/>
    <col min="6912" max="6912" width="14.85546875" style="33" customWidth="1"/>
    <col min="6913" max="6913" width="28.42578125" style="33"/>
    <col min="6914" max="6914" width="23" style="33" customWidth="1"/>
    <col min="6915" max="7164" width="28.42578125" style="33"/>
    <col min="7165" max="7165" width="28.5703125" style="33" customWidth="1"/>
    <col min="7166" max="7166" width="52.7109375" style="33" customWidth="1"/>
    <col min="7167" max="7167" width="14.5703125" style="33" customWidth="1"/>
    <col min="7168" max="7168" width="14.85546875" style="33" customWidth="1"/>
    <col min="7169" max="7169" width="28.42578125" style="33"/>
    <col min="7170" max="7170" width="23" style="33" customWidth="1"/>
    <col min="7171" max="7420" width="28.42578125" style="33"/>
    <col min="7421" max="7421" width="28.5703125" style="33" customWidth="1"/>
    <col min="7422" max="7422" width="52.7109375" style="33" customWidth="1"/>
    <col min="7423" max="7423" width="14.5703125" style="33" customWidth="1"/>
    <col min="7424" max="7424" width="14.85546875" style="33" customWidth="1"/>
    <col min="7425" max="7425" width="28.42578125" style="33"/>
    <col min="7426" max="7426" width="23" style="33" customWidth="1"/>
    <col min="7427" max="7676" width="28.42578125" style="33"/>
    <col min="7677" max="7677" width="28.5703125" style="33" customWidth="1"/>
    <col min="7678" max="7678" width="52.7109375" style="33" customWidth="1"/>
    <col min="7679" max="7679" width="14.5703125" style="33" customWidth="1"/>
    <col min="7680" max="7680" width="14.85546875" style="33" customWidth="1"/>
    <col min="7681" max="7681" width="28.42578125" style="33"/>
    <col min="7682" max="7682" width="23" style="33" customWidth="1"/>
    <col min="7683" max="7932" width="28.42578125" style="33"/>
    <col min="7933" max="7933" width="28.5703125" style="33" customWidth="1"/>
    <col min="7934" max="7934" width="52.7109375" style="33" customWidth="1"/>
    <col min="7935" max="7935" width="14.5703125" style="33" customWidth="1"/>
    <col min="7936" max="7936" width="14.85546875" style="33" customWidth="1"/>
    <col min="7937" max="7937" width="28.42578125" style="33"/>
    <col min="7938" max="7938" width="23" style="33" customWidth="1"/>
    <col min="7939" max="8188" width="28.42578125" style="33"/>
    <col min="8189" max="8189" width="28.5703125" style="33" customWidth="1"/>
    <col min="8190" max="8190" width="52.7109375" style="33" customWidth="1"/>
    <col min="8191" max="8191" width="14.5703125" style="33" customWidth="1"/>
    <col min="8192" max="8192" width="14.85546875" style="33" customWidth="1"/>
    <col min="8193" max="8193" width="28.42578125" style="33"/>
    <col min="8194" max="8194" width="23" style="33" customWidth="1"/>
    <col min="8195" max="8444" width="28.42578125" style="33"/>
    <col min="8445" max="8445" width="28.5703125" style="33" customWidth="1"/>
    <col min="8446" max="8446" width="52.7109375" style="33" customWidth="1"/>
    <col min="8447" max="8447" width="14.5703125" style="33" customWidth="1"/>
    <col min="8448" max="8448" width="14.85546875" style="33" customWidth="1"/>
    <col min="8449" max="8449" width="28.42578125" style="33"/>
    <col min="8450" max="8450" width="23" style="33" customWidth="1"/>
    <col min="8451" max="8700" width="28.42578125" style="33"/>
    <col min="8701" max="8701" width="28.5703125" style="33" customWidth="1"/>
    <col min="8702" max="8702" width="52.7109375" style="33" customWidth="1"/>
    <col min="8703" max="8703" width="14.5703125" style="33" customWidth="1"/>
    <col min="8704" max="8704" width="14.85546875" style="33" customWidth="1"/>
    <col min="8705" max="8705" width="28.42578125" style="33"/>
    <col min="8706" max="8706" width="23" style="33" customWidth="1"/>
    <col min="8707" max="8956" width="28.42578125" style="33"/>
    <col min="8957" max="8957" width="28.5703125" style="33" customWidth="1"/>
    <col min="8958" max="8958" width="52.7109375" style="33" customWidth="1"/>
    <col min="8959" max="8959" width="14.5703125" style="33" customWidth="1"/>
    <col min="8960" max="8960" width="14.85546875" style="33" customWidth="1"/>
    <col min="8961" max="8961" width="28.42578125" style="33"/>
    <col min="8962" max="8962" width="23" style="33" customWidth="1"/>
    <col min="8963" max="9212" width="28.42578125" style="33"/>
    <col min="9213" max="9213" width="28.5703125" style="33" customWidth="1"/>
    <col min="9214" max="9214" width="52.7109375" style="33" customWidth="1"/>
    <col min="9215" max="9215" width="14.5703125" style="33" customWidth="1"/>
    <col min="9216" max="9216" width="14.85546875" style="33" customWidth="1"/>
    <col min="9217" max="9217" width="28.42578125" style="33"/>
    <col min="9218" max="9218" width="23" style="33" customWidth="1"/>
    <col min="9219" max="9468" width="28.42578125" style="33"/>
    <col min="9469" max="9469" width="28.5703125" style="33" customWidth="1"/>
    <col min="9470" max="9470" width="52.7109375" style="33" customWidth="1"/>
    <col min="9471" max="9471" width="14.5703125" style="33" customWidth="1"/>
    <col min="9472" max="9472" width="14.85546875" style="33" customWidth="1"/>
    <col min="9473" max="9473" width="28.42578125" style="33"/>
    <col min="9474" max="9474" width="23" style="33" customWidth="1"/>
    <col min="9475" max="9724" width="28.42578125" style="33"/>
    <col min="9725" max="9725" width="28.5703125" style="33" customWidth="1"/>
    <col min="9726" max="9726" width="52.7109375" style="33" customWidth="1"/>
    <col min="9727" max="9727" width="14.5703125" style="33" customWidth="1"/>
    <col min="9728" max="9728" width="14.85546875" style="33" customWidth="1"/>
    <col min="9729" max="9729" width="28.42578125" style="33"/>
    <col min="9730" max="9730" width="23" style="33" customWidth="1"/>
    <col min="9731" max="9980" width="28.42578125" style="33"/>
    <col min="9981" max="9981" width="28.5703125" style="33" customWidth="1"/>
    <col min="9982" max="9982" width="52.7109375" style="33" customWidth="1"/>
    <col min="9983" max="9983" width="14.5703125" style="33" customWidth="1"/>
    <col min="9984" max="9984" width="14.85546875" style="33" customWidth="1"/>
    <col min="9985" max="9985" width="28.42578125" style="33"/>
    <col min="9986" max="9986" width="23" style="33" customWidth="1"/>
    <col min="9987" max="10236" width="28.42578125" style="33"/>
    <col min="10237" max="10237" width="28.5703125" style="33" customWidth="1"/>
    <col min="10238" max="10238" width="52.7109375" style="33" customWidth="1"/>
    <col min="10239" max="10239" width="14.5703125" style="33" customWidth="1"/>
    <col min="10240" max="10240" width="14.85546875" style="33" customWidth="1"/>
    <col min="10241" max="10241" width="28.42578125" style="33"/>
    <col min="10242" max="10242" width="23" style="33" customWidth="1"/>
    <col min="10243" max="10492" width="28.42578125" style="33"/>
    <col min="10493" max="10493" width="28.5703125" style="33" customWidth="1"/>
    <col min="10494" max="10494" width="52.7109375" style="33" customWidth="1"/>
    <col min="10495" max="10495" width="14.5703125" style="33" customWidth="1"/>
    <col min="10496" max="10496" width="14.85546875" style="33" customWidth="1"/>
    <col min="10497" max="10497" width="28.42578125" style="33"/>
    <col min="10498" max="10498" width="23" style="33" customWidth="1"/>
    <col min="10499" max="10748" width="28.42578125" style="33"/>
    <col min="10749" max="10749" width="28.5703125" style="33" customWidth="1"/>
    <col min="10750" max="10750" width="52.7109375" style="33" customWidth="1"/>
    <col min="10751" max="10751" width="14.5703125" style="33" customWidth="1"/>
    <col min="10752" max="10752" width="14.85546875" style="33" customWidth="1"/>
    <col min="10753" max="10753" width="28.42578125" style="33"/>
    <col min="10754" max="10754" width="23" style="33" customWidth="1"/>
    <col min="10755" max="11004" width="28.42578125" style="33"/>
    <col min="11005" max="11005" width="28.5703125" style="33" customWidth="1"/>
    <col min="11006" max="11006" width="52.7109375" style="33" customWidth="1"/>
    <col min="11007" max="11007" width="14.5703125" style="33" customWidth="1"/>
    <col min="11008" max="11008" width="14.85546875" style="33" customWidth="1"/>
    <col min="11009" max="11009" width="28.42578125" style="33"/>
    <col min="11010" max="11010" width="23" style="33" customWidth="1"/>
    <col min="11011" max="11260" width="28.42578125" style="33"/>
    <col min="11261" max="11261" width="28.5703125" style="33" customWidth="1"/>
    <col min="11262" max="11262" width="52.7109375" style="33" customWidth="1"/>
    <col min="11263" max="11263" width="14.5703125" style="33" customWidth="1"/>
    <col min="11264" max="11264" width="14.85546875" style="33" customWidth="1"/>
    <col min="11265" max="11265" width="28.42578125" style="33"/>
    <col min="11266" max="11266" width="23" style="33" customWidth="1"/>
    <col min="11267" max="11516" width="28.42578125" style="33"/>
    <col min="11517" max="11517" width="28.5703125" style="33" customWidth="1"/>
    <col min="11518" max="11518" width="52.7109375" style="33" customWidth="1"/>
    <col min="11519" max="11519" width="14.5703125" style="33" customWidth="1"/>
    <col min="11520" max="11520" width="14.85546875" style="33" customWidth="1"/>
    <col min="11521" max="11521" width="28.42578125" style="33"/>
    <col min="11522" max="11522" width="23" style="33" customWidth="1"/>
    <col min="11523" max="11772" width="28.42578125" style="33"/>
    <col min="11773" max="11773" width="28.5703125" style="33" customWidth="1"/>
    <col min="11774" max="11774" width="52.7109375" style="33" customWidth="1"/>
    <col min="11775" max="11775" width="14.5703125" style="33" customWidth="1"/>
    <col min="11776" max="11776" width="14.85546875" style="33" customWidth="1"/>
    <col min="11777" max="11777" width="28.42578125" style="33"/>
    <col min="11778" max="11778" width="23" style="33" customWidth="1"/>
    <col min="11779" max="12028" width="28.42578125" style="33"/>
    <col min="12029" max="12029" width="28.5703125" style="33" customWidth="1"/>
    <col min="12030" max="12030" width="52.7109375" style="33" customWidth="1"/>
    <col min="12031" max="12031" width="14.5703125" style="33" customWidth="1"/>
    <col min="12032" max="12032" width="14.85546875" style="33" customWidth="1"/>
    <col min="12033" max="12033" width="28.42578125" style="33"/>
    <col min="12034" max="12034" width="23" style="33" customWidth="1"/>
    <col min="12035" max="12284" width="28.42578125" style="33"/>
    <col min="12285" max="12285" width="28.5703125" style="33" customWidth="1"/>
    <col min="12286" max="12286" width="52.7109375" style="33" customWidth="1"/>
    <col min="12287" max="12287" width="14.5703125" style="33" customWidth="1"/>
    <col min="12288" max="12288" width="14.85546875" style="33" customWidth="1"/>
    <col min="12289" max="12289" width="28.42578125" style="33"/>
    <col min="12290" max="12290" width="23" style="33" customWidth="1"/>
    <col min="12291" max="12540" width="28.42578125" style="33"/>
    <col min="12541" max="12541" width="28.5703125" style="33" customWidth="1"/>
    <col min="12542" max="12542" width="52.7109375" style="33" customWidth="1"/>
    <col min="12543" max="12543" width="14.5703125" style="33" customWidth="1"/>
    <col min="12544" max="12544" width="14.85546875" style="33" customWidth="1"/>
    <col min="12545" max="12545" width="28.42578125" style="33"/>
    <col min="12546" max="12546" width="23" style="33" customWidth="1"/>
    <col min="12547" max="12796" width="28.42578125" style="33"/>
    <col min="12797" max="12797" width="28.5703125" style="33" customWidth="1"/>
    <col min="12798" max="12798" width="52.7109375" style="33" customWidth="1"/>
    <col min="12799" max="12799" width="14.5703125" style="33" customWidth="1"/>
    <col min="12800" max="12800" width="14.85546875" style="33" customWidth="1"/>
    <col min="12801" max="12801" width="28.42578125" style="33"/>
    <col min="12802" max="12802" width="23" style="33" customWidth="1"/>
    <col min="12803" max="13052" width="28.42578125" style="33"/>
    <col min="13053" max="13053" width="28.5703125" style="33" customWidth="1"/>
    <col min="13054" max="13054" width="52.7109375" style="33" customWidth="1"/>
    <col min="13055" max="13055" width="14.5703125" style="33" customWidth="1"/>
    <col min="13056" max="13056" width="14.85546875" style="33" customWidth="1"/>
    <col min="13057" max="13057" width="28.42578125" style="33"/>
    <col min="13058" max="13058" width="23" style="33" customWidth="1"/>
    <col min="13059" max="13308" width="28.42578125" style="33"/>
    <col min="13309" max="13309" width="28.5703125" style="33" customWidth="1"/>
    <col min="13310" max="13310" width="52.7109375" style="33" customWidth="1"/>
    <col min="13311" max="13311" width="14.5703125" style="33" customWidth="1"/>
    <col min="13312" max="13312" width="14.85546875" style="33" customWidth="1"/>
    <col min="13313" max="13313" width="28.42578125" style="33"/>
    <col min="13314" max="13314" width="23" style="33" customWidth="1"/>
    <col min="13315" max="13564" width="28.42578125" style="33"/>
    <col min="13565" max="13565" width="28.5703125" style="33" customWidth="1"/>
    <col min="13566" max="13566" width="52.7109375" style="33" customWidth="1"/>
    <col min="13567" max="13567" width="14.5703125" style="33" customWidth="1"/>
    <col min="13568" max="13568" width="14.85546875" style="33" customWidth="1"/>
    <col min="13569" max="13569" width="28.42578125" style="33"/>
    <col min="13570" max="13570" width="23" style="33" customWidth="1"/>
    <col min="13571" max="13820" width="28.42578125" style="33"/>
    <col min="13821" max="13821" width="28.5703125" style="33" customWidth="1"/>
    <col min="13822" max="13822" width="52.7109375" style="33" customWidth="1"/>
    <col min="13823" max="13823" width="14.5703125" style="33" customWidth="1"/>
    <col min="13824" max="13824" width="14.85546875" style="33" customWidth="1"/>
    <col min="13825" max="13825" width="28.42578125" style="33"/>
    <col min="13826" max="13826" width="23" style="33" customWidth="1"/>
    <col min="13827" max="14076" width="28.42578125" style="33"/>
    <col min="14077" max="14077" width="28.5703125" style="33" customWidth="1"/>
    <col min="14078" max="14078" width="52.7109375" style="33" customWidth="1"/>
    <col min="14079" max="14079" width="14.5703125" style="33" customWidth="1"/>
    <col min="14080" max="14080" width="14.85546875" style="33" customWidth="1"/>
    <col min="14081" max="14081" width="28.42578125" style="33"/>
    <col min="14082" max="14082" width="23" style="33" customWidth="1"/>
    <col min="14083" max="14332" width="28.42578125" style="33"/>
    <col min="14333" max="14333" width="28.5703125" style="33" customWidth="1"/>
    <col min="14334" max="14334" width="52.7109375" style="33" customWidth="1"/>
    <col min="14335" max="14335" width="14.5703125" style="33" customWidth="1"/>
    <col min="14336" max="14336" width="14.85546875" style="33" customWidth="1"/>
    <col min="14337" max="14337" width="28.42578125" style="33"/>
    <col min="14338" max="14338" width="23" style="33" customWidth="1"/>
    <col min="14339" max="14588" width="28.42578125" style="33"/>
    <col min="14589" max="14589" width="28.5703125" style="33" customWidth="1"/>
    <col min="14590" max="14590" width="52.7109375" style="33" customWidth="1"/>
    <col min="14591" max="14591" width="14.5703125" style="33" customWidth="1"/>
    <col min="14592" max="14592" width="14.85546875" style="33" customWidth="1"/>
    <col min="14593" max="14593" width="28.42578125" style="33"/>
    <col min="14594" max="14594" width="23" style="33" customWidth="1"/>
    <col min="14595" max="14844" width="28.42578125" style="33"/>
    <col min="14845" max="14845" width="28.5703125" style="33" customWidth="1"/>
    <col min="14846" max="14846" width="52.7109375" style="33" customWidth="1"/>
    <col min="14847" max="14847" width="14.5703125" style="33" customWidth="1"/>
    <col min="14848" max="14848" width="14.85546875" style="33" customWidth="1"/>
    <col min="14849" max="14849" width="28.42578125" style="33"/>
    <col min="14850" max="14850" width="23" style="33" customWidth="1"/>
    <col min="14851" max="15100" width="28.42578125" style="33"/>
    <col min="15101" max="15101" width="28.5703125" style="33" customWidth="1"/>
    <col min="15102" max="15102" width="52.7109375" style="33" customWidth="1"/>
    <col min="15103" max="15103" width="14.5703125" style="33" customWidth="1"/>
    <col min="15104" max="15104" width="14.85546875" style="33" customWidth="1"/>
    <col min="15105" max="15105" width="28.42578125" style="33"/>
    <col min="15106" max="15106" width="23" style="33" customWidth="1"/>
    <col min="15107" max="15356" width="28.42578125" style="33"/>
    <col min="15357" max="15357" width="28.5703125" style="33" customWidth="1"/>
    <col min="15358" max="15358" width="52.7109375" style="33" customWidth="1"/>
    <col min="15359" max="15359" width="14.5703125" style="33" customWidth="1"/>
    <col min="15360" max="15360" width="14.85546875" style="33" customWidth="1"/>
    <col min="15361" max="15361" width="28.42578125" style="33"/>
    <col min="15362" max="15362" width="23" style="33" customWidth="1"/>
    <col min="15363" max="15612" width="28.42578125" style="33"/>
    <col min="15613" max="15613" width="28.5703125" style="33" customWidth="1"/>
    <col min="15614" max="15614" width="52.7109375" style="33" customWidth="1"/>
    <col min="15615" max="15615" width="14.5703125" style="33" customWidth="1"/>
    <col min="15616" max="15616" width="14.85546875" style="33" customWidth="1"/>
    <col min="15617" max="15617" width="28.42578125" style="33"/>
    <col min="15618" max="15618" width="23" style="33" customWidth="1"/>
    <col min="15619" max="15868" width="28.42578125" style="33"/>
    <col min="15869" max="15869" width="28.5703125" style="33" customWidth="1"/>
    <col min="15870" max="15870" width="52.7109375" style="33" customWidth="1"/>
    <col min="15871" max="15871" width="14.5703125" style="33" customWidth="1"/>
    <col min="15872" max="15872" width="14.85546875" style="33" customWidth="1"/>
    <col min="15873" max="15873" width="28.42578125" style="33"/>
    <col min="15874" max="15874" width="23" style="33" customWidth="1"/>
    <col min="15875" max="16124" width="28.42578125" style="33"/>
    <col min="16125" max="16125" width="28.5703125" style="33" customWidth="1"/>
    <col min="16126" max="16126" width="52.7109375" style="33" customWidth="1"/>
    <col min="16127" max="16127" width="14.5703125" style="33" customWidth="1"/>
    <col min="16128" max="16128" width="14.85546875" style="33" customWidth="1"/>
    <col min="16129" max="16129" width="28.42578125" style="33"/>
    <col min="16130" max="16130" width="23" style="33" customWidth="1"/>
    <col min="16131" max="16384" width="28.42578125" style="33"/>
  </cols>
  <sheetData>
    <row r="1" spans="1:252" ht="12.75" x14ac:dyDescent="0.2">
      <c r="A1" s="377" t="s">
        <v>186</v>
      </c>
      <c r="B1" s="377"/>
      <c r="C1" s="377"/>
    </row>
    <row r="2" spans="1:252" ht="12.75" x14ac:dyDescent="0.2">
      <c r="A2" s="377" t="s">
        <v>187</v>
      </c>
      <c r="B2" s="377"/>
      <c r="C2" s="377"/>
    </row>
    <row r="3" spans="1:252" ht="12.75" x14ac:dyDescent="0.2">
      <c r="A3" s="377" t="s">
        <v>617</v>
      </c>
      <c r="B3" s="377"/>
      <c r="C3" s="377"/>
    </row>
    <row r="4" spans="1:252" x14ac:dyDescent="0.25">
      <c r="B4" s="35"/>
      <c r="C4" s="36"/>
    </row>
    <row r="5" spans="1:252" ht="15.75" x14ac:dyDescent="0.2">
      <c r="A5" s="378" t="s">
        <v>616</v>
      </c>
      <c r="B5" s="378"/>
      <c r="C5" s="378"/>
    </row>
    <row r="6" spans="1:252" x14ac:dyDescent="0.25">
      <c r="C6" s="37" t="s">
        <v>1</v>
      </c>
    </row>
    <row r="7" spans="1:252" ht="28.5" x14ac:dyDescent="0.2">
      <c r="A7" s="38" t="s">
        <v>2</v>
      </c>
      <c r="B7" s="38" t="s">
        <v>188</v>
      </c>
      <c r="C7" s="39" t="s">
        <v>4</v>
      </c>
    </row>
    <row r="8" spans="1:252" ht="14.25" x14ac:dyDescent="0.2">
      <c r="A8" s="294" t="s">
        <v>189</v>
      </c>
      <c r="B8" s="304" t="s">
        <v>190</v>
      </c>
      <c r="C8" s="301">
        <f>C12+C55+C9+C57+C59</f>
        <v>770094.50999999989</v>
      </c>
    </row>
    <row r="9" spans="1:252" ht="14.25" x14ac:dyDescent="0.2">
      <c r="A9" s="294" t="s">
        <v>191</v>
      </c>
      <c r="B9" s="304" t="s">
        <v>192</v>
      </c>
      <c r="C9" s="301">
        <f>SUM(C10)</f>
        <v>89469.69</v>
      </c>
    </row>
    <row r="10" spans="1:252" ht="14.25" x14ac:dyDescent="0.2">
      <c r="A10" s="295" t="s">
        <v>193</v>
      </c>
      <c r="B10" s="304" t="s">
        <v>194</v>
      </c>
      <c r="C10" s="301">
        <f>SUM(C11)</f>
        <v>89469.69</v>
      </c>
    </row>
    <row r="11" spans="1:252" s="40" customFormat="1" ht="30" x14ac:dyDescent="0.2">
      <c r="A11" s="296" t="s">
        <v>195</v>
      </c>
      <c r="B11" s="305" t="s">
        <v>196</v>
      </c>
      <c r="C11" s="42">
        <v>89469.69</v>
      </c>
    </row>
    <row r="12" spans="1:252" ht="28.5" x14ac:dyDescent="0.2">
      <c r="A12" s="294" t="s">
        <v>197</v>
      </c>
      <c r="B12" s="304" t="s">
        <v>198</v>
      </c>
      <c r="C12" s="301">
        <f>SUM(C13+C17+C36+C52)</f>
        <v>679543.98</v>
      </c>
    </row>
    <row r="13" spans="1:252" ht="14.25" x14ac:dyDescent="0.2">
      <c r="A13" s="297" t="s">
        <v>199</v>
      </c>
      <c r="B13" s="304" t="s">
        <v>200</v>
      </c>
      <c r="C13" s="43">
        <f>SUM(C14+C15+C16)</f>
        <v>95296.95</v>
      </c>
      <c r="D13" s="31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</row>
    <row r="14" spans="1:252" ht="30" x14ac:dyDescent="0.2">
      <c r="A14" s="298" t="s">
        <v>201</v>
      </c>
      <c r="B14" s="306" t="s">
        <v>618</v>
      </c>
      <c r="C14" s="42">
        <v>71248</v>
      </c>
    </row>
    <row r="15" spans="1:252" ht="30" x14ac:dyDescent="0.2">
      <c r="A15" s="298" t="s">
        <v>619</v>
      </c>
      <c r="B15" s="306" t="s">
        <v>620</v>
      </c>
      <c r="C15" s="42">
        <v>18187</v>
      </c>
    </row>
    <row r="16" spans="1:252" x14ac:dyDescent="0.2">
      <c r="A16" s="298" t="s">
        <v>621</v>
      </c>
      <c r="B16" s="306" t="s">
        <v>622</v>
      </c>
      <c r="C16" s="42">
        <v>5861.95</v>
      </c>
    </row>
    <row r="17" spans="1:252" ht="28.5" x14ac:dyDescent="0.2">
      <c r="A17" s="299" t="s">
        <v>202</v>
      </c>
      <c r="B17" s="307" t="s">
        <v>203</v>
      </c>
      <c r="C17" s="43">
        <f>SUM(C18:C35)</f>
        <v>185797.94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</row>
    <row r="18" spans="1:252" s="40" customFormat="1" ht="45" x14ac:dyDescent="0.2">
      <c r="A18" s="300" t="s">
        <v>204</v>
      </c>
      <c r="B18" s="308" t="s">
        <v>205</v>
      </c>
      <c r="C18" s="42">
        <v>0</v>
      </c>
    </row>
    <row r="19" spans="1:252" ht="35.450000000000003" customHeight="1" x14ac:dyDescent="0.2">
      <c r="A19" s="44" t="s">
        <v>206</v>
      </c>
      <c r="B19" s="309" t="s">
        <v>636</v>
      </c>
      <c r="C19" s="42">
        <v>0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</row>
    <row r="20" spans="1:252" s="40" customFormat="1" ht="75" x14ac:dyDescent="0.2">
      <c r="A20" s="300" t="s">
        <v>207</v>
      </c>
      <c r="B20" s="306" t="s">
        <v>208</v>
      </c>
      <c r="C20" s="42">
        <v>44764</v>
      </c>
    </row>
    <row r="21" spans="1:252" s="40" customFormat="1" ht="60" x14ac:dyDescent="0.2">
      <c r="A21" s="300" t="s">
        <v>209</v>
      </c>
      <c r="B21" s="310" t="s">
        <v>210</v>
      </c>
      <c r="C21" s="42">
        <v>1509.25</v>
      </c>
    </row>
    <row r="22" spans="1:252" s="40" customFormat="1" ht="75" x14ac:dyDescent="0.2">
      <c r="A22" s="300" t="s">
        <v>624</v>
      </c>
      <c r="B22" s="306" t="s">
        <v>623</v>
      </c>
      <c r="C22" s="42">
        <v>8470.86</v>
      </c>
    </row>
    <row r="23" spans="1:252" s="40" customFormat="1" ht="45" x14ac:dyDescent="0.2">
      <c r="A23" s="300" t="s">
        <v>211</v>
      </c>
      <c r="B23" s="306" t="s">
        <v>212</v>
      </c>
      <c r="C23" s="42">
        <v>15718.41</v>
      </c>
    </row>
    <row r="24" spans="1:252" s="40" customFormat="1" ht="30" x14ac:dyDescent="0.2">
      <c r="A24" s="300" t="s">
        <v>213</v>
      </c>
      <c r="B24" s="306" t="s">
        <v>214</v>
      </c>
      <c r="C24" s="42">
        <v>357.21</v>
      </c>
    </row>
    <row r="25" spans="1:252" s="40" customFormat="1" x14ac:dyDescent="0.2">
      <c r="A25" s="300" t="s">
        <v>626</v>
      </c>
      <c r="B25" s="306" t="s">
        <v>625</v>
      </c>
      <c r="C25" s="42">
        <v>207.55</v>
      </c>
    </row>
    <row r="26" spans="1:252" ht="30" x14ac:dyDescent="0.2">
      <c r="A26" s="298" t="s">
        <v>215</v>
      </c>
      <c r="B26" s="311" t="s">
        <v>216</v>
      </c>
      <c r="C26" s="42">
        <v>685.14</v>
      </c>
      <c r="II26" s="41"/>
      <c r="IJ26" s="41"/>
      <c r="IK26" s="41"/>
      <c r="IL26" s="41"/>
      <c r="IM26" s="41"/>
      <c r="IN26" s="41"/>
      <c r="IO26" s="41"/>
      <c r="IP26" s="41"/>
      <c r="IQ26" s="41"/>
      <c r="IR26" s="41"/>
    </row>
    <row r="27" spans="1:252" x14ac:dyDescent="0.2">
      <c r="A27" s="298" t="s">
        <v>215</v>
      </c>
      <c r="B27" s="306" t="s">
        <v>217</v>
      </c>
      <c r="C27" s="42">
        <v>467.06</v>
      </c>
      <c r="II27" s="41"/>
      <c r="IJ27" s="41"/>
      <c r="IK27" s="41"/>
      <c r="IL27" s="41"/>
      <c r="IM27" s="41"/>
      <c r="IN27" s="41"/>
      <c r="IO27" s="41"/>
      <c r="IP27" s="41"/>
      <c r="IQ27" s="41"/>
      <c r="IR27" s="41"/>
    </row>
    <row r="28" spans="1:252" ht="30" x14ac:dyDescent="0.2">
      <c r="A28" s="298" t="s">
        <v>215</v>
      </c>
      <c r="B28" s="306" t="s">
        <v>627</v>
      </c>
      <c r="C28" s="42">
        <v>20251.5</v>
      </c>
      <c r="II28" s="41"/>
      <c r="IJ28" s="41"/>
      <c r="IK28" s="41"/>
      <c r="IL28" s="41"/>
      <c r="IM28" s="41"/>
      <c r="IN28" s="41"/>
      <c r="IO28" s="41"/>
      <c r="IP28" s="41"/>
      <c r="IQ28" s="41"/>
      <c r="IR28" s="41"/>
    </row>
    <row r="29" spans="1:252" ht="30" x14ac:dyDescent="0.2">
      <c r="A29" s="298" t="s">
        <v>215</v>
      </c>
      <c r="B29" s="306" t="s">
        <v>628</v>
      </c>
      <c r="C29" s="42">
        <v>3277.37</v>
      </c>
      <c r="II29" s="41"/>
      <c r="IJ29" s="41"/>
      <c r="IK29" s="41"/>
      <c r="IL29" s="41"/>
      <c r="IM29" s="41"/>
      <c r="IN29" s="41"/>
      <c r="IO29" s="41"/>
      <c r="IP29" s="41"/>
      <c r="IQ29" s="41"/>
      <c r="IR29" s="41"/>
    </row>
    <row r="30" spans="1:252" x14ac:dyDescent="0.2">
      <c r="A30" s="298" t="s">
        <v>215</v>
      </c>
      <c r="B30" s="306" t="s">
        <v>629</v>
      </c>
      <c r="C30" s="42">
        <v>9558.44</v>
      </c>
      <c r="II30" s="41"/>
      <c r="IJ30" s="41"/>
      <c r="IK30" s="41"/>
      <c r="IL30" s="41"/>
      <c r="IM30" s="41"/>
      <c r="IN30" s="41"/>
      <c r="IO30" s="41"/>
      <c r="IP30" s="41"/>
      <c r="IQ30" s="41"/>
      <c r="IR30" s="41"/>
    </row>
    <row r="31" spans="1:252" x14ac:dyDescent="0.2">
      <c r="A31" s="298" t="s">
        <v>215</v>
      </c>
      <c r="B31" s="306" t="s">
        <v>367</v>
      </c>
      <c r="C31" s="42">
        <v>28303.47</v>
      </c>
      <c r="II31" s="41"/>
      <c r="IJ31" s="41"/>
      <c r="IK31" s="41"/>
      <c r="IL31" s="41"/>
      <c r="IM31" s="41"/>
      <c r="IN31" s="41"/>
      <c r="IO31" s="41"/>
      <c r="IP31" s="41"/>
      <c r="IQ31" s="41"/>
      <c r="IR31" s="41"/>
    </row>
    <row r="32" spans="1:252" ht="30" x14ac:dyDescent="0.2">
      <c r="A32" s="298" t="s">
        <v>215</v>
      </c>
      <c r="B32" s="306" t="s">
        <v>630</v>
      </c>
      <c r="C32" s="42">
        <v>22291</v>
      </c>
      <c r="II32" s="41"/>
      <c r="IJ32" s="41"/>
      <c r="IK32" s="41"/>
      <c r="IL32" s="41"/>
      <c r="IM32" s="41"/>
      <c r="IN32" s="41"/>
      <c r="IO32" s="41"/>
      <c r="IP32" s="41"/>
      <c r="IQ32" s="41"/>
      <c r="IR32" s="41"/>
    </row>
    <row r="33" spans="1:252" ht="30" x14ac:dyDescent="0.2">
      <c r="A33" s="298" t="s">
        <v>215</v>
      </c>
      <c r="B33" s="306" t="s">
        <v>631</v>
      </c>
      <c r="C33" s="42">
        <v>2300</v>
      </c>
      <c r="II33" s="41"/>
      <c r="IJ33" s="41"/>
      <c r="IK33" s="41"/>
      <c r="IL33" s="41"/>
      <c r="IM33" s="41"/>
      <c r="IN33" s="41"/>
      <c r="IO33" s="41"/>
      <c r="IP33" s="41"/>
      <c r="IQ33" s="41"/>
      <c r="IR33" s="41"/>
    </row>
    <row r="34" spans="1:252" ht="45" x14ac:dyDescent="0.2">
      <c r="A34" s="298" t="s">
        <v>215</v>
      </c>
      <c r="B34" s="306" t="s">
        <v>632</v>
      </c>
      <c r="C34" s="42">
        <v>2050.44</v>
      </c>
      <c r="II34" s="41"/>
      <c r="IJ34" s="41"/>
      <c r="IK34" s="41"/>
      <c r="IL34" s="41"/>
      <c r="IM34" s="41"/>
      <c r="IN34" s="41"/>
      <c r="IO34" s="41"/>
      <c r="IP34" s="41"/>
      <c r="IQ34" s="41"/>
      <c r="IR34" s="41"/>
    </row>
    <row r="35" spans="1:252" ht="30" x14ac:dyDescent="0.2">
      <c r="A35" s="298" t="s">
        <v>215</v>
      </c>
      <c r="B35" s="306" t="s">
        <v>633</v>
      </c>
      <c r="C35" s="42">
        <v>25586.240000000002</v>
      </c>
      <c r="II35" s="41"/>
      <c r="IJ35" s="41"/>
      <c r="IK35" s="41"/>
      <c r="IL35" s="41"/>
      <c r="IM35" s="41"/>
      <c r="IN35" s="41"/>
      <c r="IO35" s="41"/>
      <c r="IP35" s="41"/>
      <c r="IQ35" s="41"/>
      <c r="IR35" s="41"/>
    </row>
    <row r="36" spans="1:252" ht="14.25" x14ac:dyDescent="0.2">
      <c r="A36" s="299" t="s">
        <v>218</v>
      </c>
      <c r="B36" s="307" t="s">
        <v>219</v>
      </c>
      <c r="C36" s="43">
        <f>SUM(C37:C51)</f>
        <v>356083.12000000005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</row>
    <row r="37" spans="1:252" ht="30" x14ac:dyDescent="0.2">
      <c r="A37" s="298" t="s">
        <v>220</v>
      </c>
      <c r="B37" s="306" t="s">
        <v>221</v>
      </c>
      <c r="C37" s="42">
        <v>2182.65</v>
      </c>
    </row>
    <row r="38" spans="1:252" ht="30" x14ac:dyDescent="0.2">
      <c r="A38" s="298" t="s">
        <v>220</v>
      </c>
      <c r="B38" s="306" t="s">
        <v>222</v>
      </c>
      <c r="C38" s="42">
        <v>2581.91</v>
      </c>
    </row>
    <row r="39" spans="1:252" ht="30" x14ac:dyDescent="0.2">
      <c r="A39" s="298" t="s">
        <v>220</v>
      </c>
      <c r="B39" s="306" t="s">
        <v>223</v>
      </c>
      <c r="C39" s="42">
        <v>9774.2999999999993</v>
      </c>
    </row>
    <row r="40" spans="1:252" ht="30" x14ac:dyDescent="0.2">
      <c r="A40" s="298" t="s">
        <v>220</v>
      </c>
      <c r="B40" s="306" t="s">
        <v>224</v>
      </c>
      <c r="C40" s="42">
        <v>998</v>
      </c>
    </row>
    <row r="41" spans="1:252" ht="30" x14ac:dyDescent="0.2">
      <c r="A41" s="298" t="s">
        <v>220</v>
      </c>
      <c r="B41" s="306" t="s">
        <v>225</v>
      </c>
      <c r="C41" s="42">
        <v>3148.7</v>
      </c>
    </row>
    <row r="42" spans="1:252" ht="105" x14ac:dyDescent="0.2">
      <c r="A42" s="298" t="s">
        <v>220</v>
      </c>
      <c r="B42" s="306" t="s">
        <v>226</v>
      </c>
      <c r="C42" s="42">
        <v>301152.71000000002</v>
      </c>
    </row>
    <row r="43" spans="1:252" ht="60" x14ac:dyDescent="0.2">
      <c r="A43" s="298" t="s">
        <v>220</v>
      </c>
      <c r="B43" s="306" t="s">
        <v>227</v>
      </c>
      <c r="C43" s="42">
        <v>7910.47</v>
      </c>
    </row>
    <row r="44" spans="1:252" ht="30" x14ac:dyDescent="0.2">
      <c r="A44" s="298" t="s">
        <v>220</v>
      </c>
      <c r="B44" s="306" t="s">
        <v>228</v>
      </c>
      <c r="C44" s="42">
        <v>0.28000000000000003</v>
      </c>
    </row>
    <row r="45" spans="1:252" ht="30.6" customHeight="1" x14ac:dyDescent="0.2">
      <c r="A45" s="298" t="s">
        <v>220</v>
      </c>
      <c r="B45" s="306" t="s">
        <v>634</v>
      </c>
      <c r="C45" s="42">
        <v>2540.98</v>
      </c>
    </row>
    <row r="46" spans="1:252" ht="45" x14ac:dyDescent="0.2">
      <c r="A46" s="298" t="s">
        <v>220</v>
      </c>
      <c r="B46" s="306" t="s">
        <v>229</v>
      </c>
      <c r="C46" s="42">
        <v>5114.34</v>
      </c>
      <c r="II46" s="41"/>
      <c r="IJ46" s="41"/>
      <c r="IK46" s="41"/>
      <c r="IL46" s="41"/>
      <c r="IM46" s="41"/>
      <c r="IN46" s="41"/>
      <c r="IO46" s="41"/>
      <c r="IP46" s="41"/>
      <c r="IQ46" s="41"/>
      <c r="IR46" s="41"/>
    </row>
    <row r="47" spans="1:252" ht="30" x14ac:dyDescent="0.2">
      <c r="A47" s="298" t="s">
        <v>230</v>
      </c>
      <c r="B47" s="306" t="s">
        <v>231</v>
      </c>
      <c r="C47" s="42">
        <v>18500.5</v>
      </c>
    </row>
    <row r="48" spans="1:252" ht="45" x14ac:dyDescent="0.2">
      <c r="A48" s="298" t="s">
        <v>232</v>
      </c>
      <c r="B48" s="306" t="s">
        <v>233</v>
      </c>
      <c r="C48" s="42">
        <v>22.9</v>
      </c>
    </row>
    <row r="49" spans="1:252" ht="30" x14ac:dyDescent="0.2">
      <c r="A49" s="298" t="s">
        <v>234</v>
      </c>
      <c r="B49" s="306" t="s">
        <v>235</v>
      </c>
      <c r="C49" s="42">
        <v>496.78</v>
      </c>
    </row>
    <row r="50" spans="1:252" ht="30" x14ac:dyDescent="0.2">
      <c r="A50" s="298" t="s">
        <v>236</v>
      </c>
      <c r="B50" s="306" t="s">
        <v>237</v>
      </c>
      <c r="C50" s="42">
        <v>1647.6</v>
      </c>
      <c r="II50" s="41"/>
      <c r="IJ50" s="41"/>
      <c r="IK50" s="41"/>
      <c r="IL50" s="41"/>
      <c r="IM50" s="41"/>
      <c r="IN50" s="41"/>
      <c r="IO50" s="41"/>
      <c r="IP50" s="41"/>
      <c r="IQ50" s="41"/>
      <c r="IR50" s="41"/>
    </row>
    <row r="51" spans="1:252" ht="45" x14ac:dyDescent="0.2">
      <c r="A51" s="298" t="s">
        <v>238</v>
      </c>
      <c r="B51" s="306" t="s">
        <v>635</v>
      </c>
      <c r="C51" s="42">
        <v>11</v>
      </c>
    </row>
    <row r="52" spans="1:252" ht="14.25" x14ac:dyDescent="0.2">
      <c r="A52" s="299" t="s">
        <v>239</v>
      </c>
      <c r="B52" s="312" t="s">
        <v>240</v>
      </c>
      <c r="C52" s="43">
        <f>SUM(C53+C54)</f>
        <v>42365.97</v>
      </c>
    </row>
    <row r="53" spans="1:252" ht="45" x14ac:dyDescent="0.2">
      <c r="A53" s="298" t="s">
        <v>241</v>
      </c>
      <c r="B53" s="306" t="s">
        <v>242</v>
      </c>
      <c r="C53" s="42">
        <v>12297.87</v>
      </c>
    </row>
    <row r="54" spans="1:252" x14ac:dyDescent="0.2">
      <c r="A54" s="298" t="s">
        <v>243</v>
      </c>
      <c r="B54" s="310" t="s">
        <v>244</v>
      </c>
      <c r="C54" s="42">
        <v>30068.1</v>
      </c>
    </row>
    <row r="55" spans="1:252" ht="14.25" x14ac:dyDescent="0.2">
      <c r="A55" s="299" t="s">
        <v>245</v>
      </c>
      <c r="B55" s="307" t="s">
        <v>246</v>
      </c>
      <c r="C55" s="43">
        <f>SUM(C56)</f>
        <v>1200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</row>
    <row r="56" spans="1:252" x14ac:dyDescent="0.2">
      <c r="A56" s="298" t="s">
        <v>247</v>
      </c>
      <c r="B56" s="306" t="s">
        <v>248</v>
      </c>
      <c r="C56" s="42">
        <v>1200</v>
      </c>
    </row>
    <row r="57" spans="1:252" ht="42.75" x14ac:dyDescent="0.2">
      <c r="A57" s="299" t="s">
        <v>249</v>
      </c>
      <c r="B57" s="313" t="s">
        <v>250</v>
      </c>
      <c r="C57" s="43">
        <f>SUM(C58)</f>
        <v>33.57</v>
      </c>
      <c r="II57" s="40"/>
      <c r="IJ57" s="40"/>
      <c r="IK57" s="40"/>
      <c r="IL57" s="40"/>
      <c r="IM57" s="40"/>
      <c r="IN57" s="40"/>
      <c r="IO57" s="40"/>
      <c r="IP57" s="40"/>
      <c r="IQ57" s="40"/>
      <c r="IR57" s="40"/>
    </row>
    <row r="58" spans="1:252" ht="30" x14ac:dyDescent="0.2">
      <c r="A58" s="298" t="s">
        <v>251</v>
      </c>
      <c r="B58" s="314" t="s">
        <v>252</v>
      </c>
      <c r="C58" s="302">
        <v>33.57</v>
      </c>
      <c r="II58" s="40"/>
      <c r="IJ58" s="40"/>
      <c r="IK58" s="40"/>
      <c r="IL58" s="40"/>
      <c r="IM58" s="40"/>
      <c r="IN58" s="40"/>
      <c r="IO58" s="40"/>
      <c r="IP58" s="40"/>
      <c r="IQ58" s="40"/>
      <c r="IR58" s="40"/>
    </row>
    <row r="59" spans="1:252" s="46" customFormat="1" ht="28.5" x14ac:dyDescent="0.25">
      <c r="A59" s="299" t="s">
        <v>253</v>
      </c>
      <c r="B59" s="315" t="s">
        <v>254</v>
      </c>
      <c r="C59" s="303">
        <f>SUM(C60)</f>
        <v>-152.72999999999999</v>
      </c>
    </row>
    <row r="60" spans="1:252" ht="54.75" customHeight="1" x14ac:dyDescent="0.2">
      <c r="A60" s="298" t="s">
        <v>256</v>
      </c>
      <c r="B60" s="314" t="s">
        <v>255</v>
      </c>
      <c r="C60" s="302">
        <v>-152.72999999999999</v>
      </c>
      <c r="II60" s="40"/>
      <c r="IJ60" s="40"/>
      <c r="IK60" s="40"/>
      <c r="IL60" s="40"/>
      <c r="IM60" s="40"/>
      <c r="IN60" s="40"/>
      <c r="IO60" s="40"/>
      <c r="IP60" s="40"/>
      <c r="IQ60" s="40"/>
      <c r="IR60" s="40"/>
    </row>
    <row r="61" spans="1:252" x14ac:dyDescent="0.25">
      <c r="C61" s="37"/>
      <c r="II61" s="40"/>
      <c r="IJ61" s="40"/>
      <c r="IK61" s="40"/>
      <c r="IL61" s="40"/>
      <c r="IM61" s="40"/>
      <c r="IN61" s="40"/>
      <c r="IO61" s="40"/>
      <c r="IP61" s="40"/>
      <c r="IQ61" s="40"/>
      <c r="IR61" s="40"/>
    </row>
    <row r="62" spans="1:252" x14ac:dyDescent="0.25">
      <c r="C62" s="37"/>
      <c r="II62" s="40"/>
      <c r="IJ62" s="40"/>
      <c r="IK62" s="40"/>
      <c r="IL62" s="40"/>
      <c r="IM62" s="40"/>
      <c r="IN62" s="40"/>
      <c r="IO62" s="40"/>
      <c r="IP62" s="40"/>
      <c r="IQ62" s="40"/>
      <c r="IR62" s="40"/>
    </row>
    <row r="63" spans="1:252" x14ac:dyDescent="0.25">
      <c r="C63" s="37"/>
      <c r="II63" s="40"/>
      <c r="IJ63" s="40"/>
      <c r="IK63" s="40"/>
      <c r="IL63" s="40"/>
      <c r="IM63" s="40"/>
      <c r="IN63" s="40"/>
      <c r="IO63" s="40"/>
      <c r="IP63" s="40"/>
      <c r="IQ63" s="40"/>
      <c r="IR63" s="40"/>
    </row>
    <row r="64" spans="1:252" x14ac:dyDescent="0.25">
      <c r="C64" s="37"/>
      <c r="II64" s="40"/>
      <c r="IJ64" s="40"/>
      <c r="IK64" s="40"/>
      <c r="IL64" s="40"/>
      <c r="IM64" s="40"/>
      <c r="IN64" s="40"/>
      <c r="IO64" s="40"/>
      <c r="IP64" s="40"/>
      <c r="IQ64" s="40"/>
      <c r="IR64" s="40"/>
    </row>
    <row r="65" spans="1:252" x14ac:dyDescent="0.25">
      <c r="C65" s="37"/>
      <c r="II65" s="40"/>
      <c r="IJ65" s="40"/>
      <c r="IK65" s="40"/>
      <c r="IL65" s="40"/>
      <c r="IM65" s="40"/>
      <c r="IN65" s="40"/>
      <c r="IO65" s="40"/>
      <c r="IP65" s="40"/>
      <c r="IQ65" s="40"/>
      <c r="IR65" s="40"/>
    </row>
    <row r="66" spans="1:252" x14ac:dyDescent="0.25">
      <c r="C66" s="37"/>
      <c r="II66" s="40"/>
      <c r="IJ66" s="40"/>
      <c r="IK66" s="40"/>
      <c r="IL66" s="40"/>
      <c r="IM66" s="40"/>
      <c r="IN66" s="40"/>
      <c r="IO66" s="40"/>
      <c r="IP66" s="40"/>
      <c r="IQ66" s="40"/>
      <c r="IR66" s="40"/>
    </row>
    <row r="67" spans="1:252" x14ac:dyDescent="0.25">
      <c r="C67" s="37"/>
      <c r="II67" s="40"/>
      <c r="IJ67" s="40"/>
      <c r="IK67" s="40"/>
      <c r="IL67" s="40"/>
      <c r="IM67" s="40"/>
      <c r="IN67" s="40"/>
      <c r="IO67" s="40"/>
      <c r="IP67" s="40"/>
      <c r="IQ67" s="40"/>
      <c r="IR67" s="40"/>
    </row>
    <row r="68" spans="1:252" x14ac:dyDescent="0.25">
      <c r="C68" s="37"/>
      <c r="II68" s="40"/>
      <c r="IJ68" s="40"/>
      <c r="IK68" s="40"/>
      <c r="IL68" s="40"/>
      <c r="IM68" s="40"/>
      <c r="IN68" s="40"/>
      <c r="IO68" s="40"/>
      <c r="IP68" s="40"/>
      <c r="IQ68" s="40"/>
      <c r="IR68" s="40"/>
    </row>
    <row r="69" spans="1:252" x14ac:dyDescent="0.25">
      <c r="C69" s="37"/>
      <c r="II69" s="40"/>
      <c r="IJ69" s="40"/>
      <c r="IK69" s="40"/>
      <c r="IL69" s="40"/>
      <c r="IM69" s="40"/>
      <c r="IN69" s="40"/>
      <c r="IO69" s="40"/>
      <c r="IP69" s="40"/>
      <c r="IQ69" s="40"/>
      <c r="IR69" s="40"/>
    </row>
    <row r="70" spans="1:252" x14ac:dyDescent="0.25">
      <c r="A70" s="33"/>
      <c r="C70" s="37"/>
      <c r="II70" s="40"/>
      <c r="IJ70" s="40"/>
      <c r="IK70" s="40"/>
      <c r="IL70" s="40"/>
      <c r="IM70" s="40"/>
      <c r="IN70" s="40"/>
      <c r="IO70" s="40"/>
      <c r="IP70" s="40"/>
      <c r="IQ70" s="40"/>
      <c r="IR70" s="40"/>
    </row>
    <row r="71" spans="1:252" x14ac:dyDescent="0.25">
      <c r="A71" s="33"/>
      <c r="C71" s="37"/>
      <c r="II71" s="40"/>
      <c r="IJ71" s="40"/>
      <c r="IK71" s="40"/>
      <c r="IL71" s="40"/>
      <c r="IM71" s="40"/>
      <c r="IN71" s="40"/>
      <c r="IO71" s="40"/>
      <c r="IP71" s="40"/>
      <c r="IQ71" s="40"/>
      <c r="IR71" s="40"/>
    </row>
    <row r="72" spans="1:252" x14ac:dyDescent="0.25">
      <c r="A72" s="33"/>
      <c r="C72" s="37"/>
      <c r="II72" s="40"/>
      <c r="IJ72" s="40"/>
      <c r="IK72" s="40"/>
      <c r="IL72" s="40"/>
      <c r="IM72" s="40"/>
      <c r="IN72" s="40"/>
      <c r="IO72" s="40"/>
      <c r="IP72" s="40"/>
      <c r="IQ72" s="40"/>
      <c r="IR72" s="40"/>
    </row>
    <row r="73" spans="1:252" x14ac:dyDescent="0.25">
      <c r="A73" s="33"/>
      <c r="C73" s="37"/>
      <c r="II73" s="40"/>
      <c r="IJ73" s="40"/>
      <c r="IK73" s="40"/>
      <c r="IL73" s="40"/>
      <c r="IM73" s="40"/>
      <c r="IN73" s="40"/>
      <c r="IO73" s="40"/>
      <c r="IP73" s="40"/>
      <c r="IQ73" s="40"/>
      <c r="IR73" s="40"/>
    </row>
    <row r="74" spans="1:252" x14ac:dyDescent="0.25">
      <c r="A74" s="33"/>
      <c r="C74" s="37"/>
      <c r="II74" s="40"/>
      <c r="IJ74" s="40"/>
      <c r="IK74" s="40"/>
      <c r="IL74" s="40"/>
      <c r="IM74" s="40"/>
      <c r="IN74" s="40"/>
      <c r="IO74" s="40"/>
      <c r="IP74" s="40"/>
      <c r="IQ74" s="40"/>
      <c r="IR74" s="40"/>
    </row>
    <row r="75" spans="1:252" x14ac:dyDescent="0.25">
      <c r="A75" s="33"/>
      <c r="C75" s="37"/>
      <c r="II75" s="40"/>
      <c r="IJ75" s="40"/>
      <c r="IK75" s="40"/>
      <c r="IL75" s="40"/>
      <c r="IM75" s="40"/>
      <c r="IN75" s="40"/>
      <c r="IO75" s="40"/>
      <c r="IP75" s="40"/>
      <c r="IQ75" s="40"/>
      <c r="IR75" s="40"/>
    </row>
    <row r="76" spans="1:252" x14ac:dyDescent="0.25">
      <c r="A76" s="33"/>
      <c r="C76" s="37"/>
      <c r="II76" s="40"/>
      <c r="IJ76" s="40"/>
      <c r="IK76" s="40"/>
      <c r="IL76" s="40"/>
      <c r="IM76" s="40"/>
      <c r="IN76" s="40"/>
      <c r="IO76" s="40"/>
      <c r="IP76" s="40"/>
      <c r="IQ76" s="40"/>
      <c r="IR76" s="40"/>
    </row>
    <row r="77" spans="1:252" x14ac:dyDescent="0.25">
      <c r="A77" s="33"/>
      <c r="C77" s="37"/>
      <c r="II77" s="40"/>
      <c r="IJ77" s="40"/>
      <c r="IK77" s="40"/>
      <c r="IL77" s="40"/>
      <c r="IM77" s="40"/>
      <c r="IN77" s="40"/>
      <c r="IO77" s="40"/>
      <c r="IP77" s="40"/>
      <c r="IQ77" s="40"/>
      <c r="IR77" s="40"/>
    </row>
    <row r="78" spans="1:252" x14ac:dyDescent="0.25">
      <c r="A78" s="33"/>
      <c r="C78" s="37"/>
      <c r="II78" s="40"/>
      <c r="IJ78" s="40"/>
      <c r="IK78" s="40"/>
      <c r="IL78" s="40"/>
      <c r="IM78" s="40"/>
      <c r="IN78" s="40"/>
      <c r="IO78" s="40"/>
      <c r="IP78" s="40"/>
      <c r="IQ78" s="40"/>
      <c r="IR78" s="40"/>
    </row>
    <row r="79" spans="1:252" x14ac:dyDescent="0.25">
      <c r="A79" s="33"/>
      <c r="C79" s="37"/>
      <c r="II79" s="40"/>
      <c r="IJ79" s="40"/>
      <c r="IK79" s="40"/>
      <c r="IL79" s="40"/>
      <c r="IM79" s="40"/>
      <c r="IN79" s="40"/>
      <c r="IO79" s="40"/>
      <c r="IP79" s="40"/>
      <c r="IQ79" s="40"/>
      <c r="IR79" s="40"/>
    </row>
    <row r="80" spans="1:252" x14ac:dyDescent="0.25">
      <c r="A80" s="33"/>
      <c r="C80" s="37"/>
      <c r="II80" s="40"/>
      <c r="IJ80" s="40"/>
      <c r="IK80" s="40"/>
      <c r="IL80" s="40"/>
      <c r="IM80" s="40"/>
      <c r="IN80" s="40"/>
      <c r="IO80" s="40"/>
      <c r="IP80" s="40"/>
      <c r="IQ80" s="40"/>
      <c r="IR80" s="40"/>
    </row>
    <row r="81" spans="1:252" x14ac:dyDescent="0.25">
      <c r="A81" s="33"/>
      <c r="C81" s="37"/>
      <c r="II81" s="40"/>
      <c r="IJ81" s="40"/>
      <c r="IK81" s="40"/>
      <c r="IL81" s="40"/>
      <c r="IM81" s="40"/>
      <c r="IN81" s="40"/>
      <c r="IO81" s="40"/>
      <c r="IP81" s="40"/>
      <c r="IQ81" s="40"/>
      <c r="IR81" s="40"/>
    </row>
    <row r="82" spans="1:252" x14ac:dyDescent="0.25">
      <c r="A82" s="33"/>
      <c r="C82" s="37"/>
      <c r="II82" s="40"/>
      <c r="IJ82" s="40"/>
      <c r="IK82" s="40"/>
      <c r="IL82" s="40"/>
      <c r="IM82" s="40"/>
      <c r="IN82" s="40"/>
      <c r="IO82" s="40"/>
      <c r="IP82" s="40"/>
      <c r="IQ82" s="40"/>
      <c r="IR82" s="40"/>
    </row>
    <row r="83" spans="1:252" x14ac:dyDescent="0.25">
      <c r="A83" s="33"/>
      <c r="C83" s="37"/>
      <c r="II83" s="40"/>
      <c r="IJ83" s="40"/>
      <c r="IK83" s="40"/>
      <c r="IL83" s="40"/>
      <c r="IM83" s="40"/>
      <c r="IN83" s="40"/>
      <c r="IO83" s="40"/>
      <c r="IP83" s="40"/>
      <c r="IQ83" s="40"/>
      <c r="IR83" s="40"/>
    </row>
    <row r="84" spans="1:252" x14ac:dyDescent="0.25">
      <c r="A84" s="33"/>
      <c r="C84" s="37"/>
      <c r="II84" s="40"/>
      <c r="IJ84" s="40"/>
      <c r="IK84" s="40"/>
      <c r="IL84" s="40"/>
      <c r="IM84" s="40"/>
      <c r="IN84" s="40"/>
      <c r="IO84" s="40"/>
      <c r="IP84" s="40"/>
      <c r="IQ84" s="40"/>
      <c r="IR84" s="40"/>
    </row>
    <row r="85" spans="1:252" x14ac:dyDescent="0.25">
      <c r="A85" s="33"/>
      <c r="C85" s="37"/>
      <c r="II85" s="40"/>
      <c r="IJ85" s="40"/>
      <c r="IK85" s="40"/>
      <c r="IL85" s="40"/>
      <c r="IM85" s="40"/>
      <c r="IN85" s="40"/>
      <c r="IO85" s="40"/>
      <c r="IP85" s="40"/>
      <c r="IQ85" s="40"/>
      <c r="IR85" s="40"/>
    </row>
    <row r="86" spans="1:252" x14ac:dyDescent="0.25">
      <c r="A86" s="33"/>
      <c r="C86" s="37"/>
      <c r="II86" s="40"/>
      <c r="IJ86" s="40"/>
      <c r="IK86" s="40"/>
      <c r="IL86" s="40"/>
      <c r="IM86" s="40"/>
      <c r="IN86" s="40"/>
      <c r="IO86" s="40"/>
      <c r="IP86" s="40"/>
      <c r="IQ86" s="40"/>
      <c r="IR86" s="40"/>
    </row>
    <row r="87" spans="1:252" x14ac:dyDescent="0.25">
      <c r="A87" s="33"/>
      <c r="C87" s="37"/>
      <c r="II87" s="40"/>
      <c r="IJ87" s="40"/>
      <c r="IK87" s="40"/>
      <c r="IL87" s="40"/>
      <c r="IM87" s="40"/>
      <c r="IN87" s="40"/>
      <c r="IO87" s="40"/>
      <c r="IP87" s="40"/>
      <c r="IQ87" s="40"/>
      <c r="IR87" s="40"/>
    </row>
    <row r="88" spans="1:252" x14ac:dyDescent="0.25">
      <c r="A88" s="33"/>
      <c r="C88" s="37"/>
      <c r="II88" s="40"/>
      <c r="IJ88" s="40"/>
      <c r="IK88" s="40"/>
      <c r="IL88" s="40"/>
      <c r="IM88" s="40"/>
      <c r="IN88" s="40"/>
      <c r="IO88" s="40"/>
      <c r="IP88" s="40"/>
      <c r="IQ88" s="40"/>
      <c r="IR88" s="40"/>
    </row>
    <row r="89" spans="1:252" x14ac:dyDescent="0.25">
      <c r="A89" s="33"/>
      <c r="C89" s="37"/>
      <c r="II89" s="40"/>
      <c r="IJ89" s="40"/>
      <c r="IK89" s="40"/>
      <c r="IL89" s="40"/>
      <c r="IM89" s="40"/>
      <c r="IN89" s="40"/>
      <c r="IO89" s="40"/>
      <c r="IP89" s="40"/>
      <c r="IQ89" s="40"/>
      <c r="IR89" s="40"/>
    </row>
    <row r="90" spans="1:252" x14ac:dyDescent="0.25">
      <c r="A90" s="33"/>
      <c r="C90" s="37"/>
      <c r="II90" s="40"/>
      <c r="IJ90" s="40"/>
      <c r="IK90" s="40"/>
      <c r="IL90" s="40"/>
      <c r="IM90" s="40"/>
      <c r="IN90" s="40"/>
      <c r="IO90" s="40"/>
      <c r="IP90" s="40"/>
      <c r="IQ90" s="40"/>
      <c r="IR90" s="40"/>
    </row>
    <row r="91" spans="1:252" x14ac:dyDescent="0.25">
      <c r="A91" s="33"/>
      <c r="C91" s="37"/>
      <c r="II91" s="40"/>
      <c r="IJ91" s="40"/>
      <c r="IK91" s="40"/>
      <c r="IL91" s="40"/>
      <c r="IM91" s="40"/>
      <c r="IN91" s="40"/>
      <c r="IO91" s="40"/>
      <c r="IP91" s="40"/>
      <c r="IQ91" s="40"/>
      <c r="IR91" s="40"/>
    </row>
    <row r="92" spans="1:252" x14ac:dyDescent="0.25">
      <c r="A92" s="33"/>
      <c r="C92" s="37"/>
      <c r="II92" s="40"/>
      <c r="IJ92" s="40"/>
      <c r="IK92" s="40"/>
      <c r="IL92" s="40"/>
      <c r="IM92" s="40"/>
      <c r="IN92" s="40"/>
      <c r="IO92" s="40"/>
      <c r="IP92" s="40"/>
      <c r="IQ92" s="40"/>
      <c r="IR92" s="40"/>
    </row>
    <row r="93" spans="1:252" x14ac:dyDescent="0.25">
      <c r="A93" s="33"/>
      <c r="C93" s="37"/>
      <c r="II93" s="40"/>
      <c r="IJ93" s="40"/>
      <c r="IK93" s="40"/>
      <c r="IL93" s="40"/>
      <c r="IM93" s="40"/>
      <c r="IN93" s="40"/>
      <c r="IO93" s="40"/>
      <c r="IP93" s="40"/>
      <c r="IQ93" s="40"/>
      <c r="IR93" s="40"/>
    </row>
    <row r="94" spans="1:252" x14ac:dyDescent="0.25">
      <c r="A94" s="33"/>
      <c r="C94" s="37"/>
      <c r="II94" s="40"/>
      <c r="IJ94" s="40"/>
      <c r="IK94" s="40"/>
      <c r="IL94" s="40"/>
      <c r="IM94" s="40"/>
      <c r="IN94" s="40"/>
      <c r="IO94" s="40"/>
      <c r="IP94" s="40"/>
      <c r="IQ94" s="40"/>
      <c r="IR94" s="40"/>
    </row>
    <row r="95" spans="1:252" x14ac:dyDescent="0.25">
      <c r="A95" s="33"/>
      <c r="C95" s="37"/>
      <c r="II95" s="40"/>
      <c r="IJ95" s="40"/>
      <c r="IK95" s="40"/>
      <c r="IL95" s="40"/>
      <c r="IM95" s="40"/>
      <c r="IN95" s="40"/>
      <c r="IO95" s="40"/>
      <c r="IP95" s="40"/>
      <c r="IQ95" s="40"/>
      <c r="IR95" s="40"/>
    </row>
    <row r="96" spans="1:252" x14ac:dyDescent="0.25">
      <c r="A96" s="33"/>
      <c r="C96" s="37"/>
      <c r="II96" s="40"/>
      <c r="IJ96" s="40"/>
      <c r="IK96" s="40"/>
      <c r="IL96" s="40"/>
      <c r="IM96" s="40"/>
      <c r="IN96" s="40"/>
      <c r="IO96" s="40"/>
      <c r="IP96" s="40"/>
      <c r="IQ96" s="40"/>
      <c r="IR96" s="40"/>
    </row>
    <row r="97" spans="1:252" x14ac:dyDescent="0.25">
      <c r="A97" s="33"/>
      <c r="C97" s="37"/>
      <c r="II97" s="40"/>
      <c r="IJ97" s="40"/>
      <c r="IK97" s="40"/>
      <c r="IL97" s="40"/>
      <c r="IM97" s="40"/>
      <c r="IN97" s="40"/>
      <c r="IO97" s="40"/>
      <c r="IP97" s="40"/>
      <c r="IQ97" s="40"/>
      <c r="IR97" s="40"/>
    </row>
    <row r="98" spans="1:252" x14ac:dyDescent="0.25">
      <c r="A98" s="33"/>
      <c r="C98" s="37"/>
      <c r="II98" s="40"/>
      <c r="IJ98" s="40"/>
      <c r="IK98" s="40"/>
      <c r="IL98" s="40"/>
      <c r="IM98" s="40"/>
      <c r="IN98" s="40"/>
      <c r="IO98" s="40"/>
      <c r="IP98" s="40"/>
      <c r="IQ98" s="40"/>
      <c r="IR98" s="40"/>
    </row>
    <row r="99" spans="1:252" x14ac:dyDescent="0.25">
      <c r="A99" s="33"/>
      <c r="C99" s="37"/>
      <c r="II99" s="40"/>
      <c r="IJ99" s="40"/>
      <c r="IK99" s="40"/>
      <c r="IL99" s="40"/>
      <c r="IM99" s="40"/>
      <c r="IN99" s="40"/>
      <c r="IO99" s="40"/>
      <c r="IP99" s="40"/>
      <c r="IQ99" s="40"/>
      <c r="IR99" s="40"/>
    </row>
    <row r="100" spans="1:252" x14ac:dyDescent="0.25">
      <c r="A100" s="33"/>
      <c r="C100" s="37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</row>
    <row r="101" spans="1:252" x14ac:dyDescent="0.25">
      <c r="A101" s="33"/>
      <c r="C101" s="37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</row>
    <row r="102" spans="1:252" x14ac:dyDescent="0.25">
      <c r="A102" s="33"/>
      <c r="C102" s="37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</row>
    <row r="103" spans="1:252" x14ac:dyDescent="0.25">
      <c r="A103" s="33"/>
      <c r="C103" s="37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</row>
    <row r="104" spans="1:252" x14ac:dyDescent="0.25">
      <c r="A104" s="33"/>
      <c r="C104" s="37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</row>
    <row r="105" spans="1:252" x14ac:dyDescent="0.25">
      <c r="A105" s="33"/>
      <c r="C105" s="37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</row>
    <row r="106" spans="1:252" x14ac:dyDescent="0.25">
      <c r="A106" s="33"/>
      <c r="C106" s="37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</row>
    <row r="107" spans="1:252" x14ac:dyDescent="0.25">
      <c r="A107" s="33"/>
      <c r="C107" s="37"/>
      <c r="II107" s="40"/>
      <c r="IJ107" s="40"/>
      <c r="IK107" s="40"/>
      <c r="IL107" s="40"/>
      <c r="IM107" s="40"/>
      <c r="IN107" s="40"/>
      <c r="IO107" s="40"/>
      <c r="IP107" s="40"/>
      <c r="IQ107" s="40"/>
      <c r="IR107" s="40"/>
    </row>
    <row r="108" spans="1:252" x14ac:dyDescent="0.25">
      <c r="A108" s="33"/>
      <c r="C108" s="37"/>
      <c r="II108" s="40"/>
      <c r="IJ108" s="40"/>
      <c r="IK108" s="40"/>
      <c r="IL108" s="40"/>
      <c r="IM108" s="40"/>
      <c r="IN108" s="40"/>
      <c r="IO108" s="40"/>
      <c r="IP108" s="40"/>
      <c r="IQ108" s="40"/>
      <c r="IR108" s="40"/>
    </row>
    <row r="109" spans="1:252" x14ac:dyDescent="0.25">
      <c r="A109" s="33"/>
      <c r="C109" s="37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</row>
    <row r="110" spans="1:252" x14ac:dyDescent="0.25">
      <c r="A110" s="33"/>
      <c r="C110" s="37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</row>
    <row r="111" spans="1:252" x14ac:dyDescent="0.25">
      <c r="A111" s="33"/>
      <c r="C111" s="37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</row>
    <row r="112" spans="1:252" x14ac:dyDescent="0.25">
      <c r="A112" s="33"/>
      <c r="C112" s="37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</row>
    <row r="113" spans="1:252" x14ac:dyDescent="0.25">
      <c r="A113" s="33"/>
      <c r="C113" s="37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</row>
    <row r="114" spans="1:252" x14ac:dyDescent="0.25">
      <c r="A114" s="33"/>
      <c r="C114" s="37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</row>
    <row r="115" spans="1:252" x14ac:dyDescent="0.25">
      <c r="A115" s="33"/>
      <c r="C115" s="37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</row>
    <row r="116" spans="1:252" x14ac:dyDescent="0.25">
      <c r="A116" s="33"/>
      <c r="C116" s="37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</row>
    <row r="117" spans="1:252" x14ac:dyDescent="0.25">
      <c r="A117" s="33"/>
      <c r="C117" s="37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</row>
    <row r="118" spans="1:252" x14ac:dyDescent="0.25">
      <c r="A118" s="33"/>
      <c r="C118" s="37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</row>
    <row r="119" spans="1:252" x14ac:dyDescent="0.25">
      <c r="A119" s="33"/>
      <c r="C119" s="37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</row>
    <row r="120" spans="1:252" x14ac:dyDescent="0.25">
      <c r="A120" s="33"/>
      <c r="C120" s="37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</row>
    <row r="121" spans="1:252" x14ac:dyDescent="0.25">
      <c r="A121" s="33"/>
      <c r="C121" s="37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</row>
    <row r="122" spans="1:252" x14ac:dyDescent="0.25">
      <c r="A122" s="33"/>
      <c r="C122" s="37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</row>
    <row r="123" spans="1:252" x14ac:dyDescent="0.25">
      <c r="A123" s="33"/>
      <c r="C123" s="37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</row>
    <row r="124" spans="1:252" x14ac:dyDescent="0.25">
      <c r="A124" s="33"/>
      <c r="C124" s="37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</row>
    <row r="125" spans="1:252" x14ac:dyDescent="0.25">
      <c r="A125" s="33"/>
      <c r="C125" s="37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</row>
    <row r="126" spans="1:252" x14ac:dyDescent="0.25">
      <c r="A126" s="33"/>
      <c r="C126" s="37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</row>
    <row r="127" spans="1:252" x14ac:dyDescent="0.25">
      <c r="A127" s="33"/>
      <c r="C127" s="37"/>
      <c r="II127" s="40"/>
      <c r="IJ127" s="40"/>
      <c r="IK127" s="40"/>
      <c r="IL127" s="40"/>
      <c r="IM127" s="40"/>
      <c r="IN127" s="40"/>
      <c r="IO127" s="40"/>
      <c r="IP127" s="40"/>
      <c r="IQ127" s="40"/>
      <c r="IR127" s="40"/>
    </row>
    <row r="128" spans="1:252" x14ac:dyDescent="0.25">
      <c r="A128" s="33"/>
      <c r="C128" s="37"/>
      <c r="II128" s="40"/>
      <c r="IJ128" s="40"/>
      <c r="IK128" s="40"/>
      <c r="IL128" s="40"/>
      <c r="IM128" s="40"/>
      <c r="IN128" s="40"/>
      <c r="IO128" s="40"/>
      <c r="IP128" s="40"/>
      <c r="IQ128" s="40"/>
      <c r="IR128" s="40"/>
    </row>
    <row r="129" spans="1:252" x14ac:dyDescent="0.25">
      <c r="A129" s="33"/>
      <c r="C129" s="37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</row>
    <row r="130" spans="1:252" x14ac:dyDescent="0.25">
      <c r="A130" s="33"/>
      <c r="C130" s="37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</row>
    <row r="131" spans="1:252" x14ac:dyDescent="0.25">
      <c r="A131" s="33"/>
      <c r="C131" s="37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</row>
    <row r="132" spans="1:252" x14ac:dyDescent="0.25">
      <c r="A132" s="33"/>
      <c r="C132" s="37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</row>
    <row r="133" spans="1:252" x14ac:dyDescent="0.25">
      <c r="A133" s="33"/>
      <c r="C133" s="37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</row>
    <row r="134" spans="1:252" x14ac:dyDescent="0.25">
      <c r="A134" s="33"/>
      <c r="C134" s="37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</row>
    <row r="135" spans="1:252" x14ac:dyDescent="0.25">
      <c r="A135" s="33"/>
      <c r="C135" s="37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</row>
    <row r="136" spans="1:252" x14ac:dyDescent="0.25">
      <c r="A136" s="33"/>
      <c r="C136" s="37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</row>
    <row r="137" spans="1:252" x14ac:dyDescent="0.25">
      <c r="A137" s="33"/>
      <c r="C137" s="37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</row>
    <row r="138" spans="1:252" x14ac:dyDescent="0.25">
      <c r="A138" s="33"/>
      <c r="C138" s="37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</row>
    <row r="139" spans="1:252" x14ac:dyDescent="0.25">
      <c r="A139" s="33"/>
      <c r="C139" s="37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</row>
    <row r="140" spans="1:252" x14ac:dyDescent="0.25">
      <c r="A140" s="33"/>
      <c r="C140" s="37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</row>
    <row r="141" spans="1:252" x14ac:dyDescent="0.25">
      <c r="A141" s="33"/>
      <c r="C141" s="37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</row>
    <row r="142" spans="1:252" x14ac:dyDescent="0.25">
      <c r="A142" s="33"/>
      <c r="C142" s="37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</row>
    <row r="143" spans="1:252" x14ac:dyDescent="0.25">
      <c r="A143" s="33"/>
      <c r="C143" s="37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</row>
    <row r="144" spans="1:252" x14ac:dyDescent="0.25">
      <c r="A144" s="33"/>
      <c r="C144" s="37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</row>
    <row r="145" spans="1:252" x14ac:dyDescent="0.25">
      <c r="A145" s="33"/>
      <c r="C145" s="37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</row>
    <row r="146" spans="1:252" x14ac:dyDescent="0.25">
      <c r="A146" s="33"/>
      <c r="C146" s="37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</row>
    <row r="147" spans="1:252" x14ac:dyDescent="0.25">
      <c r="A147" s="33"/>
      <c r="C147" s="37"/>
      <c r="II147" s="40"/>
      <c r="IJ147" s="40"/>
      <c r="IK147" s="40"/>
      <c r="IL147" s="40"/>
      <c r="IM147" s="40"/>
      <c r="IN147" s="40"/>
      <c r="IO147" s="40"/>
      <c r="IP147" s="40"/>
      <c r="IQ147" s="40"/>
      <c r="IR147" s="40"/>
    </row>
    <row r="148" spans="1:252" x14ac:dyDescent="0.25">
      <c r="A148" s="33"/>
      <c r="C148" s="37"/>
      <c r="II148" s="40"/>
      <c r="IJ148" s="40"/>
      <c r="IK148" s="40"/>
      <c r="IL148" s="40"/>
      <c r="IM148" s="40"/>
      <c r="IN148" s="40"/>
      <c r="IO148" s="40"/>
      <c r="IP148" s="40"/>
      <c r="IQ148" s="40"/>
      <c r="IR148" s="40"/>
    </row>
    <row r="149" spans="1:252" x14ac:dyDescent="0.25">
      <c r="A149" s="33"/>
      <c r="C149" s="37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</row>
    <row r="150" spans="1:252" x14ac:dyDescent="0.25">
      <c r="A150" s="33"/>
      <c r="C150" s="37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</row>
    <row r="151" spans="1:252" x14ac:dyDescent="0.25">
      <c r="A151" s="33"/>
      <c r="C151" s="37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</row>
    <row r="152" spans="1:252" x14ac:dyDescent="0.25">
      <c r="A152" s="33"/>
      <c r="C152" s="37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</row>
    <row r="153" spans="1:252" x14ac:dyDescent="0.25">
      <c r="A153" s="33"/>
      <c r="C153" s="37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</row>
    <row r="154" spans="1:252" x14ac:dyDescent="0.25">
      <c r="A154" s="33"/>
      <c r="C154" s="37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</row>
    <row r="155" spans="1:252" x14ac:dyDescent="0.25">
      <c r="A155" s="33"/>
      <c r="C155" s="37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</row>
    <row r="156" spans="1:252" x14ac:dyDescent="0.25">
      <c r="A156" s="33"/>
      <c r="C156" s="37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</row>
    <row r="157" spans="1:252" x14ac:dyDescent="0.25">
      <c r="A157" s="33"/>
      <c r="C157" s="37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</row>
    <row r="158" spans="1:252" x14ac:dyDescent="0.25">
      <c r="A158" s="33"/>
      <c r="C158" s="37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</row>
    <row r="159" spans="1:252" x14ac:dyDescent="0.25">
      <c r="A159" s="33"/>
      <c r="C159" s="37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</row>
    <row r="160" spans="1:252" x14ac:dyDescent="0.25">
      <c r="A160" s="33"/>
      <c r="C160" s="37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</row>
    <row r="161" spans="1:252" x14ac:dyDescent="0.25">
      <c r="A161" s="33"/>
      <c r="C161" s="37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</row>
    <row r="162" spans="1:252" x14ac:dyDescent="0.25">
      <c r="A162" s="33"/>
      <c r="C162" s="37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</row>
    <row r="163" spans="1:252" x14ac:dyDescent="0.25">
      <c r="A163" s="33"/>
      <c r="C163" s="37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</row>
    <row r="164" spans="1:252" x14ac:dyDescent="0.25">
      <c r="A164" s="33"/>
      <c r="C164" s="37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</row>
    <row r="165" spans="1:252" x14ac:dyDescent="0.25">
      <c r="A165" s="33"/>
      <c r="C165" s="37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</row>
    <row r="166" spans="1:252" x14ac:dyDescent="0.25">
      <c r="A166" s="33"/>
      <c r="C166" s="37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</row>
    <row r="167" spans="1:252" x14ac:dyDescent="0.25">
      <c r="A167" s="33"/>
      <c r="C167" s="37"/>
      <c r="II167" s="40"/>
      <c r="IJ167" s="40"/>
      <c r="IK167" s="40"/>
      <c r="IL167" s="40"/>
      <c r="IM167" s="40"/>
      <c r="IN167" s="40"/>
      <c r="IO167" s="40"/>
      <c r="IP167" s="40"/>
      <c r="IQ167" s="40"/>
      <c r="IR167" s="40"/>
    </row>
    <row r="168" spans="1:252" x14ac:dyDescent="0.25">
      <c r="A168" s="33"/>
      <c r="C168" s="37"/>
      <c r="II168" s="40"/>
      <c r="IJ168" s="40"/>
      <c r="IK168" s="40"/>
      <c r="IL168" s="40"/>
      <c r="IM168" s="40"/>
      <c r="IN168" s="40"/>
      <c r="IO168" s="40"/>
      <c r="IP168" s="40"/>
      <c r="IQ168" s="40"/>
      <c r="IR168" s="40"/>
    </row>
    <row r="169" spans="1:252" x14ac:dyDescent="0.25">
      <c r="A169" s="33"/>
      <c r="C169" s="37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</row>
    <row r="170" spans="1:252" x14ac:dyDescent="0.25">
      <c r="A170" s="33"/>
      <c r="C170" s="37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</row>
    <row r="171" spans="1:252" x14ac:dyDescent="0.25">
      <c r="A171" s="33"/>
      <c r="C171" s="37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</row>
    <row r="172" spans="1:252" x14ac:dyDescent="0.25">
      <c r="A172" s="33"/>
      <c r="C172" s="37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</row>
    <row r="173" spans="1:252" x14ac:dyDescent="0.25">
      <c r="A173" s="33"/>
      <c r="C173" s="37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</row>
    <row r="174" spans="1:252" x14ac:dyDescent="0.25">
      <c r="A174" s="33"/>
      <c r="C174" s="37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</row>
    <row r="175" spans="1:252" x14ac:dyDescent="0.25">
      <c r="A175" s="33"/>
      <c r="C175" s="37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</row>
    <row r="176" spans="1:252" x14ac:dyDescent="0.25">
      <c r="A176" s="33"/>
      <c r="C176" s="37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</row>
    <row r="177" spans="1:252" x14ac:dyDescent="0.25">
      <c r="A177" s="33"/>
      <c r="C177" s="37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</row>
    <row r="178" spans="1:252" x14ac:dyDescent="0.25">
      <c r="A178" s="33"/>
      <c r="C178" s="37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</row>
    <row r="179" spans="1:252" x14ac:dyDescent="0.25">
      <c r="A179" s="33"/>
      <c r="C179" s="37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</row>
    <row r="180" spans="1:252" x14ac:dyDescent="0.25">
      <c r="A180" s="33"/>
      <c r="C180" s="37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</row>
    <row r="181" spans="1:252" x14ac:dyDescent="0.25">
      <c r="A181" s="33"/>
      <c r="C181" s="37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</row>
    <row r="182" spans="1:252" x14ac:dyDescent="0.25">
      <c r="A182" s="33"/>
      <c r="C182" s="37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</row>
    <row r="183" spans="1:252" x14ac:dyDescent="0.25">
      <c r="A183" s="33"/>
      <c r="C183" s="37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</row>
    <row r="184" spans="1:252" x14ac:dyDescent="0.25">
      <c r="A184" s="33"/>
      <c r="C184" s="37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</row>
    <row r="185" spans="1:252" x14ac:dyDescent="0.25">
      <c r="A185" s="33"/>
      <c r="C185" s="37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</row>
    <row r="186" spans="1:252" x14ac:dyDescent="0.25">
      <c r="A186" s="33"/>
      <c r="C186" s="37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</row>
    <row r="187" spans="1:252" x14ac:dyDescent="0.25">
      <c r="A187" s="33"/>
      <c r="C187" s="37"/>
      <c r="II187" s="40"/>
      <c r="IJ187" s="40"/>
      <c r="IK187" s="40"/>
      <c r="IL187" s="40"/>
      <c r="IM187" s="40"/>
      <c r="IN187" s="40"/>
      <c r="IO187" s="40"/>
      <c r="IP187" s="40"/>
      <c r="IQ187" s="40"/>
      <c r="IR187" s="40"/>
    </row>
    <row r="188" spans="1:252" x14ac:dyDescent="0.25">
      <c r="A188" s="33"/>
      <c r="C188" s="37"/>
      <c r="II188" s="40"/>
      <c r="IJ188" s="40"/>
      <c r="IK188" s="40"/>
      <c r="IL188" s="40"/>
      <c r="IM188" s="40"/>
      <c r="IN188" s="40"/>
      <c r="IO188" s="40"/>
      <c r="IP188" s="40"/>
      <c r="IQ188" s="40"/>
      <c r="IR188" s="40"/>
    </row>
    <row r="189" spans="1:252" x14ac:dyDescent="0.25">
      <c r="A189" s="33"/>
      <c r="C189" s="37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</row>
    <row r="190" spans="1:252" x14ac:dyDescent="0.25">
      <c r="A190" s="33"/>
      <c r="C190" s="37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</row>
    <row r="191" spans="1:252" x14ac:dyDescent="0.25">
      <c r="A191" s="33"/>
      <c r="C191" s="37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</row>
    <row r="192" spans="1:252" x14ac:dyDescent="0.25">
      <c r="A192" s="33"/>
      <c r="C192" s="37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</row>
    <row r="193" spans="1:252" x14ac:dyDescent="0.25">
      <c r="A193" s="33"/>
      <c r="C193" s="37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</row>
    <row r="194" spans="1:252" x14ac:dyDescent="0.25">
      <c r="A194" s="33"/>
      <c r="C194" s="37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</row>
    <row r="195" spans="1:252" x14ac:dyDescent="0.25">
      <c r="A195" s="33"/>
      <c r="C195" s="37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</row>
    <row r="196" spans="1:252" x14ac:dyDescent="0.25">
      <c r="A196" s="33"/>
      <c r="C196" s="37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</row>
    <row r="197" spans="1:252" x14ac:dyDescent="0.25">
      <c r="A197" s="33"/>
      <c r="C197" s="37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</row>
    <row r="198" spans="1:252" x14ac:dyDescent="0.25">
      <c r="A198" s="33"/>
      <c r="C198" s="37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</row>
    <row r="199" spans="1:252" x14ac:dyDescent="0.25">
      <c r="A199" s="33"/>
      <c r="C199" s="37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</row>
    <row r="200" spans="1:252" x14ac:dyDescent="0.25">
      <c r="A200" s="33"/>
      <c r="C200" s="37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</row>
    <row r="201" spans="1:252" x14ac:dyDescent="0.25">
      <c r="A201" s="33"/>
      <c r="C201" s="37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</row>
    <row r="202" spans="1:252" x14ac:dyDescent="0.25">
      <c r="A202" s="33"/>
      <c r="C202" s="37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</row>
    <row r="203" spans="1:252" x14ac:dyDescent="0.25">
      <c r="A203" s="33"/>
      <c r="C203" s="37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</row>
    <row r="204" spans="1:252" x14ac:dyDescent="0.25">
      <c r="A204" s="33"/>
      <c r="C204" s="37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</row>
    <row r="205" spans="1:252" x14ac:dyDescent="0.25">
      <c r="A205" s="33"/>
      <c r="C205" s="37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</row>
    <row r="206" spans="1:252" x14ac:dyDescent="0.25">
      <c r="A206" s="33"/>
      <c r="C206" s="37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</row>
    <row r="207" spans="1:252" x14ac:dyDescent="0.25">
      <c r="A207" s="33"/>
      <c r="C207" s="37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</row>
    <row r="208" spans="1:252" x14ac:dyDescent="0.25">
      <c r="A208" s="33"/>
      <c r="C208" s="37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</row>
    <row r="209" spans="1:252" x14ac:dyDescent="0.25">
      <c r="A209" s="33"/>
      <c r="C209" s="37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</row>
    <row r="210" spans="1:252" x14ac:dyDescent="0.25">
      <c r="A210" s="33"/>
      <c r="C210" s="37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</row>
    <row r="211" spans="1:252" x14ac:dyDescent="0.25">
      <c r="A211" s="33"/>
      <c r="C211" s="37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</row>
    <row r="212" spans="1:252" x14ac:dyDescent="0.25">
      <c r="A212" s="33"/>
      <c r="C212" s="37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</row>
    <row r="213" spans="1:252" x14ac:dyDescent="0.25">
      <c r="A213" s="33"/>
      <c r="C213" s="37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</row>
    <row r="214" spans="1:252" x14ac:dyDescent="0.25">
      <c r="A214" s="33"/>
      <c r="C214" s="37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</row>
    <row r="215" spans="1:252" x14ac:dyDescent="0.25">
      <c r="A215" s="33"/>
      <c r="C215" s="37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</row>
    <row r="216" spans="1:252" x14ac:dyDescent="0.25">
      <c r="A216" s="33"/>
      <c r="C216" s="37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</row>
    <row r="217" spans="1:252" x14ac:dyDescent="0.25">
      <c r="A217" s="33"/>
      <c r="C217" s="37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</row>
    <row r="218" spans="1:252" x14ac:dyDescent="0.25">
      <c r="A218" s="33"/>
      <c r="C218" s="37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</row>
    <row r="219" spans="1:252" x14ac:dyDescent="0.25">
      <c r="A219" s="33"/>
      <c r="C219" s="37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</row>
    <row r="220" spans="1:252" x14ac:dyDescent="0.25">
      <c r="A220" s="33"/>
      <c r="C220" s="37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</row>
    <row r="221" spans="1:252" x14ac:dyDescent="0.25">
      <c r="A221" s="33"/>
      <c r="C221" s="37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</row>
    <row r="222" spans="1:252" x14ac:dyDescent="0.25">
      <c r="A222" s="33"/>
      <c r="C222" s="37"/>
      <c r="II222" s="40"/>
      <c r="IJ222" s="40"/>
      <c r="IK222" s="40"/>
      <c r="IL222" s="40"/>
      <c r="IM222" s="40"/>
      <c r="IN222" s="40"/>
      <c r="IO222" s="40"/>
      <c r="IP222" s="40"/>
      <c r="IQ222" s="40"/>
      <c r="IR222" s="40"/>
    </row>
    <row r="223" spans="1:252" x14ac:dyDescent="0.25">
      <c r="A223" s="33"/>
      <c r="C223" s="37"/>
      <c r="II223" s="40"/>
      <c r="IJ223" s="40"/>
      <c r="IK223" s="40"/>
      <c r="IL223" s="40"/>
      <c r="IM223" s="40"/>
      <c r="IN223" s="40"/>
      <c r="IO223" s="40"/>
      <c r="IP223" s="40"/>
      <c r="IQ223" s="40"/>
      <c r="IR223" s="40"/>
    </row>
    <row r="224" spans="1:252" x14ac:dyDescent="0.25">
      <c r="A224" s="33"/>
      <c r="C224" s="37"/>
      <c r="II224" s="40"/>
      <c r="IJ224" s="40"/>
      <c r="IK224" s="40"/>
      <c r="IL224" s="40"/>
      <c r="IM224" s="40"/>
      <c r="IN224" s="40"/>
      <c r="IO224" s="40"/>
      <c r="IP224" s="40"/>
      <c r="IQ224" s="40"/>
      <c r="IR224" s="40"/>
    </row>
    <row r="225" spans="1:252" x14ac:dyDescent="0.25">
      <c r="A225" s="33"/>
      <c r="C225" s="37"/>
      <c r="II225" s="40"/>
      <c r="IJ225" s="40"/>
      <c r="IK225" s="40"/>
      <c r="IL225" s="40"/>
      <c r="IM225" s="40"/>
      <c r="IN225" s="40"/>
      <c r="IO225" s="40"/>
      <c r="IP225" s="40"/>
      <c r="IQ225" s="40"/>
      <c r="IR225" s="40"/>
    </row>
    <row r="226" spans="1:252" x14ac:dyDescent="0.25">
      <c r="A226" s="33"/>
      <c r="C226" s="37"/>
      <c r="II226" s="40"/>
      <c r="IJ226" s="40"/>
      <c r="IK226" s="40"/>
      <c r="IL226" s="40"/>
      <c r="IM226" s="40"/>
      <c r="IN226" s="40"/>
      <c r="IO226" s="40"/>
      <c r="IP226" s="40"/>
      <c r="IQ226" s="40"/>
      <c r="IR226" s="40"/>
    </row>
    <row r="227" spans="1:252" x14ac:dyDescent="0.25">
      <c r="A227" s="33"/>
      <c r="C227" s="37"/>
      <c r="II227" s="40"/>
      <c r="IJ227" s="40"/>
      <c r="IK227" s="40"/>
      <c r="IL227" s="40"/>
      <c r="IM227" s="40"/>
      <c r="IN227" s="40"/>
      <c r="IO227" s="40"/>
      <c r="IP227" s="40"/>
      <c r="IQ227" s="40"/>
      <c r="IR227" s="40"/>
    </row>
    <row r="228" spans="1:252" x14ac:dyDescent="0.25">
      <c r="A228" s="33"/>
      <c r="C228" s="37"/>
      <c r="II228" s="40"/>
      <c r="IJ228" s="40"/>
      <c r="IK228" s="40"/>
      <c r="IL228" s="40"/>
      <c r="IM228" s="40"/>
      <c r="IN228" s="40"/>
      <c r="IO228" s="40"/>
      <c r="IP228" s="40"/>
      <c r="IQ228" s="40"/>
      <c r="IR228" s="40"/>
    </row>
    <row r="229" spans="1:252" x14ac:dyDescent="0.25">
      <c r="A229" s="33"/>
      <c r="C229" s="37"/>
      <c r="II229" s="40"/>
      <c r="IJ229" s="40"/>
      <c r="IK229" s="40"/>
      <c r="IL229" s="40"/>
      <c r="IM229" s="40"/>
      <c r="IN229" s="40"/>
      <c r="IO229" s="40"/>
      <c r="IP229" s="40"/>
      <c r="IQ229" s="40"/>
      <c r="IR229" s="40"/>
    </row>
    <row r="230" spans="1:252" x14ac:dyDescent="0.25">
      <c r="A230" s="33"/>
      <c r="C230" s="37"/>
      <c r="II230" s="40"/>
      <c r="IJ230" s="40"/>
      <c r="IK230" s="40"/>
      <c r="IL230" s="40"/>
      <c r="IM230" s="40"/>
      <c r="IN230" s="40"/>
      <c r="IO230" s="40"/>
      <c r="IP230" s="40"/>
      <c r="IQ230" s="40"/>
      <c r="IR230" s="40"/>
    </row>
    <row r="231" spans="1:252" x14ac:dyDescent="0.25">
      <c r="A231" s="33"/>
      <c r="C231" s="37"/>
      <c r="II231" s="40"/>
      <c r="IJ231" s="40"/>
      <c r="IK231" s="40"/>
      <c r="IL231" s="40"/>
      <c r="IM231" s="40"/>
      <c r="IN231" s="40"/>
      <c r="IO231" s="40"/>
      <c r="IP231" s="40"/>
      <c r="IQ231" s="40"/>
      <c r="IR231" s="40"/>
    </row>
    <row r="232" spans="1:252" x14ac:dyDescent="0.25">
      <c r="A232" s="33"/>
      <c r="C232" s="37"/>
      <c r="II232" s="40"/>
      <c r="IJ232" s="40"/>
      <c r="IK232" s="40"/>
      <c r="IL232" s="40"/>
      <c r="IM232" s="40"/>
      <c r="IN232" s="40"/>
      <c r="IO232" s="40"/>
      <c r="IP232" s="40"/>
      <c r="IQ232" s="40"/>
      <c r="IR232" s="40"/>
    </row>
    <row r="233" spans="1:252" x14ac:dyDescent="0.25">
      <c r="A233" s="33"/>
      <c r="C233" s="37"/>
      <c r="II233" s="40"/>
      <c r="IJ233" s="40"/>
      <c r="IK233" s="40"/>
      <c r="IL233" s="40"/>
      <c r="IM233" s="40"/>
      <c r="IN233" s="40"/>
      <c r="IO233" s="40"/>
      <c r="IP233" s="40"/>
      <c r="IQ233" s="40"/>
      <c r="IR233" s="40"/>
    </row>
    <row r="234" spans="1:252" x14ac:dyDescent="0.25">
      <c r="A234" s="33"/>
      <c r="C234" s="37"/>
      <c r="II234" s="40"/>
      <c r="IJ234" s="40"/>
      <c r="IK234" s="40"/>
      <c r="IL234" s="40"/>
      <c r="IM234" s="40"/>
      <c r="IN234" s="40"/>
      <c r="IO234" s="40"/>
      <c r="IP234" s="40"/>
      <c r="IQ234" s="40"/>
      <c r="IR234" s="40"/>
    </row>
    <row r="235" spans="1:252" x14ac:dyDescent="0.25">
      <c r="A235" s="33"/>
      <c r="C235" s="37"/>
      <c r="II235" s="40"/>
      <c r="IJ235" s="40"/>
      <c r="IK235" s="40"/>
      <c r="IL235" s="40"/>
      <c r="IM235" s="40"/>
      <c r="IN235" s="40"/>
      <c r="IO235" s="40"/>
      <c r="IP235" s="40"/>
      <c r="IQ235" s="40"/>
      <c r="IR235" s="40"/>
    </row>
    <row r="236" spans="1:252" x14ac:dyDescent="0.25">
      <c r="A236" s="33"/>
      <c r="C236" s="37"/>
      <c r="II236" s="40"/>
      <c r="IJ236" s="40"/>
      <c r="IK236" s="40"/>
      <c r="IL236" s="40"/>
      <c r="IM236" s="40"/>
      <c r="IN236" s="40"/>
      <c r="IO236" s="40"/>
      <c r="IP236" s="40"/>
      <c r="IQ236" s="40"/>
      <c r="IR236" s="40"/>
    </row>
    <row r="237" spans="1:252" x14ac:dyDescent="0.25">
      <c r="A237" s="33"/>
      <c r="C237" s="37"/>
      <c r="II237" s="40"/>
      <c r="IJ237" s="40"/>
      <c r="IK237" s="40"/>
      <c r="IL237" s="40"/>
      <c r="IM237" s="40"/>
      <c r="IN237" s="40"/>
      <c r="IO237" s="40"/>
      <c r="IP237" s="40"/>
      <c r="IQ237" s="40"/>
      <c r="IR237" s="40"/>
    </row>
    <row r="238" spans="1:252" x14ac:dyDescent="0.25">
      <c r="A238" s="33"/>
      <c r="C238" s="37"/>
      <c r="II238" s="40"/>
      <c r="IJ238" s="40"/>
      <c r="IK238" s="40"/>
      <c r="IL238" s="40"/>
      <c r="IM238" s="40"/>
      <c r="IN238" s="40"/>
      <c r="IO238" s="40"/>
      <c r="IP238" s="40"/>
      <c r="IQ238" s="40"/>
      <c r="IR238" s="40"/>
    </row>
    <row r="239" spans="1:252" x14ac:dyDescent="0.25">
      <c r="A239" s="33"/>
      <c r="C239" s="37"/>
      <c r="II239" s="40"/>
      <c r="IJ239" s="40"/>
      <c r="IK239" s="40"/>
      <c r="IL239" s="40"/>
      <c r="IM239" s="40"/>
      <c r="IN239" s="40"/>
      <c r="IO239" s="40"/>
      <c r="IP239" s="40"/>
      <c r="IQ239" s="40"/>
      <c r="IR239" s="40"/>
    </row>
    <row r="240" spans="1:252" x14ac:dyDescent="0.25">
      <c r="A240" s="33"/>
      <c r="C240" s="37"/>
      <c r="II240" s="40"/>
      <c r="IJ240" s="40"/>
      <c r="IK240" s="40"/>
      <c r="IL240" s="40"/>
      <c r="IM240" s="40"/>
      <c r="IN240" s="40"/>
      <c r="IO240" s="40"/>
      <c r="IP240" s="40"/>
      <c r="IQ240" s="40"/>
      <c r="IR240" s="40"/>
    </row>
    <row r="241" spans="1:252" x14ac:dyDescent="0.25">
      <c r="A241" s="33"/>
      <c r="C241" s="37"/>
      <c r="II241" s="40"/>
      <c r="IJ241" s="40"/>
      <c r="IK241" s="40"/>
      <c r="IL241" s="40"/>
      <c r="IM241" s="40"/>
      <c r="IN241" s="40"/>
      <c r="IO241" s="40"/>
      <c r="IP241" s="40"/>
      <c r="IQ241" s="40"/>
      <c r="IR241" s="40"/>
    </row>
    <row r="242" spans="1:252" x14ac:dyDescent="0.25">
      <c r="A242" s="33"/>
      <c r="C242" s="37"/>
      <c r="II242" s="40"/>
      <c r="IJ242" s="40"/>
      <c r="IK242" s="40"/>
      <c r="IL242" s="40"/>
      <c r="IM242" s="40"/>
      <c r="IN242" s="40"/>
      <c r="IO242" s="40"/>
      <c r="IP242" s="40"/>
      <c r="IQ242" s="40"/>
      <c r="IR242" s="40"/>
    </row>
    <row r="243" spans="1:252" x14ac:dyDescent="0.25">
      <c r="A243" s="33"/>
      <c r="C243" s="37"/>
      <c r="II243" s="40"/>
      <c r="IJ243" s="40"/>
      <c r="IK243" s="40"/>
      <c r="IL243" s="40"/>
      <c r="IM243" s="40"/>
      <c r="IN243" s="40"/>
      <c r="IO243" s="40"/>
      <c r="IP243" s="40"/>
      <c r="IQ243" s="40"/>
      <c r="IR243" s="40"/>
    </row>
    <row r="244" spans="1:252" x14ac:dyDescent="0.25">
      <c r="A244" s="33"/>
      <c r="C244" s="37"/>
      <c r="II244" s="40"/>
      <c r="IJ244" s="40"/>
      <c r="IK244" s="40"/>
      <c r="IL244" s="40"/>
      <c r="IM244" s="40"/>
      <c r="IN244" s="40"/>
      <c r="IO244" s="40"/>
      <c r="IP244" s="40"/>
      <c r="IQ244" s="40"/>
      <c r="IR244" s="40"/>
    </row>
    <row r="245" spans="1:252" x14ac:dyDescent="0.25">
      <c r="A245" s="33"/>
      <c r="C245" s="37"/>
      <c r="II245" s="40"/>
      <c r="IJ245" s="40"/>
      <c r="IK245" s="40"/>
      <c r="IL245" s="40"/>
      <c r="IM245" s="40"/>
      <c r="IN245" s="40"/>
      <c r="IO245" s="40"/>
      <c r="IP245" s="40"/>
      <c r="IQ245" s="40"/>
      <c r="IR245" s="40"/>
    </row>
    <row r="246" spans="1:252" x14ac:dyDescent="0.25">
      <c r="A246" s="33"/>
      <c r="C246" s="37"/>
      <c r="II246" s="40"/>
      <c r="IJ246" s="40"/>
      <c r="IK246" s="40"/>
      <c r="IL246" s="40"/>
      <c r="IM246" s="40"/>
      <c r="IN246" s="40"/>
      <c r="IO246" s="40"/>
      <c r="IP246" s="40"/>
      <c r="IQ246" s="40"/>
      <c r="IR246" s="40"/>
    </row>
    <row r="247" spans="1:252" x14ac:dyDescent="0.25">
      <c r="A247" s="33"/>
      <c r="C247" s="37"/>
      <c r="II247" s="40"/>
      <c r="IJ247" s="40"/>
      <c r="IK247" s="40"/>
      <c r="IL247" s="40"/>
      <c r="IM247" s="40"/>
      <c r="IN247" s="40"/>
      <c r="IO247" s="40"/>
      <c r="IP247" s="40"/>
      <c r="IQ247" s="40"/>
      <c r="IR247" s="40"/>
    </row>
    <row r="248" spans="1:252" x14ac:dyDescent="0.25">
      <c r="A248" s="33"/>
      <c r="C248" s="37"/>
      <c r="II248" s="40"/>
      <c r="IJ248" s="40"/>
      <c r="IK248" s="40"/>
      <c r="IL248" s="40"/>
      <c r="IM248" s="40"/>
      <c r="IN248" s="40"/>
      <c r="IO248" s="40"/>
      <c r="IP248" s="40"/>
      <c r="IQ248" s="40"/>
      <c r="IR248" s="40"/>
    </row>
    <row r="249" spans="1:252" x14ac:dyDescent="0.25">
      <c r="A249" s="33"/>
      <c r="C249" s="37"/>
      <c r="II249" s="40"/>
      <c r="IJ249" s="40"/>
      <c r="IK249" s="40"/>
      <c r="IL249" s="40"/>
      <c r="IM249" s="40"/>
      <c r="IN249" s="40"/>
      <c r="IO249" s="40"/>
      <c r="IP249" s="40"/>
      <c r="IQ249" s="40"/>
      <c r="IR249" s="40"/>
    </row>
    <row r="250" spans="1:252" x14ac:dyDescent="0.25">
      <c r="A250" s="33"/>
      <c r="C250" s="37"/>
      <c r="II250" s="40"/>
      <c r="IJ250" s="40"/>
      <c r="IK250" s="40"/>
      <c r="IL250" s="40"/>
      <c r="IM250" s="40"/>
      <c r="IN250" s="40"/>
      <c r="IO250" s="40"/>
      <c r="IP250" s="40"/>
      <c r="IQ250" s="40"/>
      <c r="IR250" s="40"/>
    </row>
    <row r="251" spans="1:252" x14ac:dyDescent="0.25">
      <c r="A251" s="33"/>
      <c r="C251" s="37"/>
      <c r="II251" s="40"/>
      <c r="IJ251" s="40"/>
      <c r="IK251" s="40"/>
      <c r="IL251" s="40"/>
      <c r="IM251" s="40"/>
      <c r="IN251" s="40"/>
      <c r="IO251" s="40"/>
      <c r="IP251" s="40"/>
      <c r="IQ251" s="40"/>
      <c r="IR251" s="40"/>
    </row>
    <row r="252" spans="1:252" x14ac:dyDescent="0.25">
      <c r="A252" s="33"/>
      <c r="C252" s="37"/>
      <c r="II252" s="40"/>
      <c r="IJ252" s="40"/>
      <c r="IK252" s="40"/>
      <c r="IL252" s="40"/>
      <c r="IM252" s="40"/>
      <c r="IN252" s="40"/>
      <c r="IO252" s="40"/>
      <c r="IP252" s="40"/>
      <c r="IQ252" s="40"/>
      <c r="IR252" s="40"/>
    </row>
    <row r="253" spans="1:252" x14ac:dyDescent="0.25">
      <c r="A253" s="33"/>
      <c r="C253" s="37"/>
      <c r="II253" s="40"/>
      <c r="IJ253" s="40"/>
      <c r="IK253" s="40"/>
      <c r="IL253" s="40"/>
      <c r="IM253" s="40"/>
      <c r="IN253" s="40"/>
      <c r="IO253" s="40"/>
      <c r="IP253" s="40"/>
      <c r="IQ253" s="40"/>
      <c r="IR253" s="40"/>
    </row>
    <row r="254" spans="1:252" x14ac:dyDescent="0.25">
      <c r="A254" s="33"/>
      <c r="C254" s="37"/>
      <c r="II254" s="40"/>
      <c r="IJ254" s="40"/>
      <c r="IK254" s="40"/>
      <c r="IL254" s="40"/>
      <c r="IM254" s="40"/>
      <c r="IN254" s="40"/>
      <c r="IO254" s="40"/>
      <c r="IP254" s="40"/>
      <c r="IQ254" s="40"/>
      <c r="IR254" s="40"/>
    </row>
    <row r="255" spans="1:252" x14ac:dyDescent="0.25">
      <c r="A255" s="33"/>
      <c r="C255" s="37"/>
      <c r="II255" s="40"/>
      <c r="IJ255" s="40"/>
      <c r="IK255" s="40"/>
      <c r="IL255" s="40"/>
      <c r="IM255" s="40"/>
      <c r="IN255" s="40"/>
      <c r="IO255" s="40"/>
      <c r="IP255" s="40"/>
      <c r="IQ255" s="40"/>
      <c r="IR255" s="40"/>
    </row>
    <row r="256" spans="1:252" x14ac:dyDescent="0.25">
      <c r="A256" s="33"/>
      <c r="C256" s="37"/>
      <c r="II256" s="40"/>
      <c r="IJ256" s="40"/>
      <c r="IK256" s="40"/>
      <c r="IL256" s="40"/>
      <c r="IM256" s="40"/>
      <c r="IN256" s="40"/>
      <c r="IO256" s="40"/>
      <c r="IP256" s="40"/>
      <c r="IQ256" s="40"/>
      <c r="IR256" s="40"/>
    </row>
    <row r="257" spans="1:252" x14ac:dyDescent="0.25">
      <c r="A257" s="33"/>
      <c r="C257" s="37"/>
      <c r="II257" s="40"/>
      <c r="IJ257" s="40"/>
      <c r="IK257" s="40"/>
      <c r="IL257" s="40"/>
      <c r="IM257" s="40"/>
      <c r="IN257" s="40"/>
      <c r="IO257" s="40"/>
      <c r="IP257" s="40"/>
      <c r="IQ257" s="40"/>
      <c r="IR257" s="40"/>
    </row>
    <row r="258" spans="1:252" x14ac:dyDescent="0.25">
      <c r="A258" s="33"/>
      <c r="C258" s="37"/>
      <c r="II258" s="40"/>
      <c r="IJ258" s="40"/>
      <c r="IK258" s="40"/>
      <c r="IL258" s="40"/>
      <c r="IM258" s="40"/>
      <c r="IN258" s="40"/>
      <c r="IO258" s="40"/>
      <c r="IP258" s="40"/>
      <c r="IQ258" s="40"/>
      <c r="IR258" s="40"/>
    </row>
    <row r="259" spans="1:252" x14ac:dyDescent="0.25">
      <c r="A259" s="33"/>
      <c r="C259" s="37"/>
      <c r="II259" s="40"/>
      <c r="IJ259" s="40"/>
      <c r="IK259" s="40"/>
      <c r="IL259" s="40"/>
      <c r="IM259" s="40"/>
      <c r="IN259" s="40"/>
      <c r="IO259" s="40"/>
      <c r="IP259" s="40"/>
      <c r="IQ259" s="40"/>
      <c r="IR259" s="40"/>
    </row>
    <row r="260" spans="1:252" x14ac:dyDescent="0.25">
      <c r="A260" s="33"/>
      <c r="C260" s="37"/>
      <c r="II260" s="40"/>
      <c r="IJ260" s="40"/>
      <c r="IK260" s="40"/>
      <c r="IL260" s="40"/>
      <c r="IM260" s="40"/>
      <c r="IN260" s="40"/>
      <c r="IO260" s="40"/>
      <c r="IP260" s="40"/>
      <c r="IQ260" s="40"/>
      <c r="IR260" s="40"/>
    </row>
    <row r="261" spans="1:252" x14ac:dyDescent="0.25">
      <c r="A261" s="33"/>
      <c r="C261" s="37"/>
      <c r="II261" s="40"/>
      <c r="IJ261" s="40"/>
      <c r="IK261" s="40"/>
      <c r="IL261" s="40"/>
      <c r="IM261" s="40"/>
      <c r="IN261" s="40"/>
      <c r="IO261" s="40"/>
      <c r="IP261" s="40"/>
      <c r="IQ261" s="40"/>
      <c r="IR261" s="40"/>
    </row>
    <row r="262" spans="1:252" x14ac:dyDescent="0.25">
      <c r="A262" s="33"/>
      <c r="C262" s="37"/>
      <c r="II262" s="40"/>
      <c r="IJ262" s="40"/>
      <c r="IK262" s="40"/>
      <c r="IL262" s="40"/>
      <c r="IM262" s="40"/>
      <c r="IN262" s="40"/>
      <c r="IO262" s="40"/>
      <c r="IP262" s="40"/>
      <c r="IQ262" s="40"/>
      <c r="IR262" s="40"/>
    </row>
    <row r="263" spans="1:252" x14ac:dyDescent="0.25">
      <c r="A263" s="33"/>
      <c r="C263" s="37"/>
      <c r="II263" s="40"/>
      <c r="IJ263" s="40"/>
      <c r="IK263" s="40"/>
      <c r="IL263" s="40"/>
      <c r="IM263" s="40"/>
      <c r="IN263" s="40"/>
      <c r="IO263" s="40"/>
      <c r="IP263" s="40"/>
      <c r="IQ263" s="40"/>
      <c r="IR263" s="40"/>
    </row>
    <row r="264" spans="1:252" x14ac:dyDescent="0.25">
      <c r="A264" s="33"/>
      <c r="C264" s="37"/>
      <c r="II264" s="40"/>
      <c r="IJ264" s="40"/>
      <c r="IK264" s="40"/>
      <c r="IL264" s="40"/>
      <c r="IM264" s="40"/>
      <c r="IN264" s="40"/>
      <c r="IO264" s="40"/>
      <c r="IP264" s="40"/>
      <c r="IQ264" s="40"/>
      <c r="IR264" s="40"/>
    </row>
    <row r="265" spans="1:252" x14ac:dyDescent="0.25">
      <c r="A265" s="33"/>
      <c r="C265" s="37"/>
      <c r="II265" s="40"/>
      <c r="IJ265" s="40"/>
      <c r="IK265" s="40"/>
      <c r="IL265" s="40"/>
      <c r="IM265" s="40"/>
      <c r="IN265" s="40"/>
      <c r="IO265" s="40"/>
      <c r="IP265" s="40"/>
      <c r="IQ265" s="40"/>
      <c r="IR265" s="40"/>
    </row>
    <row r="266" spans="1:252" x14ac:dyDescent="0.25">
      <c r="A266" s="33"/>
      <c r="C266" s="37"/>
      <c r="II266" s="40"/>
      <c r="IJ266" s="40"/>
      <c r="IK266" s="40"/>
      <c r="IL266" s="40"/>
      <c r="IM266" s="40"/>
      <c r="IN266" s="40"/>
      <c r="IO266" s="40"/>
      <c r="IP266" s="40"/>
      <c r="IQ266" s="40"/>
      <c r="IR266" s="40"/>
    </row>
    <row r="267" spans="1:252" x14ac:dyDescent="0.25">
      <c r="A267" s="33"/>
      <c r="C267" s="37"/>
      <c r="II267" s="40"/>
      <c r="IJ267" s="40"/>
      <c r="IK267" s="40"/>
      <c r="IL267" s="40"/>
      <c r="IM267" s="40"/>
      <c r="IN267" s="40"/>
      <c r="IO267" s="40"/>
      <c r="IP267" s="40"/>
      <c r="IQ267" s="40"/>
      <c r="IR267" s="40"/>
    </row>
    <row r="268" spans="1:252" x14ac:dyDescent="0.25">
      <c r="A268" s="33"/>
      <c r="C268" s="37"/>
      <c r="II268" s="40"/>
      <c r="IJ268" s="40"/>
      <c r="IK268" s="40"/>
      <c r="IL268" s="40"/>
      <c r="IM268" s="40"/>
      <c r="IN268" s="40"/>
      <c r="IO268" s="40"/>
      <c r="IP268" s="40"/>
      <c r="IQ268" s="40"/>
      <c r="IR268" s="40"/>
    </row>
    <row r="269" spans="1:252" x14ac:dyDescent="0.25">
      <c r="A269" s="33"/>
      <c r="C269" s="37"/>
      <c r="II269" s="40"/>
      <c r="IJ269" s="40"/>
      <c r="IK269" s="40"/>
      <c r="IL269" s="40"/>
      <c r="IM269" s="40"/>
      <c r="IN269" s="40"/>
      <c r="IO269" s="40"/>
      <c r="IP269" s="40"/>
      <c r="IQ269" s="40"/>
      <c r="IR269" s="40"/>
    </row>
    <row r="270" spans="1:252" x14ac:dyDescent="0.25">
      <c r="A270" s="33"/>
      <c r="C270" s="37"/>
      <c r="II270" s="40"/>
      <c r="IJ270" s="40"/>
      <c r="IK270" s="40"/>
      <c r="IL270" s="40"/>
      <c r="IM270" s="40"/>
      <c r="IN270" s="40"/>
      <c r="IO270" s="40"/>
      <c r="IP270" s="40"/>
      <c r="IQ270" s="40"/>
      <c r="IR270" s="40"/>
    </row>
    <row r="271" spans="1:252" x14ac:dyDescent="0.25">
      <c r="A271" s="33"/>
      <c r="C271" s="37"/>
      <c r="II271" s="40"/>
      <c r="IJ271" s="40"/>
      <c r="IK271" s="40"/>
      <c r="IL271" s="40"/>
      <c r="IM271" s="40"/>
      <c r="IN271" s="40"/>
      <c r="IO271" s="40"/>
      <c r="IP271" s="40"/>
      <c r="IQ271" s="40"/>
      <c r="IR271" s="40"/>
    </row>
    <row r="272" spans="1:252" x14ac:dyDescent="0.25">
      <c r="A272" s="33"/>
      <c r="C272" s="37"/>
      <c r="II272" s="40"/>
      <c r="IJ272" s="40"/>
      <c r="IK272" s="40"/>
      <c r="IL272" s="40"/>
      <c r="IM272" s="40"/>
      <c r="IN272" s="40"/>
      <c r="IO272" s="40"/>
      <c r="IP272" s="40"/>
      <c r="IQ272" s="40"/>
      <c r="IR272" s="40"/>
    </row>
    <row r="273" spans="1:252" x14ac:dyDescent="0.25">
      <c r="A273" s="33"/>
      <c r="C273" s="37"/>
      <c r="II273" s="40"/>
      <c r="IJ273" s="40"/>
      <c r="IK273" s="40"/>
      <c r="IL273" s="40"/>
      <c r="IM273" s="40"/>
      <c r="IN273" s="40"/>
      <c r="IO273" s="40"/>
      <c r="IP273" s="40"/>
      <c r="IQ273" s="40"/>
      <c r="IR273" s="40"/>
    </row>
    <row r="274" spans="1:252" x14ac:dyDescent="0.25">
      <c r="A274" s="33"/>
      <c r="C274" s="37"/>
      <c r="II274" s="40"/>
      <c r="IJ274" s="40"/>
      <c r="IK274" s="40"/>
      <c r="IL274" s="40"/>
      <c r="IM274" s="40"/>
      <c r="IN274" s="40"/>
      <c r="IO274" s="40"/>
      <c r="IP274" s="40"/>
      <c r="IQ274" s="40"/>
      <c r="IR274" s="40"/>
    </row>
    <row r="275" spans="1:252" x14ac:dyDescent="0.25">
      <c r="A275" s="33"/>
      <c r="C275" s="37"/>
      <c r="II275" s="40"/>
      <c r="IJ275" s="40"/>
      <c r="IK275" s="40"/>
      <c r="IL275" s="40"/>
      <c r="IM275" s="40"/>
      <c r="IN275" s="40"/>
      <c r="IO275" s="40"/>
      <c r="IP275" s="40"/>
      <c r="IQ275" s="40"/>
      <c r="IR275" s="40"/>
    </row>
    <row r="276" spans="1:252" x14ac:dyDescent="0.25">
      <c r="A276" s="33"/>
      <c r="C276" s="37"/>
      <c r="II276" s="40"/>
      <c r="IJ276" s="40"/>
      <c r="IK276" s="40"/>
      <c r="IL276" s="40"/>
      <c r="IM276" s="40"/>
      <c r="IN276" s="40"/>
      <c r="IO276" s="40"/>
      <c r="IP276" s="40"/>
      <c r="IQ276" s="40"/>
      <c r="IR276" s="40"/>
    </row>
    <row r="277" spans="1:252" x14ac:dyDescent="0.25">
      <c r="A277" s="33"/>
      <c r="C277" s="37"/>
      <c r="II277" s="40"/>
      <c r="IJ277" s="40"/>
      <c r="IK277" s="40"/>
      <c r="IL277" s="40"/>
      <c r="IM277" s="40"/>
      <c r="IN277" s="40"/>
      <c r="IO277" s="40"/>
      <c r="IP277" s="40"/>
      <c r="IQ277" s="40"/>
      <c r="IR277" s="40"/>
    </row>
    <row r="278" spans="1:252" x14ac:dyDescent="0.25">
      <c r="A278" s="33"/>
      <c r="C278" s="37"/>
      <c r="II278" s="40"/>
      <c r="IJ278" s="40"/>
      <c r="IK278" s="40"/>
      <c r="IL278" s="40"/>
      <c r="IM278" s="40"/>
      <c r="IN278" s="40"/>
      <c r="IO278" s="40"/>
      <c r="IP278" s="40"/>
      <c r="IQ278" s="40"/>
      <c r="IR278" s="40"/>
    </row>
    <row r="279" spans="1:252" x14ac:dyDescent="0.25">
      <c r="A279" s="33"/>
      <c r="C279" s="37"/>
      <c r="II279" s="40"/>
      <c r="IJ279" s="40"/>
      <c r="IK279" s="40"/>
      <c r="IL279" s="40"/>
      <c r="IM279" s="40"/>
      <c r="IN279" s="40"/>
      <c r="IO279" s="40"/>
      <c r="IP279" s="40"/>
      <c r="IQ279" s="40"/>
      <c r="IR279" s="40"/>
    </row>
    <row r="280" spans="1:252" x14ac:dyDescent="0.25">
      <c r="A280" s="33"/>
      <c r="C280" s="37"/>
      <c r="II280" s="40"/>
      <c r="IJ280" s="40"/>
      <c r="IK280" s="40"/>
      <c r="IL280" s="40"/>
      <c r="IM280" s="40"/>
      <c r="IN280" s="40"/>
      <c r="IO280" s="40"/>
      <c r="IP280" s="40"/>
      <c r="IQ280" s="40"/>
      <c r="IR280" s="40"/>
    </row>
    <row r="281" spans="1:252" x14ac:dyDescent="0.25">
      <c r="A281" s="33"/>
      <c r="C281" s="37"/>
      <c r="II281" s="40"/>
      <c r="IJ281" s="40"/>
      <c r="IK281" s="40"/>
      <c r="IL281" s="40"/>
      <c r="IM281" s="40"/>
      <c r="IN281" s="40"/>
      <c r="IO281" s="40"/>
      <c r="IP281" s="40"/>
      <c r="IQ281" s="40"/>
      <c r="IR281" s="40"/>
    </row>
    <row r="282" spans="1:252" x14ac:dyDescent="0.25">
      <c r="A282" s="33"/>
      <c r="C282" s="37"/>
      <c r="II282" s="40"/>
      <c r="IJ282" s="40"/>
      <c r="IK282" s="40"/>
      <c r="IL282" s="40"/>
      <c r="IM282" s="40"/>
      <c r="IN282" s="40"/>
      <c r="IO282" s="40"/>
      <c r="IP282" s="40"/>
      <c r="IQ282" s="40"/>
      <c r="IR282" s="40"/>
    </row>
    <row r="283" spans="1:252" x14ac:dyDescent="0.25">
      <c r="A283" s="33"/>
      <c r="C283" s="37"/>
      <c r="II283" s="40"/>
      <c r="IJ283" s="40"/>
      <c r="IK283" s="40"/>
      <c r="IL283" s="40"/>
      <c r="IM283" s="40"/>
      <c r="IN283" s="40"/>
      <c r="IO283" s="40"/>
      <c r="IP283" s="40"/>
      <c r="IQ283" s="40"/>
      <c r="IR283" s="40"/>
    </row>
    <row r="284" spans="1:252" x14ac:dyDescent="0.25">
      <c r="A284" s="33"/>
      <c r="C284" s="37"/>
      <c r="II284" s="40"/>
      <c r="IJ284" s="40"/>
      <c r="IK284" s="40"/>
      <c r="IL284" s="40"/>
      <c r="IM284" s="40"/>
      <c r="IN284" s="40"/>
      <c r="IO284" s="40"/>
      <c r="IP284" s="40"/>
      <c r="IQ284" s="40"/>
      <c r="IR284" s="40"/>
    </row>
    <row r="285" spans="1:252" x14ac:dyDescent="0.25">
      <c r="A285" s="33"/>
      <c r="C285" s="37"/>
      <c r="II285" s="40"/>
      <c r="IJ285" s="40"/>
      <c r="IK285" s="40"/>
      <c r="IL285" s="40"/>
      <c r="IM285" s="40"/>
      <c r="IN285" s="40"/>
      <c r="IO285" s="40"/>
      <c r="IP285" s="40"/>
      <c r="IQ285" s="40"/>
      <c r="IR285" s="40"/>
    </row>
    <row r="286" spans="1:252" x14ac:dyDescent="0.25">
      <c r="A286" s="33"/>
      <c r="C286" s="37"/>
      <c r="II286" s="40"/>
      <c r="IJ286" s="40"/>
      <c r="IK286" s="40"/>
      <c r="IL286" s="40"/>
      <c r="IM286" s="40"/>
      <c r="IN286" s="40"/>
      <c r="IO286" s="40"/>
      <c r="IP286" s="40"/>
      <c r="IQ286" s="40"/>
      <c r="IR286" s="40"/>
    </row>
    <row r="287" spans="1:252" x14ac:dyDescent="0.25">
      <c r="A287" s="33"/>
      <c r="C287" s="37"/>
      <c r="II287" s="40"/>
      <c r="IJ287" s="40"/>
      <c r="IK287" s="40"/>
      <c r="IL287" s="40"/>
      <c r="IM287" s="40"/>
      <c r="IN287" s="40"/>
      <c r="IO287" s="40"/>
      <c r="IP287" s="40"/>
      <c r="IQ287" s="40"/>
      <c r="IR287" s="40"/>
    </row>
    <row r="288" spans="1:252" x14ac:dyDescent="0.25">
      <c r="A288" s="33"/>
      <c r="C288" s="37"/>
      <c r="II288" s="40"/>
      <c r="IJ288" s="40"/>
      <c r="IK288" s="40"/>
      <c r="IL288" s="40"/>
      <c r="IM288" s="40"/>
      <c r="IN288" s="40"/>
      <c r="IO288" s="40"/>
      <c r="IP288" s="40"/>
      <c r="IQ288" s="40"/>
      <c r="IR288" s="40"/>
    </row>
    <row r="289" spans="1:252" x14ac:dyDescent="0.25">
      <c r="A289" s="33"/>
      <c r="C289" s="37"/>
      <c r="II289" s="40"/>
      <c r="IJ289" s="40"/>
      <c r="IK289" s="40"/>
      <c r="IL289" s="40"/>
      <c r="IM289" s="40"/>
      <c r="IN289" s="40"/>
      <c r="IO289" s="40"/>
      <c r="IP289" s="40"/>
      <c r="IQ289" s="40"/>
      <c r="IR289" s="40"/>
    </row>
    <row r="290" spans="1:252" x14ac:dyDescent="0.25">
      <c r="A290" s="33"/>
      <c r="C290" s="37"/>
      <c r="II290" s="40"/>
      <c r="IJ290" s="40"/>
      <c r="IK290" s="40"/>
      <c r="IL290" s="40"/>
      <c r="IM290" s="40"/>
      <c r="IN290" s="40"/>
      <c r="IO290" s="40"/>
      <c r="IP290" s="40"/>
      <c r="IQ290" s="40"/>
      <c r="IR290" s="40"/>
    </row>
    <row r="291" spans="1:252" x14ac:dyDescent="0.25">
      <c r="A291" s="33"/>
      <c r="C291" s="37"/>
      <c r="II291" s="40"/>
      <c r="IJ291" s="40"/>
      <c r="IK291" s="40"/>
      <c r="IL291" s="40"/>
      <c r="IM291" s="40"/>
      <c r="IN291" s="40"/>
      <c r="IO291" s="40"/>
      <c r="IP291" s="40"/>
      <c r="IQ291" s="40"/>
      <c r="IR291" s="40"/>
    </row>
    <row r="292" spans="1:252" x14ac:dyDescent="0.25">
      <c r="A292" s="33"/>
      <c r="C292" s="37"/>
      <c r="II292" s="40"/>
      <c r="IJ292" s="40"/>
      <c r="IK292" s="40"/>
      <c r="IL292" s="40"/>
      <c r="IM292" s="40"/>
      <c r="IN292" s="40"/>
      <c r="IO292" s="40"/>
      <c r="IP292" s="40"/>
      <c r="IQ292" s="40"/>
      <c r="IR292" s="40"/>
    </row>
    <row r="293" spans="1:252" x14ac:dyDescent="0.25">
      <c r="A293" s="33"/>
      <c r="C293" s="37"/>
      <c r="II293" s="40"/>
      <c r="IJ293" s="40"/>
      <c r="IK293" s="40"/>
      <c r="IL293" s="40"/>
      <c r="IM293" s="40"/>
      <c r="IN293" s="40"/>
      <c r="IO293" s="40"/>
      <c r="IP293" s="40"/>
      <c r="IQ293" s="40"/>
      <c r="IR293" s="40"/>
    </row>
    <row r="294" spans="1:252" x14ac:dyDescent="0.25">
      <c r="A294" s="33"/>
      <c r="C294" s="37"/>
      <c r="II294" s="40"/>
      <c r="IJ294" s="40"/>
      <c r="IK294" s="40"/>
      <c r="IL294" s="40"/>
      <c r="IM294" s="40"/>
      <c r="IN294" s="40"/>
      <c r="IO294" s="40"/>
      <c r="IP294" s="40"/>
      <c r="IQ294" s="40"/>
      <c r="IR294" s="40"/>
    </row>
    <row r="295" spans="1:252" x14ac:dyDescent="0.25">
      <c r="A295" s="33"/>
      <c r="C295" s="37"/>
      <c r="II295" s="40"/>
      <c r="IJ295" s="40"/>
      <c r="IK295" s="40"/>
      <c r="IL295" s="40"/>
      <c r="IM295" s="40"/>
      <c r="IN295" s="40"/>
      <c r="IO295" s="40"/>
      <c r="IP295" s="40"/>
      <c r="IQ295" s="40"/>
      <c r="IR295" s="40"/>
    </row>
    <row r="296" spans="1:252" x14ac:dyDescent="0.25">
      <c r="A296" s="33"/>
      <c r="C296" s="37"/>
      <c r="II296" s="40"/>
      <c r="IJ296" s="40"/>
      <c r="IK296" s="40"/>
      <c r="IL296" s="40"/>
      <c r="IM296" s="40"/>
      <c r="IN296" s="40"/>
      <c r="IO296" s="40"/>
      <c r="IP296" s="40"/>
      <c r="IQ296" s="40"/>
      <c r="IR296" s="40"/>
    </row>
    <row r="297" spans="1:252" x14ac:dyDescent="0.25">
      <c r="A297" s="33"/>
      <c r="C297" s="37"/>
      <c r="II297" s="40"/>
      <c r="IJ297" s="40"/>
      <c r="IK297" s="40"/>
      <c r="IL297" s="40"/>
      <c r="IM297" s="40"/>
      <c r="IN297" s="40"/>
      <c r="IO297" s="40"/>
      <c r="IP297" s="40"/>
      <c r="IQ297" s="40"/>
      <c r="IR297" s="40"/>
    </row>
    <row r="298" spans="1:252" x14ac:dyDescent="0.25">
      <c r="A298" s="33"/>
      <c r="C298" s="37"/>
      <c r="II298" s="40"/>
      <c r="IJ298" s="40"/>
      <c r="IK298" s="40"/>
      <c r="IL298" s="40"/>
      <c r="IM298" s="40"/>
      <c r="IN298" s="40"/>
      <c r="IO298" s="40"/>
      <c r="IP298" s="40"/>
      <c r="IQ298" s="40"/>
      <c r="IR298" s="40"/>
    </row>
    <row r="299" spans="1:252" x14ac:dyDescent="0.25">
      <c r="A299" s="33"/>
      <c r="C299" s="37"/>
      <c r="II299" s="40"/>
      <c r="IJ299" s="40"/>
      <c r="IK299" s="40"/>
      <c r="IL299" s="40"/>
      <c r="IM299" s="40"/>
      <c r="IN299" s="40"/>
      <c r="IO299" s="40"/>
      <c r="IP299" s="40"/>
      <c r="IQ299" s="40"/>
      <c r="IR299" s="40"/>
    </row>
    <row r="300" spans="1:252" x14ac:dyDescent="0.25">
      <c r="A300" s="33"/>
      <c r="C300" s="37"/>
      <c r="II300" s="40"/>
      <c r="IJ300" s="40"/>
      <c r="IK300" s="40"/>
      <c r="IL300" s="40"/>
      <c r="IM300" s="40"/>
      <c r="IN300" s="40"/>
      <c r="IO300" s="40"/>
      <c r="IP300" s="40"/>
      <c r="IQ300" s="40"/>
      <c r="IR300" s="40"/>
    </row>
    <row r="301" spans="1:252" x14ac:dyDescent="0.25">
      <c r="A301" s="33"/>
      <c r="C301" s="37"/>
      <c r="II301" s="40"/>
      <c r="IJ301" s="40"/>
      <c r="IK301" s="40"/>
      <c r="IL301" s="40"/>
      <c r="IM301" s="40"/>
      <c r="IN301" s="40"/>
      <c r="IO301" s="40"/>
      <c r="IP301" s="40"/>
      <c r="IQ301" s="40"/>
      <c r="IR301" s="40"/>
    </row>
    <row r="302" spans="1:252" x14ac:dyDescent="0.25">
      <c r="A302" s="33"/>
      <c r="C302" s="37"/>
      <c r="II302" s="40"/>
      <c r="IJ302" s="40"/>
      <c r="IK302" s="40"/>
      <c r="IL302" s="40"/>
      <c r="IM302" s="40"/>
      <c r="IN302" s="40"/>
      <c r="IO302" s="40"/>
      <c r="IP302" s="40"/>
      <c r="IQ302" s="40"/>
      <c r="IR302" s="40"/>
    </row>
    <row r="303" spans="1:252" x14ac:dyDescent="0.25">
      <c r="A303" s="33"/>
      <c r="C303" s="37"/>
      <c r="II303" s="40"/>
      <c r="IJ303" s="40"/>
      <c r="IK303" s="40"/>
      <c r="IL303" s="40"/>
      <c r="IM303" s="40"/>
      <c r="IN303" s="40"/>
      <c r="IO303" s="40"/>
      <c r="IP303" s="40"/>
      <c r="IQ303" s="40"/>
      <c r="IR303" s="40"/>
    </row>
    <row r="304" spans="1:252" x14ac:dyDescent="0.25">
      <c r="A304" s="33"/>
      <c r="C304" s="37"/>
      <c r="II304" s="40"/>
      <c r="IJ304" s="40"/>
      <c r="IK304" s="40"/>
      <c r="IL304" s="40"/>
      <c r="IM304" s="40"/>
      <c r="IN304" s="40"/>
      <c r="IO304" s="40"/>
      <c r="IP304" s="40"/>
      <c r="IQ304" s="40"/>
      <c r="IR304" s="40"/>
    </row>
    <row r="305" spans="1:252" x14ac:dyDescent="0.25">
      <c r="A305" s="33"/>
      <c r="C305" s="37"/>
      <c r="II305" s="40"/>
      <c r="IJ305" s="40"/>
      <c r="IK305" s="40"/>
      <c r="IL305" s="40"/>
      <c r="IM305" s="40"/>
      <c r="IN305" s="40"/>
      <c r="IO305" s="40"/>
      <c r="IP305" s="40"/>
      <c r="IQ305" s="40"/>
      <c r="IR305" s="40"/>
    </row>
    <row r="306" spans="1:252" x14ac:dyDescent="0.25">
      <c r="A306" s="33"/>
      <c r="C306" s="37"/>
      <c r="II306" s="40"/>
      <c r="IJ306" s="40"/>
      <c r="IK306" s="40"/>
      <c r="IL306" s="40"/>
      <c r="IM306" s="40"/>
      <c r="IN306" s="40"/>
      <c r="IO306" s="40"/>
      <c r="IP306" s="40"/>
      <c r="IQ306" s="40"/>
      <c r="IR306" s="40"/>
    </row>
    <row r="307" spans="1:252" x14ac:dyDescent="0.25">
      <c r="A307" s="33"/>
      <c r="C307" s="37"/>
      <c r="II307" s="40"/>
      <c r="IJ307" s="40"/>
      <c r="IK307" s="40"/>
      <c r="IL307" s="40"/>
      <c r="IM307" s="40"/>
      <c r="IN307" s="40"/>
      <c r="IO307" s="40"/>
      <c r="IP307" s="40"/>
      <c r="IQ307" s="40"/>
      <c r="IR307" s="40"/>
    </row>
    <row r="308" spans="1:252" x14ac:dyDescent="0.25">
      <c r="A308" s="33"/>
      <c r="C308" s="37"/>
      <c r="II308" s="40"/>
      <c r="IJ308" s="40"/>
      <c r="IK308" s="40"/>
      <c r="IL308" s="40"/>
      <c r="IM308" s="40"/>
      <c r="IN308" s="40"/>
      <c r="IO308" s="40"/>
      <c r="IP308" s="40"/>
      <c r="IQ308" s="40"/>
      <c r="IR308" s="40"/>
    </row>
    <row r="309" spans="1:252" x14ac:dyDescent="0.25">
      <c r="A309" s="33"/>
      <c r="C309" s="37"/>
      <c r="II309" s="40"/>
      <c r="IJ309" s="40"/>
      <c r="IK309" s="40"/>
      <c r="IL309" s="40"/>
      <c r="IM309" s="40"/>
      <c r="IN309" s="40"/>
      <c r="IO309" s="40"/>
      <c r="IP309" s="40"/>
      <c r="IQ309" s="40"/>
      <c r="IR309" s="40"/>
    </row>
    <row r="310" spans="1:252" x14ac:dyDescent="0.25">
      <c r="A310" s="33"/>
      <c r="C310" s="37"/>
      <c r="II310" s="40"/>
      <c r="IJ310" s="40"/>
      <c r="IK310" s="40"/>
      <c r="IL310" s="40"/>
      <c r="IM310" s="40"/>
      <c r="IN310" s="40"/>
      <c r="IO310" s="40"/>
      <c r="IP310" s="40"/>
      <c r="IQ310" s="40"/>
      <c r="IR310" s="40"/>
    </row>
    <row r="311" spans="1:252" x14ac:dyDescent="0.25">
      <c r="A311" s="33"/>
      <c r="C311" s="37"/>
      <c r="II311" s="40"/>
      <c r="IJ311" s="40"/>
      <c r="IK311" s="40"/>
      <c r="IL311" s="40"/>
      <c r="IM311" s="40"/>
      <c r="IN311" s="40"/>
      <c r="IO311" s="40"/>
      <c r="IP311" s="40"/>
      <c r="IQ311" s="40"/>
      <c r="IR311" s="40"/>
    </row>
    <row r="312" spans="1:252" x14ac:dyDescent="0.25">
      <c r="A312" s="33"/>
      <c r="C312" s="37"/>
      <c r="II312" s="40"/>
      <c r="IJ312" s="40"/>
      <c r="IK312" s="40"/>
      <c r="IL312" s="40"/>
      <c r="IM312" s="40"/>
      <c r="IN312" s="40"/>
      <c r="IO312" s="40"/>
      <c r="IP312" s="40"/>
      <c r="IQ312" s="40"/>
      <c r="IR312" s="40"/>
    </row>
    <row r="313" spans="1:252" x14ac:dyDescent="0.25">
      <c r="A313" s="33"/>
      <c r="C313" s="37"/>
      <c r="II313" s="40"/>
      <c r="IJ313" s="40"/>
      <c r="IK313" s="40"/>
      <c r="IL313" s="40"/>
      <c r="IM313" s="40"/>
      <c r="IN313" s="40"/>
      <c r="IO313" s="40"/>
      <c r="IP313" s="40"/>
      <c r="IQ313" s="40"/>
      <c r="IR313" s="40"/>
    </row>
    <row r="314" spans="1:252" x14ac:dyDescent="0.25">
      <c r="A314" s="33"/>
      <c r="C314" s="37"/>
      <c r="II314" s="40"/>
      <c r="IJ314" s="40"/>
      <c r="IK314" s="40"/>
      <c r="IL314" s="40"/>
      <c r="IM314" s="40"/>
      <c r="IN314" s="40"/>
      <c r="IO314" s="40"/>
      <c r="IP314" s="40"/>
      <c r="IQ314" s="40"/>
      <c r="IR314" s="40"/>
    </row>
    <row r="315" spans="1:252" x14ac:dyDescent="0.25">
      <c r="A315" s="33"/>
      <c r="C315" s="37"/>
      <c r="II315" s="40"/>
      <c r="IJ315" s="40"/>
      <c r="IK315" s="40"/>
      <c r="IL315" s="40"/>
      <c r="IM315" s="40"/>
      <c r="IN315" s="40"/>
      <c r="IO315" s="40"/>
      <c r="IP315" s="40"/>
      <c r="IQ315" s="40"/>
      <c r="IR315" s="40"/>
    </row>
    <row r="316" spans="1:252" x14ac:dyDescent="0.25">
      <c r="A316" s="33"/>
      <c r="C316" s="37"/>
      <c r="II316" s="40"/>
      <c r="IJ316" s="40"/>
      <c r="IK316" s="40"/>
      <c r="IL316" s="40"/>
      <c r="IM316" s="40"/>
      <c r="IN316" s="40"/>
      <c r="IO316" s="40"/>
      <c r="IP316" s="40"/>
      <c r="IQ316" s="40"/>
      <c r="IR316" s="40"/>
    </row>
    <row r="317" spans="1:252" x14ac:dyDescent="0.25">
      <c r="A317" s="33"/>
      <c r="C317" s="37"/>
      <c r="II317" s="40"/>
      <c r="IJ317" s="40"/>
      <c r="IK317" s="40"/>
      <c r="IL317" s="40"/>
      <c r="IM317" s="40"/>
      <c r="IN317" s="40"/>
      <c r="IO317" s="40"/>
      <c r="IP317" s="40"/>
      <c r="IQ317" s="40"/>
      <c r="IR317" s="40"/>
    </row>
    <row r="318" spans="1:252" x14ac:dyDescent="0.25">
      <c r="A318" s="33"/>
      <c r="C318" s="37"/>
      <c r="II318" s="40"/>
      <c r="IJ318" s="40"/>
      <c r="IK318" s="40"/>
      <c r="IL318" s="40"/>
      <c r="IM318" s="40"/>
      <c r="IN318" s="40"/>
      <c r="IO318" s="40"/>
      <c r="IP318" s="40"/>
      <c r="IQ318" s="40"/>
      <c r="IR318" s="40"/>
    </row>
    <row r="319" spans="1:252" x14ac:dyDescent="0.25">
      <c r="A319" s="33"/>
      <c r="C319" s="37"/>
      <c r="II319" s="40"/>
      <c r="IJ319" s="40"/>
      <c r="IK319" s="40"/>
      <c r="IL319" s="40"/>
      <c r="IM319" s="40"/>
      <c r="IN319" s="40"/>
      <c r="IO319" s="40"/>
      <c r="IP319" s="40"/>
      <c r="IQ319" s="40"/>
      <c r="IR319" s="40"/>
    </row>
    <row r="320" spans="1:252" x14ac:dyDescent="0.25">
      <c r="A320" s="33"/>
      <c r="C320" s="37"/>
      <c r="II320" s="40"/>
      <c r="IJ320" s="40"/>
      <c r="IK320" s="40"/>
      <c r="IL320" s="40"/>
      <c r="IM320" s="40"/>
      <c r="IN320" s="40"/>
      <c r="IO320" s="40"/>
      <c r="IP320" s="40"/>
      <c r="IQ320" s="40"/>
      <c r="IR320" s="40"/>
    </row>
    <row r="321" spans="1:252" x14ac:dyDescent="0.25">
      <c r="A321" s="33"/>
      <c r="C321" s="37"/>
      <c r="II321" s="40"/>
      <c r="IJ321" s="40"/>
      <c r="IK321" s="40"/>
      <c r="IL321" s="40"/>
      <c r="IM321" s="40"/>
      <c r="IN321" s="40"/>
      <c r="IO321" s="40"/>
      <c r="IP321" s="40"/>
      <c r="IQ321" s="40"/>
      <c r="IR321" s="40"/>
    </row>
    <row r="322" spans="1:252" x14ac:dyDescent="0.25">
      <c r="A322" s="33"/>
      <c r="C322" s="37"/>
      <c r="II322" s="40"/>
      <c r="IJ322" s="40"/>
      <c r="IK322" s="40"/>
      <c r="IL322" s="40"/>
      <c r="IM322" s="40"/>
      <c r="IN322" s="40"/>
      <c r="IO322" s="40"/>
      <c r="IP322" s="40"/>
      <c r="IQ322" s="40"/>
      <c r="IR322" s="40"/>
    </row>
    <row r="323" spans="1:252" x14ac:dyDescent="0.25">
      <c r="A323" s="33"/>
      <c r="C323" s="37"/>
      <c r="II323" s="40"/>
      <c r="IJ323" s="40"/>
      <c r="IK323" s="40"/>
      <c r="IL323" s="40"/>
      <c r="IM323" s="40"/>
      <c r="IN323" s="40"/>
      <c r="IO323" s="40"/>
      <c r="IP323" s="40"/>
      <c r="IQ323" s="40"/>
      <c r="IR323" s="40"/>
    </row>
    <row r="324" spans="1:252" x14ac:dyDescent="0.25">
      <c r="A324" s="33"/>
      <c r="C324" s="37"/>
      <c r="II324" s="40"/>
      <c r="IJ324" s="40"/>
      <c r="IK324" s="40"/>
      <c r="IL324" s="40"/>
      <c r="IM324" s="40"/>
      <c r="IN324" s="40"/>
      <c r="IO324" s="40"/>
      <c r="IP324" s="40"/>
      <c r="IQ324" s="40"/>
      <c r="IR324" s="40"/>
    </row>
    <row r="325" spans="1:252" x14ac:dyDescent="0.25">
      <c r="A325" s="33"/>
      <c r="C325" s="37"/>
      <c r="II325" s="40"/>
      <c r="IJ325" s="40"/>
      <c r="IK325" s="40"/>
      <c r="IL325" s="40"/>
      <c r="IM325" s="40"/>
      <c r="IN325" s="40"/>
      <c r="IO325" s="40"/>
      <c r="IP325" s="40"/>
      <c r="IQ325" s="40"/>
      <c r="IR325" s="40"/>
    </row>
    <row r="326" spans="1:252" x14ac:dyDescent="0.25">
      <c r="A326" s="33"/>
      <c r="C326" s="37"/>
      <c r="II326" s="40"/>
      <c r="IJ326" s="40"/>
      <c r="IK326" s="40"/>
      <c r="IL326" s="40"/>
      <c r="IM326" s="40"/>
      <c r="IN326" s="40"/>
      <c r="IO326" s="40"/>
      <c r="IP326" s="40"/>
      <c r="IQ326" s="40"/>
      <c r="IR326" s="40"/>
    </row>
    <row r="327" spans="1:252" x14ac:dyDescent="0.25">
      <c r="A327" s="33"/>
      <c r="C327" s="37"/>
      <c r="II327" s="40"/>
      <c r="IJ327" s="40"/>
      <c r="IK327" s="40"/>
      <c r="IL327" s="40"/>
      <c r="IM327" s="40"/>
      <c r="IN327" s="40"/>
      <c r="IO327" s="40"/>
      <c r="IP327" s="40"/>
      <c r="IQ327" s="40"/>
      <c r="IR327" s="40"/>
    </row>
    <row r="328" spans="1:252" x14ac:dyDescent="0.25">
      <c r="A328" s="33"/>
      <c r="C328" s="37"/>
      <c r="II328" s="40"/>
      <c r="IJ328" s="40"/>
      <c r="IK328" s="40"/>
      <c r="IL328" s="40"/>
      <c r="IM328" s="40"/>
      <c r="IN328" s="40"/>
      <c r="IO328" s="40"/>
      <c r="IP328" s="40"/>
      <c r="IQ328" s="40"/>
      <c r="IR328" s="40"/>
    </row>
    <row r="329" spans="1:252" x14ac:dyDescent="0.25">
      <c r="A329" s="33"/>
      <c r="C329" s="37"/>
      <c r="II329" s="40"/>
      <c r="IJ329" s="40"/>
      <c r="IK329" s="40"/>
      <c r="IL329" s="40"/>
      <c r="IM329" s="40"/>
      <c r="IN329" s="40"/>
      <c r="IO329" s="40"/>
      <c r="IP329" s="40"/>
      <c r="IQ329" s="40"/>
      <c r="IR329" s="40"/>
    </row>
    <row r="330" spans="1:252" x14ac:dyDescent="0.25">
      <c r="A330" s="33"/>
      <c r="C330" s="37"/>
      <c r="II330" s="40"/>
      <c r="IJ330" s="40"/>
      <c r="IK330" s="40"/>
      <c r="IL330" s="40"/>
      <c r="IM330" s="40"/>
      <c r="IN330" s="40"/>
      <c r="IO330" s="40"/>
      <c r="IP330" s="40"/>
      <c r="IQ330" s="40"/>
      <c r="IR330" s="40"/>
    </row>
    <row r="331" spans="1:252" x14ac:dyDescent="0.25">
      <c r="A331" s="33"/>
      <c r="C331" s="37"/>
      <c r="II331" s="40"/>
      <c r="IJ331" s="40"/>
      <c r="IK331" s="40"/>
      <c r="IL331" s="40"/>
      <c r="IM331" s="40"/>
      <c r="IN331" s="40"/>
      <c r="IO331" s="40"/>
      <c r="IP331" s="40"/>
      <c r="IQ331" s="40"/>
      <c r="IR331" s="40"/>
    </row>
    <row r="332" spans="1:252" x14ac:dyDescent="0.25">
      <c r="A332" s="33"/>
      <c r="C332" s="37"/>
      <c r="II332" s="40"/>
      <c r="IJ332" s="40"/>
      <c r="IK332" s="40"/>
      <c r="IL332" s="40"/>
      <c r="IM332" s="40"/>
      <c r="IN332" s="40"/>
      <c r="IO332" s="40"/>
      <c r="IP332" s="40"/>
      <c r="IQ332" s="40"/>
      <c r="IR332" s="40"/>
    </row>
    <row r="333" spans="1:252" x14ac:dyDescent="0.25">
      <c r="A333" s="33"/>
      <c r="C333" s="37"/>
      <c r="II333" s="40"/>
      <c r="IJ333" s="40"/>
      <c r="IK333" s="40"/>
      <c r="IL333" s="40"/>
      <c r="IM333" s="40"/>
      <c r="IN333" s="40"/>
      <c r="IO333" s="40"/>
      <c r="IP333" s="40"/>
      <c r="IQ333" s="40"/>
      <c r="IR333" s="40"/>
    </row>
    <row r="334" spans="1:252" x14ac:dyDescent="0.25">
      <c r="A334" s="33"/>
      <c r="C334" s="37"/>
      <c r="II334" s="40"/>
      <c r="IJ334" s="40"/>
      <c r="IK334" s="40"/>
      <c r="IL334" s="40"/>
      <c r="IM334" s="40"/>
      <c r="IN334" s="40"/>
      <c r="IO334" s="40"/>
      <c r="IP334" s="40"/>
      <c r="IQ334" s="40"/>
      <c r="IR334" s="40"/>
    </row>
    <row r="335" spans="1:252" x14ac:dyDescent="0.25">
      <c r="A335" s="33"/>
      <c r="C335" s="37"/>
      <c r="II335" s="40"/>
      <c r="IJ335" s="40"/>
      <c r="IK335" s="40"/>
      <c r="IL335" s="40"/>
      <c r="IM335" s="40"/>
      <c r="IN335" s="40"/>
      <c r="IO335" s="40"/>
      <c r="IP335" s="40"/>
      <c r="IQ335" s="40"/>
      <c r="IR335" s="40"/>
    </row>
    <row r="336" spans="1:252" x14ac:dyDescent="0.25">
      <c r="A336" s="33"/>
      <c r="C336" s="37"/>
      <c r="II336" s="40"/>
      <c r="IJ336" s="40"/>
      <c r="IK336" s="40"/>
      <c r="IL336" s="40"/>
      <c r="IM336" s="40"/>
      <c r="IN336" s="40"/>
      <c r="IO336" s="40"/>
      <c r="IP336" s="40"/>
      <c r="IQ336" s="40"/>
      <c r="IR336" s="40"/>
    </row>
    <row r="337" spans="1:252" x14ac:dyDescent="0.25">
      <c r="A337" s="33"/>
      <c r="C337" s="37"/>
      <c r="II337" s="40"/>
      <c r="IJ337" s="40"/>
      <c r="IK337" s="40"/>
      <c r="IL337" s="40"/>
      <c r="IM337" s="40"/>
      <c r="IN337" s="40"/>
      <c r="IO337" s="40"/>
      <c r="IP337" s="40"/>
      <c r="IQ337" s="40"/>
      <c r="IR337" s="40"/>
    </row>
    <row r="338" spans="1:252" x14ac:dyDescent="0.25">
      <c r="A338" s="33"/>
      <c r="C338" s="37"/>
      <c r="II338" s="40"/>
      <c r="IJ338" s="40"/>
      <c r="IK338" s="40"/>
      <c r="IL338" s="40"/>
      <c r="IM338" s="40"/>
      <c r="IN338" s="40"/>
      <c r="IO338" s="40"/>
      <c r="IP338" s="40"/>
      <c r="IQ338" s="40"/>
      <c r="IR338" s="40"/>
    </row>
    <row r="339" spans="1:252" x14ac:dyDescent="0.25">
      <c r="A339" s="33"/>
      <c r="C339" s="37"/>
      <c r="II339" s="40"/>
      <c r="IJ339" s="40"/>
      <c r="IK339" s="40"/>
      <c r="IL339" s="40"/>
      <c r="IM339" s="40"/>
      <c r="IN339" s="40"/>
      <c r="IO339" s="40"/>
      <c r="IP339" s="40"/>
      <c r="IQ339" s="40"/>
      <c r="IR339" s="40"/>
    </row>
    <row r="340" spans="1:252" x14ac:dyDescent="0.25">
      <c r="A340" s="33"/>
      <c r="C340" s="37"/>
      <c r="II340" s="40"/>
      <c r="IJ340" s="40"/>
      <c r="IK340" s="40"/>
      <c r="IL340" s="40"/>
      <c r="IM340" s="40"/>
      <c r="IN340" s="40"/>
      <c r="IO340" s="40"/>
      <c r="IP340" s="40"/>
      <c r="IQ340" s="40"/>
      <c r="IR340" s="40"/>
    </row>
    <row r="341" spans="1:252" x14ac:dyDescent="0.25">
      <c r="A341" s="33"/>
      <c r="C341" s="37"/>
      <c r="II341" s="40"/>
      <c r="IJ341" s="40"/>
      <c r="IK341" s="40"/>
      <c r="IL341" s="40"/>
      <c r="IM341" s="40"/>
      <c r="IN341" s="40"/>
      <c r="IO341" s="40"/>
      <c r="IP341" s="40"/>
      <c r="IQ341" s="40"/>
      <c r="IR341" s="40"/>
    </row>
    <row r="342" spans="1:252" x14ac:dyDescent="0.25">
      <c r="A342" s="33"/>
      <c r="C342" s="37"/>
      <c r="II342" s="40"/>
      <c r="IJ342" s="40"/>
      <c r="IK342" s="40"/>
      <c r="IL342" s="40"/>
      <c r="IM342" s="40"/>
      <c r="IN342" s="40"/>
      <c r="IO342" s="40"/>
      <c r="IP342" s="40"/>
      <c r="IQ342" s="40"/>
      <c r="IR342" s="40"/>
    </row>
    <row r="343" spans="1:252" x14ac:dyDescent="0.25">
      <c r="A343" s="33"/>
      <c r="C343" s="37"/>
      <c r="II343" s="40"/>
      <c r="IJ343" s="40"/>
      <c r="IK343" s="40"/>
      <c r="IL343" s="40"/>
      <c r="IM343" s="40"/>
      <c r="IN343" s="40"/>
      <c r="IO343" s="40"/>
      <c r="IP343" s="40"/>
      <c r="IQ343" s="40"/>
      <c r="IR343" s="40"/>
    </row>
    <row r="344" spans="1:252" x14ac:dyDescent="0.25">
      <c r="A344" s="33"/>
      <c r="C344" s="37"/>
      <c r="II344" s="40"/>
      <c r="IJ344" s="40"/>
      <c r="IK344" s="40"/>
      <c r="IL344" s="40"/>
      <c r="IM344" s="40"/>
      <c r="IN344" s="40"/>
      <c r="IO344" s="40"/>
      <c r="IP344" s="40"/>
      <c r="IQ344" s="40"/>
      <c r="IR344" s="40"/>
    </row>
    <row r="345" spans="1:252" x14ac:dyDescent="0.25">
      <c r="A345" s="33"/>
      <c r="C345" s="37"/>
      <c r="II345" s="40"/>
      <c r="IJ345" s="40"/>
      <c r="IK345" s="40"/>
      <c r="IL345" s="40"/>
      <c r="IM345" s="40"/>
      <c r="IN345" s="40"/>
      <c r="IO345" s="40"/>
      <c r="IP345" s="40"/>
      <c r="IQ345" s="40"/>
      <c r="IR345" s="40"/>
    </row>
    <row r="346" spans="1:252" x14ac:dyDescent="0.25">
      <c r="A346" s="33"/>
      <c r="C346" s="37"/>
      <c r="II346" s="40"/>
      <c r="IJ346" s="40"/>
      <c r="IK346" s="40"/>
      <c r="IL346" s="40"/>
      <c r="IM346" s="40"/>
      <c r="IN346" s="40"/>
      <c r="IO346" s="40"/>
      <c r="IP346" s="40"/>
      <c r="IQ346" s="40"/>
      <c r="IR346" s="40"/>
    </row>
    <row r="347" spans="1:252" x14ac:dyDescent="0.25">
      <c r="A347" s="33"/>
      <c r="C347" s="37"/>
      <c r="II347" s="40"/>
      <c r="IJ347" s="40"/>
      <c r="IK347" s="40"/>
      <c r="IL347" s="40"/>
      <c r="IM347" s="40"/>
      <c r="IN347" s="40"/>
      <c r="IO347" s="40"/>
      <c r="IP347" s="40"/>
      <c r="IQ347" s="40"/>
      <c r="IR347" s="40"/>
    </row>
    <row r="348" spans="1:252" x14ac:dyDescent="0.25">
      <c r="A348" s="33"/>
      <c r="C348" s="37"/>
      <c r="II348" s="40"/>
      <c r="IJ348" s="40"/>
      <c r="IK348" s="40"/>
      <c r="IL348" s="40"/>
      <c r="IM348" s="40"/>
      <c r="IN348" s="40"/>
      <c r="IO348" s="40"/>
      <c r="IP348" s="40"/>
      <c r="IQ348" s="40"/>
      <c r="IR348" s="40"/>
    </row>
    <row r="349" spans="1:252" x14ac:dyDescent="0.25">
      <c r="A349" s="33"/>
      <c r="C349" s="37"/>
      <c r="II349" s="40"/>
      <c r="IJ349" s="40"/>
      <c r="IK349" s="40"/>
      <c r="IL349" s="40"/>
      <c r="IM349" s="40"/>
      <c r="IN349" s="40"/>
      <c r="IO349" s="40"/>
      <c r="IP349" s="40"/>
      <c r="IQ349" s="40"/>
      <c r="IR349" s="40"/>
    </row>
    <row r="350" spans="1:252" x14ac:dyDescent="0.25">
      <c r="A350" s="33"/>
      <c r="C350" s="37"/>
      <c r="II350" s="40"/>
      <c r="IJ350" s="40"/>
      <c r="IK350" s="40"/>
      <c r="IL350" s="40"/>
      <c r="IM350" s="40"/>
      <c r="IN350" s="40"/>
      <c r="IO350" s="40"/>
      <c r="IP350" s="40"/>
      <c r="IQ350" s="40"/>
      <c r="IR350" s="40"/>
    </row>
    <row r="351" spans="1:252" x14ac:dyDescent="0.25">
      <c r="A351" s="33"/>
      <c r="C351" s="37"/>
      <c r="II351" s="40"/>
      <c r="IJ351" s="40"/>
      <c r="IK351" s="40"/>
      <c r="IL351" s="40"/>
      <c r="IM351" s="40"/>
      <c r="IN351" s="40"/>
      <c r="IO351" s="40"/>
      <c r="IP351" s="40"/>
      <c r="IQ351" s="40"/>
      <c r="IR351" s="40"/>
    </row>
    <row r="352" spans="1:252" x14ac:dyDescent="0.25">
      <c r="A352" s="33"/>
      <c r="C352" s="37"/>
      <c r="II352" s="40"/>
      <c r="IJ352" s="40"/>
      <c r="IK352" s="40"/>
      <c r="IL352" s="40"/>
      <c r="IM352" s="40"/>
      <c r="IN352" s="40"/>
      <c r="IO352" s="40"/>
      <c r="IP352" s="40"/>
      <c r="IQ352" s="40"/>
      <c r="IR352" s="40"/>
    </row>
    <row r="353" spans="1:252" x14ac:dyDescent="0.25">
      <c r="A353" s="33"/>
      <c r="C353" s="37"/>
      <c r="II353" s="40"/>
      <c r="IJ353" s="40"/>
      <c r="IK353" s="40"/>
      <c r="IL353" s="40"/>
      <c r="IM353" s="40"/>
      <c r="IN353" s="40"/>
      <c r="IO353" s="40"/>
      <c r="IP353" s="40"/>
      <c r="IQ353" s="40"/>
      <c r="IR353" s="40"/>
    </row>
    <row r="354" spans="1:252" x14ac:dyDescent="0.25">
      <c r="A354" s="33"/>
      <c r="C354" s="37"/>
      <c r="II354" s="40"/>
      <c r="IJ354" s="40"/>
      <c r="IK354" s="40"/>
      <c r="IL354" s="40"/>
      <c r="IM354" s="40"/>
      <c r="IN354" s="40"/>
      <c r="IO354" s="40"/>
      <c r="IP354" s="40"/>
      <c r="IQ354" s="40"/>
      <c r="IR354" s="40"/>
    </row>
    <row r="355" spans="1:252" x14ac:dyDescent="0.25">
      <c r="A355" s="33"/>
      <c r="C355" s="37"/>
      <c r="II355" s="40"/>
      <c r="IJ355" s="40"/>
      <c r="IK355" s="40"/>
      <c r="IL355" s="40"/>
      <c r="IM355" s="40"/>
      <c r="IN355" s="40"/>
      <c r="IO355" s="40"/>
      <c r="IP355" s="40"/>
      <c r="IQ355" s="40"/>
      <c r="IR355" s="40"/>
    </row>
    <row r="356" spans="1:252" x14ac:dyDescent="0.25">
      <c r="A356" s="33"/>
      <c r="C356" s="37"/>
      <c r="II356" s="40"/>
      <c r="IJ356" s="40"/>
      <c r="IK356" s="40"/>
      <c r="IL356" s="40"/>
      <c r="IM356" s="40"/>
      <c r="IN356" s="40"/>
      <c r="IO356" s="40"/>
      <c r="IP356" s="40"/>
      <c r="IQ356" s="40"/>
      <c r="IR356" s="40"/>
    </row>
    <row r="357" spans="1:252" x14ac:dyDescent="0.25">
      <c r="A357" s="33"/>
      <c r="C357" s="37"/>
      <c r="II357" s="40"/>
      <c r="IJ357" s="40"/>
      <c r="IK357" s="40"/>
      <c r="IL357" s="40"/>
      <c r="IM357" s="40"/>
      <c r="IN357" s="40"/>
      <c r="IO357" s="40"/>
      <c r="IP357" s="40"/>
      <c r="IQ357" s="40"/>
      <c r="IR357" s="40"/>
    </row>
    <row r="358" spans="1:252" x14ac:dyDescent="0.25">
      <c r="A358" s="33"/>
      <c r="C358" s="37"/>
      <c r="II358" s="40"/>
      <c r="IJ358" s="40"/>
      <c r="IK358" s="40"/>
      <c r="IL358" s="40"/>
      <c r="IM358" s="40"/>
      <c r="IN358" s="40"/>
      <c r="IO358" s="40"/>
      <c r="IP358" s="40"/>
      <c r="IQ358" s="40"/>
      <c r="IR358" s="40"/>
    </row>
    <row r="359" spans="1:252" x14ac:dyDescent="0.25">
      <c r="A359" s="33"/>
      <c r="C359" s="37"/>
      <c r="II359" s="40"/>
      <c r="IJ359" s="40"/>
      <c r="IK359" s="40"/>
      <c r="IL359" s="40"/>
      <c r="IM359" s="40"/>
      <c r="IN359" s="40"/>
      <c r="IO359" s="40"/>
      <c r="IP359" s="40"/>
      <c r="IQ359" s="40"/>
      <c r="IR359" s="40"/>
    </row>
    <row r="360" spans="1:252" x14ac:dyDescent="0.25">
      <c r="A360" s="33"/>
      <c r="C360" s="37"/>
      <c r="II360" s="40"/>
      <c r="IJ360" s="40"/>
      <c r="IK360" s="40"/>
      <c r="IL360" s="40"/>
      <c r="IM360" s="40"/>
      <c r="IN360" s="40"/>
      <c r="IO360" s="40"/>
      <c r="IP360" s="40"/>
      <c r="IQ360" s="40"/>
      <c r="IR360" s="40"/>
    </row>
    <row r="361" spans="1:252" x14ac:dyDescent="0.25">
      <c r="A361" s="33"/>
      <c r="C361" s="37"/>
      <c r="II361" s="40"/>
      <c r="IJ361" s="40"/>
      <c r="IK361" s="40"/>
      <c r="IL361" s="40"/>
      <c r="IM361" s="40"/>
      <c r="IN361" s="40"/>
      <c r="IO361" s="40"/>
      <c r="IP361" s="40"/>
      <c r="IQ361" s="40"/>
      <c r="IR361" s="40"/>
    </row>
    <row r="362" spans="1:252" x14ac:dyDescent="0.25">
      <c r="A362" s="33"/>
      <c r="C362" s="37"/>
      <c r="II362" s="40"/>
      <c r="IJ362" s="40"/>
      <c r="IK362" s="40"/>
      <c r="IL362" s="40"/>
      <c r="IM362" s="40"/>
      <c r="IN362" s="40"/>
      <c r="IO362" s="40"/>
      <c r="IP362" s="40"/>
      <c r="IQ362" s="40"/>
      <c r="IR362" s="40"/>
    </row>
    <row r="363" spans="1:252" x14ac:dyDescent="0.25">
      <c r="A363" s="33"/>
      <c r="C363" s="37"/>
      <c r="II363" s="40"/>
      <c r="IJ363" s="40"/>
      <c r="IK363" s="40"/>
      <c r="IL363" s="40"/>
      <c r="IM363" s="40"/>
      <c r="IN363" s="40"/>
      <c r="IO363" s="40"/>
      <c r="IP363" s="40"/>
      <c r="IQ363" s="40"/>
      <c r="IR363" s="40"/>
    </row>
    <row r="364" spans="1:252" x14ac:dyDescent="0.25">
      <c r="A364" s="33"/>
      <c r="C364" s="37"/>
      <c r="II364" s="40"/>
      <c r="IJ364" s="40"/>
      <c r="IK364" s="40"/>
      <c r="IL364" s="40"/>
      <c r="IM364" s="40"/>
      <c r="IN364" s="40"/>
      <c r="IO364" s="40"/>
      <c r="IP364" s="40"/>
      <c r="IQ364" s="40"/>
      <c r="IR364" s="40"/>
    </row>
    <row r="365" spans="1:252" x14ac:dyDescent="0.25">
      <c r="A365" s="33"/>
      <c r="C365" s="37"/>
      <c r="II365" s="40"/>
      <c r="IJ365" s="40"/>
      <c r="IK365" s="40"/>
      <c r="IL365" s="40"/>
      <c r="IM365" s="40"/>
      <c r="IN365" s="40"/>
      <c r="IO365" s="40"/>
      <c r="IP365" s="40"/>
      <c r="IQ365" s="40"/>
      <c r="IR365" s="40"/>
    </row>
    <row r="366" spans="1:252" x14ac:dyDescent="0.25">
      <c r="A366" s="33"/>
      <c r="C366" s="37"/>
      <c r="II366" s="40"/>
      <c r="IJ366" s="40"/>
      <c r="IK366" s="40"/>
      <c r="IL366" s="40"/>
      <c r="IM366" s="40"/>
      <c r="IN366" s="40"/>
      <c r="IO366" s="40"/>
      <c r="IP366" s="40"/>
      <c r="IQ366" s="40"/>
      <c r="IR366" s="40"/>
    </row>
    <row r="367" spans="1:252" x14ac:dyDescent="0.25">
      <c r="A367" s="33"/>
      <c r="C367" s="37"/>
      <c r="II367" s="40"/>
      <c r="IJ367" s="40"/>
      <c r="IK367" s="40"/>
      <c r="IL367" s="40"/>
      <c r="IM367" s="40"/>
      <c r="IN367" s="40"/>
      <c r="IO367" s="40"/>
      <c r="IP367" s="40"/>
      <c r="IQ367" s="40"/>
      <c r="IR367" s="40"/>
    </row>
    <row r="368" spans="1:252" x14ac:dyDescent="0.25">
      <c r="A368" s="33"/>
      <c r="C368" s="37"/>
      <c r="II368" s="40"/>
      <c r="IJ368" s="40"/>
      <c r="IK368" s="40"/>
      <c r="IL368" s="40"/>
      <c r="IM368" s="40"/>
      <c r="IN368" s="40"/>
      <c r="IO368" s="40"/>
      <c r="IP368" s="40"/>
      <c r="IQ368" s="40"/>
      <c r="IR368" s="40"/>
    </row>
    <row r="369" spans="1:252" x14ac:dyDescent="0.25">
      <c r="A369" s="33"/>
      <c r="C369" s="37"/>
      <c r="II369" s="40"/>
      <c r="IJ369" s="40"/>
      <c r="IK369" s="40"/>
      <c r="IL369" s="40"/>
      <c r="IM369" s="40"/>
      <c r="IN369" s="40"/>
      <c r="IO369" s="40"/>
      <c r="IP369" s="40"/>
      <c r="IQ369" s="40"/>
      <c r="IR369" s="40"/>
    </row>
    <row r="370" spans="1:252" x14ac:dyDescent="0.25">
      <c r="A370" s="33"/>
      <c r="C370" s="37"/>
      <c r="II370" s="40"/>
      <c r="IJ370" s="40"/>
      <c r="IK370" s="40"/>
      <c r="IL370" s="40"/>
      <c r="IM370" s="40"/>
      <c r="IN370" s="40"/>
      <c r="IO370" s="40"/>
      <c r="IP370" s="40"/>
      <c r="IQ370" s="40"/>
      <c r="IR370" s="40"/>
    </row>
    <row r="371" spans="1:252" x14ac:dyDescent="0.25">
      <c r="A371" s="33"/>
      <c r="C371" s="37"/>
      <c r="II371" s="40"/>
      <c r="IJ371" s="40"/>
      <c r="IK371" s="40"/>
      <c r="IL371" s="40"/>
      <c r="IM371" s="40"/>
      <c r="IN371" s="40"/>
      <c r="IO371" s="40"/>
      <c r="IP371" s="40"/>
      <c r="IQ371" s="40"/>
      <c r="IR371" s="40"/>
    </row>
    <row r="372" spans="1:252" x14ac:dyDescent="0.25">
      <c r="A372" s="33"/>
      <c r="C372" s="37"/>
      <c r="II372" s="40"/>
      <c r="IJ372" s="40"/>
      <c r="IK372" s="40"/>
      <c r="IL372" s="40"/>
      <c r="IM372" s="40"/>
      <c r="IN372" s="40"/>
      <c r="IO372" s="40"/>
      <c r="IP372" s="40"/>
      <c r="IQ372" s="40"/>
      <c r="IR372" s="40"/>
    </row>
    <row r="373" spans="1:252" x14ac:dyDescent="0.25">
      <c r="A373" s="33"/>
      <c r="C373" s="37"/>
      <c r="II373" s="40"/>
      <c r="IJ373" s="40"/>
      <c r="IK373" s="40"/>
      <c r="IL373" s="40"/>
      <c r="IM373" s="40"/>
      <c r="IN373" s="40"/>
      <c r="IO373" s="40"/>
      <c r="IP373" s="40"/>
      <c r="IQ373" s="40"/>
      <c r="IR373" s="40"/>
    </row>
    <row r="374" spans="1:252" x14ac:dyDescent="0.25">
      <c r="A374" s="33"/>
      <c r="C374" s="37"/>
      <c r="II374" s="40"/>
      <c r="IJ374" s="40"/>
      <c r="IK374" s="40"/>
      <c r="IL374" s="40"/>
      <c r="IM374" s="40"/>
      <c r="IN374" s="40"/>
      <c r="IO374" s="40"/>
      <c r="IP374" s="40"/>
      <c r="IQ374" s="40"/>
      <c r="IR374" s="40"/>
    </row>
    <row r="375" spans="1:252" x14ac:dyDescent="0.25">
      <c r="A375" s="33"/>
      <c r="C375" s="37"/>
      <c r="II375" s="40"/>
      <c r="IJ375" s="40"/>
      <c r="IK375" s="40"/>
      <c r="IL375" s="40"/>
      <c r="IM375" s="40"/>
      <c r="IN375" s="40"/>
      <c r="IO375" s="40"/>
      <c r="IP375" s="40"/>
      <c r="IQ375" s="40"/>
      <c r="IR375" s="40"/>
    </row>
    <row r="376" spans="1:252" x14ac:dyDescent="0.25">
      <c r="A376" s="33"/>
      <c r="C376" s="37"/>
      <c r="II376" s="40"/>
      <c r="IJ376" s="40"/>
      <c r="IK376" s="40"/>
      <c r="IL376" s="40"/>
      <c r="IM376" s="40"/>
      <c r="IN376" s="40"/>
      <c r="IO376" s="40"/>
      <c r="IP376" s="40"/>
      <c r="IQ376" s="40"/>
      <c r="IR376" s="40"/>
    </row>
    <row r="377" spans="1:252" x14ac:dyDescent="0.25">
      <c r="A377" s="33"/>
      <c r="C377" s="37"/>
      <c r="II377" s="40"/>
      <c r="IJ377" s="40"/>
      <c r="IK377" s="40"/>
      <c r="IL377" s="40"/>
      <c r="IM377" s="40"/>
      <c r="IN377" s="40"/>
      <c r="IO377" s="40"/>
      <c r="IP377" s="40"/>
      <c r="IQ377" s="40"/>
      <c r="IR377" s="40"/>
    </row>
    <row r="378" spans="1:252" x14ac:dyDescent="0.25">
      <c r="A378" s="33"/>
      <c r="C378" s="37"/>
      <c r="II378" s="40"/>
      <c r="IJ378" s="40"/>
      <c r="IK378" s="40"/>
      <c r="IL378" s="40"/>
      <c r="IM378" s="40"/>
      <c r="IN378" s="40"/>
      <c r="IO378" s="40"/>
      <c r="IP378" s="40"/>
      <c r="IQ378" s="40"/>
      <c r="IR378" s="40"/>
    </row>
    <row r="379" spans="1:252" x14ac:dyDescent="0.25">
      <c r="A379" s="33"/>
      <c r="C379" s="37"/>
      <c r="II379" s="40"/>
      <c r="IJ379" s="40"/>
      <c r="IK379" s="40"/>
      <c r="IL379" s="40"/>
      <c r="IM379" s="40"/>
      <c r="IN379" s="40"/>
      <c r="IO379" s="40"/>
      <c r="IP379" s="40"/>
      <c r="IQ379" s="40"/>
      <c r="IR379" s="40"/>
    </row>
    <row r="380" spans="1:252" x14ac:dyDescent="0.25">
      <c r="A380" s="33"/>
      <c r="C380" s="37"/>
      <c r="II380" s="40"/>
      <c r="IJ380" s="40"/>
      <c r="IK380" s="40"/>
      <c r="IL380" s="40"/>
      <c r="IM380" s="40"/>
      <c r="IN380" s="40"/>
      <c r="IO380" s="40"/>
      <c r="IP380" s="40"/>
      <c r="IQ380" s="40"/>
      <c r="IR380" s="40"/>
    </row>
    <row r="381" spans="1:252" x14ac:dyDescent="0.25">
      <c r="A381" s="33"/>
      <c r="C381" s="37"/>
      <c r="II381" s="40"/>
      <c r="IJ381" s="40"/>
      <c r="IK381" s="40"/>
      <c r="IL381" s="40"/>
      <c r="IM381" s="40"/>
      <c r="IN381" s="40"/>
      <c r="IO381" s="40"/>
      <c r="IP381" s="40"/>
      <c r="IQ381" s="40"/>
      <c r="IR381" s="40"/>
    </row>
    <row r="382" spans="1:252" x14ac:dyDescent="0.25">
      <c r="A382" s="33"/>
      <c r="C382" s="37"/>
      <c r="II382" s="40"/>
      <c r="IJ382" s="40"/>
      <c r="IK382" s="40"/>
      <c r="IL382" s="40"/>
      <c r="IM382" s="40"/>
      <c r="IN382" s="40"/>
      <c r="IO382" s="40"/>
      <c r="IP382" s="40"/>
      <c r="IQ382" s="40"/>
      <c r="IR382" s="40"/>
    </row>
    <row r="383" spans="1:252" x14ac:dyDescent="0.25">
      <c r="A383" s="33"/>
      <c r="C383" s="37"/>
      <c r="II383" s="40"/>
      <c r="IJ383" s="40"/>
      <c r="IK383" s="40"/>
      <c r="IL383" s="40"/>
      <c r="IM383" s="40"/>
      <c r="IN383" s="40"/>
      <c r="IO383" s="40"/>
      <c r="IP383" s="40"/>
      <c r="IQ383" s="40"/>
      <c r="IR383" s="40"/>
    </row>
    <row r="384" spans="1:252" x14ac:dyDescent="0.25">
      <c r="A384" s="33"/>
      <c r="C384" s="37"/>
      <c r="II384" s="40"/>
      <c r="IJ384" s="40"/>
      <c r="IK384" s="40"/>
      <c r="IL384" s="40"/>
      <c r="IM384" s="40"/>
      <c r="IN384" s="40"/>
      <c r="IO384" s="40"/>
      <c r="IP384" s="40"/>
      <c r="IQ384" s="40"/>
      <c r="IR384" s="40"/>
    </row>
    <row r="385" spans="1:252" x14ac:dyDescent="0.25">
      <c r="A385" s="33"/>
      <c r="C385" s="37"/>
      <c r="II385" s="40"/>
      <c r="IJ385" s="40"/>
      <c r="IK385" s="40"/>
      <c r="IL385" s="40"/>
      <c r="IM385" s="40"/>
      <c r="IN385" s="40"/>
      <c r="IO385" s="40"/>
      <c r="IP385" s="40"/>
      <c r="IQ385" s="40"/>
      <c r="IR385" s="40"/>
    </row>
    <row r="386" spans="1:252" x14ac:dyDescent="0.25">
      <c r="A386" s="33"/>
      <c r="C386" s="37"/>
      <c r="II386" s="40"/>
      <c r="IJ386" s="40"/>
      <c r="IK386" s="40"/>
      <c r="IL386" s="40"/>
      <c r="IM386" s="40"/>
      <c r="IN386" s="40"/>
      <c r="IO386" s="40"/>
      <c r="IP386" s="40"/>
      <c r="IQ386" s="40"/>
      <c r="IR386" s="40"/>
    </row>
    <row r="387" spans="1:252" x14ac:dyDescent="0.25">
      <c r="A387" s="33"/>
      <c r="C387" s="37"/>
      <c r="II387" s="40"/>
      <c r="IJ387" s="40"/>
      <c r="IK387" s="40"/>
      <c r="IL387" s="40"/>
      <c r="IM387" s="40"/>
      <c r="IN387" s="40"/>
      <c r="IO387" s="40"/>
      <c r="IP387" s="40"/>
      <c r="IQ387" s="40"/>
      <c r="IR387" s="40"/>
    </row>
    <row r="388" spans="1:252" x14ac:dyDescent="0.25">
      <c r="A388" s="33"/>
      <c r="C388" s="37"/>
      <c r="II388" s="40"/>
      <c r="IJ388" s="40"/>
      <c r="IK388" s="40"/>
      <c r="IL388" s="40"/>
      <c r="IM388" s="40"/>
      <c r="IN388" s="40"/>
      <c r="IO388" s="40"/>
      <c r="IP388" s="40"/>
      <c r="IQ388" s="40"/>
      <c r="IR388" s="40"/>
    </row>
    <row r="389" spans="1:252" x14ac:dyDescent="0.25">
      <c r="A389" s="33"/>
      <c r="C389" s="37"/>
      <c r="II389" s="40"/>
      <c r="IJ389" s="40"/>
      <c r="IK389" s="40"/>
      <c r="IL389" s="40"/>
      <c r="IM389" s="40"/>
      <c r="IN389" s="40"/>
      <c r="IO389" s="40"/>
      <c r="IP389" s="40"/>
      <c r="IQ389" s="40"/>
      <c r="IR389" s="40"/>
    </row>
    <row r="390" spans="1:252" x14ac:dyDescent="0.25">
      <c r="A390" s="33"/>
      <c r="C390" s="37"/>
      <c r="II390" s="40"/>
      <c r="IJ390" s="40"/>
      <c r="IK390" s="40"/>
      <c r="IL390" s="40"/>
      <c r="IM390" s="40"/>
      <c r="IN390" s="40"/>
      <c r="IO390" s="40"/>
      <c r="IP390" s="40"/>
      <c r="IQ390" s="40"/>
      <c r="IR390" s="40"/>
    </row>
    <row r="391" spans="1:252" x14ac:dyDescent="0.25">
      <c r="A391" s="33"/>
      <c r="C391" s="37"/>
      <c r="II391" s="40"/>
      <c r="IJ391" s="40"/>
      <c r="IK391" s="40"/>
      <c r="IL391" s="40"/>
      <c r="IM391" s="40"/>
      <c r="IN391" s="40"/>
      <c r="IO391" s="40"/>
      <c r="IP391" s="40"/>
      <c r="IQ391" s="40"/>
      <c r="IR391" s="40"/>
    </row>
    <row r="392" spans="1:252" x14ac:dyDescent="0.25">
      <c r="A392" s="33"/>
      <c r="C392" s="37"/>
      <c r="II392" s="40"/>
      <c r="IJ392" s="40"/>
      <c r="IK392" s="40"/>
      <c r="IL392" s="40"/>
      <c r="IM392" s="40"/>
      <c r="IN392" s="40"/>
      <c r="IO392" s="40"/>
      <c r="IP392" s="40"/>
      <c r="IQ392" s="40"/>
      <c r="IR392" s="40"/>
    </row>
    <row r="393" spans="1:252" x14ac:dyDescent="0.25">
      <c r="A393" s="33"/>
      <c r="C393" s="37"/>
      <c r="II393" s="40"/>
      <c r="IJ393" s="40"/>
      <c r="IK393" s="40"/>
      <c r="IL393" s="40"/>
      <c r="IM393" s="40"/>
      <c r="IN393" s="40"/>
      <c r="IO393" s="40"/>
      <c r="IP393" s="40"/>
      <c r="IQ393" s="40"/>
      <c r="IR393" s="40"/>
    </row>
    <row r="394" spans="1:252" x14ac:dyDescent="0.25">
      <c r="A394" s="33"/>
      <c r="C394" s="37"/>
      <c r="II394" s="40"/>
      <c r="IJ394" s="40"/>
      <c r="IK394" s="40"/>
      <c r="IL394" s="40"/>
      <c r="IM394" s="40"/>
      <c r="IN394" s="40"/>
      <c r="IO394" s="40"/>
      <c r="IP394" s="40"/>
      <c r="IQ394" s="40"/>
      <c r="IR394" s="40"/>
    </row>
    <row r="395" spans="1:252" x14ac:dyDescent="0.25">
      <c r="A395" s="33"/>
      <c r="C395" s="37"/>
      <c r="II395" s="40"/>
      <c r="IJ395" s="40"/>
      <c r="IK395" s="40"/>
      <c r="IL395" s="40"/>
      <c r="IM395" s="40"/>
      <c r="IN395" s="40"/>
      <c r="IO395" s="40"/>
      <c r="IP395" s="40"/>
      <c r="IQ395" s="40"/>
      <c r="IR395" s="40"/>
    </row>
    <row r="396" spans="1:252" x14ac:dyDescent="0.25">
      <c r="A396" s="33"/>
      <c r="C396" s="37"/>
      <c r="II396" s="40"/>
      <c r="IJ396" s="40"/>
      <c r="IK396" s="40"/>
      <c r="IL396" s="40"/>
      <c r="IM396" s="40"/>
      <c r="IN396" s="40"/>
      <c r="IO396" s="40"/>
      <c r="IP396" s="40"/>
      <c r="IQ396" s="40"/>
      <c r="IR396" s="40"/>
    </row>
    <row r="397" spans="1:252" x14ac:dyDescent="0.25">
      <c r="A397" s="33"/>
      <c r="C397" s="37"/>
      <c r="II397" s="40"/>
      <c r="IJ397" s="40"/>
      <c r="IK397" s="40"/>
      <c r="IL397" s="40"/>
      <c r="IM397" s="40"/>
      <c r="IN397" s="40"/>
      <c r="IO397" s="40"/>
      <c r="IP397" s="40"/>
      <c r="IQ397" s="40"/>
      <c r="IR397" s="40"/>
    </row>
    <row r="398" spans="1:252" x14ac:dyDescent="0.25">
      <c r="A398" s="33"/>
      <c r="C398" s="37"/>
      <c r="II398" s="40"/>
      <c r="IJ398" s="40"/>
      <c r="IK398" s="40"/>
      <c r="IL398" s="40"/>
      <c r="IM398" s="40"/>
      <c r="IN398" s="40"/>
      <c r="IO398" s="40"/>
      <c r="IP398" s="40"/>
      <c r="IQ398" s="40"/>
      <c r="IR398" s="40"/>
    </row>
    <row r="399" spans="1:252" x14ac:dyDescent="0.25">
      <c r="A399" s="33"/>
      <c r="C399" s="37"/>
      <c r="II399" s="40"/>
      <c r="IJ399" s="40"/>
      <c r="IK399" s="40"/>
      <c r="IL399" s="40"/>
      <c r="IM399" s="40"/>
      <c r="IN399" s="40"/>
      <c r="IO399" s="40"/>
      <c r="IP399" s="40"/>
      <c r="IQ399" s="40"/>
      <c r="IR399" s="40"/>
    </row>
    <row r="400" spans="1:252" x14ac:dyDescent="0.25">
      <c r="A400" s="33"/>
      <c r="C400" s="37"/>
      <c r="II400" s="40"/>
      <c r="IJ400" s="40"/>
      <c r="IK400" s="40"/>
      <c r="IL400" s="40"/>
      <c r="IM400" s="40"/>
      <c r="IN400" s="40"/>
      <c r="IO400" s="40"/>
      <c r="IP400" s="40"/>
      <c r="IQ400" s="40"/>
      <c r="IR400" s="40"/>
    </row>
    <row r="401" spans="1:252" x14ac:dyDescent="0.25">
      <c r="A401" s="33"/>
      <c r="C401" s="37"/>
      <c r="II401" s="40"/>
      <c r="IJ401" s="40"/>
      <c r="IK401" s="40"/>
      <c r="IL401" s="40"/>
      <c r="IM401" s="40"/>
      <c r="IN401" s="40"/>
      <c r="IO401" s="40"/>
      <c r="IP401" s="40"/>
      <c r="IQ401" s="40"/>
      <c r="IR401" s="40"/>
    </row>
    <row r="402" spans="1:252" x14ac:dyDescent="0.25">
      <c r="A402" s="33"/>
      <c r="C402" s="37"/>
      <c r="II402" s="40"/>
      <c r="IJ402" s="40"/>
      <c r="IK402" s="40"/>
      <c r="IL402" s="40"/>
      <c r="IM402" s="40"/>
      <c r="IN402" s="40"/>
      <c r="IO402" s="40"/>
      <c r="IP402" s="40"/>
      <c r="IQ402" s="40"/>
      <c r="IR402" s="40"/>
    </row>
    <row r="403" spans="1:252" x14ac:dyDescent="0.25">
      <c r="A403" s="33"/>
      <c r="C403" s="37"/>
      <c r="II403" s="40"/>
      <c r="IJ403" s="40"/>
      <c r="IK403" s="40"/>
      <c r="IL403" s="40"/>
      <c r="IM403" s="40"/>
      <c r="IN403" s="40"/>
      <c r="IO403" s="40"/>
      <c r="IP403" s="40"/>
      <c r="IQ403" s="40"/>
      <c r="IR403" s="40"/>
    </row>
    <row r="404" spans="1:252" x14ac:dyDescent="0.25">
      <c r="A404" s="33"/>
      <c r="C404" s="37"/>
      <c r="II404" s="40"/>
      <c r="IJ404" s="40"/>
      <c r="IK404" s="40"/>
      <c r="IL404" s="40"/>
      <c r="IM404" s="40"/>
      <c r="IN404" s="40"/>
      <c r="IO404" s="40"/>
      <c r="IP404" s="40"/>
      <c r="IQ404" s="40"/>
      <c r="IR404" s="40"/>
    </row>
    <row r="405" spans="1:252" x14ac:dyDescent="0.25">
      <c r="A405" s="33"/>
      <c r="C405" s="37"/>
      <c r="II405" s="40"/>
      <c r="IJ405" s="40"/>
      <c r="IK405" s="40"/>
      <c r="IL405" s="40"/>
      <c r="IM405" s="40"/>
      <c r="IN405" s="40"/>
      <c r="IO405" s="40"/>
      <c r="IP405" s="40"/>
      <c r="IQ405" s="40"/>
      <c r="IR405" s="40"/>
    </row>
    <row r="406" spans="1:252" x14ac:dyDescent="0.25">
      <c r="A406" s="33"/>
      <c r="C406" s="37"/>
      <c r="II406" s="40"/>
      <c r="IJ406" s="40"/>
      <c r="IK406" s="40"/>
      <c r="IL406" s="40"/>
      <c r="IM406" s="40"/>
      <c r="IN406" s="40"/>
      <c r="IO406" s="40"/>
      <c r="IP406" s="40"/>
      <c r="IQ406" s="40"/>
      <c r="IR406" s="40"/>
    </row>
    <row r="407" spans="1:252" x14ac:dyDescent="0.25">
      <c r="A407" s="33"/>
      <c r="C407" s="37"/>
      <c r="II407" s="40"/>
      <c r="IJ407" s="40"/>
      <c r="IK407" s="40"/>
      <c r="IL407" s="40"/>
      <c r="IM407" s="40"/>
      <c r="IN407" s="40"/>
      <c r="IO407" s="40"/>
      <c r="IP407" s="40"/>
      <c r="IQ407" s="40"/>
      <c r="IR407" s="40"/>
    </row>
    <row r="408" spans="1:252" x14ac:dyDescent="0.25">
      <c r="A408" s="33"/>
      <c r="C408" s="37"/>
      <c r="II408" s="40"/>
      <c r="IJ408" s="40"/>
      <c r="IK408" s="40"/>
      <c r="IL408" s="40"/>
      <c r="IM408" s="40"/>
      <c r="IN408" s="40"/>
      <c r="IO408" s="40"/>
      <c r="IP408" s="40"/>
      <c r="IQ408" s="40"/>
      <c r="IR408" s="40"/>
    </row>
    <row r="409" spans="1:252" x14ac:dyDescent="0.25">
      <c r="A409" s="33"/>
      <c r="C409" s="37"/>
      <c r="II409" s="40"/>
      <c r="IJ409" s="40"/>
      <c r="IK409" s="40"/>
      <c r="IL409" s="40"/>
      <c r="IM409" s="40"/>
      <c r="IN409" s="40"/>
      <c r="IO409" s="40"/>
      <c r="IP409" s="40"/>
      <c r="IQ409" s="40"/>
      <c r="IR409" s="40"/>
    </row>
    <row r="410" spans="1:252" x14ac:dyDescent="0.25">
      <c r="A410" s="33"/>
      <c r="C410" s="37"/>
      <c r="II410" s="40"/>
      <c r="IJ410" s="40"/>
      <c r="IK410" s="40"/>
      <c r="IL410" s="40"/>
      <c r="IM410" s="40"/>
      <c r="IN410" s="40"/>
      <c r="IO410" s="40"/>
      <c r="IP410" s="40"/>
      <c r="IQ410" s="40"/>
      <c r="IR410" s="40"/>
    </row>
    <row r="411" spans="1:252" x14ac:dyDescent="0.25">
      <c r="A411" s="33"/>
      <c r="C411" s="37"/>
      <c r="II411" s="40"/>
      <c r="IJ411" s="40"/>
      <c r="IK411" s="40"/>
      <c r="IL411" s="40"/>
      <c r="IM411" s="40"/>
      <c r="IN411" s="40"/>
      <c r="IO411" s="40"/>
      <c r="IP411" s="40"/>
      <c r="IQ411" s="40"/>
      <c r="IR411" s="40"/>
    </row>
    <row r="412" spans="1:252" x14ac:dyDescent="0.25">
      <c r="A412" s="33"/>
      <c r="C412" s="37"/>
      <c r="II412" s="40"/>
      <c r="IJ412" s="40"/>
      <c r="IK412" s="40"/>
      <c r="IL412" s="40"/>
      <c r="IM412" s="40"/>
      <c r="IN412" s="40"/>
      <c r="IO412" s="40"/>
      <c r="IP412" s="40"/>
      <c r="IQ412" s="40"/>
      <c r="IR412" s="40"/>
    </row>
    <row r="413" spans="1:252" x14ac:dyDescent="0.25">
      <c r="A413" s="33"/>
      <c r="C413" s="37"/>
      <c r="II413" s="40"/>
      <c r="IJ413" s="40"/>
      <c r="IK413" s="40"/>
      <c r="IL413" s="40"/>
      <c r="IM413" s="40"/>
      <c r="IN413" s="40"/>
      <c r="IO413" s="40"/>
      <c r="IP413" s="40"/>
      <c r="IQ413" s="40"/>
      <c r="IR413" s="40"/>
    </row>
    <row r="414" spans="1:252" x14ac:dyDescent="0.25">
      <c r="A414" s="33"/>
      <c r="C414" s="37"/>
      <c r="II414" s="40"/>
      <c r="IJ414" s="40"/>
      <c r="IK414" s="40"/>
      <c r="IL414" s="40"/>
      <c r="IM414" s="40"/>
      <c r="IN414" s="40"/>
      <c r="IO414" s="40"/>
      <c r="IP414" s="40"/>
      <c r="IQ414" s="40"/>
      <c r="IR414" s="40"/>
    </row>
    <row r="415" spans="1:252" x14ac:dyDescent="0.25">
      <c r="A415" s="33"/>
      <c r="C415" s="37"/>
      <c r="II415" s="40"/>
      <c r="IJ415" s="40"/>
      <c r="IK415" s="40"/>
      <c r="IL415" s="40"/>
      <c r="IM415" s="40"/>
      <c r="IN415" s="40"/>
      <c r="IO415" s="40"/>
      <c r="IP415" s="40"/>
      <c r="IQ415" s="40"/>
      <c r="IR415" s="40"/>
    </row>
    <row r="416" spans="1:252" x14ac:dyDescent="0.25">
      <c r="A416" s="33"/>
      <c r="C416" s="37"/>
      <c r="II416" s="40"/>
      <c r="IJ416" s="40"/>
      <c r="IK416" s="40"/>
      <c r="IL416" s="40"/>
      <c r="IM416" s="40"/>
      <c r="IN416" s="40"/>
      <c r="IO416" s="40"/>
      <c r="IP416" s="40"/>
      <c r="IQ416" s="40"/>
      <c r="IR416" s="40"/>
    </row>
    <row r="417" spans="1:252" x14ac:dyDescent="0.25">
      <c r="A417" s="33"/>
      <c r="C417" s="37"/>
      <c r="II417" s="40"/>
      <c r="IJ417" s="40"/>
      <c r="IK417" s="40"/>
      <c r="IL417" s="40"/>
      <c r="IM417" s="40"/>
      <c r="IN417" s="40"/>
      <c r="IO417" s="40"/>
      <c r="IP417" s="40"/>
      <c r="IQ417" s="40"/>
      <c r="IR417" s="40"/>
    </row>
    <row r="418" spans="1:252" x14ac:dyDescent="0.25">
      <c r="A418" s="33"/>
      <c r="C418" s="37"/>
      <c r="II418" s="40"/>
      <c r="IJ418" s="40"/>
      <c r="IK418" s="40"/>
      <c r="IL418" s="40"/>
      <c r="IM418" s="40"/>
      <c r="IN418" s="40"/>
      <c r="IO418" s="40"/>
      <c r="IP418" s="40"/>
      <c r="IQ418" s="40"/>
      <c r="IR418" s="40"/>
    </row>
    <row r="419" spans="1:252" x14ac:dyDescent="0.25">
      <c r="A419" s="33"/>
      <c r="C419" s="37"/>
      <c r="II419" s="40"/>
      <c r="IJ419" s="40"/>
      <c r="IK419" s="40"/>
      <c r="IL419" s="40"/>
      <c r="IM419" s="40"/>
      <c r="IN419" s="40"/>
      <c r="IO419" s="40"/>
      <c r="IP419" s="40"/>
      <c r="IQ419" s="40"/>
      <c r="IR419" s="40"/>
    </row>
    <row r="420" spans="1:252" x14ac:dyDescent="0.25">
      <c r="A420" s="33"/>
      <c r="C420" s="37"/>
      <c r="II420" s="40"/>
      <c r="IJ420" s="40"/>
      <c r="IK420" s="40"/>
      <c r="IL420" s="40"/>
      <c r="IM420" s="40"/>
      <c r="IN420" s="40"/>
      <c r="IO420" s="40"/>
      <c r="IP420" s="40"/>
      <c r="IQ420" s="40"/>
      <c r="IR420" s="40"/>
    </row>
    <row r="421" spans="1:252" x14ac:dyDescent="0.25">
      <c r="A421" s="33"/>
      <c r="C421" s="37"/>
      <c r="II421" s="40"/>
      <c r="IJ421" s="40"/>
      <c r="IK421" s="40"/>
      <c r="IL421" s="40"/>
      <c r="IM421" s="40"/>
      <c r="IN421" s="40"/>
      <c r="IO421" s="40"/>
      <c r="IP421" s="40"/>
      <c r="IQ421" s="40"/>
      <c r="IR421" s="40"/>
    </row>
    <row r="422" spans="1:252" x14ac:dyDescent="0.25">
      <c r="A422" s="33"/>
      <c r="C422" s="37"/>
      <c r="II422" s="40"/>
      <c r="IJ422" s="40"/>
      <c r="IK422" s="40"/>
      <c r="IL422" s="40"/>
      <c r="IM422" s="40"/>
      <c r="IN422" s="40"/>
      <c r="IO422" s="40"/>
      <c r="IP422" s="40"/>
      <c r="IQ422" s="40"/>
      <c r="IR422" s="40"/>
    </row>
    <row r="423" spans="1:252" x14ac:dyDescent="0.25">
      <c r="A423" s="33"/>
      <c r="C423" s="37"/>
      <c r="II423" s="40"/>
      <c r="IJ423" s="40"/>
      <c r="IK423" s="40"/>
      <c r="IL423" s="40"/>
      <c r="IM423" s="40"/>
      <c r="IN423" s="40"/>
      <c r="IO423" s="40"/>
      <c r="IP423" s="40"/>
      <c r="IQ423" s="40"/>
      <c r="IR423" s="40"/>
    </row>
    <row r="424" spans="1:252" x14ac:dyDescent="0.25">
      <c r="A424" s="33"/>
      <c r="C424" s="37"/>
      <c r="II424" s="40"/>
      <c r="IJ424" s="40"/>
      <c r="IK424" s="40"/>
      <c r="IL424" s="40"/>
      <c r="IM424" s="40"/>
      <c r="IN424" s="40"/>
      <c r="IO424" s="40"/>
      <c r="IP424" s="40"/>
      <c r="IQ424" s="40"/>
      <c r="IR424" s="40"/>
    </row>
    <row r="425" spans="1:252" x14ac:dyDescent="0.25">
      <c r="A425" s="33"/>
      <c r="C425" s="37"/>
      <c r="II425" s="40"/>
      <c r="IJ425" s="40"/>
      <c r="IK425" s="40"/>
      <c r="IL425" s="40"/>
      <c r="IM425" s="40"/>
      <c r="IN425" s="40"/>
      <c r="IO425" s="40"/>
      <c r="IP425" s="40"/>
      <c r="IQ425" s="40"/>
      <c r="IR425" s="40"/>
    </row>
    <row r="426" spans="1:252" x14ac:dyDescent="0.25">
      <c r="A426" s="33"/>
      <c r="C426" s="37"/>
      <c r="II426" s="40"/>
      <c r="IJ426" s="40"/>
      <c r="IK426" s="40"/>
      <c r="IL426" s="40"/>
      <c r="IM426" s="40"/>
      <c r="IN426" s="40"/>
      <c r="IO426" s="40"/>
      <c r="IP426" s="40"/>
      <c r="IQ426" s="40"/>
      <c r="IR426" s="40"/>
    </row>
    <row r="427" spans="1:252" x14ac:dyDescent="0.25">
      <c r="A427" s="33"/>
      <c r="C427" s="37"/>
      <c r="II427" s="40"/>
      <c r="IJ427" s="40"/>
      <c r="IK427" s="40"/>
      <c r="IL427" s="40"/>
      <c r="IM427" s="40"/>
      <c r="IN427" s="40"/>
      <c r="IO427" s="40"/>
      <c r="IP427" s="40"/>
      <c r="IQ427" s="40"/>
      <c r="IR427" s="40"/>
    </row>
    <row r="428" spans="1:252" x14ac:dyDescent="0.25">
      <c r="A428" s="33"/>
      <c r="C428" s="37"/>
      <c r="II428" s="40"/>
      <c r="IJ428" s="40"/>
      <c r="IK428" s="40"/>
      <c r="IL428" s="40"/>
      <c r="IM428" s="40"/>
      <c r="IN428" s="40"/>
      <c r="IO428" s="40"/>
      <c r="IP428" s="40"/>
      <c r="IQ428" s="40"/>
      <c r="IR428" s="40"/>
    </row>
    <row r="429" spans="1:252" x14ac:dyDescent="0.25">
      <c r="A429" s="33"/>
      <c r="C429" s="37"/>
      <c r="II429" s="40"/>
      <c r="IJ429" s="40"/>
      <c r="IK429" s="40"/>
      <c r="IL429" s="40"/>
      <c r="IM429" s="40"/>
      <c r="IN429" s="40"/>
      <c r="IO429" s="40"/>
      <c r="IP429" s="40"/>
      <c r="IQ429" s="40"/>
      <c r="IR429" s="40"/>
    </row>
    <row r="430" spans="1:252" x14ac:dyDescent="0.25">
      <c r="A430" s="33"/>
      <c r="C430" s="37"/>
      <c r="II430" s="40"/>
      <c r="IJ430" s="40"/>
      <c r="IK430" s="40"/>
      <c r="IL430" s="40"/>
      <c r="IM430" s="40"/>
      <c r="IN430" s="40"/>
      <c r="IO430" s="40"/>
      <c r="IP430" s="40"/>
      <c r="IQ430" s="40"/>
      <c r="IR430" s="40"/>
    </row>
    <row r="431" spans="1:252" x14ac:dyDescent="0.25">
      <c r="A431" s="33"/>
      <c r="C431" s="37"/>
      <c r="II431" s="40"/>
      <c r="IJ431" s="40"/>
      <c r="IK431" s="40"/>
      <c r="IL431" s="40"/>
      <c r="IM431" s="40"/>
      <c r="IN431" s="40"/>
      <c r="IO431" s="40"/>
      <c r="IP431" s="40"/>
      <c r="IQ431" s="40"/>
      <c r="IR431" s="40"/>
    </row>
    <row r="432" spans="1:252" x14ac:dyDescent="0.25">
      <c r="A432" s="33"/>
      <c r="C432" s="37"/>
      <c r="II432" s="40"/>
      <c r="IJ432" s="40"/>
      <c r="IK432" s="40"/>
      <c r="IL432" s="40"/>
      <c r="IM432" s="40"/>
      <c r="IN432" s="40"/>
      <c r="IO432" s="40"/>
      <c r="IP432" s="40"/>
      <c r="IQ432" s="40"/>
      <c r="IR432" s="40"/>
    </row>
    <row r="433" spans="1:252" x14ac:dyDescent="0.25">
      <c r="A433" s="33"/>
      <c r="C433" s="37"/>
      <c r="II433" s="40"/>
      <c r="IJ433" s="40"/>
      <c r="IK433" s="40"/>
      <c r="IL433" s="40"/>
      <c r="IM433" s="40"/>
      <c r="IN433" s="40"/>
      <c r="IO433" s="40"/>
      <c r="IP433" s="40"/>
      <c r="IQ433" s="40"/>
      <c r="IR433" s="40"/>
    </row>
    <row r="434" spans="1:252" x14ac:dyDescent="0.25">
      <c r="A434" s="33"/>
      <c r="C434" s="37"/>
      <c r="II434" s="40"/>
      <c r="IJ434" s="40"/>
      <c r="IK434" s="40"/>
      <c r="IL434" s="40"/>
      <c r="IM434" s="40"/>
      <c r="IN434" s="40"/>
      <c r="IO434" s="40"/>
      <c r="IP434" s="40"/>
      <c r="IQ434" s="40"/>
      <c r="IR434" s="40"/>
    </row>
    <row r="435" spans="1:252" x14ac:dyDescent="0.25">
      <c r="A435" s="33"/>
      <c r="C435" s="37"/>
      <c r="II435" s="40"/>
      <c r="IJ435" s="40"/>
      <c r="IK435" s="40"/>
      <c r="IL435" s="40"/>
      <c r="IM435" s="40"/>
      <c r="IN435" s="40"/>
      <c r="IO435" s="40"/>
      <c r="IP435" s="40"/>
      <c r="IQ435" s="40"/>
      <c r="IR435" s="40"/>
    </row>
    <row r="436" spans="1:252" x14ac:dyDescent="0.25">
      <c r="A436" s="33"/>
      <c r="C436" s="37"/>
      <c r="II436" s="40"/>
      <c r="IJ436" s="40"/>
      <c r="IK436" s="40"/>
      <c r="IL436" s="40"/>
      <c r="IM436" s="40"/>
      <c r="IN436" s="40"/>
      <c r="IO436" s="40"/>
      <c r="IP436" s="40"/>
      <c r="IQ436" s="40"/>
      <c r="IR436" s="40"/>
    </row>
    <row r="437" spans="1:252" x14ac:dyDescent="0.25">
      <c r="A437" s="33"/>
      <c r="C437" s="37"/>
      <c r="II437" s="40"/>
      <c r="IJ437" s="40"/>
      <c r="IK437" s="40"/>
      <c r="IL437" s="40"/>
      <c r="IM437" s="40"/>
      <c r="IN437" s="40"/>
      <c r="IO437" s="40"/>
      <c r="IP437" s="40"/>
      <c r="IQ437" s="40"/>
      <c r="IR437" s="40"/>
    </row>
    <row r="438" spans="1:252" x14ac:dyDescent="0.25">
      <c r="A438" s="33"/>
      <c r="C438" s="37"/>
      <c r="II438" s="40"/>
      <c r="IJ438" s="40"/>
      <c r="IK438" s="40"/>
      <c r="IL438" s="40"/>
      <c r="IM438" s="40"/>
      <c r="IN438" s="40"/>
      <c r="IO438" s="40"/>
      <c r="IP438" s="40"/>
      <c r="IQ438" s="40"/>
      <c r="IR438" s="40"/>
    </row>
  </sheetData>
  <mergeCells count="4">
    <mergeCell ref="A1:C1"/>
    <mergeCell ref="A2:C2"/>
    <mergeCell ref="A3:C3"/>
    <mergeCell ref="A5:C5"/>
  </mergeCells>
  <pageMargins left="0.59055118110236227" right="0" top="0.39370078740157483" bottom="0.3937007874015748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T397"/>
  <sheetViews>
    <sheetView topLeftCell="A391" workbookViewId="0">
      <selection activeCell="A410" sqref="A410"/>
    </sheetView>
  </sheetViews>
  <sheetFormatPr defaultRowHeight="12.75" x14ac:dyDescent="0.2"/>
  <cols>
    <col min="1" max="1" width="74" style="47" customWidth="1"/>
    <col min="2" max="3" width="8.140625" style="122" customWidth="1"/>
    <col min="4" max="4" width="14.140625" style="122" customWidth="1"/>
    <col min="5" max="5" width="6" style="122" customWidth="1"/>
    <col min="6" max="6" width="13" style="123" customWidth="1"/>
    <col min="7" max="242" width="8.85546875" style="47"/>
    <col min="243" max="243" width="50.85546875" style="47" customWidth="1"/>
    <col min="244" max="245" width="6.7109375" style="47" customWidth="1"/>
    <col min="246" max="246" width="12.85546875" style="47" customWidth="1"/>
    <col min="247" max="247" width="6" style="47" customWidth="1"/>
    <col min="248" max="249" width="14.140625" style="47" customWidth="1"/>
    <col min="250" max="250" width="8.85546875" style="47"/>
    <col min="251" max="251" width="50.85546875" style="47" customWidth="1"/>
    <col min="252" max="253" width="6.7109375" style="47" customWidth="1"/>
    <col min="254" max="254" width="12.85546875" style="47" customWidth="1"/>
    <col min="255" max="255" width="6" style="47" customWidth="1"/>
    <col min="256" max="256" width="14.140625" style="47" customWidth="1"/>
    <col min="257" max="257" width="0" style="47" hidden="1" customWidth="1"/>
    <col min="258" max="259" width="9.140625" style="47" customWidth="1"/>
    <col min="260" max="498" width="8.85546875" style="47"/>
    <col min="499" max="499" width="50.85546875" style="47" customWidth="1"/>
    <col min="500" max="501" width="6.7109375" style="47" customWidth="1"/>
    <col min="502" max="502" width="12.85546875" style="47" customWidth="1"/>
    <col min="503" max="503" width="6" style="47" customWidth="1"/>
    <col min="504" max="505" width="14.140625" style="47" customWidth="1"/>
    <col min="506" max="506" width="8.85546875" style="47"/>
    <col min="507" max="507" width="50.85546875" style="47" customWidth="1"/>
    <col min="508" max="509" width="6.7109375" style="47" customWidth="1"/>
    <col min="510" max="510" width="12.85546875" style="47" customWidth="1"/>
    <col min="511" max="511" width="6" style="47" customWidth="1"/>
    <col min="512" max="512" width="14.140625" style="47" customWidth="1"/>
    <col min="513" max="513" width="0" style="47" hidden="1" customWidth="1"/>
    <col min="514" max="515" width="9.140625" style="47" customWidth="1"/>
    <col min="516" max="754" width="8.85546875" style="47"/>
    <col min="755" max="755" width="50.85546875" style="47" customWidth="1"/>
    <col min="756" max="757" width="6.7109375" style="47" customWidth="1"/>
    <col min="758" max="758" width="12.85546875" style="47" customWidth="1"/>
    <col min="759" max="759" width="6" style="47" customWidth="1"/>
    <col min="760" max="761" width="14.140625" style="47" customWidth="1"/>
    <col min="762" max="762" width="8.85546875" style="47"/>
    <col min="763" max="763" width="50.85546875" style="47" customWidth="1"/>
    <col min="764" max="765" width="6.7109375" style="47" customWidth="1"/>
    <col min="766" max="766" width="12.85546875" style="47" customWidth="1"/>
    <col min="767" max="767" width="6" style="47" customWidth="1"/>
    <col min="768" max="768" width="14.140625" style="47" customWidth="1"/>
    <col min="769" max="769" width="0" style="47" hidden="1" customWidth="1"/>
    <col min="770" max="771" width="9.140625" style="47" customWidth="1"/>
    <col min="772" max="1010" width="8.85546875" style="47"/>
    <col min="1011" max="1011" width="50.85546875" style="47" customWidth="1"/>
    <col min="1012" max="1013" width="6.7109375" style="47" customWidth="1"/>
    <col min="1014" max="1014" width="12.85546875" style="47" customWidth="1"/>
    <col min="1015" max="1015" width="6" style="47" customWidth="1"/>
    <col min="1016" max="1017" width="14.140625" style="47" customWidth="1"/>
    <col min="1018" max="1018" width="8.85546875" style="47"/>
    <col min="1019" max="1019" width="50.85546875" style="47" customWidth="1"/>
    <col min="1020" max="1021" width="6.7109375" style="47" customWidth="1"/>
    <col min="1022" max="1022" width="12.85546875" style="47" customWidth="1"/>
    <col min="1023" max="1023" width="6" style="47" customWidth="1"/>
    <col min="1024" max="1024" width="14.140625" style="47" customWidth="1"/>
    <col min="1025" max="1025" width="0" style="47" hidden="1" customWidth="1"/>
    <col min="1026" max="1027" width="9.140625" style="47" customWidth="1"/>
    <col min="1028" max="1266" width="8.85546875" style="47"/>
    <col min="1267" max="1267" width="50.85546875" style="47" customWidth="1"/>
    <col min="1268" max="1269" width="6.7109375" style="47" customWidth="1"/>
    <col min="1270" max="1270" width="12.85546875" style="47" customWidth="1"/>
    <col min="1271" max="1271" width="6" style="47" customWidth="1"/>
    <col min="1272" max="1273" width="14.140625" style="47" customWidth="1"/>
    <col min="1274" max="1274" width="8.85546875" style="47"/>
    <col min="1275" max="1275" width="50.85546875" style="47" customWidth="1"/>
    <col min="1276" max="1277" width="6.7109375" style="47" customWidth="1"/>
    <col min="1278" max="1278" width="12.85546875" style="47" customWidth="1"/>
    <col min="1279" max="1279" width="6" style="47" customWidth="1"/>
    <col min="1280" max="1280" width="14.140625" style="47" customWidth="1"/>
    <col min="1281" max="1281" width="0" style="47" hidden="1" customWidth="1"/>
    <col min="1282" max="1283" width="9.140625" style="47" customWidth="1"/>
    <col min="1284" max="1522" width="8.85546875" style="47"/>
    <col min="1523" max="1523" width="50.85546875" style="47" customWidth="1"/>
    <col min="1524" max="1525" width="6.7109375" style="47" customWidth="1"/>
    <col min="1526" max="1526" width="12.85546875" style="47" customWidth="1"/>
    <col min="1527" max="1527" width="6" style="47" customWidth="1"/>
    <col min="1528" max="1529" width="14.140625" style="47" customWidth="1"/>
    <col min="1530" max="1530" width="8.85546875" style="47"/>
    <col min="1531" max="1531" width="50.85546875" style="47" customWidth="1"/>
    <col min="1532" max="1533" width="6.7109375" style="47" customWidth="1"/>
    <col min="1534" max="1534" width="12.85546875" style="47" customWidth="1"/>
    <col min="1535" max="1535" width="6" style="47" customWidth="1"/>
    <col min="1536" max="1536" width="14.140625" style="47" customWidth="1"/>
    <col min="1537" max="1537" width="0" style="47" hidden="1" customWidth="1"/>
    <col min="1538" max="1539" width="9.140625" style="47" customWidth="1"/>
    <col min="1540" max="1778" width="8.85546875" style="47"/>
    <col min="1779" max="1779" width="50.85546875" style="47" customWidth="1"/>
    <col min="1780" max="1781" width="6.7109375" style="47" customWidth="1"/>
    <col min="1782" max="1782" width="12.85546875" style="47" customWidth="1"/>
    <col min="1783" max="1783" width="6" style="47" customWidth="1"/>
    <col min="1784" max="1785" width="14.140625" style="47" customWidth="1"/>
    <col min="1786" max="1786" width="8.85546875" style="47"/>
    <col min="1787" max="1787" width="50.85546875" style="47" customWidth="1"/>
    <col min="1788" max="1789" width="6.7109375" style="47" customWidth="1"/>
    <col min="1790" max="1790" width="12.85546875" style="47" customWidth="1"/>
    <col min="1791" max="1791" width="6" style="47" customWidth="1"/>
    <col min="1792" max="1792" width="14.140625" style="47" customWidth="1"/>
    <col min="1793" max="1793" width="0" style="47" hidden="1" customWidth="1"/>
    <col min="1794" max="1795" width="9.140625" style="47" customWidth="1"/>
    <col min="1796" max="2034" width="8.85546875" style="47"/>
    <col min="2035" max="2035" width="50.85546875" style="47" customWidth="1"/>
    <col min="2036" max="2037" width="6.7109375" style="47" customWidth="1"/>
    <col min="2038" max="2038" width="12.85546875" style="47" customWidth="1"/>
    <col min="2039" max="2039" width="6" style="47" customWidth="1"/>
    <col min="2040" max="2041" width="14.140625" style="47" customWidth="1"/>
    <col min="2042" max="2042" width="8.85546875" style="47"/>
    <col min="2043" max="2043" width="50.85546875" style="47" customWidth="1"/>
    <col min="2044" max="2045" width="6.7109375" style="47" customWidth="1"/>
    <col min="2046" max="2046" width="12.85546875" style="47" customWidth="1"/>
    <col min="2047" max="2047" width="6" style="47" customWidth="1"/>
    <col min="2048" max="2048" width="14.140625" style="47" customWidth="1"/>
    <col min="2049" max="2049" width="0" style="47" hidden="1" customWidth="1"/>
    <col min="2050" max="2051" width="9.140625" style="47" customWidth="1"/>
    <col min="2052" max="2290" width="8.85546875" style="47"/>
    <col min="2291" max="2291" width="50.85546875" style="47" customWidth="1"/>
    <col min="2292" max="2293" width="6.7109375" style="47" customWidth="1"/>
    <col min="2294" max="2294" width="12.85546875" style="47" customWidth="1"/>
    <col min="2295" max="2295" width="6" style="47" customWidth="1"/>
    <col min="2296" max="2297" width="14.140625" style="47" customWidth="1"/>
    <col min="2298" max="2298" width="8.85546875" style="47"/>
    <col min="2299" max="2299" width="50.85546875" style="47" customWidth="1"/>
    <col min="2300" max="2301" width="6.7109375" style="47" customWidth="1"/>
    <col min="2302" max="2302" width="12.85546875" style="47" customWidth="1"/>
    <col min="2303" max="2303" width="6" style="47" customWidth="1"/>
    <col min="2304" max="2304" width="14.140625" style="47" customWidth="1"/>
    <col min="2305" max="2305" width="0" style="47" hidden="1" customWidth="1"/>
    <col min="2306" max="2307" width="9.140625" style="47" customWidth="1"/>
    <col min="2308" max="2546" width="8.85546875" style="47"/>
    <col min="2547" max="2547" width="50.85546875" style="47" customWidth="1"/>
    <col min="2548" max="2549" width="6.7109375" style="47" customWidth="1"/>
    <col min="2550" max="2550" width="12.85546875" style="47" customWidth="1"/>
    <col min="2551" max="2551" width="6" style="47" customWidth="1"/>
    <col min="2552" max="2553" width="14.140625" style="47" customWidth="1"/>
    <col min="2554" max="2554" width="8.85546875" style="47"/>
    <col min="2555" max="2555" width="50.85546875" style="47" customWidth="1"/>
    <col min="2556" max="2557" width="6.7109375" style="47" customWidth="1"/>
    <col min="2558" max="2558" width="12.85546875" style="47" customWidth="1"/>
    <col min="2559" max="2559" width="6" style="47" customWidth="1"/>
    <col min="2560" max="2560" width="14.140625" style="47" customWidth="1"/>
    <col min="2561" max="2561" width="0" style="47" hidden="1" customWidth="1"/>
    <col min="2562" max="2563" width="9.140625" style="47" customWidth="1"/>
    <col min="2564" max="2802" width="8.85546875" style="47"/>
    <col min="2803" max="2803" width="50.85546875" style="47" customWidth="1"/>
    <col min="2804" max="2805" width="6.7109375" style="47" customWidth="1"/>
    <col min="2806" max="2806" width="12.85546875" style="47" customWidth="1"/>
    <col min="2807" max="2807" width="6" style="47" customWidth="1"/>
    <col min="2808" max="2809" width="14.140625" style="47" customWidth="1"/>
    <col min="2810" max="2810" width="8.85546875" style="47"/>
    <col min="2811" max="2811" width="50.85546875" style="47" customWidth="1"/>
    <col min="2812" max="2813" width="6.7109375" style="47" customWidth="1"/>
    <col min="2814" max="2814" width="12.85546875" style="47" customWidth="1"/>
    <col min="2815" max="2815" width="6" style="47" customWidth="1"/>
    <col min="2816" max="2816" width="14.140625" style="47" customWidth="1"/>
    <col min="2817" max="2817" width="0" style="47" hidden="1" customWidth="1"/>
    <col min="2818" max="2819" width="9.140625" style="47" customWidth="1"/>
    <col min="2820" max="3058" width="8.85546875" style="47"/>
    <col min="3059" max="3059" width="50.85546875" style="47" customWidth="1"/>
    <col min="3060" max="3061" width="6.7109375" style="47" customWidth="1"/>
    <col min="3062" max="3062" width="12.85546875" style="47" customWidth="1"/>
    <col min="3063" max="3063" width="6" style="47" customWidth="1"/>
    <col min="3064" max="3065" width="14.140625" style="47" customWidth="1"/>
    <col min="3066" max="3066" width="8.85546875" style="47"/>
    <col min="3067" max="3067" width="50.85546875" style="47" customWidth="1"/>
    <col min="3068" max="3069" width="6.7109375" style="47" customWidth="1"/>
    <col min="3070" max="3070" width="12.85546875" style="47" customWidth="1"/>
    <col min="3071" max="3071" width="6" style="47" customWidth="1"/>
    <col min="3072" max="3072" width="14.140625" style="47" customWidth="1"/>
    <col min="3073" max="3073" width="0" style="47" hidden="1" customWidth="1"/>
    <col min="3074" max="3075" width="9.140625" style="47" customWidth="1"/>
    <col min="3076" max="3314" width="8.85546875" style="47"/>
    <col min="3315" max="3315" width="50.85546875" style="47" customWidth="1"/>
    <col min="3316" max="3317" width="6.7109375" style="47" customWidth="1"/>
    <col min="3318" max="3318" width="12.85546875" style="47" customWidth="1"/>
    <col min="3319" max="3319" width="6" style="47" customWidth="1"/>
    <col min="3320" max="3321" width="14.140625" style="47" customWidth="1"/>
    <col min="3322" max="3322" width="8.85546875" style="47"/>
    <col min="3323" max="3323" width="50.85546875" style="47" customWidth="1"/>
    <col min="3324" max="3325" width="6.7109375" style="47" customWidth="1"/>
    <col min="3326" max="3326" width="12.85546875" style="47" customWidth="1"/>
    <col min="3327" max="3327" width="6" style="47" customWidth="1"/>
    <col min="3328" max="3328" width="14.140625" style="47" customWidth="1"/>
    <col min="3329" max="3329" width="0" style="47" hidden="1" customWidth="1"/>
    <col min="3330" max="3331" width="9.140625" style="47" customWidth="1"/>
    <col min="3332" max="3570" width="8.85546875" style="47"/>
    <col min="3571" max="3571" width="50.85546875" style="47" customWidth="1"/>
    <col min="3572" max="3573" width="6.7109375" style="47" customWidth="1"/>
    <col min="3574" max="3574" width="12.85546875" style="47" customWidth="1"/>
    <col min="3575" max="3575" width="6" style="47" customWidth="1"/>
    <col min="3576" max="3577" width="14.140625" style="47" customWidth="1"/>
    <col min="3578" max="3578" width="8.85546875" style="47"/>
    <col min="3579" max="3579" width="50.85546875" style="47" customWidth="1"/>
    <col min="3580" max="3581" width="6.7109375" style="47" customWidth="1"/>
    <col min="3582" max="3582" width="12.85546875" style="47" customWidth="1"/>
    <col min="3583" max="3583" width="6" style="47" customWidth="1"/>
    <col min="3584" max="3584" width="14.140625" style="47" customWidth="1"/>
    <col min="3585" max="3585" width="0" style="47" hidden="1" customWidth="1"/>
    <col min="3586" max="3587" width="9.140625" style="47" customWidth="1"/>
    <col min="3588" max="3826" width="8.85546875" style="47"/>
    <col min="3827" max="3827" width="50.85546875" style="47" customWidth="1"/>
    <col min="3828" max="3829" width="6.7109375" style="47" customWidth="1"/>
    <col min="3830" max="3830" width="12.85546875" style="47" customWidth="1"/>
    <col min="3831" max="3831" width="6" style="47" customWidth="1"/>
    <col min="3832" max="3833" width="14.140625" style="47" customWidth="1"/>
    <col min="3834" max="3834" width="8.85546875" style="47"/>
    <col min="3835" max="3835" width="50.85546875" style="47" customWidth="1"/>
    <col min="3836" max="3837" width="6.7109375" style="47" customWidth="1"/>
    <col min="3838" max="3838" width="12.85546875" style="47" customWidth="1"/>
    <col min="3839" max="3839" width="6" style="47" customWidth="1"/>
    <col min="3840" max="3840" width="14.140625" style="47" customWidth="1"/>
    <col min="3841" max="3841" width="0" style="47" hidden="1" customWidth="1"/>
    <col min="3842" max="3843" width="9.140625" style="47" customWidth="1"/>
    <col min="3844" max="4082" width="8.85546875" style="47"/>
    <col min="4083" max="4083" width="50.85546875" style="47" customWidth="1"/>
    <col min="4084" max="4085" width="6.7109375" style="47" customWidth="1"/>
    <col min="4086" max="4086" width="12.85546875" style="47" customWidth="1"/>
    <col min="4087" max="4087" width="6" style="47" customWidth="1"/>
    <col min="4088" max="4089" width="14.140625" style="47" customWidth="1"/>
    <col min="4090" max="4090" width="8.85546875" style="47"/>
    <col min="4091" max="4091" width="50.85546875" style="47" customWidth="1"/>
    <col min="4092" max="4093" width="6.7109375" style="47" customWidth="1"/>
    <col min="4094" max="4094" width="12.85546875" style="47" customWidth="1"/>
    <col min="4095" max="4095" width="6" style="47" customWidth="1"/>
    <col min="4096" max="4096" width="14.140625" style="47" customWidth="1"/>
    <col min="4097" max="4097" width="0" style="47" hidden="1" customWidth="1"/>
    <col min="4098" max="4099" width="9.140625" style="47" customWidth="1"/>
    <col min="4100" max="4338" width="8.85546875" style="47"/>
    <col min="4339" max="4339" width="50.85546875" style="47" customWidth="1"/>
    <col min="4340" max="4341" width="6.7109375" style="47" customWidth="1"/>
    <col min="4342" max="4342" width="12.85546875" style="47" customWidth="1"/>
    <col min="4343" max="4343" width="6" style="47" customWidth="1"/>
    <col min="4344" max="4345" width="14.140625" style="47" customWidth="1"/>
    <col min="4346" max="4346" width="8.85546875" style="47"/>
    <col min="4347" max="4347" width="50.85546875" style="47" customWidth="1"/>
    <col min="4348" max="4349" width="6.7109375" style="47" customWidth="1"/>
    <col min="4350" max="4350" width="12.85546875" style="47" customWidth="1"/>
    <col min="4351" max="4351" width="6" style="47" customWidth="1"/>
    <col min="4352" max="4352" width="14.140625" style="47" customWidth="1"/>
    <col min="4353" max="4353" width="0" style="47" hidden="1" customWidth="1"/>
    <col min="4354" max="4355" width="9.140625" style="47" customWidth="1"/>
    <col min="4356" max="4594" width="8.85546875" style="47"/>
    <col min="4595" max="4595" width="50.85546875" style="47" customWidth="1"/>
    <col min="4596" max="4597" width="6.7109375" style="47" customWidth="1"/>
    <col min="4598" max="4598" width="12.85546875" style="47" customWidth="1"/>
    <col min="4599" max="4599" width="6" style="47" customWidth="1"/>
    <col min="4600" max="4601" width="14.140625" style="47" customWidth="1"/>
    <col min="4602" max="4602" width="8.85546875" style="47"/>
    <col min="4603" max="4603" width="50.85546875" style="47" customWidth="1"/>
    <col min="4604" max="4605" width="6.7109375" style="47" customWidth="1"/>
    <col min="4606" max="4606" width="12.85546875" style="47" customWidth="1"/>
    <col min="4607" max="4607" width="6" style="47" customWidth="1"/>
    <col min="4608" max="4608" width="14.140625" style="47" customWidth="1"/>
    <col min="4609" max="4609" width="0" style="47" hidden="1" customWidth="1"/>
    <col min="4610" max="4611" width="9.140625" style="47" customWidth="1"/>
    <col min="4612" max="4850" width="8.85546875" style="47"/>
    <col min="4851" max="4851" width="50.85546875" style="47" customWidth="1"/>
    <col min="4852" max="4853" width="6.7109375" style="47" customWidth="1"/>
    <col min="4854" max="4854" width="12.85546875" style="47" customWidth="1"/>
    <col min="4855" max="4855" width="6" style="47" customWidth="1"/>
    <col min="4856" max="4857" width="14.140625" style="47" customWidth="1"/>
    <col min="4858" max="4858" width="8.85546875" style="47"/>
    <col min="4859" max="4859" width="50.85546875" style="47" customWidth="1"/>
    <col min="4860" max="4861" width="6.7109375" style="47" customWidth="1"/>
    <col min="4862" max="4862" width="12.85546875" style="47" customWidth="1"/>
    <col min="4863" max="4863" width="6" style="47" customWidth="1"/>
    <col min="4864" max="4864" width="14.140625" style="47" customWidth="1"/>
    <col min="4865" max="4865" width="0" style="47" hidden="1" customWidth="1"/>
    <col min="4866" max="4867" width="9.140625" style="47" customWidth="1"/>
    <col min="4868" max="5106" width="8.85546875" style="47"/>
    <col min="5107" max="5107" width="50.85546875" style="47" customWidth="1"/>
    <col min="5108" max="5109" width="6.7109375" style="47" customWidth="1"/>
    <col min="5110" max="5110" width="12.85546875" style="47" customWidth="1"/>
    <col min="5111" max="5111" width="6" style="47" customWidth="1"/>
    <col min="5112" max="5113" width="14.140625" style="47" customWidth="1"/>
    <col min="5114" max="5114" width="8.85546875" style="47"/>
    <col min="5115" max="5115" width="50.85546875" style="47" customWidth="1"/>
    <col min="5116" max="5117" width="6.7109375" style="47" customWidth="1"/>
    <col min="5118" max="5118" width="12.85546875" style="47" customWidth="1"/>
    <col min="5119" max="5119" width="6" style="47" customWidth="1"/>
    <col min="5120" max="5120" width="14.140625" style="47" customWidth="1"/>
    <col min="5121" max="5121" width="0" style="47" hidden="1" customWidth="1"/>
    <col min="5122" max="5123" width="9.140625" style="47" customWidth="1"/>
    <col min="5124" max="5362" width="8.85546875" style="47"/>
    <col min="5363" max="5363" width="50.85546875" style="47" customWidth="1"/>
    <col min="5364" max="5365" width="6.7109375" style="47" customWidth="1"/>
    <col min="5366" max="5366" width="12.85546875" style="47" customWidth="1"/>
    <col min="5367" max="5367" width="6" style="47" customWidth="1"/>
    <col min="5368" max="5369" width="14.140625" style="47" customWidth="1"/>
    <col min="5370" max="5370" width="8.85546875" style="47"/>
    <col min="5371" max="5371" width="50.85546875" style="47" customWidth="1"/>
    <col min="5372" max="5373" width="6.7109375" style="47" customWidth="1"/>
    <col min="5374" max="5374" width="12.85546875" style="47" customWidth="1"/>
    <col min="5375" max="5375" width="6" style="47" customWidth="1"/>
    <col min="5376" max="5376" width="14.140625" style="47" customWidth="1"/>
    <col min="5377" max="5377" width="0" style="47" hidden="1" customWidth="1"/>
    <col min="5378" max="5379" width="9.140625" style="47" customWidth="1"/>
    <col min="5380" max="5618" width="8.85546875" style="47"/>
    <col min="5619" max="5619" width="50.85546875" style="47" customWidth="1"/>
    <col min="5620" max="5621" width="6.7109375" style="47" customWidth="1"/>
    <col min="5622" max="5622" width="12.85546875" style="47" customWidth="1"/>
    <col min="5623" max="5623" width="6" style="47" customWidth="1"/>
    <col min="5624" max="5625" width="14.140625" style="47" customWidth="1"/>
    <col min="5626" max="5626" width="8.85546875" style="47"/>
    <col min="5627" max="5627" width="50.85546875" style="47" customWidth="1"/>
    <col min="5628" max="5629" width="6.7109375" style="47" customWidth="1"/>
    <col min="5630" max="5630" width="12.85546875" style="47" customWidth="1"/>
    <col min="5631" max="5631" width="6" style="47" customWidth="1"/>
    <col min="5632" max="5632" width="14.140625" style="47" customWidth="1"/>
    <col min="5633" max="5633" width="0" style="47" hidden="1" customWidth="1"/>
    <col min="5634" max="5635" width="9.140625" style="47" customWidth="1"/>
    <col min="5636" max="5874" width="8.85546875" style="47"/>
    <col min="5875" max="5875" width="50.85546875" style="47" customWidth="1"/>
    <col min="5876" max="5877" width="6.7109375" style="47" customWidth="1"/>
    <col min="5878" max="5878" width="12.85546875" style="47" customWidth="1"/>
    <col min="5879" max="5879" width="6" style="47" customWidth="1"/>
    <col min="5880" max="5881" width="14.140625" style="47" customWidth="1"/>
    <col min="5882" max="5882" width="8.85546875" style="47"/>
    <col min="5883" max="5883" width="50.85546875" style="47" customWidth="1"/>
    <col min="5884" max="5885" width="6.7109375" style="47" customWidth="1"/>
    <col min="5886" max="5886" width="12.85546875" style="47" customWidth="1"/>
    <col min="5887" max="5887" width="6" style="47" customWidth="1"/>
    <col min="5888" max="5888" width="14.140625" style="47" customWidth="1"/>
    <col min="5889" max="5889" width="0" style="47" hidden="1" customWidth="1"/>
    <col min="5890" max="5891" width="9.140625" style="47" customWidth="1"/>
    <col min="5892" max="6130" width="8.85546875" style="47"/>
    <col min="6131" max="6131" width="50.85546875" style="47" customWidth="1"/>
    <col min="6132" max="6133" width="6.7109375" style="47" customWidth="1"/>
    <col min="6134" max="6134" width="12.85546875" style="47" customWidth="1"/>
    <col min="6135" max="6135" width="6" style="47" customWidth="1"/>
    <col min="6136" max="6137" width="14.140625" style="47" customWidth="1"/>
    <col min="6138" max="6138" width="8.85546875" style="47"/>
    <col min="6139" max="6139" width="50.85546875" style="47" customWidth="1"/>
    <col min="6140" max="6141" width="6.7109375" style="47" customWidth="1"/>
    <col min="6142" max="6142" width="12.85546875" style="47" customWidth="1"/>
    <col min="6143" max="6143" width="6" style="47" customWidth="1"/>
    <col min="6144" max="6144" width="14.140625" style="47" customWidth="1"/>
    <col min="6145" max="6145" width="0" style="47" hidden="1" customWidth="1"/>
    <col min="6146" max="6147" width="9.140625" style="47" customWidth="1"/>
    <col min="6148" max="6386" width="8.85546875" style="47"/>
    <col min="6387" max="6387" width="50.85546875" style="47" customWidth="1"/>
    <col min="6388" max="6389" width="6.7109375" style="47" customWidth="1"/>
    <col min="6390" max="6390" width="12.85546875" style="47" customWidth="1"/>
    <col min="6391" max="6391" width="6" style="47" customWidth="1"/>
    <col min="6392" max="6393" width="14.140625" style="47" customWidth="1"/>
    <col min="6394" max="6394" width="8.85546875" style="47"/>
    <col min="6395" max="6395" width="50.85546875" style="47" customWidth="1"/>
    <col min="6396" max="6397" width="6.7109375" style="47" customWidth="1"/>
    <col min="6398" max="6398" width="12.85546875" style="47" customWidth="1"/>
    <col min="6399" max="6399" width="6" style="47" customWidth="1"/>
    <col min="6400" max="6400" width="14.140625" style="47" customWidth="1"/>
    <col min="6401" max="6401" width="0" style="47" hidden="1" customWidth="1"/>
    <col min="6402" max="6403" width="9.140625" style="47" customWidth="1"/>
    <col min="6404" max="6642" width="8.85546875" style="47"/>
    <col min="6643" max="6643" width="50.85546875" style="47" customWidth="1"/>
    <col min="6644" max="6645" width="6.7109375" style="47" customWidth="1"/>
    <col min="6646" max="6646" width="12.85546875" style="47" customWidth="1"/>
    <col min="6647" max="6647" width="6" style="47" customWidth="1"/>
    <col min="6648" max="6649" width="14.140625" style="47" customWidth="1"/>
    <col min="6650" max="6650" width="8.85546875" style="47"/>
    <col min="6651" max="6651" width="50.85546875" style="47" customWidth="1"/>
    <col min="6652" max="6653" width="6.7109375" style="47" customWidth="1"/>
    <col min="6654" max="6654" width="12.85546875" style="47" customWidth="1"/>
    <col min="6655" max="6655" width="6" style="47" customWidth="1"/>
    <col min="6656" max="6656" width="14.140625" style="47" customWidth="1"/>
    <col min="6657" max="6657" width="0" style="47" hidden="1" customWidth="1"/>
    <col min="6658" max="6659" width="9.140625" style="47" customWidth="1"/>
    <col min="6660" max="6898" width="8.85546875" style="47"/>
    <col min="6899" max="6899" width="50.85546875" style="47" customWidth="1"/>
    <col min="6900" max="6901" width="6.7109375" style="47" customWidth="1"/>
    <col min="6902" max="6902" width="12.85546875" style="47" customWidth="1"/>
    <col min="6903" max="6903" width="6" style="47" customWidth="1"/>
    <col min="6904" max="6905" width="14.140625" style="47" customWidth="1"/>
    <col min="6906" max="6906" width="8.85546875" style="47"/>
    <col min="6907" max="6907" width="50.85546875" style="47" customWidth="1"/>
    <col min="6908" max="6909" width="6.7109375" style="47" customWidth="1"/>
    <col min="6910" max="6910" width="12.85546875" style="47" customWidth="1"/>
    <col min="6911" max="6911" width="6" style="47" customWidth="1"/>
    <col min="6912" max="6912" width="14.140625" style="47" customWidth="1"/>
    <col min="6913" max="6913" width="0" style="47" hidden="1" customWidth="1"/>
    <col min="6914" max="6915" width="9.140625" style="47" customWidth="1"/>
    <col min="6916" max="7154" width="8.85546875" style="47"/>
    <col min="7155" max="7155" width="50.85546875" style="47" customWidth="1"/>
    <col min="7156" max="7157" width="6.7109375" style="47" customWidth="1"/>
    <col min="7158" max="7158" width="12.85546875" style="47" customWidth="1"/>
    <col min="7159" max="7159" width="6" style="47" customWidth="1"/>
    <col min="7160" max="7161" width="14.140625" style="47" customWidth="1"/>
    <col min="7162" max="7162" width="8.85546875" style="47"/>
    <col min="7163" max="7163" width="50.85546875" style="47" customWidth="1"/>
    <col min="7164" max="7165" width="6.7109375" style="47" customWidth="1"/>
    <col min="7166" max="7166" width="12.85546875" style="47" customWidth="1"/>
    <col min="7167" max="7167" width="6" style="47" customWidth="1"/>
    <col min="7168" max="7168" width="14.140625" style="47" customWidth="1"/>
    <col min="7169" max="7169" width="0" style="47" hidden="1" customWidth="1"/>
    <col min="7170" max="7171" width="9.140625" style="47" customWidth="1"/>
    <col min="7172" max="7410" width="8.85546875" style="47"/>
    <col min="7411" max="7411" width="50.85546875" style="47" customWidth="1"/>
    <col min="7412" max="7413" width="6.7109375" style="47" customWidth="1"/>
    <col min="7414" max="7414" width="12.85546875" style="47" customWidth="1"/>
    <col min="7415" max="7415" width="6" style="47" customWidth="1"/>
    <col min="7416" max="7417" width="14.140625" style="47" customWidth="1"/>
    <col min="7418" max="7418" width="8.85546875" style="47"/>
    <col min="7419" max="7419" width="50.85546875" style="47" customWidth="1"/>
    <col min="7420" max="7421" width="6.7109375" style="47" customWidth="1"/>
    <col min="7422" max="7422" width="12.85546875" style="47" customWidth="1"/>
    <col min="7423" max="7423" width="6" style="47" customWidth="1"/>
    <col min="7424" max="7424" width="14.140625" style="47" customWidth="1"/>
    <col min="7425" max="7425" width="0" style="47" hidden="1" customWidth="1"/>
    <col min="7426" max="7427" width="9.140625" style="47" customWidth="1"/>
    <col min="7428" max="7666" width="8.85546875" style="47"/>
    <col min="7667" max="7667" width="50.85546875" style="47" customWidth="1"/>
    <col min="7668" max="7669" width="6.7109375" style="47" customWidth="1"/>
    <col min="7670" max="7670" width="12.85546875" style="47" customWidth="1"/>
    <col min="7671" max="7671" width="6" style="47" customWidth="1"/>
    <col min="7672" max="7673" width="14.140625" style="47" customWidth="1"/>
    <col min="7674" max="7674" width="8.85546875" style="47"/>
    <col min="7675" max="7675" width="50.85546875" style="47" customWidth="1"/>
    <col min="7676" max="7677" width="6.7109375" style="47" customWidth="1"/>
    <col min="7678" max="7678" width="12.85546875" style="47" customWidth="1"/>
    <col min="7679" max="7679" width="6" style="47" customWidth="1"/>
    <col min="7680" max="7680" width="14.140625" style="47" customWidth="1"/>
    <col min="7681" max="7681" width="0" style="47" hidden="1" customWidth="1"/>
    <col min="7682" max="7683" width="9.140625" style="47" customWidth="1"/>
    <col min="7684" max="7922" width="8.85546875" style="47"/>
    <col min="7923" max="7923" width="50.85546875" style="47" customWidth="1"/>
    <col min="7924" max="7925" width="6.7109375" style="47" customWidth="1"/>
    <col min="7926" max="7926" width="12.85546875" style="47" customWidth="1"/>
    <col min="7927" max="7927" width="6" style="47" customWidth="1"/>
    <col min="7928" max="7929" width="14.140625" style="47" customWidth="1"/>
    <col min="7930" max="7930" width="8.85546875" style="47"/>
    <col min="7931" max="7931" width="50.85546875" style="47" customWidth="1"/>
    <col min="7932" max="7933" width="6.7109375" style="47" customWidth="1"/>
    <col min="7934" max="7934" width="12.85546875" style="47" customWidth="1"/>
    <col min="7935" max="7935" width="6" style="47" customWidth="1"/>
    <col min="7936" max="7936" width="14.140625" style="47" customWidth="1"/>
    <col min="7937" max="7937" width="0" style="47" hidden="1" customWidth="1"/>
    <col min="7938" max="7939" width="9.140625" style="47" customWidth="1"/>
    <col min="7940" max="8178" width="8.85546875" style="47"/>
    <col min="8179" max="8179" width="50.85546875" style="47" customWidth="1"/>
    <col min="8180" max="8181" width="6.7109375" style="47" customWidth="1"/>
    <col min="8182" max="8182" width="12.85546875" style="47" customWidth="1"/>
    <col min="8183" max="8183" width="6" style="47" customWidth="1"/>
    <col min="8184" max="8185" width="14.140625" style="47" customWidth="1"/>
    <col min="8186" max="8186" width="8.85546875" style="47"/>
    <col min="8187" max="8187" width="50.85546875" style="47" customWidth="1"/>
    <col min="8188" max="8189" width="6.7109375" style="47" customWidth="1"/>
    <col min="8190" max="8190" width="12.85546875" style="47" customWidth="1"/>
    <col min="8191" max="8191" width="6" style="47" customWidth="1"/>
    <col min="8192" max="8192" width="14.140625" style="47" customWidth="1"/>
    <col min="8193" max="8193" width="0" style="47" hidden="1" customWidth="1"/>
    <col min="8194" max="8195" width="9.140625" style="47" customWidth="1"/>
    <col min="8196" max="8434" width="8.85546875" style="47"/>
    <col min="8435" max="8435" width="50.85546875" style="47" customWidth="1"/>
    <col min="8436" max="8437" width="6.7109375" style="47" customWidth="1"/>
    <col min="8438" max="8438" width="12.85546875" style="47" customWidth="1"/>
    <col min="8439" max="8439" width="6" style="47" customWidth="1"/>
    <col min="8440" max="8441" width="14.140625" style="47" customWidth="1"/>
    <col min="8442" max="8442" width="8.85546875" style="47"/>
    <col min="8443" max="8443" width="50.85546875" style="47" customWidth="1"/>
    <col min="8444" max="8445" width="6.7109375" style="47" customWidth="1"/>
    <col min="8446" max="8446" width="12.85546875" style="47" customWidth="1"/>
    <col min="8447" max="8447" width="6" style="47" customWidth="1"/>
    <col min="8448" max="8448" width="14.140625" style="47" customWidth="1"/>
    <col min="8449" max="8449" width="0" style="47" hidden="1" customWidth="1"/>
    <col min="8450" max="8451" width="9.140625" style="47" customWidth="1"/>
    <col min="8452" max="8690" width="8.85546875" style="47"/>
    <col min="8691" max="8691" width="50.85546875" style="47" customWidth="1"/>
    <col min="8692" max="8693" width="6.7109375" style="47" customWidth="1"/>
    <col min="8694" max="8694" width="12.85546875" style="47" customWidth="1"/>
    <col min="8695" max="8695" width="6" style="47" customWidth="1"/>
    <col min="8696" max="8697" width="14.140625" style="47" customWidth="1"/>
    <col min="8698" max="8698" width="8.85546875" style="47"/>
    <col min="8699" max="8699" width="50.85546875" style="47" customWidth="1"/>
    <col min="8700" max="8701" width="6.7109375" style="47" customWidth="1"/>
    <col min="8702" max="8702" width="12.85546875" style="47" customWidth="1"/>
    <col min="8703" max="8703" width="6" style="47" customWidth="1"/>
    <col min="8704" max="8704" width="14.140625" style="47" customWidth="1"/>
    <col min="8705" max="8705" width="0" style="47" hidden="1" customWidth="1"/>
    <col min="8706" max="8707" width="9.140625" style="47" customWidth="1"/>
    <col min="8708" max="8946" width="8.85546875" style="47"/>
    <col min="8947" max="8947" width="50.85546875" style="47" customWidth="1"/>
    <col min="8948" max="8949" width="6.7109375" style="47" customWidth="1"/>
    <col min="8950" max="8950" width="12.85546875" style="47" customWidth="1"/>
    <col min="8951" max="8951" width="6" style="47" customWidth="1"/>
    <col min="8952" max="8953" width="14.140625" style="47" customWidth="1"/>
    <col min="8954" max="8954" width="8.85546875" style="47"/>
    <col min="8955" max="8955" width="50.85546875" style="47" customWidth="1"/>
    <col min="8956" max="8957" width="6.7109375" style="47" customWidth="1"/>
    <col min="8958" max="8958" width="12.85546875" style="47" customWidth="1"/>
    <col min="8959" max="8959" width="6" style="47" customWidth="1"/>
    <col min="8960" max="8960" width="14.140625" style="47" customWidth="1"/>
    <col min="8961" max="8961" width="0" style="47" hidden="1" customWidth="1"/>
    <col min="8962" max="8963" width="9.140625" style="47" customWidth="1"/>
    <col min="8964" max="9202" width="8.85546875" style="47"/>
    <col min="9203" max="9203" width="50.85546875" style="47" customWidth="1"/>
    <col min="9204" max="9205" width="6.7109375" style="47" customWidth="1"/>
    <col min="9206" max="9206" width="12.85546875" style="47" customWidth="1"/>
    <col min="9207" max="9207" width="6" style="47" customWidth="1"/>
    <col min="9208" max="9209" width="14.140625" style="47" customWidth="1"/>
    <col min="9210" max="9210" width="8.85546875" style="47"/>
    <col min="9211" max="9211" width="50.85546875" style="47" customWidth="1"/>
    <col min="9212" max="9213" width="6.7109375" style="47" customWidth="1"/>
    <col min="9214" max="9214" width="12.85546875" style="47" customWidth="1"/>
    <col min="9215" max="9215" width="6" style="47" customWidth="1"/>
    <col min="9216" max="9216" width="14.140625" style="47" customWidth="1"/>
    <col min="9217" max="9217" width="0" style="47" hidden="1" customWidth="1"/>
    <col min="9218" max="9219" width="9.140625" style="47" customWidth="1"/>
    <col min="9220" max="9458" width="8.85546875" style="47"/>
    <col min="9459" max="9459" width="50.85546875" style="47" customWidth="1"/>
    <col min="9460" max="9461" width="6.7109375" style="47" customWidth="1"/>
    <col min="9462" max="9462" width="12.85546875" style="47" customWidth="1"/>
    <col min="9463" max="9463" width="6" style="47" customWidth="1"/>
    <col min="9464" max="9465" width="14.140625" style="47" customWidth="1"/>
    <col min="9466" max="9466" width="8.85546875" style="47"/>
    <col min="9467" max="9467" width="50.85546875" style="47" customWidth="1"/>
    <col min="9468" max="9469" width="6.7109375" style="47" customWidth="1"/>
    <col min="9470" max="9470" width="12.85546875" style="47" customWidth="1"/>
    <col min="9471" max="9471" width="6" style="47" customWidth="1"/>
    <col min="9472" max="9472" width="14.140625" style="47" customWidth="1"/>
    <col min="9473" max="9473" width="0" style="47" hidden="1" customWidth="1"/>
    <col min="9474" max="9475" width="9.140625" style="47" customWidth="1"/>
    <col min="9476" max="9714" width="8.85546875" style="47"/>
    <col min="9715" max="9715" width="50.85546875" style="47" customWidth="1"/>
    <col min="9716" max="9717" width="6.7109375" style="47" customWidth="1"/>
    <col min="9718" max="9718" width="12.85546875" style="47" customWidth="1"/>
    <col min="9719" max="9719" width="6" style="47" customWidth="1"/>
    <col min="9720" max="9721" width="14.140625" style="47" customWidth="1"/>
    <col min="9722" max="9722" width="8.85546875" style="47"/>
    <col min="9723" max="9723" width="50.85546875" style="47" customWidth="1"/>
    <col min="9724" max="9725" width="6.7109375" style="47" customWidth="1"/>
    <col min="9726" max="9726" width="12.85546875" style="47" customWidth="1"/>
    <col min="9727" max="9727" width="6" style="47" customWidth="1"/>
    <col min="9728" max="9728" width="14.140625" style="47" customWidth="1"/>
    <col min="9729" max="9729" width="0" style="47" hidden="1" customWidth="1"/>
    <col min="9730" max="9731" width="9.140625" style="47" customWidth="1"/>
    <col min="9732" max="9970" width="8.85546875" style="47"/>
    <col min="9971" max="9971" width="50.85546875" style="47" customWidth="1"/>
    <col min="9972" max="9973" width="6.7109375" style="47" customWidth="1"/>
    <col min="9974" max="9974" width="12.85546875" style="47" customWidth="1"/>
    <col min="9975" max="9975" width="6" style="47" customWidth="1"/>
    <col min="9976" max="9977" width="14.140625" style="47" customWidth="1"/>
    <col min="9978" max="9978" width="8.85546875" style="47"/>
    <col min="9979" max="9979" width="50.85546875" style="47" customWidth="1"/>
    <col min="9980" max="9981" width="6.7109375" style="47" customWidth="1"/>
    <col min="9982" max="9982" width="12.85546875" style="47" customWidth="1"/>
    <col min="9983" max="9983" width="6" style="47" customWidth="1"/>
    <col min="9984" max="9984" width="14.140625" style="47" customWidth="1"/>
    <col min="9985" max="9985" width="0" style="47" hidden="1" customWidth="1"/>
    <col min="9986" max="9987" width="9.140625" style="47" customWidth="1"/>
    <col min="9988" max="10226" width="8.85546875" style="47"/>
    <col min="10227" max="10227" width="50.85546875" style="47" customWidth="1"/>
    <col min="10228" max="10229" width="6.7109375" style="47" customWidth="1"/>
    <col min="10230" max="10230" width="12.85546875" style="47" customWidth="1"/>
    <col min="10231" max="10231" width="6" style="47" customWidth="1"/>
    <col min="10232" max="10233" width="14.140625" style="47" customWidth="1"/>
    <col min="10234" max="10234" width="8.85546875" style="47"/>
    <col min="10235" max="10235" width="50.85546875" style="47" customWidth="1"/>
    <col min="10236" max="10237" width="6.7109375" style="47" customWidth="1"/>
    <col min="10238" max="10238" width="12.85546875" style="47" customWidth="1"/>
    <col min="10239" max="10239" width="6" style="47" customWidth="1"/>
    <col min="10240" max="10240" width="14.140625" style="47" customWidth="1"/>
    <col min="10241" max="10241" width="0" style="47" hidden="1" customWidth="1"/>
    <col min="10242" max="10243" width="9.140625" style="47" customWidth="1"/>
    <col min="10244" max="10482" width="8.85546875" style="47"/>
    <col min="10483" max="10483" width="50.85546875" style="47" customWidth="1"/>
    <col min="10484" max="10485" width="6.7109375" style="47" customWidth="1"/>
    <col min="10486" max="10486" width="12.85546875" style="47" customWidth="1"/>
    <col min="10487" max="10487" width="6" style="47" customWidth="1"/>
    <col min="10488" max="10489" width="14.140625" style="47" customWidth="1"/>
    <col min="10490" max="10490" width="8.85546875" style="47"/>
    <col min="10491" max="10491" width="50.85546875" style="47" customWidth="1"/>
    <col min="10492" max="10493" width="6.7109375" style="47" customWidth="1"/>
    <col min="10494" max="10494" width="12.85546875" style="47" customWidth="1"/>
    <col min="10495" max="10495" width="6" style="47" customWidth="1"/>
    <col min="10496" max="10496" width="14.140625" style="47" customWidth="1"/>
    <col min="10497" max="10497" width="0" style="47" hidden="1" customWidth="1"/>
    <col min="10498" max="10499" width="9.140625" style="47" customWidth="1"/>
    <col min="10500" max="10738" width="8.85546875" style="47"/>
    <col min="10739" max="10739" width="50.85546875" style="47" customWidth="1"/>
    <col min="10740" max="10741" width="6.7109375" style="47" customWidth="1"/>
    <col min="10742" max="10742" width="12.85546875" style="47" customWidth="1"/>
    <col min="10743" max="10743" width="6" style="47" customWidth="1"/>
    <col min="10744" max="10745" width="14.140625" style="47" customWidth="1"/>
    <col min="10746" max="10746" width="8.85546875" style="47"/>
    <col min="10747" max="10747" width="50.85546875" style="47" customWidth="1"/>
    <col min="10748" max="10749" width="6.7109375" style="47" customWidth="1"/>
    <col min="10750" max="10750" width="12.85546875" style="47" customWidth="1"/>
    <col min="10751" max="10751" width="6" style="47" customWidth="1"/>
    <col min="10752" max="10752" width="14.140625" style="47" customWidth="1"/>
    <col min="10753" max="10753" width="0" style="47" hidden="1" customWidth="1"/>
    <col min="10754" max="10755" width="9.140625" style="47" customWidth="1"/>
    <col min="10756" max="10994" width="8.85546875" style="47"/>
    <col min="10995" max="10995" width="50.85546875" style="47" customWidth="1"/>
    <col min="10996" max="10997" width="6.7109375" style="47" customWidth="1"/>
    <col min="10998" max="10998" width="12.85546875" style="47" customWidth="1"/>
    <col min="10999" max="10999" width="6" style="47" customWidth="1"/>
    <col min="11000" max="11001" width="14.140625" style="47" customWidth="1"/>
    <col min="11002" max="11002" width="8.85546875" style="47"/>
    <col min="11003" max="11003" width="50.85546875" style="47" customWidth="1"/>
    <col min="11004" max="11005" width="6.7109375" style="47" customWidth="1"/>
    <col min="11006" max="11006" width="12.85546875" style="47" customWidth="1"/>
    <col min="11007" max="11007" width="6" style="47" customWidth="1"/>
    <col min="11008" max="11008" width="14.140625" style="47" customWidth="1"/>
    <col min="11009" max="11009" width="0" style="47" hidden="1" customWidth="1"/>
    <col min="11010" max="11011" width="9.140625" style="47" customWidth="1"/>
    <col min="11012" max="11250" width="8.85546875" style="47"/>
    <col min="11251" max="11251" width="50.85546875" style="47" customWidth="1"/>
    <col min="11252" max="11253" width="6.7109375" style="47" customWidth="1"/>
    <col min="11254" max="11254" width="12.85546875" style="47" customWidth="1"/>
    <col min="11255" max="11255" width="6" style="47" customWidth="1"/>
    <col min="11256" max="11257" width="14.140625" style="47" customWidth="1"/>
    <col min="11258" max="11258" width="8.85546875" style="47"/>
    <col min="11259" max="11259" width="50.85546875" style="47" customWidth="1"/>
    <col min="11260" max="11261" width="6.7109375" style="47" customWidth="1"/>
    <col min="11262" max="11262" width="12.85546875" style="47" customWidth="1"/>
    <col min="11263" max="11263" width="6" style="47" customWidth="1"/>
    <col min="11264" max="11264" width="14.140625" style="47" customWidth="1"/>
    <col min="11265" max="11265" width="0" style="47" hidden="1" customWidth="1"/>
    <col min="11266" max="11267" width="9.140625" style="47" customWidth="1"/>
    <col min="11268" max="11506" width="8.85546875" style="47"/>
    <col min="11507" max="11507" width="50.85546875" style="47" customWidth="1"/>
    <col min="11508" max="11509" width="6.7109375" style="47" customWidth="1"/>
    <col min="11510" max="11510" width="12.85546875" style="47" customWidth="1"/>
    <col min="11511" max="11511" width="6" style="47" customWidth="1"/>
    <col min="11512" max="11513" width="14.140625" style="47" customWidth="1"/>
    <col min="11514" max="11514" width="8.85546875" style="47"/>
    <col min="11515" max="11515" width="50.85546875" style="47" customWidth="1"/>
    <col min="11516" max="11517" width="6.7109375" style="47" customWidth="1"/>
    <col min="11518" max="11518" width="12.85546875" style="47" customWidth="1"/>
    <col min="11519" max="11519" width="6" style="47" customWidth="1"/>
    <col min="11520" max="11520" width="14.140625" style="47" customWidth="1"/>
    <col min="11521" max="11521" width="0" style="47" hidden="1" customWidth="1"/>
    <col min="11522" max="11523" width="9.140625" style="47" customWidth="1"/>
    <col min="11524" max="11762" width="8.85546875" style="47"/>
    <col min="11763" max="11763" width="50.85546875" style="47" customWidth="1"/>
    <col min="11764" max="11765" width="6.7109375" style="47" customWidth="1"/>
    <col min="11766" max="11766" width="12.85546875" style="47" customWidth="1"/>
    <col min="11767" max="11767" width="6" style="47" customWidth="1"/>
    <col min="11768" max="11769" width="14.140625" style="47" customWidth="1"/>
    <col min="11770" max="11770" width="8.85546875" style="47"/>
    <col min="11771" max="11771" width="50.85546875" style="47" customWidth="1"/>
    <col min="11772" max="11773" width="6.7109375" style="47" customWidth="1"/>
    <col min="11774" max="11774" width="12.85546875" style="47" customWidth="1"/>
    <col min="11775" max="11775" width="6" style="47" customWidth="1"/>
    <col min="11776" max="11776" width="14.140625" style="47" customWidth="1"/>
    <col min="11777" max="11777" width="0" style="47" hidden="1" customWidth="1"/>
    <col min="11778" max="11779" width="9.140625" style="47" customWidth="1"/>
    <col min="11780" max="12018" width="8.85546875" style="47"/>
    <col min="12019" max="12019" width="50.85546875" style="47" customWidth="1"/>
    <col min="12020" max="12021" width="6.7109375" style="47" customWidth="1"/>
    <col min="12022" max="12022" width="12.85546875" style="47" customWidth="1"/>
    <col min="12023" max="12023" width="6" style="47" customWidth="1"/>
    <col min="12024" max="12025" width="14.140625" style="47" customWidth="1"/>
    <col min="12026" max="12026" width="8.85546875" style="47"/>
    <col min="12027" max="12027" width="50.85546875" style="47" customWidth="1"/>
    <col min="12028" max="12029" width="6.7109375" style="47" customWidth="1"/>
    <col min="12030" max="12030" width="12.85546875" style="47" customWidth="1"/>
    <col min="12031" max="12031" width="6" style="47" customWidth="1"/>
    <col min="12032" max="12032" width="14.140625" style="47" customWidth="1"/>
    <col min="12033" max="12033" width="0" style="47" hidden="1" customWidth="1"/>
    <col min="12034" max="12035" width="9.140625" style="47" customWidth="1"/>
    <col min="12036" max="12274" width="8.85546875" style="47"/>
    <col min="12275" max="12275" width="50.85546875" style="47" customWidth="1"/>
    <col min="12276" max="12277" width="6.7109375" style="47" customWidth="1"/>
    <col min="12278" max="12278" width="12.85546875" style="47" customWidth="1"/>
    <col min="12279" max="12279" width="6" style="47" customWidth="1"/>
    <col min="12280" max="12281" width="14.140625" style="47" customWidth="1"/>
    <col min="12282" max="12282" width="8.85546875" style="47"/>
    <col min="12283" max="12283" width="50.85546875" style="47" customWidth="1"/>
    <col min="12284" max="12285" width="6.7109375" style="47" customWidth="1"/>
    <col min="12286" max="12286" width="12.85546875" style="47" customWidth="1"/>
    <col min="12287" max="12287" width="6" style="47" customWidth="1"/>
    <col min="12288" max="12288" width="14.140625" style="47" customWidth="1"/>
    <col min="12289" max="12289" width="0" style="47" hidden="1" customWidth="1"/>
    <col min="12290" max="12291" width="9.140625" style="47" customWidth="1"/>
    <col min="12292" max="12530" width="8.85546875" style="47"/>
    <col min="12531" max="12531" width="50.85546875" style="47" customWidth="1"/>
    <col min="12532" max="12533" width="6.7109375" style="47" customWidth="1"/>
    <col min="12534" max="12534" width="12.85546875" style="47" customWidth="1"/>
    <col min="12535" max="12535" width="6" style="47" customWidth="1"/>
    <col min="12536" max="12537" width="14.140625" style="47" customWidth="1"/>
    <col min="12538" max="12538" width="8.85546875" style="47"/>
    <col min="12539" max="12539" width="50.85546875" style="47" customWidth="1"/>
    <col min="12540" max="12541" width="6.7109375" style="47" customWidth="1"/>
    <col min="12542" max="12542" width="12.85546875" style="47" customWidth="1"/>
    <col min="12543" max="12543" width="6" style="47" customWidth="1"/>
    <col min="12544" max="12544" width="14.140625" style="47" customWidth="1"/>
    <col min="12545" max="12545" width="0" style="47" hidden="1" customWidth="1"/>
    <col min="12546" max="12547" width="9.140625" style="47" customWidth="1"/>
    <col min="12548" max="12786" width="8.85546875" style="47"/>
    <col min="12787" max="12787" width="50.85546875" style="47" customWidth="1"/>
    <col min="12788" max="12789" width="6.7109375" style="47" customWidth="1"/>
    <col min="12790" max="12790" width="12.85546875" style="47" customWidth="1"/>
    <col min="12791" max="12791" width="6" style="47" customWidth="1"/>
    <col min="12792" max="12793" width="14.140625" style="47" customWidth="1"/>
    <col min="12794" max="12794" width="8.85546875" style="47"/>
    <col min="12795" max="12795" width="50.85546875" style="47" customWidth="1"/>
    <col min="12796" max="12797" width="6.7109375" style="47" customWidth="1"/>
    <col min="12798" max="12798" width="12.85546875" style="47" customWidth="1"/>
    <col min="12799" max="12799" width="6" style="47" customWidth="1"/>
    <col min="12800" max="12800" width="14.140625" style="47" customWidth="1"/>
    <col min="12801" max="12801" width="0" style="47" hidden="1" customWidth="1"/>
    <col min="12802" max="12803" width="9.140625" style="47" customWidth="1"/>
    <col min="12804" max="13042" width="8.85546875" style="47"/>
    <col min="13043" max="13043" width="50.85546875" style="47" customWidth="1"/>
    <col min="13044" max="13045" width="6.7109375" style="47" customWidth="1"/>
    <col min="13046" max="13046" width="12.85546875" style="47" customWidth="1"/>
    <col min="13047" max="13047" width="6" style="47" customWidth="1"/>
    <col min="13048" max="13049" width="14.140625" style="47" customWidth="1"/>
    <col min="13050" max="13050" width="8.85546875" style="47"/>
    <col min="13051" max="13051" width="50.85546875" style="47" customWidth="1"/>
    <col min="13052" max="13053" width="6.7109375" style="47" customWidth="1"/>
    <col min="13054" max="13054" width="12.85546875" style="47" customWidth="1"/>
    <col min="13055" max="13055" width="6" style="47" customWidth="1"/>
    <col min="13056" max="13056" width="14.140625" style="47" customWidth="1"/>
    <col min="13057" max="13057" width="0" style="47" hidden="1" customWidth="1"/>
    <col min="13058" max="13059" width="9.140625" style="47" customWidth="1"/>
    <col min="13060" max="13298" width="8.85546875" style="47"/>
    <col min="13299" max="13299" width="50.85546875" style="47" customWidth="1"/>
    <col min="13300" max="13301" width="6.7109375" style="47" customWidth="1"/>
    <col min="13302" max="13302" width="12.85546875" style="47" customWidth="1"/>
    <col min="13303" max="13303" width="6" style="47" customWidth="1"/>
    <col min="13304" max="13305" width="14.140625" style="47" customWidth="1"/>
    <col min="13306" max="13306" width="8.85546875" style="47"/>
    <col min="13307" max="13307" width="50.85546875" style="47" customWidth="1"/>
    <col min="13308" max="13309" width="6.7109375" style="47" customWidth="1"/>
    <col min="13310" max="13310" width="12.85546875" style="47" customWidth="1"/>
    <col min="13311" max="13311" width="6" style="47" customWidth="1"/>
    <col min="13312" max="13312" width="14.140625" style="47" customWidth="1"/>
    <col min="13313" max="13313" width="0" style="47" hidden="1" customWidth="1"/>
    <col min="13314" max="13315" width="9.140625" style="47" customWidth="1"/>
    <col min="13316" max="13554" width="8.85546875" style="47"/>
    <col min="13555" max="13555" width="50.85546875" style="47" customWidth="1"/>
    <col min="13556" max="13557" width="6.7109375" style="47" customWidth="1"/>
    <col min="13558" max="13558" width="12.85546875" style="47" customWidth="1"/>
    <col min="13559" max="13559" width="6" style="47" customWidth="1"/>
    <col min="13560" max="13561" width="14.140625" style="47" customWidth="1"/>
    <col min="13562" max="13562" width="8.85546875" style="47"/>
    <col min="13563" max="13563" width="50.85546875" style="47" customWidth="1"/>
    <col min="13564" max="13565" width="6.7109375" style="47" customWidth="1"/>
    <col min="13566" max="13566" width="12.85546875" style="47" customWidth="1"/>
    <col min="13567" max="13567" width="6" style="47" customWidth="1"/>
    <col min="13568" max="13568" width="14.140625" style="47" customWidth="1"/>
    <col min="13569" max="13569" width="0" style="47" hidden="1" customWidth="1"/>
    <col min="13570" max="13571" width="9.140625" style="47" customWidth="1"/>
    <col min="13572" max="13810" width="8.85546875" style="47"/>
    <col min="13811" max="13811" width="50.85546875" style="47" customWidth="1"/>
    <col min="13812" max="13813" width="6.7109375" style="47" customWidth="1"/>
    <col min="13814" max="13814" width="12.85546875" style="47" customWidth="1"/>
    <col min="13815" max="13815" width="6" style="47" customWidth="1"/>
    <col min="13816" max="13817" width="14.140625" style="47" customWidth="1"/>
    <col min="13818" max="13818" width="8.85546875" style="47"/>
    <col min="13819" max="13819" width="50.85546875" style="47" customWidth="1"/>
    <col min="13820" max="13821" width="6.7109375" style="47" customWidth="1"/>
    <col min="13822" max="13822" width="12.85546875" style="47" customWidth="1"/>
    <col min="13823" max="13823" width="6" style="47" customWidth="1"/>
    <col min="13824" max="13824" width="14.140625" style="47" customWidth="1"/>
    <col min="13825" max="13825" width="0" style="47" hidden="1" customWidth="1"/>
    <col min="13826" max="13827" width="9.140625" style="47" customWidth="1"/>
    <col min="13828" max="14066" width="8.85546875" style="47"/>
    <col min="14067" max="14067" width="50.85546875" style="47" customWidth="1"/>
    <col min="14068" max="14069" width="6.7109375" style="47" customWidth="1"/>
    <col min="14070" max="14070" width="12.85546875" style="47" customWidth="1"/>
    <col min="14071" max="14071" width="6" style="47" customWidth="1"/>
    <col min="14072" max="14073" width="14.140625" style="47" customWidth="1"/>
    <col min="14074" max="14074" width="8.85546875" style="47"/>
    <col min="14075" max="14075" width="50.85546875" style="47" customWidth="1"/>
    <col min="14076" max="14077" width="6.7109375" style="47" customWidth="1"/>
    <col min="14078" max="14078" width="12.85546875" style="47" customWidth="1"/>
    <col min="14079" max="14079" width="6" style="47" customWidth="1"/>
    <col min="14080" max="14080" width="14.140625" style="47" customWidth="1"/>
    <col min="14081" max="14081" width="0" style="47" hidden="1" customWidth="1"/>
    <col min="14082" max="14083" width="9.140625" style="47" customWidth="1"/>
    <col min="14084" max="14322" width="8.85546875" style="47"/>
    <col min="14323" max="14323" width="50.85546875" style="47" customWidth="1"/>
    <col min="14324" max="14325" width="6.7109375" style="47" customWidth="1"/>
    <col min="14326" max="14326" width="12.85546875" style="47" customWidth="1"/>
    <col min="14327" max="14327" width="6" style="47" customWidth="1"/>
    <col min="14328" max="14329" width="14.140625" style="47" customWidth="1"/>
    <col min="14330" max="14330" width="8.85546875" style="47"/>
    <col min="14331" max="14331" width="50.85546875" style="47" customWidth="1"/>
    <col min="14332" max="14333" width="6.7109375" style="47" customWidth="1"/>
    <col min="14334" max="14334" width="12.85546875" style="47" customWidth="1"/>
    <col min="14335" max="14335" width="6" style="47" customWidth="1"/>
    <col min="14336" max="14336" width="14.140625" style="47" customWidth="1"/>
    <col min="14337" max="14337" width="0" style="47" hidden="1" customWidth="1"/>
    <col min="14338" max="14339" width="9.140625" style="47" customWidth="1"/>
    <col min="14340" max="14578" width="8.85546875" style="47"/>
    <col min="14579" max="14579" width="50.85546875" style="47" customWidth="1"/>
    <col min="14580" max="14581" width="6.7109375" style="47" customWidth="1"/>
    <col min="14582" max="14582" width="12.85546875" style="47" customWidth="1"/>
    <col min="14583" max="14583" width="6" style="47" customWidth="1"/>
    <col min="14584" max="14585" width="14.140625" style="47" customWidth="1"/>
    <col min="14586" max="14586" width="8.85546875" style="47"/>
    <col min="14587" max="14587" width="50.85546875" style="47" customWidth="1"/>
    <col min="14588" max="14589" width="6.7109375" style="47" customWidth="1"/>
    <col min="14590" max="14590" width="12.85546875" style="47" customWidth="1"/>
    <col min="14591" max="14591" width="6" style="47" customWidth="1"/>
    <col min="14592" max="14592" width="14.140625" style="47" customWidth="1"/>
    <col min="14593" max="14593" width="0" style="47" hidden="1" customWidth="1"/>
    <col min="14594" max="14595" width="9.140625" style="47" customWidth="1"/>
    <col min="14596" max="14834" width="8.85546875" style="47"/>
    <col min="14835" max="14835" width="50.85546875" style="47" customWidth="1"/>
    <col min="14836" max="14837" width="6.7109375" style="47" customWidth="1"/>
    <col min="14838" max="14838" width="12.85546875" style="47" customWidth="1"/>
    <col min="14839" max="14839" width="6" style="47" customWidth="1"/>
    <col min="14840" max="14841" width="14.140625" style="47" customWidth="1"/>
    <col min="14842" max="14842" width="8.85546875" style="47"/>
    <col min="14843" max="14843" width="50.85546875" style="47" customWidth="1"/>
    <col min="14844" max="14845" width="6.7109375" style="47" customWidth="1"/>
    <col min="14846" max="14846" width="12.85546875" style="47" customWidth="1"/>
    <col min="14847" max="14847" width="6" style="47" customWidth="1"/>
    <col min="14848" max="14848" width="14.140625" style="47" customWidth="1"/>
    <col min="14849" max="14849" width="0" style="47" hidden="1" customWidth="1"/>
    <col min="14850" max="14851" width="9.140625" style="47" customWidth="1"/>
    <col min="14852" max="15090" width="8.85546875" style="47"/>
    <col min="15091" max="15091" width="50.85546875" style="47" customWidth="1"/>
    <col min="15092" max="15093" width="6.7109375" style="47" customWidth="1"/>
    <col min="15094" max="15094" width="12.85546875" style="47" customWidth="1"/>
    <col min="15095" max="15095" width="6" style="47" customWidth="1"/>
    <col min="15096" max="15097" width="14.140625" style="47" customWidth="1"/>
    <col min="15098" max="15098" width="8.85546875" style="47"/>
    <col min="15099" max="15099" width="50.85546875" style="47" customWidth="1"/>
    <col min="15100" max="15101" width="6.7109375" style="47" customWidth="1"/>
    <col min="15102" max="15102" width="12.85546875" style="47" customWidth="1"/>
    <col min="15103" max="15103" width="6" style="47" customWidth="1"/>
    <col min="15104" max="15104" width="14.140625" style="47" customWidth="1"/>
    <col min="15105" max="15105" width="0" style="47" hidden="1" customWidth="1"/>
    <col min="15106" max="15107" width="9.140625" style="47" customWidth="1"/>
    <col min="15108" max="15346" width="8.85546875" style="47"/>
    <col min="15347" max="15347" width="50.85546875" style="47" customWidth="1"/>
    <col min="15348" max="15349" width="6.7109375" style="47" customWidth="1"/>
    <col min="15350" max="15350" width="12.85546875" style="47" customWidth="1"/>
    <col min="15351" max="15351" width="6" style="47" customWidth="1"/>
    <col min="15352" max="15353" width="14.140625" style="47" customWidth="1"/>
    <col min="15354" max="15354" width="8.85546875" style="47"/>
    <col min="15355" max="15355" width="50.85546875" style="47" customWidth="1"/>
    <col min="15356" max="15357" width="6.7109375" style="47" customWidth="1"/>
    <col min="15358" max="15358" width="12.85546875" style="47" customWidth="1"/>
    <col min="15359" max="15359" width="6" style="47" customWidth="1"/>
    <col min="15360" max="15360" width="14.140625" style="47" customWidth="1"/>
    <col min="15361" max="15361" width="0" style="47" hidden="1" customWidth="1"/>
    <col min="15362" max="15363" width="9.140625" style="47" customWidth="1"/>
    <col min="15364" max="15602" width="8.85546875" style="47"/>
    <col min="15603" max="15603" width="50.85546875" style="47" customWidth="1"/>
    <col min="15604" max="15605" width="6.7109375" style="47" customWidth="1"/>
    <col min="15606" max="15606" width="12.85546875" style="47" customWidth="1"/>
    <col min="15607" max="15607" width="6" style="47" customWidth="1"/>
    <col min="15608" max="15609" width="14.140625" style="47" customWidth="1"/>
    <col min="15610" max="15610" width="8.85546875" style="47"/>
    <col min="15611" max="15611" width="50.85546875" style="47" customWidth="1"/>
    <col min="15612" max="15613" width="6.7109375" style="47" customWidth="1"/>
    <col min="15614" max="15614" width="12.85546875" style="47" customWidth="1"/>
    <col min="15615" max="15615" width="6" style="47" customWidth="1"/>
    <col min="15616" max="15616" width="14.140625" style="47" customWidth="1"/>
    <col min="15617" max="15617" width="0" style="47" hidden="1" customWidth="1"/>
    <col min="15618" max="15619" width="9.140625" style="47" customWidth="1"/>
    <col min="15620" max="15858" width="8.85546875" style="47"/>
    <col min="15859" max="15859" width="50.85546875" style="47" customWidth="1"/>
    <col min="15860" max="15861" width="6.7109375" style="47" customWidth="1"/>
    <col min="15862" max="15862" width="12.85546875" style="47" customWidth="1"/>
    <col min="15863" max="15863" width="6" style="47" customWidth="1"/>
    <col min="15864" max="15865" width="14.140625" style="47" customWidth="1"/>
    <col min="15866" max="15866" width="8.85546875" style="47"/>
    <col min="15867" max="15867" width="50.85546875" style="47" customWidth="1"/>
    <col min="15868" max="15869" width="6.7109375" style="47" customWidth="1"/>
    <col min="15870" max="15870" width="12.85546875" style="47" customWidth="1"/>
    <col min="15871" max="15871" width="6" style="47" customWidth="1"/>
    <col min="15872" max="15872" width="14.140625" style="47" customWidth="1"/>
    <col min="15873" max="15873" width="0" style="47" hidden="1" customWidth="1"/>
    <col min="15874" max="15875" width="9.140625" style="47" customWidth="1"/>
    <col min="15876" max="16114" width="8.85546875" style="47"/>
    <col min="16115" max="16115" width="50.85546875" style="47" customWidth="1"/>
    <col min="16116" max="16117" width="6.7109375" style="47" customWidth="1"/>
    <col min="16118" max="16118" width="12.85546875" style="47" customWidth="1"/>
    <col min="16119" max="16119" width="6" style="47" customWidth="1"/>
    <col min="16120" max="16121" width="14.140625" style="47" customWidth="1"/>
    <col min="16122" max="16122" width="8.85546875" style="47"/>
    <col min="16123" max="16123" width="50.85546875" style="47" customWidth="1"/>
    <col min="16124" max="16125" width="6.7109375" style="47" customWidth="1"/>
    <col min="16126" max="16126" width="12.85546875" style="47" customWidth="1"/>
    <col min="16127" max="16127" width="6" style="47" customWidth="1"/>
    <col min="16128" max="16128" width="14.140625" style="47" customWidth="1"/>
    <col min="16129" max="16129" width="0" style="47" hidden="1" customWidth="1"/>
    <col min="16130" max="16131" width="9.140625" style="47" customWidth="1"/>
    <col min="16132" max="16370" width="8.85546875" style="47"/>
    <col min="16371" max="16371" width="50.85546875" style="47" customWidth="1"/>
    <col min="16372" max="16373" width="6.7109375" style="47" customWidth="1"/>
    <col min="16374" max="16374" width="12.85546875" style="47" customWidth="1"/>
    <col min="16375" max="16375" width="6" style="47" customWidth="1"/>
    <col min="16376" max="16377" width="14.140625" style="47" customWidth="1"/>
    <col min="16378" max="16378" width="8.85546875" style="47"/>
    <col min="16379" max="16384" width="9.140625" style="47" customWidth="1"/>
  </cols>
  <sheetData>
    <row r="1" spans="1:254" x14ac:dyDescent="0.2">
      <c r="A1" s="380" t="s">
        <v>257</v>
      </c>
      <c r="B1" s="380"/>
      <c r="C1" s="380"/>
      <c r="D1" s="380"/>
      <c r="E1" s="380"/>
      <c r="F1" s="380"/>
    </row>
    <row r="2" spans="1:254" x14ac:dyDescent="0.2">
      <c r="A2" s="380" t="s">
        <v>258</v>
      </c>
      <c r="B2" s="380"/>
      <c r="C2" s="380"/>
      <c r="D2" s="380"/>
      <c r="E2" s="380"/>
      <c r="F2" s="380"/>
    </row>
    <row r="3" spans="1:254" x14ac:dyDescent="0.2">
      <c r="A3" s="380" t="s">
        <v>699</v>
      </c>
      <c r="B3" s="380"/>
      <c r="C3" s="380"/>
      <c r="D3" s="380"/>
      <c r="E3" s="380"/>
      <c r="F3" s="380"/>
    </row>
    <row r="4" spans="1:254" x14ac:dyDescent="0.2">
      <c r="A4" s="48"/>
      <c r="B4" s="48"/>
      <c r="C4" s="48"/>
      <c r="D4" s="48"/>
      <c r="E4" s="48"/>
      <c r="F4" s="49"/>
    </row>
    <row r="5" spans="1:254" ht="50.25" customHeight="1" x14ac:dyDescent="0.2">
      <c r="A5" s="381" t="s">
        <v>698</v>
      </c>
      <c r="B5" s="381"/>
      <c r="C5" s="381"/>
      <c r="D5" s="381"/>
      <c r="E5" s="381"/>
      <c r="F5" s="381"/>
    </row>
    <row r="6" spans="1:254" ht="18.75" x14ac:dyDescent="0.3">
      <c r="A6" s="50"/>
      <c r="B6" s="50"/>
      <c r="C6" s="50"/>
      <c r="D6" s="50"/>
      <c r="E6" s="50"/>
      <c r="F6" s="277" t="s">
        <v>1</v>
      </c>
    </row>
    <row r="7" spans="1:254" x14ac:dyDescent="0.2">
      <c r="A7" s="382" t="s">
        <v>3</v>
      </c>
      <c r="B7" s="383" t="s">
        <v>259</v>
      </c>
      <c r="C7" s="383" t="s">
        <v>260</v>
      </c>
      <c r="D7" s="383" t="s">
        <v>261</v>
      </c>
      <c r="E7" s="383" t="s">
        <v>262</v>
      </c>
      <c r="F7" s="379" t="s">
        <v>647</v>
      </c>
    </row>
    <row r="8" spans="1:254" x14ac:dyDescent="0.2">
      <c r="A8" s="382"/>
      <c r="B8" s="383"/>
      <c r="C8" s="383"/>
      <c r="D8" s="383"/>
      <c r="E8" s="383"/>
      <c r="F8" s="379"/>
    </row>
    <row r="9" spans="1:254" x14ac:dyDescent="0.2">
      <c r="A9" s="317">
        <v>1</v>
      </c>
      <c r="B9" s="318" t="s">
        <v>263</v>
      </c>
      <c r="C9" s="318" t="s">
        <v>264</v>
      </c>
      <c r="D9" s="318" t="s">
        <v>265</v>
      </c>
      <c r="E9" s="318" t="s">
        <v>266</v>
      </c>
      <c r="F9" s="51">
        <v>6</v>
      </c>
    </row>
    <row r="10" spans="1:254" ht="15.75" x14ac:dyDescent="0.25">
      <c r="A10" s="52" t="s">
        <v>267</v>
      </c>
      <c r="B10" s="53" t="s">
        <v>268</v>
      </c>
      <c r="C10" s="53"/>
      <c r="D10" s="53"/>
      <c r="E10" s="53"/>
      <c r="F10" s="54">
        <f>SUM(F11+F15+F23+F36+F39+F33)</f>
        <v>133870.41</v>
      </c>
    </row>
    <row r="11" spans="1:254" ht="28.5" x14ac:dyDescent="0.2">
      <c r="A11" s="55" t="s">
        <v>269</v>
      </c>
      <c r="B11" s="56" t="s">
        <v>268</v>
      </c>
      <c r="C11" s="56" t="s">
        <v>270</v>
      </c>
      <c r="D11" s="56"/>
      <c r="E11" s="56"/>
      <c r="F11" s="57">
        <f>SUM(F14)</f>
        <v>855.68</v>
      </c>
    </row>
    <row r="12" spans="1:254" ht="13.5" x14ac:dyDescent="0.25">
      <c r="A12" s="84" t="s">
        <v>271</v>
      </c>
      <c r="B12" s="86" t="s">
        <v>268</v>
      </c>
      <c r="C12" s="86" t="s">
        <v>270</v>
      </c>
      <c r="D12" s="86" t="s">
        <v>272</v>
      </c>
      <c r="E12" s="86"/>
      <c r="F12" s="124">
        <f>SUM(F14)</f>
        <v>855.68</v>
      </c>
    </row>
    <row r="13" spans="1:254" x14ac:dyDescent="0.2">
      <c r="A13" s="62" t="s">
        <v>273</v>
      </c>
      <c r="B13" s="63" t="s">
        <v>268</v>
      </c>
      <c r="C13" s="63" t="s">
        <v>270</v>
      </c>
      <c r="D13" s="63" t="s">
        <v>272</v>
      </c>
      <c r="E13" s="63"/>
      <c r="F13" s="64">
        <f>SUM(F14)</f>
        <v>855.68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</row>
    <row r="14" spans="1:254" ht="45" customHeight="1" x14ac:dyDescent="0.2">
      <c r="A14" s="59" t="s">
        <v>274</v>
      </c>
      <c r="B14" s="60" t="s">
        <v>268</v>
      </c>
      <c r="C14" s="60" t="s">
        <v>270</v>
      </c>
      <c r="D14" s="60" t="s">
        <v>272</v>
      </c>
      <c r="E14" s="60" t="s">
        <v>275</v>
      </c>
      <c r="F14" s="61">
        <v>855.68</v>
      </c>
    </row>
    <row r="15" spans="1:254" ht="28.5" x14ac:dyDescent="0.2">
      <c r="A15" s="55" t="s">
        <v>648</v>
      </c>
      <c r="B15" s="56" t="s">
        <v>268</v>
      </c>
      <c r="C15" s="56" t="s">
        <v>276</v>
      </c>
      <c r="D15" s="56"/>
      <c r="E15" s="56"/>
      <c r="F15" s="57">
        <f>SUM(F16+F18)</f>
        <v>7787.1</v>
      </c>
    </row>
    <row r="16" spans="1:254" ht="30" customHeight="1" x14ac:dyDescent="0.25">
      <c r="A16" s="319" t="s">
        <v>277</v>
      </c>
      <c r="B16" s="320" t="s">
        <v>268</v>
      </c>
      <c r="C16" s="320" t="s">
        <v>276</v>
      </c>
      <c r="D16" s="320" t="s">
        <v>278</v>
      </c>
      <c r="E16" s="86"/>
      <c r="F16" s="124">
        <f>SUM(F17)</f>
        <v>1329.15</v>
      </c>
      <c r="G16" s="6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66"/>
    </row>
    <row r="17" spans="1:254" ht="38.25" x14ac:dyDescent="0.2">
      <c r="A17" s="62" t="s">
        <v>274</v>
      </c>
      <c r="B17" s="67" t="s">
        <v>268</v>
      </c>
      <c r="C17" s="67" t="s">
        <v>276</v>
      </c>
      <c r="D17" s="67" t="s">
        <v>278</v>
      </c>
      <c r="E17" s="63" t="s">
        <v>275</v>
      </c>
      <c r="F17" s="64">
        <v>1329.15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</row>
    <row r="18" spans="1:254" ht="13.5" x14ac:dyDescent="0.25">
      <c r="A18" s="84" t="s">
        <v>271</v>
      </c>
      <c r="B18" s="86" t="s">
        <v>268</v>
      </c>
      <c r="C18" s="86" t="s">
        <v>276</v>
      </c>
      <c r="D18" s="86" t="s">
        <v>279</v>
      </c>
      <c r="E18" s="86"/>
      <c r="F18" s="124">
        <f>SUM(F19)</f>
        <v>6457.95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</row>
    <row r="19" spans="1:254" x14ac:dyDescent="0.2">
      <c r="A19" s="59" t="s">
        <v>280</v>
      </c>
      <c r="B19" s="60" t="s">
        <v>268</v>
      </c>
      <c r="C19" s="60" t="s">
        <v>276</v>
      </c>
      <c r="D19" s="60" t="s">
        <v>279</v>
      </c>
      <c r="E19" s="60"/>
      <c r="F19" s="61">
        <f>SUM(F20+F21+F22)</f>
        <v>6457.95</v>
      </c>
    </row>
    <row r="20" spans="1:254" ht="45" customHeight="1" x14ac:dyDescent="0.2">
      <c r="A20" s="62" t="s">
        <v>274</v>
      </c>
      <c r="B20" s="63" t="s">
        <v>268</v>
      </c>
      <c r="C20" s="63" t="s">
        <v>276</v>
      </c>
      <c r="D20" s="63" t="s">
        <v>279</v>
      </c>
      <c r="E20" s="63" t="s">
        <v>275</v>
      </c>
      <c r="F20" s="64">
        <v>3829.39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</row>
    <row r="21" spans="1:254" x14ac:dyDescent="0.2">
      <c r="A21" s="62" t="s">
        <v>281</v>
      </c>
      <c r="B21" s="63" t="s">
        <v>268</v>
      </c>
      <c r="C21" s="63" t="s">
        <v>276</v>
      </c>
      <c r="D21" s="63" t="s">
        <v>279</v>
      </c>
      <c r="E21" s="63" t="s">
        <v>282</v>
      </c>
      <c r="F21" s="64">
        <v>2608.2600000000002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</row>
    <row r="22" spans="1:254" x14ac:dyDescent="0.2">
      <c r="A22" s="62" t="s">
        <v>290</v>
      </c>
      <c r="B22" s="63" t="s">
        <v>268</v>
      </c>
      <c r="C22" s="63" t="s">
        <v>276</v>
      </c>
      <c r="D22" s="63" t="s">
        <v>279</v>
      </c>
      <c r="E22" s="63" t="s">
        <v>291</v>
      </c>
      <c r="F22" s="64">
        <v>20.3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</row>
    <row r="23" spans="1:254" ht="14.25" x14ac:dyDescent="0.2">
      <c r="A23" s="55" t="s">
        <v>283</v>
      </c>
      <c r="B23" s="68" t="s">
        <v>268</v>
      </c>
      <c r="C23" s="68" t="s">
        <v>284</v>
      </c>
      <c r="D23" s="68"/>
      <c r="E23" s="68"/>
      <c r="F23" s="69">
        <f>SUM(F26+F24)</f>
        <v>80874.13</v>
      </c>
    </row>
    <row r="24" spans="1:254" ht="27" x14ac:dyDescent="0.25">
      <c r="A24" s="84" t="s">
        <v>285</v>
      </c>
      <c r="B24" s="85" t="s">
        <v>268</v>
      </c>
      <c r="C24" s="321" t="s">
        <v>284</v>
      </c>
      <c r="D24" s="86" t="s">
        <v>286</v>
      </c>
      <c r="E24" s="321"/>
      <c r="F24" s="124">
        <f>SUM(F25)</f>
        <v>2894.61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</row>
    <row r="25" spans="1:254" ht="38.25" x14ac:dyDescent="0.2">
      <c r="A25" s="62" t="s">
        <v>274</v>
      </c>
      <c r="B25" s="63" t="s">
        <v>268</v>
      </c>
      <c r="C25" s="63" t="s">
        <v>284</v>
      </c>
      <c r="D25" s="63" t="s">
        <v>286</v>
      </c>
      <c r="E25" s="63" t="s">
        <v>275</v>
      </c>
      <c r="F25" s="64">
        <v>2894.61</v>
      </c>
    </row>
    <row r="26" spans="1:254" ht="13.5" x14ac:dyDescent="0.25">
      <c r="A26" s="84" t="s">
        <v>271</v>
      </c>
      <c r="B26" s="86" t="s">
        <v>268</v>
      </c>
      <c r="C26" s="86" t="s">
        <v>284</v>
      </c>
      <c r="D26" s="86"/>
      <c r="E26" s="86"/>
      <c r="F26" s="124">
        <f>SUM(F29+F27)</f>
        <v>77979.520000000004</v>
      </c>
    </row>
    <row r="27" spans="1:254" x14ac:dyDescent="0.2">
      <c r="A27" s="62" t="s">
        <v>287</v>
      </c>
      <c r="B27" s="63" t="s">
        <v>268</v>
      </c>
      <c r="C27" s="63" t="s">
        <v>284</v>
      </c>
      <c r="D27" s="63" t="s">
        <v>288</v>
      </c>
      <c r="E27" s="63"/>
      <c r="F27" s="64">
        <f>SUM(F28)</f>
        <v>3179.81</v>
      </c>
    </row>
    <row r="28" spans="1:254" ht="38.25" x14ac:dyDescent="0.2">
      <c r="A28" s="59" t="s">
        <v>274</v>
      </c>
      <c r="B28" s="60" t="s">
        <v>268</v>
      </c>
      <c r="C28" s="60" t="s">
        <v>284</v>
      </c>
      <c r="D28" s="60" t="s">
        <v>288</v>
      </c>
      <c r="E28" s="60" t="s">
        <v>275</v>
      </c>
      <c r="F28" s="61">
        <v>3179.81</v>
      </c>
    </row>
    <row r="29" spans="1:254" x14ac:dyDescent="0.2">
      <c r="A29" s="62" t="s">
        <v>280</v>
      </c>
      <c r="B29" s="63" t="s">
        <v>268</v>
      </c>
      <c r="C29" s="63" t="s">
        <v>284</v>
      </c>
      <c r="D29" s="63" t="s">
        <v>279</v>
      </c>
      <c r="E29" s="63"/>
      <c r="F29" s="64">
        <f>SUM(F30+F31+F32)</f>
        <v>74799.710000000006</v>
      </c>
    </row>
    <row r="30" spans="1:254" ht="46.15" customHeight="1" x14ac:dyDescent="0.2">
      <c r="A30" s="59" t="s">
        <v>274</v>
      </c>
      <c r="B30" s="60" t="s">
        <v>268</v>
      </c>
      <c r="C30" s="60" t="s">
        <v>284</v>
      </c>
      <c r="D30" s="60" t="s">
        <v>279</v>
      </c>
      <c r="E30" s="60" t="s">
        <v>275</v>
      </c>
      <c r="F30" s="61">
        <v>65535.46</v>
      </c>
    </row>
    <row r="31" spans="1:254" x14ac:dyDescent="0.2">
      <c r="A31" s="59" t="s">
        <v>289</v>
      </c>
      <c r="B31" s="60" t="s">
        <v>268</v>
      </c>
      <c r="C31" s="60" t="s">
        <v>284</v>
      </c>
      <c r="D31" s="60" t="s">
        <v>279</v>
      </c>
      <c r="E31" s="60" t="s">
        <v>282</v>
      </c>
      <c r="F31" s="61">
        <v>9245.98</v>
      </c>
    </row>
    <row r="32" spans="1:254" x14ac:dyDescent="0.2">
      <c r="A32" s="59" t="s">
        <v>290</v>
      </c>
      <c r="B32" s="77" t="s">
        <v>268</v>
      </c>
      <c r="C32" s="96" t="s">
        <v>284</v>
      </c>
      <c r="D32" s="60" t="s">
        <v>279</v>
      </c>
      <c r="E32" s="96" t="s">
        <v>291</v>
      </c>
      <c r="F32" s="64">
        <v>18.27</v>
      </c>
    </row>
    <row r="33" spans="1:254" ht="15" x14ac:dyDescent="0.25">
      <c r="A33" s="55" t="s">
        <v>292</v>
      </c>
      <c r="B33" s="53" t="s">
        <v>268</v>
      </c>
      <c r="C33" s="74" t="s">
        <v>293</v>
      </c>
      <c r="D33" s="74"/>
      <c r="E33" s="74"/>
      <c r="F33" s="54">
        <f>SUM(F34)</f>
        <v>22.9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</row>
    <row r="34" spans="1:254" ht="40.5" x14ac:dyDescent="0.25">
      <c r="A34" s="84" t="s">
        <v>294</v>
      </c>
      <c r="B34" s="86" t="s">
        <v>268</v>
      </c>
      <c r="C34" s="86" t="s">
        <v>293</v>
      </c>
      <c r="D34" s="86" t="s">
        <v>295</v>
      </c>
      <c r="E34" s="86"/>
      <c r="F34" s="124">
        <f>SUM(F35)</f>
        <v>22.9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</row>
    <row r="35" spans="1:254" ht="26.25" x14ac:dyDescent="0.25">
      <c r="A35" s="62" t="s">
        <v>296</v>
      </c>
      <c r="B35" s="63" t="s">
        <v>268</v>
      </c>
      <c r="C35" s="63" t="s">
        <v>293</v>
      </c>
      <c r="D35" s="63" t="s">
        <v>295</v>
      </c>
      <c r="E35" s="63" t="s">
        <v>282</v>
      </c>
      <c r="F35" s="64">
        <v>22.9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</row>
    <row r="36" spans="1:254" ht="14.25" x14ac:dyDescent="0.2">
      <c r="A36" s="55" t="s">
        <v>298</v>
      </c>
      <c r="B36" s="53" t="s">
        <v>268</v>
      </c>
      <c r="C36" s="53" t="s">
        <v>299</v>
      </c>
      <c r="D36" s="53"/>
      <c r="E36" s="53"/>
      <c r="F36" s="54">
        <f>SUM(F37)</f>
        <v>0</v>
      </c>
    </row>
    <row r="37" spans="1:254" ht="13.5" x14ac:dyDescent="0.25">
      <c r="A37" s="84" t="s">
        <v>300</v>
      </c>
      <c r="B37" s="85" t="s">
        <v>268</v>
      </c>
      <c r="C37" s="85" t="s">
        <v>299</v>
      </c>
      <c r="D37" s="85" t="s">
        <v>301</v>
      </c>
      <c r="E37" s="85"/>
      <c r="F37" s="124">
        <f>SUM(F38)</f>
        <v>0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66"/>
    </row>
    <row r="38" spans="1:254" x14ac:dyDescent="0.2">
      <c r="A38" s="59" t="s">
        <v>290</v>
      </c>
      <c r="B38" s="77" t="s">
        <v>268</v>
      </c>
      <c r="C38" s="77" t="s">
        <v>299</v>
      </c>
      <c r="D38" s="77" t="s">
        <v>301</v>
      </c>
      <c r="E38" s="77" t="s">
        <v>291</v>
      </c>
      <c r="F38" s="61">
        <v>0</v>
      </c>
    </row>
    <row r="39" spans="1:254" ht="14.25" x14ac:dyDescent="0.2">
      <c r="A39" s="55" t="s">
        <v>302</v>
      </c>
      <c r="B39" s="53" t="s">
        <v>268</v>
      </c>
      <c r="C39" s="53" t="s">
        <v>303</v>
      </c>
      <c r="D39" s="53"/>
      <c r="E39" s="53"/>
      <c r="F39" s="54">
        <f>SUM(F40+F51+F58+F45+F49+F81)</f>
        <v>44330.599999999991</v>
      </c>
    </row>
    <row r="40" spans="1:254" ht="13.5" x14ac:dyDescent="0.25">
      <c r="A40" s="84" t="s">
        <v>271</v>
      </c>
      <c r="B40" s="86" t="s">
        <v>268</v>
      </c>
      <c r="C40" s="86" t="s">
        <v>303</v>
      </c>
      <c r="D40" s="86" t="s">
        <v>304</v>
      </c>
      <c r="E40" s="86"/>
      <c r="F40" s="124">
        <f>SUM(F41)</f>
        <v>1647.6</v>
      </c>
    </row>
    <row r="41" spans="1:254" x14ac:dyDescent="0.2">
      <c r="A41" s="59" t="s">
        <v>305</v>
      </c>
      <c r="B41" s="60" t="s">
        <v>306</v>
      </c>
      <c r="C41" s="60" t="s">
        <v>303</v>
      </c>
      <c r="D41" s="60" t="s">
        <v>304</v>
      </c>
      <c r="E41" s="60"/>
      <c r="F41" s="61">
        <f>SUM(F42+F43+F44)</f>
        <v>1647.6</v>
      </c>
    </row>
    <row r="42" spans="1:254" ht="42" customHeight="1" x14ac:dyDescent="0.2">
      <c r="A42" s="62" t="s">
        <v>274</v>
      </c>
      <c r="B42" s="63" t="s">
        <v>268</v>
      </c>
      <c r="C42" s="63" t="s">
        <v>303</v>
      </c>
      <c r="D42" s="63" t="s">
        <v>304</v>
      </c>
      <c r="E42" s="63" t="s">
        <v>275</v>
      </c>
      <c r="F42" s="64">
        <v>1119.98</v>
      </c>
    </row>
    <row r="43" spans="1:254" ht="17.45" customHeight="1" x14ac:dyDescent="0.2">
      <c r="A43" s="62" t="s">
        <v>289</v>
      </c>
      <c r="B43" s="63" t="s">
        <v>268</v>
      </c>
      <c r="C43" s="63" t="s">
        <v>303</v>
      </c>
      <c r="D43" s="63" t="s">
        <v>304</v>
      </c>
      <c r="E43" s="63" t="s">
        <v>282</v>
      </c>
      <c r="F43" s="64">
        <v>318.10000000000002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</row>
    <row r="44" spans="1:254" ht="42.6" customHeight="1" x14ac:dyDescent="0.2">
      <c r="A44" s="62" t="s">
        <v>274</v>
      </c>
      <c r="B44" s="63" t="s">
        <v>268</v>
      </c>
      <c r="C44" s="63" t="s">
        <v>303</v>
      </c>
      <c r="D44" s="63" t="s">
        <v>307</v>
      </c>
      <c r="E44" s="63" t="s">
        <v>275</v>
      </c>
      <c r="F44" s="64">
        <v>209.52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</row>
    <row r="45" spans="1:254" ht="27" x14ac:dyDescent="0.25">
      <c r="A45" s="84" t="s">
        <v>308</v>
      </c>
      <c r="B45" s="85" t="s">
        <v>268</v>
      </c>
      <c r="C45" s="85" t="s">
        <v>303</v>
      </c>
      <c r="D45" s="85" t="s">
        <v>309</v>
      </c>
      <c r="E45" s="85"/>
      <c r="F45" s="124">
        <f>SUM(F46)</f>
        <v>998</v>
      </c>
    </row>
    <row r="46" spans="1:254" ht="25.5" x14ac:dyDescent="0.2">
      <c r="A46" s="59" t="s">
        <v>310</v>
      </c>
      <c r="B46" s="77" t="s">
        <v>268</v>
      </c>
      <c r="C46" s="77" t="s">
        <v>303</v>
      </c>
      <c r="D46" s="77" t="s">
        <v>309</v>
      </c>
      <c r="E46" s="77"/>
      <c r="F46" s="61">
        <f>SUM(F47+F48)</f>
        <v>998</v>
      </c>
    </row>
    <row r="47" spans="1:254" ht="38.25" x14ac:dyDescent="0.2">
      <c r="A47" s="62" t="s">
        <v>274</v>
      </c>
      <c r="B47" s="63" t="s">
        <v>268</v>
      </c>
      <c r="C47" s="63" t="s">
        <v>303</v>
      </c>
      <c r="D47" s="72" t="s">
        <v>309</v>
      </c>
      <c r="E47" s="63" t="s">
        <v>275</v>
      </c>
      <c r="F47" s="64">
        <v>836.5</v>
      </c>
    </row>
    <row r="48" spans="1:254" ht="17.45" customHeight="1" x14ac:dyDescent="0.2">
      <c r="A48" s="62" t="s">
        <v>289</v>
      </c>
      <c r="B48" s="63" t="s">
        <v>268</v>
      </c>
      <c r="C48" s="63" t="s">
        <v>303</v>
      </c>
      <c r="D48" s="72" t="s">
        <v>309</v>
      </c>
      <c r="E48" s="63" t="s">
        <v>282</v>
      </c>
      <c r="F48" s="64">
        <v>161.5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  <c r="IL48" s="65"/>
      <c r="IM48" s="65"/>
      <c r="IN48" s="65"/>
      <c r="IO48" s="65"/>
      <c r="IP48" s="65"/>
      <c r="IQ48" s="65"/>
      <c r="IR48" s="65"/>
      <c r="IS48" s="65"/>
    </row>
    <row r="49" spans="1:253" ht="38.25" x14ac:dyDescent="0.2">
      <c r="A49" s="59" t="s">
        <v>311</v>
      </c>
      <c r="B49" s="60" t="s">
        <v>268</v>
      </c>
      <c r="C49" s="60" t="s">
        <v>303</v>
      </c>
      <c r="D49" s="60" t="s">
        <v>312</v>
      </c>
      <c r="E49" s="60"/>
      <c r="F49" s="61">
        <f>SUM(F50)</f>
        <v>0.28000000000000003</v>
      </c>
    </row>
    <row r="50" spans="1:253" x14ac:dyDescent="0.2">
      <c r="A50" s="62" t="s">
        <v>289</v>
      </c>
      <c r="B50" s="63" t="s">
        <v>268</v>
      </c>
      <c r="C50" s="63" t="s">
        <v>303</v>
      </c>
      <c r="D50" s="63" t="s">
        <v>312</v>
      </c>
      <c r="E50" s="63" t="s">
        <v>282</v>
      </c>
      <c r="F50" s="64">
        <v>0.28000000000000003</v>
      </c>
    </row>
    <row r="51" spans="1:253" ht="27" x14ac:dyDescent="0.25">
      <c r="A51" s="84" t="s">
        <v>313</v>
      </c>
      <c r="B51" s="86" t="s">
        <v>268</v>
      </c>
      <c r="C51" s="86" t="s">
        <v>303</v>
      </c>
      <c r="D51" s="86" t="s">
        <v>314</v>
      </c>
      <c r="E51" s="86"/>
      <c r="F51" s="124">
        <f>SUM(F52)</f>
        <v>3747.56</v>
      </c>
    </row>
    <row r="52" spans="1:253" x14ac:dyDescent="0.2">
      <c r="A52" s="62" t="s">
        <v>315</v>
      </c>
      <c r="B52" s="63" t="s">
        <v>268</v>
      </c>
      <c r="C52" s="63" t="s">
        <v>303</v>
      </c>
      <c r="D52" s="63" t="s">
        <v>314</v>
      </c>
      <c r="E52" s="63"/>
      <c r="F52" s="64">
        <f>SUM(F53+F57+F54+F56+F55)</f>
        <v>3747.56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  <c r="IR52" s="65"/>
      <c r="IS52" s="65"/>
    </row>
    <row r="53" spans="1:253" x14ac:dyDescent="0.2">
      <c r="A53" s="62" t="s">
        <v>289</v>
      </c>
      <c r="B53" s="63" t="s">
        <v>268</v>
      </c>
      <c r="C53" s="63" t="s">
        <v>303</v>
      </c>
      <c r="D53" s="63" t="s">
        <v>316</v>
      </c>
      <c r="E53" s="63" t="s">
        <v>282</v>
      </c>
      <c r="F53" s="64">
        <v>2629.39</v>
      </c>
    </row>
    <row r="54" spans="1:253" x14ac:dyDescent="0.2">
      <c r="A54" s="62" t="s">
        <v>290</v>
      </c>
      <c r="B54" s="63" t="s">
        <v>268</v>
      </c>
      <c r="C54" s="63" t="s">
        <v>303</v>
      </c>
      <c r="D54" s="63" t="s">
        <v>316</v>
      </c>
      <c r="E54" s="63" t="s">
        <v>291</v>
      </c>
      <c r="F54" s="64">
        <v>134.80000000000001</v>
      </c>
    </row>
    <row r="55" spans="1:253" x14ac:dyDescent="0.2">
      <c r="A55" s="62" t="s">
        <v>289</v>
      </c>
      <c r="B55" s="60" t="s">
        <v>268</v>
      </c>
      <c r="C55" s="60" t="s">
        <v>303</v>
      </c>
      <c r="D55" s="60" t="s">
        <v>317</v>
      </c>
      <c r="E55" s="63" t="s">
        <v>282</v>
      </c>
      <c r="F55" s="64">
        <v>209.65</v>
      </c>
    </row>
    <row r="56" spans="1:253" ht="25.5" x14ac:dyDescent="0.2">
      <c r="A56" s="62" t="s">
        <v>328</v>
      </c>
      <c r="B56" s="60" t="s">
        <v>268</v>
      </c>
      <c r="C56" s="60" t="s">
        <v>303</v>
      </c>
      <c r="D56" s="60" t="s">
        <v>317</v>
      </c>
      <c r="E56" s="63" t="s">
        <v>329</v>
      </c>
      <c r="F56" s="64">
        <v>577.03</v>
      </c>
    </row>
    <row r="57" spans="1:253" x14ac:dyDescent="0.2">
      <c r="A57" s="59" t="s">
        <v>290</v>
      </c>
      <c r="B57" s="60" t="s">
        <v>268</v>
      </c>
      <c r="C57" s="60" t="s">
        <v>303</v>
      </c>
      <c r="D57" s="60" t="s">
        <v>317</v>
      </c>
      <c r="E57" s="60" t="s">
        <v>291</v>
      </c>
      <c r="F57" s="61">
        <v>196.69</v>
      </c>
    </row>
    <row r="58" spans="1:253" ht="13.5" x14ac:dyDescent="0.25">
      <c r="A58" s="84" t="s">
        <v>318</v>
      </c>
      <c r="B58" s="85" t="s">
        <v>268</v>
      </c>
      <c r="C58" s="85" t="s">
        <v>303</v>
      </c>
      <c r="D58" s="85" t="s">
        <v>319</v>
      </c>
      <c r="E58" s="86"/>
      <c r="F58" s="124">
        <f>SUM(F59+F64+F79+F78+F63)</f>
        <v>37440.379999999997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</row>
    <row r="59" spans="1:253" x14ac:dyDescent="0.2">
      <c r="A59" s="322" t="s">
        <v>649</v>
      </c>
      <c r="B59" s="77" t="s">
        <v>268</v>
      </c>
      <c r="C59" s="77" t="s">
        <v>303</v>
      </c>
      <c r="D59" s="77" t="s">
        <v>320</v>
      </c>
      <c r="E59" s="77"/>
      <c r="F59" s="61">
        <f>SUM(F60+F61+F62)</f>
        <v>4819.41</v>
      </c>
    </row>
    <row r="60" spans="1:253" x14ac:dyDescent="0.2">
      <c r="A60" s="62" t="s">
        <v>289</v>
      </c>
      <c r="B60" s="72" t="s">
        <v>268</v>
      </c>
      <c r="C60" s="72" t="s">
        <v>303</v>
      </c>
      <c r="D60" s="72" t="s">
        <v>320</v>
      </c>
      <c r="E60" s="72" t="s">
        <v>282</v>
      </c>
      <c r="F60" s="64">
        <v>78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78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  <c r="IS60" s="65"/>
    </row>
    <row r="61" spans="1:253" ht="44.45" customHeight="1" x14ac:dyDescent="0.2">
      <c r="A61" s="62" t="s">
        <v>274</v>
      </c>
      <c r="B61" s="72" t="s">
        <v>268</v>
      </c>
      <c r="C61" s="72" t="s">
        <v>303</v>
      </c>
      <c r="D61" s="72" t="s">
        <v>321</v>
      </c>
      <c r="E61" s="72" t="s">
        <v>275</v>
      </c>
      <c r="F61" s="64">
        <v>4568.07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78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  <c r="IS61" s="65"/>
    </row>
    <row r="62" spans="1:253" x14ac:dyDescent="0.2">
      <c r="A62" s="62" t="s">
        <v>289</v>
      </c>
      <c r="B62" s="72" t="s">
        <v>268</v>
      </c>
      <c r="C62" s="72" t="s">
        <v>303</v>
      </c>
      <c r="D62" s="72" t="s">
        <v>321</v>
      </c>
      <c r="E62" s="72" t="s">
        <v>282</v>
      </c>
      <c r="F62" s="64">
        <v>173.34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78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  <c r="II62" s="65"/>
      <c r="IJ62" s="65"/>
      <c r="IK62" s="65"/>
      <c r="IL62" s="65"/>
      <c r="IM62" s="65"/>
      <c r="IN62" s="65"/>
      <c r="IO62" s="65"/>
      <c r="IP62" s="65"/>
      <c r="IQ62" s="65"/>
      <c r="IR62" s="65"/>
      <c r="IS62" s="65"/>
    </row>
    <row r="63" spans="1:253" x14ac:dyDescent="0.2">
      <c r="A63" s="62" t="s">
        <v>322</v>
      </c>
      <c r="B63" s="72" t="s">
        <v>268</v>
      </c>
      <c r="C63" s="72" t="s">
        <v>303</v>
      </c>
      <c r="D63" s="72" t="s">
        <v>321</v>
      </c>
      <c r="E63" s="72" t="s">
        <v>323</v>
      </c>
      <c r="F63" s="64">
        <v>9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78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  <c r="IS63" s="65"/>
    </row>
    <row r="64" spans="1:253" ht="25.5" x14ac:dyDescent="0.2">
      <c r="A64" s="79" t="s">
        <v>650</v>
      </c>
      <c r="B64" s="77" t="s">
        <v>268</v>
      </c>
      <c r="C64" s="77" t="s">
        <v>324</v>
      </c>
      <c r="D64" s="77" t="s">
        <v>325</v>
      </c>
      <c r="E64" s="77"/>
      <c r="F64" s="61">
        <f>SUM(F65+F69+F70+F75+F76+F77+F67+F66+F68+F71+F72+F73+F74)</f>
        <v>32446.799999999999</v>
      </c>
    </row>
    <row r="65" spans="1:253" x14ac:dyDescent="0.2">
      <c r="A65" s="62" t="s">
        <v>289</v>
      </c>
      <c r="B65" s="72" t="s">
        <v>268</v>
      </c>
      <c r="C65" s="72" t="s">
        <v>303</v>
      </c>
      <c r="D65" s="72" t="s">
        <v>325</v>
      </c>
      <c r="E65" s="72" t="s">
        <v>282</v>
      </c>
      <c r="F65" s="64">
        <v>4289.9399999999996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  <c r="II65" s="65"/>
      <c r="IJ65" s="65"/>
      <c r="IK65" s="65"/>
      <c r="IL65" s="65"/>
      <c r="IM65" s="65"/>
      <c r="IN65" s="65"/>
      <c r="IO65" s="65"/>
      <c r="IP65" s="65"/>
      <c r="IQ65" s="65"/>
      <c r="IR65" s="65"/>
      <c r="IS65" s="65"/>
    </row>
    <row r="66" spans="1:253" ht="25.5" x14ac:dyDescent="0.2">
      <c r="A66" s="62" t="s">
        <v>326</v>
      </c>
      <c r="B66" s="72" t="s">
        <v>268</v>
      </c>
      <c r="C66" s="72" t="s">
        <v>303</v>
      </c>
      <c r="D66" s="72" t="s">
        <v>325</v>
      </c>
      <c r="E66" s="72" t="s">
        <v>327</v>
      </c>
      <c r="F66" s="64">
        <v>1672.33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65"/>
      <c r="HV66" s="65"/>
      <c r="HW66" s="65"/>
      <c r="HX66" s="65"/>
      <c r="HY66" s="65"/>
      <c r="HZ66" s="65"/>
      <c r="IA66" s="65"/>
      <c r="IB66" s="65"/>
      <c r="IC66" s="65"/>
      <c r="ID66" s="65"/>
      <c r="IE66" s="65"/>
      <c r="IF66" s="65"/>
      <c r="IG66" s="65"/>
      <c r="IH66" s="65"/>
      <c r="II66" s="65"/>
      <c r="IJ66" s="65"/>
      <c r="IK66" s="65"/>
      <c r="IL66" s="65"/>
      <c r="IM66" s="65"/>
      <c r="IN66" s="65"/>
      <c r="IO66" s="65"/>
      <c r="IP66" s="65"/>
      <c r="IQ66" s="65"/>
      <c r="IR66" s="65"/>
      <c r="IS66" s="65"/>
    </row>
    <row r="67" spans="1:253" s="65" customFormat="1" ht="25.5" x14ac:dyDescent="0.2">
      <c r="A67" s="62" t="s">
        <v>328</v>
      </c>
      <c r="B67" s="72" t="s">
        <v>268</v>
      </c>
      <c r="C67" s="72" t="s">
        <v>303</v>
      </c>
      <c r="D67" s="72" t="s">
        <v>325</v>
      </c>
      <c r="E67" s="72" t="s">
        <v>329</v>
      </c>
      <c r="F67" s="64">
        <v>372</v>
      </c>
    </row>
    <row r="68" spans="1:253" s="65" customFormat="1" x14ac:dyDescent="0.2">
      <c r="A68" s="62" t="s">
        <v>290</v>
      </c>
      <c r="B68" s="72" t="s">
        <v>268</v>
      </c>
      <c r="C68" s="72" t="s">
        <v>303</v>
      </c>
      <c r="D68" s="72" t="s">
        <v>325</v>
      </c>
      <c r="E68" s="72" t="s">
        <v>291</v>
      </c>
      <c r="F68" s="64">
        <v>0</v>
      </c>
    </row>
    <row r="69" spans="1:253" ht="38.25" x14ac:dyDescent="0.2">
      <c r="A69" s="62" t="s">
        <v>274</v>
      </c>
      <c r="B69" s="72" t="s">
        <v>268</v>
      </c>
      <c r="C69" s="72" t="s">
        <v>303</v>
      </c>
      <c r="D69" s="72" t="s">
        <v>332</v>
      </c>
      <c r="E69" s="72" t="s">
        <v>275</v>
      </c>
      <c r="F69" s="64">
        <v>5013.91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  <c r="GI69" s="65"/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65"/>
      <c r="HF69" s="65"/>
      <c r="HG69" s="65"/>
      <c r="HH69" s="65"/>
      <c r="HI69" s="65"/>
      <c r="HJ69" s="65"/>
      <c r="HK69" s="65"/>
      <c r="HL69" s="65"/>
      <c r="HM69" s="65"/>
      <c r="HN69" s="65"/>
      <c r="HO69" s="65"/>
      <c r="HP69" s="65"/>
      <c r="HQ69" s="65"/>
      <c r="HR69" s="65"/>
      <c r="HS69" s="65"/>
      <c r="HT69" s="65"/>
      <c r="HU69" s="65"/>
      <c r="HV69" s="65"/>
      <c r="HW69" s="65"/>
      <c r="HX69" s="65"/>
      <c r="HY69" s="65"/>
      <c r="HZ69" s="65"/>
      <c r="IA69" s="65"/>
      <c r="IB69" s="65"/>
      <c r="IC69" s="65"/>
      <c r="ID69" s="65"/>
      <c r="IE69" s="65"/>
      <c r="IF69" s="65"/>
      <c r="IG69" s="65"/>
      <c r="IH69" s="65"/>
      <c r="II69" s="65"/>
      <c r="IJ69" s="65"/>
      <c r="IK69" s="65"/>
      <c r="IL69" s="65"/>
      <c r="IM69" s="65"/>
      <c r="IN69" s="65"/>
      <c r="IO69" s="65"/>
      <c r="IP69" s="65"/>
      <c r="IQ69" s="65"/>
      <c r="IR69" s="65"/>
      <c r="IS69" s="65"/>
    </row>
    <row r="70" spans="1:253" x14ac:dyDescent="0.2">
      <c r="A70" s="62" t="s">
        <v>289</v>
      </c>
      <c r="B70" s="72" t="s">
        <v>268</v>
      </c>
      <c r="C70" s="72" t="s">
        <v>303</v>
      </c>
      <c r="D70" s="72" t="s">
        <v>332</v>
      </c>
      <c r="E70" s="72" t="s">
        <v>282</v>
      </c>
      <c r="F70" s="64">
        <v>4009.92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  <c r="HQ70" s="65"/>
      <c r="HR70" s="65"/>
      <c r="HS70" s="65"/>
      <c r="HT70" s="65"/>
      <c r="HU70" s="65"/>
      <c r="HV70" s="65"/>
      <c r="HW70" s="65"/>
      <c r="HX70" s="65"/>
      <c r="HY70" s="65"/>
      <c r="HZ70" s="65"/>
      <c r="IA70" s="65"/>
      <c r="IB70" s="65"/>
      <c r="IC70" s="65"/>
      <c r="ID70" s="65"/>
      <c r="IE70" s="65"/>
      <c r="IF70" s="65"/>
      <c r="IG70" s="65"/>
      <c r="IH70" s="65"/>
      <c r="II70" s="65"/>
      <c r="IJ70" s="65"/>
      <c r="IK70" s="65"/>
      <c r="IL70" s="65"/>
      <c r="IM70" s="65"/>
      <c r="IN70" s="65"/>
      <c r="IO70" s="65"/>
      <c r="IP70" s="65"/>
      <c r="IQ70" s="65"/>
      <c r="IR70" s="65"/>
      <c r="IS70" s="65"/>
    </row>
    <row r="71" spans="1:253" ht="42.75" customHeight="1" x14ac:dyDescent="0.2">
      <c r="A71" s="62" t="s">
        <v>274</v>
      </c>
      <c r="B71" s="72" t="s">
        <v>268</v>
      </c>
      <c r="C71" s="72" t="s">
        <v>303</v>
      </c>
      <c r="D71" s="72" t="s">
        <v>651</v>
      </c>
      <c r="E71" s="72" t="s">
        <v>275</v>
      </c>
      <c r="F71" s="64">
        <v>6552.7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A71" s="65"/>
      <c r="HB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65"/>
      <c r="IC71" s="65"/>
      <c r="ID71" s="65"/>
      <c r="IE71" s="65"/>
      <c r="IF71" s="65"/>
      <c r="IG71" s="65"/>
      <c r="IH71" s="65"/>
      <c r="II71" s="65"/>
      <c r="IJ71" s="65"/>
      <c r="IK71" s="65"/>
      <c r="IL71" s="65"/>
      <c r="IM71" s="65"/>
      <c r="IN71" s="65"/>
      <c r="IO71" s="65"/>
      <c r="IP71" s="65"/>
      <c r="IQ71" s="65"/>
      <c r="IR71" s="65"/>
      <c r="IS71" s="65"/>
    </row>
    <row r="72" spans="1:253" x14ac:dyDescent="0.2">
      <c r="A72" s="62" t="s">
        <v>289</v>
      </c>
      <c r="B72" s="72" t="s">
        <v>268</v>
      </c>
      <c r="C72" s="72" t="s">
        <v>303</v>
      </c>
      <c r="D72" s="72" t="s">
        <v>651</v>
      </c>
      <c r="E72" s="72" t="s">
        <v>282</v>
      </c>
      <c r="F72" s="64">
        <v>879.01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65"/>
      <c r="IC72" s="65"/>
      <c r="ID72" s="65"/>
      <c r="IE72" s="65"/>
      <c r="IF72" s="65"/>
      <c r="IG72" s="65"/>
      <c r="IH72" s="65"/>
      <c r="II72" s="65"/>
      <c r="IJ72" s="65"/>
      <c r="IK72" s="65"/>
      <c r="IL72" s="65"/>
      <c r="IM72" s="65"/>
      <c r="IN72" s="65"/>
      <c r="IO72" s="65"/>
      <c r="IP72" s="65"/>
      <c r="IQ72" s="65"/>
      <c r="IR72" s="65"/>
      <c r="IS72" s="65"/>
    </row>
    <row r="73" spans="1:253" x14ac:dyDescent="0.2">
      <c r="A73" s="62" t="s">
        <v>290</v>
      </c>
      <c r="B73" s="72" t="s">
        <v>268</v>
      </c>
      <c r="C73" s="72" t="s">
        <v>303</v>
      </c>
      <c r="D73" s="72" t="s">
        <v>651</v>
      </c>
      <c r="E73" s="72" t="s">
        <v>291</v>
      </c>
      <c r="F73" s="64">
        <v>2.95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65"/>
      <c r="IC73" s="65"/>
      <c r="ID73" s="65"/>
      <c r="IE73" s="65"/>
      <c r="IF73" s="65"/>
      <c r="IG73" s="65"/>
      <c r="IH73" s="65"/>
      <c r="II73" s="65"/>
      <c r="IJ73" s="65"/>
      <c r="IK73" s="65"/>
      <c r="IL73" s="65"/>
      <c r="IM73" s="65"/>
      <c r="IN73" s="65"/>
      <c r="IO73" s="65"/>
      <c r="IP73" s="65"/>
      <c r="IQ73" s="65"/>
      <c r="IR73" s="65"/>
      <c r="IS73" s="65"/>
    </row>
    <row r="74" spans="1:253" ht="38.25" x14ac:dyDescent="0.2">
      <c r="A74" s="62" t="s">
        <v>274</v>
      </c>
      <c r="B74" s="72" t="s">
        <v>268</v>
      </c>
      <c r="C74" s="72" t="s">
        <v>303</v>
      </c>
      <c r="D74" s="72" t="s">
        <v>333</v>
      </c>
      <c r="E74" s="72" t="s">
        <v>275</v>
      </c>
      <c r="F74" s="64">
        <v>224.18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65"/>
      <c r="IC74" s="65"/>
      <c r="ID74" s="65"/>
      <c r="IE74" s="65"/>
      <c r="IF74" s="65"/>
      <c r="IG74" s="65"/>
      <c r="IH74" s="65"/>
      <c r="II74" s="65"/>
      <c r="IJ74" s="65"/>
      <c r="IK74" s="65"/>
      <c r="IL74" s="65"/>
      <c r="IM74" s="65"/>
      <c r="IN74" s="65"/>
      <c r="IO74" s="65"/>
      <c r="IP74" s="65"/>
      <c r="IQ74" s="65"/>
      <c r="IR74" s="65"/>
      <c r="IS74" s="65"/>
    </row>
    <row r="75" spans="1:253" ht="16.5" customHeight="1" x14ac:dyDescent="0.2">
      <c r="A75" s="62" t="s">
        <v>289</v>
      </c>
      <c r="B75" s="72" t="s">
        <v>268</v>
      </c>
      <c r="C75" s="72" t="s">
        <v>303</v>
      </c>
      <c r="D75" s="72" t="s">
        <v>333</v>
      </c>
      <c r="E75" s="72" t="s">
        <v>282</v>
      </c>
      <c r="F75" s="64">
        <v>982.6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65"/>
      <c r="HB75" s="65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65"/>
      <c r="IC75" s="65"/>
      <c r="ID75" s="65"/>
      <c r="IE75" s="65"/>
      <c r="IF75" s="65"/>
      <c r="IG75" s="65"/>
      <c r="IH75" s="65"/>
      <c r="II75" s="65"/>
      <c r="IJ75" s="65"/>
      <c r="IK75" s="65"/>
      <c r="IL75" s="65"/>
      <c r="IM75" s="65"/>
      <c r="IN75" s="65"/>
      <c r="IO75" s="65"/>
      <c r="IP75" s="65"/>
      <c r="IQ75" s="65"/>
      <c r="IR75" s="65"/>
      <c r="IS75" s="65"/>
    </row>
    <row r="76" spans="1:253" ht="43.9" customHeight="1" x14ac:dyDescent="0.2">
      <c r="A76" s="62" t="s">
        <v>274</v>
      </c>
      <c r="B76" s="72" t="s">
        <v>268</v>
      </c>
      <c r="C76" s="72" t="s">
        <v>303</v>
      </c>
      <c r="D76" s="72" t="s">
        <v>334</v>
      </c>
      <c r="E76" s="72" t="s">
        <v>275</v>
      </c>
      <c r="F76" s="64">
        <v>1220.67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65"/>
      <c r="HB76" s="65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65"/>
      <c r="IC76" s="65"/>
      <c r="ID76" s="65"/>
      <c r="IE76" s="65"/>
      <c r="IF76" s="65"/>
      <c r="IG76" s="65"/>
      <c r="IH76" s="65"/>
      <c r="II76" s="65"/>
      <c r="IJ76" s="65"/>
      <c r="IK76" s="65"/>
      <c r="IL76" s="65"/>
      <c r="IM76" s="65"/>
      <c r="IN76" s="65"/>
      <c r="IO76" s="65"/>
      <c r="IP76" s="65"/>
      <c r="IQ76" s="65"/>
      <c r="IR76" s="65"/>
      <c r="IS76" s="65"/>
    </row>
    <row r="77" spans="1:253" x14ac:dyDescent="0.2">
      <c r="A77" s="62" t="s">
        <v>289</v>
      </c>
      <c r="B77" s="72" t="s">
        <v>268</v>
      </c>
      <c r="C77" s="72" t="s">
        <v>303</v>
      </c>
      <c r="D77" s="72" t="s">
        <v>334</v>
      </c>
      <c r="E77" s="72" t="s">
        <v>282</v>
      </c>
      <c r="F77" s="64">
        <v>7226.59</v>
      </c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65"/>
      <c r="HB77" s="65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65"/>
      <c r="IC77" s="65"/>
      <c r="ID77" s="65"/>
      <c r="IE77" s="65"/>
      <c r="IF77" s="65"/>
      <c r="IG77" s="65"/>
      <c r="IH77" s="65"/>
      <c r="II77" s="65"/>
      <c r="IJ77" s="65"/>
      <c r="IK77" s="65"/>
      <c r="IL77" s="65"/>
      <c r="IM77" s="65"/>
      <c r="IN77" s="65"/>
      <c r="IO77" s="65"/>
      <c r="IP77" s="65"/>
      <c r="IQ77" s="65"/>
      <c r="IR77" s="65"/>
      <c r="IS77" s="65"/>
    </row>
    <row r="78" spans="1:253" s="65" customFormat="1" ht="16.899999999999999" customHeight="1" x14ac:dyDescent="0.2">
      <c r="A78" s="62" t="s">
        <v>326</v>
      </c>
      <c r="B78" s="63" t="s">
        <v>268</v>
      </c>
      <c r="C78" s="63" t="s">
        <v>303</v>
      </c>
      <c r="D78" s="63" t="s">
        <v>652</v>
      </c>
      <c r="E78" s="63" t="s">
        <v>327</v>
      </c>
      <c r="F78" s="64">
        <v>0</v>
      </c>
    </row>
    <row r="79" spans="1:253" ht="38.25" x14ac:dyDescent="0.2">
      <c r="A79" s="323" t="s">
        <v>653</v>
      </c>
      <c r="B79" s="77" t="s">
        <v>268</v>
      </c>
      <c r="C79" s="77" t="s">
        <v>303</v>
      </c>
      <c r="D79" s="77" t="s">
        <v>335</v>
      </c>
      <c r="E79" s="77"/>
      <c r="F79" s="61">
        <f>SUM(F80)</f>
        <v>165.17</v>
      </c>
    </row>
    <row r="80" spans="1:253" x14ac:dyDescent="0.2">
      <c r="A80" s="62" t="s">
        <v>289</v>
      </c>
      <c r="B80" s="72" t="s">
        <v>268</v>
      </c>
      <c r="C80" s="72" t="s">
        <v>303</v>
      </c>
      <c r="D80" s="72" t="s">
        <v>335</v>
      </c>
      <c r="E80" s="72" t="s">
        <v>282</v>
      </c>
      <c r="F80" s="64">
        <v>165.17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65"/>
      <c r="HB80" s="65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65"/>
      <c r="IC80" s="65"/>
      <c r="ID80" s="65"/>
      <c r="IE80" s="65"/>
      <c r="IF80" s="65"/>
      <c r="IG80" s="65"/>
      <c r="IH80" s="65"/>
      <c r="II80" s="65"/>
      <c r="IJ80" s="65"/>
      <c r="IK80" s="65"/>
      <c r="IL80" s="65"/>
      <c r="IM80" s="65"/>
      <c r="IN80" s="65"/>
      <c r="IO80" s="65"/>
      <c r="IP80" s="65"/>
      <c r="IQ80" s="65"/>
      <c r="IR80" s="65"/>
      <c r="IS80" s="65"/>
    </row>
    <row r="81" spans="1:254" x14ac:dyDescent="0.2">
      <c r="A81" s="58" t="s">
        <v>336</v>
      </c>
      <c r="B81" s="70" t="s">
        <v>268</v>
      </c>
      <c r="C81" s="70" t="s">
        <v>303</v>
      </c>
      <c r="D81" s="70" t="s">
        <v>337</v>
      </c>
      <c r="E81" s="70"/>
      <c r="F81" s="57">
        <f>SUM(F82)</f>
        <v>496.78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6"/>
      <c r="HR81" s="66"/>
      <c r="HS81" s="66"/>
      <c r="HT81" s="66"/>
      <c r="HU81" s="66"/>
      <c r="HV81" s="66"/>
      <c r="HW81" s="66"/>
      <c r="HX81" s="66"/>
      <c r="HY81" s="66"/>
      <c r="HZ81" s="66"/>
      <c r="IA81" s="66"/>
      <c r="IB81" s="66"/>
      <c r="IC81" s="66"/>
      <c r="ID81" s="66"/>
      <c r="IE81" s="66"/>
      <c r="IF81" s="66"/>
      <c r="IG81" s="66"/>
      <c r="IH81" s="66"/>
      <c r="II81" s="66"/>
      <c r="IJ81" s="66"/>
      <c r="IK81" s="66"/>
      <c r="IL81" s="66"/>
      <c r="IM81" s="66"/>
      <c r="IN81" s="66"/>
      <c r="IO81" s="66"/>
      <c r="IP81" s="66"/>
      <c r="IQ81" s="66"/>
      <c r="IR81" s="66"/>
      <c r="IS81" s="66"/>
      <c r="IT81" s="66"/>
    </row>
    <row r="82" spans="1:254" x14ac:dyDescent="0.2">
      <c r="A82" s="62" t="s">
        <v>289</v>
      </c>
      <c r="B82" s="77" t="s">
        <v>268</v>
      </c>
      <c r="C82" s="77" t="s">
        <v>303</v>
      </c>
      <c r="D82" s="77" t="s">
        <v>337</v>
      </c>
      <c r="E82" s="72" t="s">
        <v>282</v>
      </c>
      <c r="F82" s="64">
        <v>496.78</v>
      </c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65"/>
      <c r="HB82" s="65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65"/>
      <c r="IC82" s="65"/>
      <c r="ID82" s="65"/>
      <c r="IE82" s="65"/>
      <c r="IF82" s="65"/>
      <c r="IG82" s="65"/>
      <c r="IH82" s="65"/>
      <c r="II82" s="65"/>
      <c r="IJ82" s="65"/>
      <c r="IK82" s="65"/>
      <c r="IL82" s="65"/>
      <c r="IM82" s="65"/>
      <c r="IN82" s="65"/>
      <c r="IO82" s="65"/>
      <c r="IP82" s="65"/>
      <c r="IQ82" s="65"/>
      <c r="IR82" s="65"/>
      <c r="IS82" s="65"/>
    </row>
    <row r="83" spans="1:254" ht="15.75" x14ac:dyDescent="0.25">
      <c r="A83" s="52" t="s">
        <v>338</v>
      </c>
      <c r="B83" s="80" t="s">
        <v>270</v>
      </c>
      <c r="C83" s="80"/>
      <c r="D83" s="80"/>
      <c r="E83" s="80"/>
      <c r="F83" s="81">
        <f t="shared" ref="F83:F85" si="0">SUM(F84)</f>
        <v>9.8000000000000007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  <c r="FF83" s="82"/>
      <c r="FG83" s="82"/>
      <c r="FH83" s="82"/>
      <c r="FI83" s="82"/>
      <c r="FJ83" s="82"/>
      <c r="FK83" s="82"/>
      <c r="FL83" s="82"/>
      <c r="FM83" s="82"/>
      <c r="FN83" s="82"/>
      <c r="FO83" s="82"/>
      <c r="FP83" s="82"/>
      <c r="FQ83" s="82"/>
      <c r="FR83" s="82"/>
      <c r="FS83" s="82"/>
      <c r="FT83" s="82"/>
      <c r="FU83" s="82"/>
      <c r="FV83" s="82"/>
      <c r="FW83" s="82"/>
      <c r="FX83" s="82"/>
      <c r="FY83" s="82"/>
      <c r="FZ83" s="82"/>
      <c r="GA83" s="82"/>
      <c r="GB83" s="82"/>
      <c r="GC83" s="82"/>
      <c r="GD83" s="82"/>
      <c r="GE83" s="82"/>
      <c r="GF83" s="82"/>
      <c r="GG83" s="82"/>
      <c r="GH83" s="82"/>
      <c r="GI83" s="82"/>
      <c r="GJ83" s="82"/>
      <c r="GK83" s="82"/>
      <c r="GL83" s="82"/>
      <c r="GM83" s="82"/>
      <c r="GN83" s="82"/>
      <c r="GO83" s="82"/>
      <c r="GP83" s="82"/>
      <c r="GQ83" s="82"/>
      <c r="GR83" s="82"/>
      <c r="GS83" s="82"/>
      <c r="GT83" s="82"/>
      <c r="GU83" s="82"/>
      <c r="GV83" s="82"/>
      <c r="GW83" s="82"/>
      <c r="GX83" s="82"/>
      <c r="GY83" s="82"/>
      <c r="GZ83" s="82"/>
      <c r="HA83" s="82"/>
      <c r="HB83" s="82"/>
      <c r="HC83" s="82"/>
      <c r="HD83" s="82"/>
      <c r="HE83" s="82"/>
      <c r="HF83" s="82"/>
      <c r="HG83" s="82"/>
      <c r="HH83" s="82"/>
      <c r="HI83" s="82"/>
      <c r="HJ83" s="82"/>
      <c r="HK83" s="82"/>
      <c r="HL83" s="82"/>
      <c r="HM83" s="82"/>
      <c r="HN83" s="82"/>
      <c r="HO83" s="82"/>
      <c r="HP83" s="82"/>
      <c r="HQ83" s="82"/>
      <c r="HR83" s="82"/>
      <c r="HS83" s="82"/>
      <c r="HT83" s="82"/>
      <c r="HU83" s="82"/>
      <c r="HV83" s="82"/>
      <c r="HW83" s="82"/>
      <c r="HX83" s="82"/>
      <c r="HY83" s="82"/>
      <c r="HZ83" s="82"/>
      <c r="IA83" s="82"/>
      <c r="IB83" s="82"/>
      <c r="IC83" s="82"/>
      <c r="ID83" s="82"/>
      <c r="IE83" s="82"/>
      <c r="IF83" s="82"/>
      <c r="IG83" s="82"/>
      <c r="IH83" s="82"/>
      <c r="II83" s="82"/>
      <c r="IJ83" s="82"/>
      <c r="IK83" s="82"/>
      <c r="IL83" s="82"/>
      <c r="IM83" s="82"/>
      <c r="IN83" s="82"/>
      <c r="IO83" s="82"/>
      <c r="IP83" s="82"/>
      <c r="IQ83" s="82"/>
      <c r="IR83" s="82"/>
      <c r="IS83" s="82"/>
    </row>
    <row r="84" spans="1:254" ht="13.5" x14ac:dyDescent="0.25">
      <c r="A84" s="84" t="s">
        <v>339</v>
      </c>
      <c r="B84" s="85" t="s">
        <v>270</v>
      </c>
      <c r="C84" s="85" t="s">
        <v>284</v>
      </c>
      <c r="D84" s="85"/>
      <c r="E84" s="85"/>
      <c r="F84" s="124">
        <f t="shared" si="0"/>
        <v>9.8000000000000007</v>
      </c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</row>
    <row r="85" spans="1:254" ht="13.5" x14ac:dyDescent="0.25">
      <c r="A85" s="322" t="s">
        <v>649</v>
      </c>
      <c r="B85" s="85" t="s">
        <v>270</v>
      </c>
      <c r="C85" s="85" t="s">
        <v>284</v>
      </c>
      <c r="D85" s="85" t="s">
        <v>320</v>
      </c>
      <c r="E85" s="85"/>
      <c r="F85" s="124">
        <f t="shared" si="0"/>
        <v>9.8000000000000007</v>
      </c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  <c r="IP85" s="76"/>
      <c r="IQ85" s="76"/>
      <c r="IR85" s="76"/>
      <c r="IS85" s="76"/>
    </row>
    <row r="86" spans="1:254" x14ac:dyDescent="0.2">
      <c r="A86" s="59" t="s">
        <v>289</v>
      </c>
      <c r="B86" s="72" t="s">
        <v>270</v>
      </c>
      <c r="C86" s="72" t="s">
        <v>284</v>
      </c>
      <c r="D86" s="72" t="s">
        <v>320</v>
      </c>
      <c r="E86" s="72" t="s">
        <v>282</v>
      </c>
      <c r="F86" s="64">
        <v>9.8000000000000007</v>
      </c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65"/>
      <c r="IC86" s="65"/>
      <c r="ID86" s="65"/>
      <c r="IE86" s="65"/>
      <c r="IF86" s="65"/>
      <c r="IG86" s="65"/>
      <c r="IH86" s="65"/>
      <c r="II86" s="65"/>
      <c r="IJ86" s="65"/>
      <c r="IK86" s="65"/>
      <c r="IL86" s="65"/>
      <c r="IM86" s="65"/>
      <c r="IN86" s="65"/>
      <c r="IO86" s="65"/>
      <c r="IP86" s="65"/>
      <c r="IQ86" s="65"/>
      <c r="IR86" s="65"/>
      <c r="IS86" s="65"/>
    </row>
    <row r="87" spans="1:254" ht="19.899999999999999" customHeight="1" x14ac:dyDescent="0.25">
      <c r="A87" s="52" t="s">
        <v>340</v>
      </c>
      <c r="B87" s="83" t="s">
        <v>276</v>
      </c>
      <c r="C87" s="83"/>
      <c r="D87" s="83"/>
      <c r="E87" s="83"/>
      <c r="F87" s="81">
        <f t="shared" ref="F87:F89" si="1">SUM(F88)</f>
        <v>517.54999999999995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65"/>
      <c r="IC87" s="65"/>
      <c r="ID87" s="65"/>
      <c r="IE87" s="65"/>
      <c r="IF87" s="65"/>
      <c r="IG87" s="65"/>
      <c r="IH87" s="65"/>
      <c r="II87" s="65"/>
      <c r="IJ87" s="65"/>
      <c r="IK87" s="65"/>
      <c r="IL87" s="65"/>
      <c r="IM87" s="65"/>
      <c r="IN87" s="65"/>
      <c r="IO87" s="65"/>
      <c r="IP87" s="65"/>
      <c r="IQ87" s="65"/>
      <c r="IR87" s="65"/>
      <c r="IS87" s="65"/>
    </row>
    <row r="88" spans="1:254" ht="27" x14ac:dyDescent="0.25">
      <c r="A88" s="84" t="s">
        <v>341</v>
      </c>
      <c r="B88" s="86" t="s">
        <v>276</v>
      </c>
      <c r="C88" s="86" t="s">
        <v>342</v>
      </c>
      <c r="D88" s="86"/>
      <c r="E88" s="86"/>
      <c r="F88" s="124">
        <f t="shared" si="1"/>
        <v>517.54999999999995</v>
      </c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65"/>
      <c r="IC88" s="65"/>
      <c r="ID88" s="65"/>
      <c r="IE88" s="65"/>
      <c r="IF88" s="65"/>
      <c r="IG88" s="65"/>
      <c r="IH88" s="65"/>
      <c r="II88" s="65"/>
      <c r="IJ88" s="65"/>
      <c r="IK88" s="65"/>
      <c r="IL88" s="65"/>
      <c r="IM88" s="65"/>
      <c r="IN88" s="65"/>
      <c r="IO88" s="65"/>
      <c r="IP88" s="65"/>
      <c r="IQ88" s="65"/>
      <c r="IR88" s="65"/>
      <c r="IS88" s="65"/>
    </row>
    <row r="89" spans="1:254" ht="17.45" customHeight="1" x14ac:dyDescent="0.25">
      <c r="A89" s="84" t="s">
        <v>318</v>
      </c>
      <c r="B89" s="86" t="s">
        <v>276</v>
      </c>
      <c r="C89" s="86" t="s">
        <v>342</v>
      </c>
      <c r="D89" s="86" t="s">
        <v>319</v>
      </c>
      <c r="E89" s="86"/>
      <c r="F89" s="124">
        <f t="shared" si="1"/>
        <v>517.54999999999995</v>
      </c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65"/>
      <c r="IC89" s="65"/>
      <c r="ID89" s="65"/>
      <c r="IE89" s="65"/>
      <c r="IF89" s="65"/>
      <c r="IG89" s="65"/>
      <c r="IH89" s="65"/>
      <c r="II89" s="65"/>
      <c r="IJ89" s="65"/>
      <c r="IK89" s="65"/>
      <c r="IL89" s="65"/>
      <c r="IM89" s="65"/>
      <c r="IN89" s="65"/>
      <c r="IO89" s="65"/>
      <c r="IP89" s="65"/>
      <c r="IQ89" s="65"/>
      <c r="IR89" s="65"/>
      <c r="IS89" s="65"/>
    </row>
    <row r="90" spans="1:254" x14ac:dyDescent="0.2">
      <c r="A90" s="59" t="s">
        <v>649</v>
      </c>
      <c r="B90" s="56" t="s">
        <v>276</v>
      </c>
      <c r="C90" s="56" t="s">
        <v>342</v>
      </c>
      <c r="D90" s="56" t="s">
        <v>320</v>
      </c>
      <c r="E90" s="56"/>
      <c r="F90" s="57">
        <f>SUM(F95+F92)</f>
        <v>517.54999999999995</v>
      </c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65"/>
      <c r="IC90" s="65"/>
      <c r="ID90" s="65"/>
      <c r="IE90" s="65"/>
      <c r="IF90" s="65"/>
      <c r="IG90" s="65"/>
      <c r="IH90" s="65"/>
      <c r="II90" s="65"/>
      <c r="IJ90" s="65"/>
      <c r="IK90" s="65"/>
      <c r="IL90" s="65"/>
      <c r="IM90" s="65"/>
      <c r="IN90" s="65"/>
      <c r="IO90" s="65"/>
      <c r="IP90" s="65"/>
      <c r="IQ90" s="65"/>
      <c r="IR90" s="65"/>
      <c r="IS90" s="65"/>
    </row>
    <row r="91" spans="1:254" x14ac:dyDescent="0.2">
      <c r="A91" s="62" t="s">
        <v>343</v>
      </c>
      <c r="B91" s="63" t="s">
        <v>276</v>
      </c>
      <c r="C91" s="63" t="s">
        <v>342</v>
      </c>
      <c r="D91" s="63" t="s">
        <v>320</v>
      </c>
      <c r="E91" s="63"/>
      <c r="F91" s="64">
        <f>SUM(F92)</f>
        <v>305.69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65"/>
      <c r="IC91" s="65"/>
      <c r="ID91" s="65"/>
      <c r="IE91" s="65"/>
      <c r="IF91" s="65"/>
      <c r="IG91" s="65"/>
      <c r="IH91" s="65"/>
      <c r="II91" s="65"/>
      <c r="IJ91" s="65"/>
      <c r="IK91" s="65"/>
      <c r="IL91" s="65"/>
      <c r="IM91" s="65"/>
      <c r="IN91" s="65"/>
      <c r="IO91" s="65"/>
      <c r="IP91" s="65"/>
      <c r="IQ91" s="65"/>
      <c r="IR91" s="65"/>
      <c r="IS91" s="65"/>
    </row>
    <row r="92" spans="1:254" ht="38.25" x14ac:dyDescent="0.2">
      <c r="A92" s="62" t="s">
        <v>274</v>
      </c>
      <c r="B92" s="60" t="s">
        <v>276</v>
      </c>
      <c r="C92" s="60" t="s">
        <v>342</v>
      </c>
      <c r="D92" s="60" t="s">
        <v>320</v>
      </c>
      <c r="E92" s="60" t="s">
        <v>275</v>
      </c>
      <c r="F92" s="61">
        <v>305.69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65"/>
      <c r="IC92" s="65"/>
      <c r="ID92" s="65"/>
      <c r="IE92" s="65"/>
      <c r="IF92" s="65"/>
      <c r="IG92" s="65"/>
      <c r="IH92" s="65"/>
      <c r="II92" s="65"/>
      <c r="IJ92" s="65"/>
      <c r="IK92" s="65"/>
      <c r="IL92" s="65"/>
      <c r="IM92" s="65"/>
      <c r="IN92" s="65"/>
      <c r="IO92" s="65"/>
      <c r="IP92" s="65"/>
      <c r="IQ92" s="65"/>
      <c r="IR92" s="65"/>
      <c r="IS92" s="65"/>
    </row>
    <row r="93" spans="1:254" x14ac:dyDescent="0.2">
      <c r="A93" s="322" t="s">
        <v>649</v>
      </c>
      <c r="B93" s="63" t="s">
        <v>276</v>
      </c>
      <c r="C93" s="63" t="s">
        <v>342</v>
      </c>
      <c r="D93" s="63" t="s">
        <v>320</v>
      </c>
      <c r="E93" s="63"/>
      <c r="F93" s="64">
        <f>SUM(F95)</f>
        <v>211.86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65"/>
      <c r="IC93" s="65"/>
      <c r="ID93" s="65"/>
      <c r="IE93" s="65"/>
      <c r="IF93" s="65"/>
      <c r="IG93" s="65"/>
      <c r="IH93" s="65"/>
      <c r="II93" s="65"/>
      <c r="IJ93" s="65"/>
      <c r="IK93" s="65"/>
      <c r="IL93" s="65"/>
      <c r="IM93" s="65"/>
      <c r="IN93" s="65"/>
      <c r="IO93" s="65"/>
      <c r="IP93" s="65"/>
      <c r="IQ93" s="65"/>
      <c r="IR93" s="65"/>
      <c r="IS93" s="65"/>
    </row>
    <row r="94" spans="1:254" ht="25.5" x14ac:dyDescent="0.2">
      <c r="A94" s="62" t="s">
        <v>344</v>
      </c>
      <c r="B94" s="63" t="s">
        <v>276</v>
      </c>
      <c r="C94" s="63" t="s">
        <v>342</v>
      </c>
      <c r="D94" s="63" t="s">
        <v>320</v>
      </c>
      <c r="E94" s="63"/>
      <c r="F94" s="64">
        <f>SUM(F95)</f>
        <v>211.86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65"/>
      <c r="IC94" s="65"/>
      <c r="ID94" s="65"/>
      <c r="IE94" s="65"/>
      <c r="IF94" s="65"/>
      <c r="IG94" s="65"/>
      <c r="IH94" s="65"/>
      <c r="II94" s="65"/>
      <c r="IJ94" s="65"/>
      <c r="IK94" s="65"/>
      <c r="IL94" s="65"/>
      <c r="IM94" s="65"/>
      <c r="IN94" s="65"/>
      <c r="IO94" s="65"/>
      <c r="IP94" s="65"/>
      <c r="IQ94" s="65"/>
      <c r="IR94" s="65"/>
      <c r="IS94" s="65"/>
    </row>
    <row r="95" spans="1:254" ht="25.5" x14ac:dyDescent="0.2">
      <c r="A95" s="59" t="s">
        <v>328</v>
      </c>
      <c r="B95" s="60" t="s">
        <v>276</v>
      </c>
      <c r="C95" s="60" t="s">
        <v>342</v>
      </c>
      <c r="D95" s="60" t="s">
        <v>320</v>
      </c>
      <c r="E95" s="60" t="s">
        <v>329</v>
      </c>
      <c r="F95" s="61">
        <v>211.86</v>
      </c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65"/>
      <c r="IC95" s="65"/>
      <c r="ID95" s="65"/>
      <c r="IE95" s="65"/>
      <c r="IF95" s="65"/>
      <c r="IG95" s="65"/>
      <c r="IH95" s="65"/>
      <c r="II95" s="65"/>
      <c r="IJ95" s="65"/>
      <c r="IK95" s="65"/>
      <c r="IL95" s="65"/>
      <c r="IM95" s="65"/>
      <c r="IN95" s="65"/>
      <c r="IO95" s="65"/>
      <c r="IP95" s="65"/>
      <c r="IQ95" s="65"/>
      <c r="IR95" s="65"/>
      <c r="IS95" s="65"/>
    </row>
    <row r="96" spans="1:254" ht="15.75" x14ac:dyDescent="0.25">
      <c r="A96" s="52" t="s">
        <v>345</v>
      </c>
      <c r="B96" s="80" t="s">
        <v>284</v>
      </c>
      <c r="C96" s="80"/>
      <c r="D96" s="80"/>
      <c r="E96" s="80"/>
      <c r="F96" s="81">
        <f>SUM(F114+F103+F97)</f>
        <v>15826</v>
      </c>
    </row>
    <row r="97" spans="1:253" x14ac:dyDescent="0.2">
      <c r="A97" s="58" t="s">
        <v>346</v>
      </c>
      <c r="B97" s="70" t="s">
        <v>284</v>
      </c>
      <c r="C97" s="70" t="s">
        <v>347</v>
      </c>
      <c r="D97" s="70"/>
      <c r="E97" s="70"/>
      <c r="F97" s="57">
        <f>SUM(F101+F98)</f>
        <v>9725.19</v>
      </c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  <c r="GX97" s="66"/>
      <c r="GY97" s="66"/>
      <c r="GZ97" s="66"/>
      <c r="HA97" s="66"/>
      <c r="HB97" s="66"/>
      <c r="HC97" s="66"/>
      <c r="HD97" s="66"/>
      <c r="HE97" s="66"/>
      <c r="HF97" s="66"/>
      <c r="HG97" s="66"/>
      <c r="HH97" s="66"/>
      <c r="HI97" s="66"/>
      <c r="HJ97" s="66"/>
      <c r="HK97" s="66"/>
      <c r="HL97" s="66"/>
      <c r="HM97" s="66"/>
      <c r="HN97" s="66"/>
      <c r="HO97" s="66"/>
      <c r="HP97" s="66"/>
      <c r="HQ97" s="66"/>
      <c r="HR97" s="66"/>
      <c r="HS97" s="66"/>
      <c r="HT97" s="66"/>
      <c r="HU97" s="66"/>
      <c r="HV97" s="66"/>
      <c r="HW97" s="66"/>
      <c r="HX97" s="66"/>
      <c r="HY97" s="66"/>
      <c r="HZ97" s="66"/>
      <c r="IA97" s="66"/>
      <c r="IB97" s="66"/>
      <c r="IC97" s="66"/>
      <c r="ID97" s="66"/>
      <c r="IE97" s="66"/>
      <c r="IF97" s="66"/>
      <c r="IG97" s="66"/>
      <c r="IH97" s="66"/>
      <c r="II97" s="66"/>
      <c r="IJ97" s="66"/>
      <c r="IK97" s="66"/>
      <c r="IL97" s="66"/>
      <c r="IM97" s="66"/>
      <c r="IN97" s="66"/>
      <c r="IO97" s="66"/>
      <c r="IP97" s="66"/>
      <c r="IQ97" s="66"/>
      <c r="IR97" s="66"/>
      <c r="IS97" s="66"/>
    </row>
    <row r="98" spans="1:253" ht="25.5" x14ac:dyDescent="0.2">
      <c r="A98" s="59" t="s">
        <v>348</v>
      </c>
      <c r="B98" s="77" t="s">
        <v>284</v>
      </c>
      <c r="C98" s="77" t="s">
        <v>347</v>
      </c>
      <c r="D98" s="60" t="s">
        <v>316</v>
      </c>
      <c r="E98" s="77"/>
      <c r="F98" s="61">
        <f>SUM(F100+F99)</f>
        <v>9714.19</v>
      </c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  <c r="GQ98" s="66"/>
      <c r="GR98" s="66"/>
      <c r="GS98" s="66"/>
      <c r="GT98" s="66"/>
      <c r="GU98" s="66"/>
      <c r="GV98" s="66"/>
      <c r="GW98" s="66"/>
      <c r="GX98" s="66"/>
      <c r="GY98" s="66"/>
      <c r="GZ98" s="66"/>
      <c r="HA98" s="66"/>
      <c r="HB98" s="66"/>
      <c r="HC98" s="66"/>
      <c r="HD98" s="66"/>
      <c r="HE98" s="66"/>
      <c r="HF98" s="66"/>
      <c r="HG98" s="66"/>
      <c r="HH98" s="66"/>
      <c r="HI98" s="66"/>
      <c r="HJ98" s="66"/>
      <c r="HK98" s="66"/>
      <c r="HL98" s="66"/>
      <c r="HM98" s="66"/>
      <c r="HN98" s="66"/>
      <c r="HO98" s="66"/>
      <c r="HP98" s="66"/>
      <c r="HQ98" s="66"/>
      <c r="HR98" s="66"/>
      <c r="HS98" s="66"/>
      <c r="HT98" s="66"/>
      <c r="HU98" s="66"/>
      <c r="HV98" s="66"/>
      <c r="HW98" s="66"/>
      <c r="HX98" s="66"/>
      <c r="HY98" s="66"/>
      <c r="HZ98" s="66"/>
      <c r="IA98" s="66"/>
      <c r="IB98" s="66"/>
      <c r="IC98" s="66"/>
      <c r="ID98" s="66"/>
      <c r="IE98" s="66"/>
      <c r="IF98" s="66"/>
      <c r="IG98" s="66"/>
      <c r="IH98" s="66"/>
      <c r="II98" s="66"/>
      <c r="IJ98" s="66"/>
      <c r="IK98" s="66"/>
      <c r="IL98" s="66"/>
      <c r="IM98" s="66"/>
      <c r="IN98" s="66"/>
      <c r="IO98" s="66"/>
      <c r="IP98" s="66"/>
      <c r="IQ98" s="66"/>
      <c r="IR98" s="66"/>
      <c r="IS98" s="66"/>
    </row>
    <row r="99" spans="1:253" x14ac:dyDescent="0.2">
      <c r="A99" s="62" t="s">
        <v>289</v>
      </c>
      <c r="B99" s="72" t="s">
        <v>284</v>
      </c>
      <c r="C99" s="72" t="s">
        <v>347</v>
      </c>
      <c r="D99" s="63" t="s">
        <v>316</v>
      </c>
      <c r="E99" s="72" t="s">
        <v>282</v>
      </c>
      <c r="F99" s="61">
        <v>8165.04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  <c r="HZ99" s="66"/>
      <c r="IA99" s="66"/>
      <c r="IB99" s="66"/>
      <c r="IC99" s="66"/>
      <c r="ID99" s="66"/>
      <c r="IE99" s="66"/>
      <c r="IF99" s="66"/>
      <c r="IG99" s="66"/>
      <c r="IH99" s="66"/>
      <c r="II99" s="66"/>
      <c r="IJ99" s="66"/>
      <c r="IK99" s="66"/>
      <c r="IL99" s="66"/>
      <c r="IM99" s="66"/>
      <c r="IN99" s="66"/>
      <c r="IO99" s="66"/>
      <c r="IP99" s="66"/>
      <c r="IQ99" s="66"/>
      <c r="IR99" s="66"/>
      <c r="IS99" s="66"/>
    </row>
    <row r="100" spans="1:253" x14ac:dyDescent="0.2">
      <c r="A100" s="62" t="s">
        <v>290</v>
      </c>
      <c r="B100" s="72" t="s">
        <v>284</v>
      </c>
      <c r="C100" s="72" t="s">
        <v>347</v>
      </c>
      <c r="D100" s="63" t="s">
        <v>316</v>
      </c>
      <c r="E100" s="72" t="s">
        <v>291</v>
      </c>
      <c r="F100" s="61">
        <v>1549.15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  <c r="GX100" s="66"/>
      <c r="GY100" s="66"/>
      <c r="GZ100" s="66"/>
      <c r="HA100" s="66"/>
      <c r="HB100" s="66"/>
      <c r="HC100" s="66"/>
      <c r="HD100" s="66"/>
      <c r="HE100" s="66"/>
      <c r="HF100" s="66"/>
      <c r="HG100" s="66"/>
      <c r="HH100" s="66"/>
      <c r="HI100" s="66"/>
      <c r="HJ100" s="66"/>
      <c r="HK100" s="66"/>
      <c r="HL100" s="66"/>
      <c r="HM100" s="66"/>
      <c r="HN100" s="66"/>
      <c r="HO100" s="66"/>
      <c r="HP100" s="66"/>
      <c r="HQ100" s="66"/>
      <c r="HR100" s="66"/>
      <c r="HS100" s="66"/>
      <c r="HT100" s="66"/>
      <c r="HU100" s="66"/>
      <c r="HV100" s="66"/>
      <c r="HW100" s="66"/>
      <c r="HX100" s="66"/>
      <c r="HY100" s="66"/>
      <c r="HZ100" s="66"/>
      <c r="IA100" s="66"/>
      <c r="IB100" s="66"/>
      <c r="IC100" s="66"/>
      <c r="ID100" s="66"/>
      <c r="IE100" s="66"/>
      <c r="IF100" s="66"/>
      <c r="IG100" s="66"/>
      <c r="IH100" s="66"/>
      <c r="II100" s="66"/>
      <c r="IJ100" s="66"/>
      <c r="IK100" s="66"/>
      <c r="IL100" s="66"/>
      <c r="IM100" s="66"/>
      <c r="IN100" s="66"/>
      <c r="IO100" s="66"/>
      <c r="IP100" s="66"/>
      <c r="IQ100" s="66"/>
      <c r="IR100" s="66"/>
      <c r="IS100" s="66"/>
    </row>
    <row r="101" spans="1:253" ht="25.5" x14ac:dyDescent="0.2">
      <c r="A101" s="59" t="s">
        <v>349</v>
      </c>
      <c r="B101" s="77" t="s">
        <v>284</v>
      </c>
      <c r="C101" s="77" t="s">
        <v>347</v>
      </c>
      <c r="D101" s="77" t="s">
        <v>522</v>
      </c>
      <c r="E101" s="77"/>
      <c r="F101" s="61">
        <f>SUM(F102)</f>
        <v>11</v>
      </c>
    </row>
    <row r="102" spans="1:253" x14ac:dyDescent="0.2">
      <c r="A102" s="62" t="s">
        <v>289</v>
      </c>
      <c r="B102" s="72" t="s">
        <v>284</v>
      </c>
      <c r="C102" s="72" t="s">
        <v>347</v>
      </c>
      <c r="D102" s="72" t="s">
        <v>522</v>
      </c>
      <c r="E102" s="72" t="s">
        <v>282</v>
      </c>
      <c r="F102" s="64">
        <v>11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65"/>
      <c r="IC102" s="65"/>
      <c r="ID102" s="65"/>
      <c r="IE102" s="65"/>
      <c r="IF102" s="65"/>
      <c r="IG102" s="65"/>
      <c r="IH102" s="65"/>
      <c r="II102" s="65"/>
      <c r="IJ102" s="65"/>
      <c r="IK102" s="65"/>
      <c r="IL102" s="65"/>
      <c r="IM102" s="65"/>
      <c r="IN102" s="65"/>
      <c r="IO102" s="65"/>
      <c r="IP102" s="65"/>
      <c r="IQ102" s="65"/>
      <c r="IR102" s="65"/>
      <c r="IS102" s="65"/>
    </row>
    <row r="103" spans="1:253" x14ac:dyDescent="0.2">
      <c r="A103" s="58" t="s">
        <v>350</v>
      </c>
      <c r="B103" s="56" t="s">
        <v>284</v>
      </c>
      <c r="C103" s="56" t="s">
        <v>351</v>
      </c>
      <c r="D103" s="56"/>
      <c r="E103" s="56"/>
      <c r="F103" s="57">
        <f>SUM(F108+F104+F106)</f>
        <v>5819.91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66"/>
      <c r="IC103" s="66"/>
      <c r="ID103" s="66"/>
      <c r="IE103" s="66"/>
      <c r="IF103" s="66"/>
      <c r="IG103" s="66"/>
      <c r="IH103" s="66"/>
      <c r="II103" s="66"/>
      <c r="IJ103" s="66"/>
      <c r="IK103" s="66"/>
      <c r="IL103" s="66"/>
      <c r="IM103" s="66"/>
      <c r="IN103" s="66"/>
      <c r="IO103" s="66"/>
      <c r="IP103" s="66"/>
      <c r="IQ103" s="66"/>
      <c r="IR103" s="66"/>
      <c r="IS103" s="66"/>
    </row>
    <row r="104" spans="1:253" ht="25.5" x14ac:dyDescent="0.2">
      <c r="A104" s="59" t="s">
        <v>654</v>
      </c>
      <c r="B104" s="77" t="s">
        <v>284</v>
      </c>
      <c r="C104" s="77" t="s">
        <v>351</v>
      </c>
      <c r="D104" s="77" t="s">
        <v>655</v>
      </c>
      <c r="E104" s="77"/>
      <c r="F104" s="61">
        <f>SUM(F105)</f>
        <v>0</v>
      </c>
    </row>
    <row r="105" spans="1:253" ht="25.5" x14ac:dyDescent="0.2">
      <c r="A105" s="62" t="s">
        <v>326</v>
      </c>
      <c r="B105" s="72" t="s">
        <v>284</v>
      </c>
      <c r="C105" s="72" t="s">
        <v>351</v>
      </c>
      <c r="D105" s="72" t="s">
        <v>655</v>
      </c>
      <c r="E105" s="72" t="s">
        <v>327</v>
      </c>
      <c r="F105" s="64">
        <v>0</v>
      </c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5"/>
      <c r="ES105" s="65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5"/>
      <c r="FF105" s="65"/>
      <c r="FG105" s="65"/>
      <c r="FH105" s="65"/>
      <c r="FI105" s="65"/>
      <c r="FJ105" s="65"/>
      <c r="FK105" s="65"/>
      <c r="FL105" s="65"/>
      <c r="FM105" s="65"/>
      <c r="FN105" s="65"/>
      <c r="FO105" s="65"/>
      <c r="FP105" s="65"/>
      <c r="FQ105" s="65"/>
      <c r="FR105" s="65"/>
      <c r="FS105" s="65"/>
      <c r="FT105" s="65"/>
      <c r="FU105" s="65"/>
      <c r="FV105" s="65"/>
      <c r="FW105" s="65"/>
      <c r="FX105" s="65"/>
      <c r="FY105" s="65"/>
      <c r="FZ105" s="65"/>
      <c r="GA105" s="65"/>
      <c r="GB105" s="65"/>
      <c r="GC105" s="65"/>
      <c r="GD105" s="65"/>
      <c r="GE105" s="65"/>
      <c r="GF105" s="65"/>
      <c r="GG105" s="65"/>
      <c r="GH105" s="65"/>
      <c r="GI105" s="65"/>
      <c r="GJ105" s="65"/>
      <c r="GK105" s="65"/>
      <c r="GL105" s="65"/>
      <c r="GM105" s="65"/>
      <c r="GN105" s="65"/>
      <c r="GO105" s="65"/>
      <c r="GP105" s="65"/>
      <c r="GQ105" s="65"/>
      <c r="GR105" s="65"/>
      <c r="GS105" s="65"/>
      <c r="GT105" s="65"/>
      <c r="GU105" s="65"/>
      <c r="GV105" s="65"/>
      <c r="GW105" s="65"/>
      <c r="GX105" s="65"/>
      <c r="GY105" s="65"/>
      <c r="GZ105" s="65"/>
      <c r="HA105" s="65"/>
      <c r="HB105" s="65"/>
      <c r="HC105" s="65"/>
      <c r="HD105" s="65"/>
      <c r="HE105" s="65"/>
      <c r="HF105" s="65"/>
      <c r="HG105" s="65"/>
      <c r="HH105" s="65"/>
      <c r="HI105" s="65"/>
      <c r="HJ105" s="65"/>
      <c r="HK105" s="65"/>
      <c r="HL105" s="65"/>
      <c r="HM105" s="65"/>
      <c r="HN105" s="65"/>
      <c r="HO105" s="65"/>
      <c r="HP105" s="65"/>
      <c r="HQ105" s="65"/>
      <c r="HR105" s="65"/>
      <c r="HS105" s="65"/>
      <c r="HT105" s="65"/>
      <c r="HU105" s="65"/>
      <c r="HV105" s="65"/>
      <c r="HW105" s="65"/>
      <c r="HX105" s="65"/>
      <c r="HY105" s="65"/>
      <c r="HZ105" s="65"/>
      <c r="IA105" s="65"/>
      <c r="IB105" s="65"/>
      <c r="IC105" s="65"/>
      <c r="ID105" s="65"/>
      <c r="IE105" s="65"/>
      <c r="IF105" s="65"/>
      <c r="IG105" s="65"/>
      <c r="IH105" s="65"/>
      <c r="II105" s="65"/>
      <c r="IJ105" s="65"/>
      <c r="IK105" s="65"/>
      <c r="IL105" s="65"/>
      <c r="IM105" s="65"/>
      <c r="IN105" s="65"/>
      <c r="IO105" s="65"/>
      <c r="IP105" s="65"/>
      <c r="IQ105" s="65"/>
      <c r="IR105" s="65"/>
      <c r="IS105" s="65"/>
    </row>
    <row r="106" spans="1:253" ht="25.5" x14ac:dyDescent="0.2">
      <c r="A106" s="59" t="s">
        <v>656</v>
      </c>
      <c r="B106" s="77" t="s">
        <v>284</v>
      </c>
      <c r="C106" s="77" t="s">
        <v>351</v>
      </c>
      <c r="D106" s="77" t="s">
        <v>524</v>
      </c>
      <c r="E106" s="77"/>
      <c r="F106" s="61">
        <f>SUM(F107)</f>
        <v>0</v>
      </c>
    </row>
    <row r="107" spans="1:253" x14ac:dyDescent="0.2">
      <c r="A107" s="62" t="s">
        <v>289</v>
      </c>
      <c r="B107" s="72" t="s">
        <v>284</v>
      </c>
      <c r="C107" s="72" t="s">
        <v>351</v>
      </c>
      <c r="D107" s="72" t="s">
        <v>524</v>
      </c>
      <c r="E107" s="72" t="s">
        <v>282</v>
      </c>
      <c r="F107" s="64">
        <v>0</v>
      </c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5"/>
      <c r="FK107" s="65"/>
      <c r="FL107" s="65"/>
      <c r="FM107" s="65"/>
      <c r="FN107" s="65"/>
      <c r="FO107" s="65"/>
      <c r="FP107" s="65"/>
      <c r="FQ107" s="65"/>
      <c r="FR107" s="65"/>
      <c r="FS107" s="65"/>
      <c r="FT107" s="65"/>
      <c r="FU107" s="65"/>
      <c r="FV107" s="65"/>
      <c r="FW107" s="65"/>
      <c r="FX107" s="65"/>
      <c r="FY107" s="65"/>
      <c r="FZ107" s="65"/>
      <c r="GA107" s="65"/>
      <c r="GB107" s="65"/>
      <c r="GC107" s="65"/>
      <c r="GD107" s="65"/>
      <c r="GE107" s="65"/>
      <c r="GF107" s="65"/>
      <c r="GG107" s="65"/>
      <c r="GH107" s="65"/>
      <c r="GI107" s="65"/>
      <c r="GJ107" s="65"/>
      <c r="GK107" s="65"/>
      <c r="GL107" s="65"/>
      <c r="GM107" s="65"/>
      <c r="GN107" s="65"/>
      <c r="GO107" s="65"/>
      <c r="GP107" s="65"/>
      <c r="GQ107" s="65"/>
      <c r="GR107" s="65"/>
      <c r="GS107" s="65"/>
      <c r="GT107" s="65"/>
      <c r="GU107" s="65"/>
      <c r="GV107" s="65"/>
      <c r="GW107" s="65"/>
      <c r="GX107" s="65"/>
      <c r="GY107" s="65"/>
      <c r="GZ107" s="65"/>
      <c r="HA107" s="65"/>
      <c r="HB107" s="65"/>
      <c r="HC107" s="65"/>
      <c r="HD107" s="65"/>
      <c r="HE107" s="65"/>
      <c r="HF107" s="65"/>
      <c r="HG107" s="65"/>
      <c r="HH107" s="65"/>
      <c r="HI107" s="65"/>
      <c r="HJ107" s="65"/>
      <c r="HK107" s="65"/>
      <c r="HL107" s="65"/>
      <c r="HM107" s="65"/>
      <c r="HN107" s="65"/>
      <c r="HO107" s="65"/>
      <c r="HP107" s="65"/>
      <c r="HQ107" s="65"/>
      <c r="HR107" s="65"/>
      <c r="HS107" s="65"/>
      <c r="HT107" s="65"/>
      <c r="HU107" s="65"/>
      <c r="HV107" s="65"/>
      <c r="HW107" s="65"/>
      <c r="HX107" s="65"/>
      <c r="HY107" s="65"/>
      <c r="HZ107" s="65"/>
      <c r="IA107" s="65"/>
      <c r="IB107" s="65"/>
      <c r="IC107" s="65"/>
      <c r="ID107" s="65"/>
      <c r="IE107" s="65"/>
      <c r="IF107" s="65"/>
      <c r="IG107" s="65"/>
      <c r="IH107" s="65"/>
      <c r="II107" s="65"/>
      <c r="IJ107" s="65"/>
      <c r="IK107" s="65"/>
      <c r="IL107" s="65"/>
      <c r="IM107" s="65"/>
      <c r="IN107" s="65"/>
      <c r="IO107" s="65"/>
      <c r="IP107" s="65"/>
      <c r="IQ107" s="65"/>
      <c r="IR107" s="65"/>
      <c r="IS107" s="65"/>
    </row>
    <row r="108" spans="1:253" ht="13.5" x14ac:dyDescent="0.25">
      <c r="A108" s="84" t="s">
        <v>318</v>
      </c>
      <c r="B108" s="85" t="s">
        <v>284</v>
      </c>
      <c r="C108" s="85" t="s">
        <v>351</v>
      </c>
      <c r="D108" s="86" t="s">
        <v>319</v>
      </c>
      <c r="E108" s="85"/>
      <c r="F108" s="124">
        <f>SUM(F109)</f>
        <v>5819.91</v>
      </c>
    </row>
    <row r="109" spans="1:253" ht="31.9" customHeight="1" x14ac:dyDescent="0.2">
      <c r="A109" s="87" t="s">
        <v>657</v>
      </c>
      <c r="B109" s="60" t="s">
        <v>284</v>
      </c>
      <c r="C109" s="60" t="s">
        <v>351</v>
      </c>
      <c r="D109" s="60" t="s">
        <v>352</v>
      </c>
      <c r="E109" s="60"/>
      <c r="F109" s="61">
        <f>SUM(F110:F113)</f>
        <v>5819.91</v>
      </c>
    </row>
    <row r="110" spans="1:253" x14ac:dyDescent="0.2">
      <c r="A110" s="62" t="s">
        <v>289</v>
      </c>
      <c r="B110" s="63" t="s">
        <v>284</v>
      </c>
      <c r="C110" s="63" t="s">
        <v>351</v>
      </c>
      <c r="D110" s="63" t="s">
        <v>352</v>
      </c>
      <c r="E110" s="63" t="s">
        <v>282</v>
      </c>
      <c r="F110" s="64">
        <v>0</v>
      </c>
    </row>
    <row r="111" spans="1:253" ht="25.5" x14ac:dyDescent="0.2">
      <c r="A111" s="62" t="s">
        <v>326</v>
      </c>
      <c r="B111" s="63" t="s">
        <v>284</v>
      </c>
      <c r="C111" s="63" t="s">
        <v>351</v>
      </c>
      <c r="D111" s="63" t="s">
        <v>352</v>
      </c>
      <c r="E111" s="63" t="s">
        <v>327</v>
      </c>
      <c r="F111" s="64">
        <v>0</v>
      </c>
    </row>
    <row r="112" spans="1:253" x14ac:dyDescent="0.2">
      <c r="A112" s="62" t="s">
        <v>289</v>
      </c>
      <c r="B112" s="63" t="s">
        <v>284</v>
      </c>
      <c r="C112" s="63" t="s">
        <v>351</v>
      </c>
      <c r="D112" s="63" t="s">
        <v>658</v>
      </c>
      <c r="E112" s="63" t="s">
        <v>282</v>
      </c>
      <c r="F112" s="64">
        <v>0</v>
      </c>
    </row>
    <row r="113" spans="1:254" ht="25.5" x14ac:dyDescent="0.2">
      <c r="A113" s="62" t="s">
        <v>328</v>
      </c>
      <c r="B113" s="63" t="s">
        <v>353</v>
      </c>
      <c r="C113" s="63" t="s">
        <v>351</v>
      </c>
      <c r="D113" s="63" t="s">
        <v>352</v>
      </c>
      <c r="E113" s="63" t="s">
        <v>329</v>
      </c>
      <c r="F113" s="64">
        <v>5819.91</v>
      </c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  <c r="GC113" s="65"/>
      <c r="GD113" s="65"/>
      <c r="GE113" s="65"/>
      <c r="GF113" s="65"/>
      <c r="GG113" s="65"/>
      <c r="GH113" s="65"/>
      <c r="GI113" s="65"/>
      <c r="GJ113" s="65"/>
      <c r="GK113" s="65"/>
      <c r="GL113" s="65"/>
      <c r="GM113" s="65"/>
      <c r="GN113" s="65"/>
      <c r="GO113" s="65"/>
      <c r="GP113" s="65"/>
      <c r="GQ113" s="65"/>
      <c r="GR113" s="65"/>
      <c r="GS113" s="65"/>
      <c r="GT113" s="65"/>
      <c r="GU113" s="65"/>
      <c r="GV113" s="65"/>
      <c r="GW113" s="65"/>
      <c r="GX113" s="65"/>
      <c r="GY113" s="65"/>
      <c r="GZ113" s="65"/>
      <c r="HA113" s="65"/>
      <c r="HB113" s="65"/>
      <c r="HC113" s="65"/>
      <c r="HD113" s="65"/>
      <c r="HE113" s="65"/>
      <c r="HF113" s="65"/>
      <c r="HG113" s="65"/>
      <c r="HH113" s="65"/>
      <c r="HI113" s="65"/>
      <c r="HJ113" s="65"/>
      <c r="HK113" s="65"/>
      <c r="HL113" s="65"/>
      <c r="HM113" s="65"/>
      <c r="HN113" s="65"/>
      <c r="HO113" s="65"/>
      <c r="HP113" s="65"/>
      <c r="HQ113" s="65"/>
      <c r="HR113" s="65"/>
      <c r="HS113" s="65"/>
      <c r="HT113" s="65"/>
      <c r="HU113" s="65"/>
      <c r="HV113" s="65"/>
      <c r="HW113" s="65"/>
      <c r="HX113" s="65"/>
      <c r="HY113" s="65"/>
      <c r="HZ113" s="65"/>
      <c r="IA113" s="65"/>
      <c r="IB113" s="65"/>
      <c r="IC113" s="65"/>
      <c r="ID113" s="65"/>
      <c r="IE113" s="65"/>
      <c r="IF113" s="65"/>
      <c r="IG113" s="65"/>
      <c r="IH113" s="65"/>
      <c r="II113" s="65"/>
      <c r="IJ113" s="65"/>
      <c r="IK113" s="65"/>
      <c r="IL113" s="65"/>
      <c r="IM113" s="65"/>
      <c r="IN113" s="65"/>
      <c r="IO113" s="65"/>
      <c r="IP113" s="65"/>
      <c r="IQ113" s="65"/>
      <c r="IR113" s="65"/>
      <c r="IS113" s="65"/>
    </row>
    <row r="114" spans="1:254" x14ac:dyDescent="0.2">
      <c r="A114" s="58" t="s">
        <v>354</v>
      </c>
      <c r="B114" s="70" t="s">
        <v>284</v>
      </c>
      <c r="C114" s="70" t="s">
        <v>355</v>
      </c>
      <c r="D114" s="70"/>
      <c r="E114" s="70"/>
      <c r="F114" s="57">
        <f>SUM(F115)</f>
        <v>280.89999999999998</v>
      </c>
    </row>
    <row r="115" spans="1:254" ht="13.5" x14ac:dyDescent="0.25">
      <c r="A115" s="84" t="s">
        <v>318</v>
      </c>
      <c r="B115" s="70" t="s">
        <v>284</v>
      </c>
      <c r="C115" s="70" t="s">
        <v>355</v>
      </c>
      <c r="D115" s="86" t="s">
        <v>319</v>
      </c>
      <c r="E115" s="70"/>
      <c r="F115" s="57">
        <f>SUM(F118+F116)</f>
        <v>280.89999999999998</v>
      </c>
    </row>
    <row r="116" spans="1:254" ht="26.25" x14ac:dyDescent="0.25">
      <c r="A116" s="79" t="s">
        <v>659</v>
      </c>
      <c r="B116" s="85" t="s">
        <v>284</v>
      </c>
      <c r="C116" s="85" t="s">
        <v>355</v>
      </c>
      <c r="D116" s="86" t="s">
        <v>325</v>
      </c>
      <c r="E116" s="85"/>
      <c r="F116" s="124">
        <f>SUM(F117)</f>
        <v>280.89999999999998</v>
      </c>
    </row>
    <row r="117" spans="1:254" x14ac:dyDescent="0.2">
      <c r="A117" s="62" t="s">
        <v>289</v>
      </c>
      <c r="B117" s="63" t="s">
        <v>284</v>
      </c>
      <c r="C117" s="63" t="s">
        <v>355</v>
      </c>
      <c r="D117" s="63" t="s">
        <v>325</v>
      </c>
      <c r="E117" s="63" t="s">
        <v>282</v>
      </c>
      <c r="F117" s="88">
        <v>280.89999999999998</v>
      </c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  <c r="EQ117" s="65"/>
      <c r="ER117" s="65"/>
      <c r="ES117" s="65"/>
      <c r="ET117" s="65"/>
      <c r="EU117" s="65"/>
      <c r="EV117" s="65"/>
      <c r="EW117" s="65"/>
      <c r="EX117" s="65"/>
      <c r="EY117" s="65"/>
      <c r="EZ117" s="65"/>
      <c r="FA117" s="65"/>
      <c r="FB117" s="65"/>
      <c r="FC117" s="65"/>
      <c r="FD117" s="65"/>
      <c r="FE117" s="65"/>
      <c r="FF117" s="65"/>
      <c r="FG117" s="65"/>
      <c r="FH117" s="65"/>
      <c r="FI117" s="65"/>
      <c r="FJ117" s="65"/>
      <c r="FK117" s="65"/>
      <c r="FL117" s="65"/>
      <c r="FM117" s="65"/>
      <c r="FN117" s="65"/>
      <c r="FO117" s="65"/>
      <c r="FP117" s="65"/>
      <c r="FQ117" s="65"/>
      <c r="FR117" s="65"/>
      <c r="FS117" s="65"/>
      <c r="FT117" s="65"/>
      <c r="FU117" s="65"/>
      <c r="FV117" s="65"/>
      <c r="FW117" s="65"/>
      <c r="FX117" s="65"/>
      <c r="FY117" s="65"/>
      <c r="FZ117" s="65"/>
      <c r="GA117" s="65"/>
      <c r="GB117" s="65"/>
      <c r="GC117" s="65"/>
      <c r="GD117" s="65"/>
      <c r="GE117" s="65"/>
      <c r="GF117" s="65"/>
      <c r="GG117" s="65"/>
      <c r="GH117" s="65"/>
      <c r="GI117" s="65"/>
      <c r="GJ117" s="65"/>
      <c r="GK117" s="65"/>
      <c r="GL117" s="65"/>
      <c r="GM117" s="65"/>
      <c r="GN117" s="65"/>
      <c r="GO117" s="65"/>
      <c r="GP117" s="65"/>
      <c r="GQ117" s="65"/>
      <c r="GR117" s="65"/>
      <c r="GS117" s="65"/>
      <c r="GT117" s="65"/>
      <c r="GU117" s="65"/>
      <c r="GV117" s="65"/>
      <c r="GW117" s="65"/>
      <c r="GX117" s="65"/>
      <c r="GY117" s="65"/>
      <c r="GZ117" s="65"/>
      <c r="HA117" s="65"/>
      <c r="HB117" s="65"/>
      <c r="HC117" s="65"/>
      <c r="HD117" s="65"/>
      <c r="HE117" s="65"/>
      <c r="HF117" s="65"/>
      <c r="HG117" s="65"/>
      <c r="HH117" s="65"/>
      <c r="HI117" s="65"/>
      <c r="HJ117" s="65"/>
      <c r="HK117" s="65"/>
      <c r="HL117" s="65"/>
      <c r="HM117" s="65"/>
      <c r="HN117" s="65"/>
      <c r="HO117" s="65"/>
      <c r="HP117" s="65"/>
      <c r="HQ117" s="65"/>
      <c r="HR117" s="65"/>
      <c r="HS117" s="65"/>
      <c r="HT117" s="65"/>
      <c r="HU117" s="65"/>
      <c r="HV117" s="65"/>
      <c r="HW117" s="65"/>
      <c r="HX117" s="65"/>
      <c r="HY117" s="65"/>
      <c r="HZ117" s="65"/>
      <c r="IA117" s="65"/>
      <c r="IB117" s="65"/>
      <c r="IC117" s="65"/>
      <c r="ID117" s="65"/>
      <c r="IE117" s="65"/>
      <c r="IF117" s="65"/>
      <c r="IG117" s="65"/>
      <c r="IH117" s="65"/>
      <c r="II117" s="65"/>
      <c r="IJ117" s="65"/>
      <c r="IK117" s="65"/>
      <c r="IL117" s="65"/>
      <c r="IM117" s="65"/>
      <c r="IN117" s="65"/>
      <c r="IO117" s="65"/>
      <c r="IP117" s="65"/>
      <c r="IQ117" s="65"/>
      <c r="IR117" s="65"/>
      <c r="IS117" s="65"/>
    </row>
    <row r="118" spans="1:254" ht="25.5" x14ac:dyDescent="0.2">
      <c r="A118" s="59" t="s">
        <v>660</v>
      </c>
      <c r="B118" s="77" t="s">
        <v>284</v>
      </c>
      <c r="C118" s="77" t="s">
        <v>355</v>
      </c>
      <c r="D118" s="77" t="s">
        <v>356</v>
      </c>
      <c r="E118" s="77"/>
      <c r="F118" s="61">
        <f>SUM(F119:F119)</f>
        <v>0</v>
      </c>
    </row>
    <row r="119" spans="1:254" x14ac:dyDescent="0.2">
      <c r="A119" s="62" t="s">
        <v>290</v>
      </c>
      <c r="B119" s="72" t="s">
        <v>284</v>
      </c>
      <c r="C119" s="72" t="s">
        <v>355</v>
      </c>
      <c r="D119" s="72" t="s">
        <v>356</v>
      </c>
      <c r="E119" s="63" t="s">
        <v>291</v>
      </c>
      <c r="F119" s="64">
        <v>0</v>
      </c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65"/>
      <c r="FO119" s="65"/>
      <c r="FP119" s="65"/>
      <c r="FQ119" s="65"/>
      <c r="FR119" s="65"/>
      <c r="FS119" s="65"/>
      <c r="FT119" s="65"/>
      <c r="FU119" s="65"/>
      <c r="FV119" s="65"/>
      <c r="FW119" s="65"/>
      <c r="FX119" s="65"/>
      <c r="FY119" s="65"/>
      <c r="FZ119" s="65"/>
      <c r="GA119" s="65"/>
      <c r="GB119" s="65"/>
      <c r="GC119" s="65"/>
      <c r="GD119" s="65"/>
      <c r="GE119" s="65"/>
      <c r="GF119" s="65"/>
      <c r="GG119" s="65"/>
      <c r="GH119" s="65"/>
      <c r="GI119" s="65"/>
      <c r="GJ119" s="65"/>
      <c r="GK119" s="65"/>
      <c r="GL119" s="65"/>
      <c r="GM119" s="65"/>
      <c r="GN119" s="65"/>
      <c r="GO119" s="65"/>
      <c r="GP119" s="65"/>
      <c r="GQ119" s="65"/>
      <c r="GR119" s="65"/>
      <c r="GS119" s="65"/>
      <c r="GT119" s="65"/>
      <c r="GU119" s="65"/>
      <c r="GV119" s="65"/>
      <c r="GW119" s="65"/>
      <c r="GX119" s="65"/>
      <c r="GY119" s="65"/>
      <c r="GZ119" s="65"/>
      <c r="HA119" s="65"/>
      <c r="HB119" s="65"/>
      <c r="HC119" s="65"/>
      <c r="HD119" s="65"/>
      <c r="HE119" s="65"/>
      <c r="HF119" s="65"/>
      <c r="HG119" s="65"/>
      <c r="HH119" s="65"/>
      <c r="HI119" s="65"/>
      <c r="HJ119" s="65"/>
      <c r="HK119" s="65"/>
      <c r="HL119" s="65"/>
      <c r="HM119" s="65"/>
      <c r="HN119" s="65"/>
      <c r="HO119" s="65"/>
      <c r="HP119" s="65"/>
      <c r="HQ119" s="65"/>
      <c r="HR119" s="65"/>
      <c r="HS119" s="65"/>
      <c r="HT119" s="65"/>
      <c r="HU119" s="65"/>
      <c r="HV119" s="65"/>
      <c r="HW119" s="65"/>
      <c r="HX119" s="65"/>
      <c r="HY119" s="65"/>
      <c r="HZ119" s="65"/>
      <c r="IA119" s="65"/>
      <c r="IB119" s="65"/>
      <c r="IC119" s="65"/>
      <c r="ID119" s="65"/>
      <c r="IE119" s="65"/>
      <c r="IF119" s="65"/>
      <c r="IG119" s="65"/>
      <c r="IH119" s="65"/>
      <c r="II119" s="65"/>
      <c r="IJ119" s="65"/>
      <c r="IK119" s="65"/>
      <c r="IL119" s="65"/>
      <c r="IM119" s="65"/>
      <c r="IN119" s="65"/>
      <c r="IO119" s="65"/>
      <c r="IP119" s="65"/>
      <c r="IQ119" s="65"/>
      <c r="IR119" s="65"/>
      <c r="IS119" s="65"/>
    </row>
    <row r="120" spans="1:254" ht="15.75" x14ac:dyDescent="0.25">
      <c r="A120" s="52" t="s">
        <v>357</v>
      </c>
      <c r="B120" s="80" t="s">
        <v>293</v>
      </c>
      <c r="C120" s="80"/>
      <c r="D120" s="80"/>
      <c r="E120" s="80"/>
      <c r="F120" s="81">
        <f>SUM(F121+F156+F185+F137)</f>
        <v>321659.39999999997</v>
      </c>
    </row>
    <row r="121" spans="1:254" ht="15" x14ac:dyDescent="0.25">
      <c r="A121" s="118" t="s">
        <v>358</v>
      </c>
      <c r="B121" s="119" t="s">
        <v>293</v>
      </c>
      <c r="C121" s="119" t="s">
        <v>268</v>
      </c>
      <c r="D121" s="119"/>
      <c r="E121" s="119"/>
      <c r="F121" s="120">
        <f>SUM(F122+F135)</f>
        <v>70095.710000000006</v>
      </c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  <c r="FH121" s="65"/>
      <c r="FI121" s="65"/>
      <c r="FJ121" s="65"/>
      <c r="FK121" s="65"/>
      <c r="FL121" s="65"/>
      <c r="FM121" s="65"/>
      <c r="FN121" s="65"/>
      <c r="FO121" s="65"/>
      <c r="FP121" s="65"/>
      <c r="FQ121" s="65"/>
      <c r="FR121" s="65"/>
      <c r="FS121" s="65"/>
      <c r="FT121" s="65"/>
      <c r="FU121" s="65"/>
      <c r="FV121" s="65"/>
      <c r="FW121" s="65"/>
      <c r="FX121" s="65"/>
      <c r="FY121" s="65"/>
      <c r="FZ121" s="65"/>
      <c r="GA121" s="65"/>
      <c r="GB121" s="65"/>
      <c r="GC121" s="65"/>
      <c r="GD121" s="65"/>
      <c r="GE121" s="65"/>
      <c r="GF121" s="65"/>
      <c r="GG121" s="65"/>
      <c r="GH121" s="65"/>
      <c r="GI121" s="65"/>
      <c r="GJ121" s="65"/>
      <c r="GK121" s="65"/>
      <c r="GL121" s="65"/>
      <c r="GM121" s="65"/>
      <c r="GN121" s="65"/>
      <c r="GO121" s="65"/>
      <c r="GP121" s="65"/>
      <c r="GQ121" s="65"/>
      <c r="GR121" s="65"/>
      <c r="GS121" s="65"/>
      <c r="GT121" s="65"/>
      <c r="GU121" s="65"/>
      <c r="GV121" s="65"/>
      <c r="GW121" s="65"/>
      <c r="GX121" s="65"/>
      <c r="GY121" s="65"/>
      <c r="GZ121" s="65"/>
      <c r="HA121" s="65"/>
      <c r="HB121" s="65"/>
      <c r="HC121" s="65"/>
      <c r="HD121" s="65"/>
      <c r="HE121" s="65"/>
      <c r="HF121" s="65"/>
      <c r="HG121" s="65"/>
      <c r="HH121" s="65"/>
      <c r="HI121" s="65"/>
      <c r="HJ121" s="65"/>
      <c r="HK121" s="65"/>
      <c r="HL121" s="65"/>
      <c r="HM121" s="65"/>
      <c r="HN121" s="65"/>
      <c r="HO121" s="65"/>
      <c r="HP121" s="65"/>
      <c r="HQ121" s="65"/>
      <c r="HR121" s="65"/>
      <c r="HS121" s="65"/>
      <c r="HT121" s="65"/>
      <c r="HU121" s="65"/>
      <c r="HV121" s="65"/>
      <c r="HW121" s="65"/>
      <c r="HX121" s="65"/>
      <c r="HY121" s="65"/>
      <c r="HZ121" s="65"/>
      <c r="IA121" s="65"/>
      <c r="IB121" s="65"/>
      <c r="IC121" s="65"/>
      <c r="ID121" s="65"/>
      <c r="IE121" s="65"/>
      <c r="IF121" s="65"/>
      <c r="IG121" s="65"/>
      <c r="IH121" s="65"/>
      <c r="II121" s="65"/>
      <c r="IJ121" s="65"/>
      <c r="IK121" s="65"/>
      <c r="IL121" s="65"/>
      <c r="IM121" s="65"/>
      <c r="IN121" s="65"/>
      <c r="IO121" s="65"/>
      <c r="IP121" s="65"/>
      <c r="IQ121" s="65"/>
      <c r="IR121" s="65"/>
      <c r="IS121" s="65"/>
    </row>
    <row r="122" spans="1:254" ht="13.5" x14ac:dyDescent="0.25">
      <c r="A122" s="84" t="s">
        <v>318</v>
      </c>
      <c r="B122" s="86" t="s">
        <v>293</v>
      </c>
      <c r="C122" s="86" t="s">
        <v>268</v>
      </c>
      <c r="D122" s="86" t="s">
        <v>319</v>
      </c>
      <c r="E122" s="86"/>
      <c r="F122" s="324">
        <f>SUM(F125+F133+F129+F123)</f>
        <v>60430.740000000005</v>
      </c>
    </row>
    <row r="123" spans="1:254" x14ac:dyDescent="0.2">
      <c r="A123" s="59" t="s">
        <v>661</v>
      </c>
      <c r="B123" s="60" t="s">
        <v>293</v>
      </c>
      <c r="C123" s="60" t="s">
        <v>268</v>
      </c>
      <c r="D123" s="60" t="s">
        <v>301</v>
      </c>
      <c r="E123" s="60"/>
      <c r="F123" s="95">
        <f>SUM(F124)</f>
        <v>143.63999999999999</v>
      </c>
    </row>
    <row r="124" spans="1:254" x14ac:dyDescent="0.2">
      <c r="A124" s="62" t="s">
        <v>289</v>
      </c>
      <c r="B124" s="63" t="s">
        <v>293</v>
      </c>
      <c r="C124" s="63" t="s">
        <v>268</v>
      </c>
      <c r="D124" s="63" t="s">
        <v>301</v>
      </c>
      <c r="E124" s="63" t="s">
        <v>282</v>
      </c>
      <c r="F124" s="88">
        <v>143.63999999999999</v>
      </c>
    </row>
    <row r="125" spans="1:254" ht="25.5" x14ac:dyDescent="0.2">
      <c r="A125" s="59" t="s">
        <v>662</v>
      </c>
      <c r="B125" s="77" t="s">
        <v>293</v>
      </c>
      <c r="C125" s="77" t="s">
        <v>268</v>
      </c>
      <c r="D125" s="77" t="s">
        <v>359</v>
      </c>
      <c r="E125" s="77"/>
      <c r="F125" s="61">
        <f>SUM(F128+F127+F126)</f>
        <v>10210.450000000001</v>
      </c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0"/>
      <c r="FF125" s="90"/>
      <c r="FG125" s="90"/>
      <c r="FH125" s="90"/>
      <c r="FI125" s="90"/>
      <c r="FJ125" s="90"/>
      <c r="FK125" s="90"/>
      <c r="FL125" s="90"/>
      <c r="FM125" s="90"/>
      <c r="FN125" s="90"/>
      <c r="FO125" s="90"/>
      <c r="FP125" s="90"/>
      <c r="FQ125" s="90"/>
      <c r="FR125" s="90"/>
      <c r="FS125" s="90"/>
      <c r="FT125" s="90"/>
      <c r="FU125" s="90"/>
      <c r="FV125" s="90"/>
      <c r="FW125" s="90"/>
      <c r="FX125" s="90"/>
      <c r="FY125" s="90"/>
      <c r="FZ125" s="90"/>
      <c r="GA125" s="90"/>
      <c r="GB125" s="90"/>
      <c r="GC125" s="90"/>
      <c r="GD125" s="90"/>
      <c r="GE125" s="90"/>
      <c r="GF125" s="90"/>
      <c r="GG125" s="90"/>
      <c r="GH125" s="90"/>
      <c r="GI125" s="90"/>
      <c r="GJ125" s="90"/>
      <c r="GK125" s="90"/>
      <c r="GL125" s="90"/>
      <c r="GM125" s="90"/>
      <c r="GN125" s="90"/>
      <c r="GO125" s="90"/>
      <c r="GP125" s="90"/>
      <c r="GQ125" s="90"/>
      <c r="GR125" s="90"/>
      <c r="GS125" s="90"/>
      <c r="GT125" s="90"/>
      <c r="GU125" s="90"/>
      <c r="GV125" s="90"/>
      <c r="GW125" s="90"/>
      <c r="GX125" s="90"/>
      <c r="GY125" s="90"/>
      <c r="GZ125" s="90"/>
      <c r="HA125" s="90"/>
      <c r="HB125" s="90"/>
      <c r="HC125" s="90"/>
      <c r="HD125" s="90"/>
      <c r="HE125" s="90"/>
      <c r="HF125" s="90"/>
      <c r="HG125" s="90"/>
      <c r="HH125" s="90"/>
      <c r="HI125" s="90"/>
      <c r="HJ125" s="90"/>
      <c r="HK125" s="90"/>
      <c r="HL125" s="90"/>
      <c r="HM125" s="90"/>
      <c r="HN125" s="90"/>
      <c r="HO125" s="90"/>
      <c r="HP125" s="90"/>
      <c r="HQ125" s="90"/>
      <c r="HR125" s="90"/>
      <c r="HS125" s="90"/>
      <c r="HT125" s="90"/>
      <c r="HU125" s="90"/>
      <c r="HV125" s="90"/>
      <c r="HW125" s="90"/>
      <c r="HX125" s="90"/>
      <c r="HY125" s="90"/>
      <c r="HZ125" s="90"/>
      <c r="IA125" s="90"/>
      <c r="IB125" s="90"/>
      <c r="IC125" s="90"/>
      <c r="ID125" s="90"/>
      <c r="IE125" s="90"/>
      <c r="IF125" s="90"/>
      <c r="IG125" s="90"/>
      <c r="IH125" s="90"/>
      <c r="II125" s="90"/>
      <c r="IJ125" s="90"/>
      <c r="IK125" s="90"/>
      <c r="IL125" s="90"/>
      <c r="IM125" s="90"/>
      <c r="IN125" s="90"/>
      <c r="IO125" s="90"/>
      <c r="IP125" s="90"/>
      <c r="IQ125" s="90"/>
      <c r="IR125" s="90"/>
      <c r="IS125" s="90"/>
    </row>
    <row r="126" spans="1:254" x14ac:dyDescent="0.2">
      <c r="A126" s="62" t="s">
        <v>289</v>
      </c>
      <c r="B126" s="72" t="s">
        <v>293</v>
      </c>
      <c r="C126" s="72" t="s">
        <v>268</v>
      </c>
      <c r="D126" s="72" t="s">
        <v>359</v>
      </c>
      <c r="E126" s="72" t="s">
        <v>282</v>
      </c>
      <c r="F126" s="64">
        <v>687.23</v>
      </c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90"/>
      <c r="FG126" s="90"/>
      <c r="FH126" s="90"/>
      <c r="FI126" s="90"/>
      <c r="FJ126" s="90"/>
      <c r="FK126" s="90"/>
      <c r="FL126" s="90"/>
      <c r="FM126" s="90"/>
      <c r="FN126" s="90"/>
      <c r="FO126" s="90"/>
      <c r="FP126" s="90"/>
      <c r="FQ126" s="90"/>
      <c r="FR126" s="90"/>
      <c r="FS126" s="90"/>
      <c r="FT126" s="90"/>
      <c r="FU126" s="90"/>
      <c r="FV126" s="90"/>
      <c r="FW126" s="90"/>
      <c r="FX126" s="90"/>
      <c r="FY126" s="90"/>
      <c r="FZ126" s="90"/>
      <c r="GA126" s="90"/>
      <c r="GB126" s="90"/>
      <c r="GC126" s="90"/>
      <c r="GD126" s="90"/>
      <c r="GE126" s="90"/>
      <c r="GF126" s="90"/>
      <c r="GG126" s="90"/>
      <c r="GH126" s="90"/>
      <c r="GI126" s="90"/>
      <c r="GJ126" s="90"/>
      <c r="GK126" s="90"/>
      <c r="GL126" s="90"/>
      <c r="GM126" s="90"/>
      <c r="GN126" s="90"/>
      <c r="GO126" s="90"/>
      <c r="GP126" s="90"/>
      <c r="GQ126" s="90"/>
      <c r="GR126" s="90"/>
      <c r="GS126" s="90"/>
      <c r="GT126" s="90"/>
      <c r="GU126" s="90"/>
      <c r="GV126" s="90"/>
      <c r="GW126" s="90"/>
      <c r="GX126" s="90"/>
      <c r="GY126" s="90"/>
      <c r="GZ126" s="90"/>
      <c r="HA126" s="90"/>
      <c r="HB126" s="90"/>
      <c r="HC126" s="90"/>
      <c r="HD126" s="90"/>
      <c r="HE126" s="90"/>
      <c r="HF126" s="90"/>
      <c r="HG126" s="90"/>
      <c r="HH126" s="90"/>
      <c r="HI126" s="90"/>
      <c r="HJ126" s="90"/>
      <c r="HK126" s="90"/>
      <c r="HL126" s="90"/>
      <c r="HM126" s="90"/>
      <c r="HN126" s="90"/>
      <c r="HO126" s="90"/>
      <c r="HP126" s="90"/>
      <c r="HQ126" s="90"/>
      <c r="HR126" s="90"/>
      <c r="HS126" s="90"/>
      <c r="HT126" s="90"/>
      <c r="HU126" s="90"/>
      <c r="HV126" s="90"/>
      <c r="HW126" s="90"/>
      <c r="HX126" s="90"/>
      <c r="HY126" s="90"/>
      <c r="HZ126" s="90"/>
      <c r="IA126" s="90"/>
      <c r="IB126" s="90"/>
      <c r="IC126" s="90"/>
      <c r="ID126" s="90"/>
      <c r="IE126" s="90"/>
      <c r="IF126" s="90"/>
      <c r="IG126" s="90"/>
      <c r="IH126" s="90"/>
      <c r="II126" s="90"/>
      <c r="IJ126" s="90"/>
      <c r="IK126" s="90"/>
      <c r="IL126" s="90"/>
      <c r="IM126" s="90"/>
      <c r="IN126" s="90"/>
      <c r="IO126" s="90"/>
      <c r="IP126" s="90"/>
      <c r="IQ126" s="90"/>
      <c r="IR126" s="90"/>
      <c r="IS126" s="90"/>
    </row>
    <row r="127" spans="1:254" ht="25.5" x14ac:dyDescent="0.2">
      <c r="A127" s="62" t="s">
        <v>328</v>
      </c>
      <c r="B127" s="72" t="s">
        <v>293</v>
      </c>
      <c r="C127" s="72" t="s">
        <v>268</v>
      </c>
      <c r="D127" s="72" t="s">
        <v>359</v>
      </c>
      <c r="E127" s="72" t="s">
        <v>329</v>
      </c>
      <c r="F127" s="64">
        <v>4397.6400000000003</v>
      </c>
      <c r="G127" s="65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1"/>
      <c r="DE127" s="91"/>
      <c r="DF127" s="91"/>
      <c r="DG127" s="91"/>
      <c r="DH127" s="91"/>
      <c r="DI127" s="91"/>
      <c r="DJ127" s="91"/>
      <c r="DK127" s="91"/>
      <c r="DL127" s="91"/>
      <c r="DM127" s="91"/>
      <c r="DN127" s="91"/>
      <c r="DO127" s="91"/>
      <c r="DP127" s="91"/>
      <c r="DQ127" s="91"/>
      <c r="DR127" s="91"/>
      <c r="DS127" s="91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1"/>
      <c r="EF127" s="91"/>
      <c r="EG127" s="91"/>
      <c r="EH127" s="91"/>
      <c r="EI127" s="91"/>
      <c r="EJ127" s="91"/>
      <c r="EK127" s="91"/>
      <c r="EL127" s="91"/>
      <c r="EM127" s="91"/>
      <c r="EN127" s="91"/>
      <c r="EO127" s="91"/>
      <c r="EP127" s="91"/>
      <c r="EQ127" s="91"/>
      <c r="ER127" s="91"/>
      <c r="ES127" s="91"/>
      <c r="ET127" s="91"/>
      <c r="EU127" s="91"/>
      <c r="EV127" s="91"/>
      <c r="EW127" s="91"/>
      <c r="EX127" s="91"/>
      <c r="EY127" s="91"/>
      <c r="EZ127" s="91"/>
      <c r="FA127" s="91"/>
      <c r="FB127" s="91"/>
      <c r="FC127" s="91"/>
      <c r="FD127" s="91"/>
      <c r="FE127" s="91"/>
      <c r="FF127" s="91"/>
      <c r="FG127" s="91"/>
      <c r="FH127" s="91"/>
      <c r="FI127" s="91"/>
      <c r="FJ127" s="91"/>
      <c r="FK127" s="91"/>
      <c r="FL127" s="91"/>
      <c r="FM127" s="91"/>
      <c r="FN127" s="91"/>
      <c r="FO127" s="91"/>
      <c r="FP127" s="91"/>
      <c r="FQ127" s="91"/>
      <c r="FR127" s="91"/>
      <c r="FS127" s="91"/>
      <c r="FT127" s="91"/>
      <c r="FU127" s="91"/>
      <c r="FV127" s="91"/>
      <c r="FW127" s="91"/>
      <c r="FX127" s="91"/>
      <c r="FY127" s="91"/>
      <c r="FZ127" s="91"/>
      <c r="GA127" s="91"/>
      <c r="GB127" s="91"/>
      <c r="GC127" s="91"/>
      <c r="GD127" s="91"/>
      <c r="GE127" s="91"/>
      <c r="GF127" s="91"/>
      <c r="GG127" s="91"/>
      <c r="GH127" s="91"/>
      <c r="GI127" s="91"/>
      <c r="GJ127" s="91"/>
      <c r="GK127" s="91"/>
      <c r="GL127" s="91"/>
      <c r="GM127" s="91"/>
      <c r="GN127" s="91"/>
      <c r="GO127" s="91"/>
      <c r="GP127" s="91"/>
      <c r="GQ127" s="91"/>
      <c r="GR127" s="91"/>
      <c r="GS127" s="91"/>
      <c r="GT127" s="91"/>
      <c r="GU127" s="91"/>
      <c r="GV127" s="91"/>
      <c r="GW127" s="91"/>
      <c r="GX127" s="91"/>
      <c r="GY127" s="91"/>
      <c r="GZ127" s="91"/>
      <c r="HA127" s="91"/>
      <c r="HB127" s="91"/>
      <c r="HC127" s="91"/>
      <c r="HD127" s="91"/>
      <c r="HE127" s="91"/>
      <c r="HF127" s="91"/>
      <c r="HG127" s="91"/>
      <c r="HH127" s="91"/>
      <c r="HI127" s="91"/>
      <c r="HJ127" s="91"/>
      <c r="HK127" s="91"/>
      <c r="HL127" s="91"/>
      <c r="HM127" s="91"/>
      <c r="HN127" s="91"/>
      <c r="HO127" s="91"/>
      <c r="HP127" s="91"/>
      <c r="HQ127" s="91"/>
      <c r="HR127" s="91"/>
      <c r="HS127" s="91"/>
      <c r="HT127" s="91"/>
      <c r="HU127" s="91"/>
      <c r="HV127" s="91"/>
      <c r="HW127" s="91"/>
      <c r="HX127" s="91"/>
      <c r="HY127" s="91"/>
      <c r="HZ127" s="91"/>
      <c r="IA127" s="91"/>
      <c r="IB127" s="91"/>
      <c r="IC127" s="91"/>
      <c r="ID127" s="91"/>
      <c r="IE127" s="91"/>
      <c r="IF127" s="91"/>
      <c r="IG127" s="91"/>
      <c r="IH127" s="91"/>
      <c r="II127" s="91"/>
      <c r="IJ127" s="91"/>
      <c r="IK127" s="91"/>
      <c r="IL127" s="91"/>
      <c r="IM127" s="91"/>
      <c r="IN127" s="91"/>
      <c r="IO127" s="91"/>
      <c r="IP127" s="91"/>
      <c r="IQ127" s="91"/>
      <c r="IR127" s="91"/>
      <c r="IS127" s="91"/>
      <c r="IT127" s="65"/>
    </row>
    <row r="128" spans="1:254" x14ac:dyDescent="0.2">
      <c r="A128" s="62" t="s">
        <v>289</v>
      </c>
      <c r="B128" s="63" t="s">
        <v>293</v>
      </c>
      <c r="C128" s="63" t="s">
        <v>268</v>
      </c>
      <c r="D128" s="63" t="s">
        <v>360</v>
      </c>
      <c r="E128" s="72" t="s">
        <v>282</v>
      </c>
      <c r="F128" s="64">
        <v>5125.58</v>
      </c>
      <c r="G128" s="65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  <c r="CI128" s="91"/>
      <c r="CJ128" s="91"/>
      <c r="CK128" s="91"/>
      <c r="CL128" s="91"/>
      <c r="CM128" s="91"/>
      <c r="CN128" s="91"/>
      <c r="CO128" s="91"/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91"/>
      <c r="DB128" s="91"/>
      <c r="DC128" s="91"/>
      <c r="DD128" s="91"/>
      <c r="DE128" s="91"/>
      <c r="DF128" s="91"/>
      <c r="DG128" s="91"/>
      <c r="DH128" s="91"/>
      <c r="DI128" s="91"/>
      <c r="DJ128" s="91"/>
      <c r="DK128" s="91"/>
      <c r="DL128" s="91"/>
      <c r="DM128" s="91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91"/>
      <c r="EL128" s="91"/>
      <c r="EM128" s="91"/>
      <c r="EN128" s="91"/>
      <c r="EO128" s="91"/>
      <c r="EP128" s="91"/>
      <c r="EQ128" s="91"/>
      <c r="ER128" s="91"/>
      <c r="ES128" s="91"/>
      <c r="ET128" s="91"/>
      <c r="EU128" s="91"/>
      <c r="EV128" s="91"/>
      <c r="EW128" s="91"/>
      <c r="EX128" s="91"/>
      <c r="EY128" s="91"/>
      <c r="EZ128" s="91"/>
      <c r="FA128" s="91"/>
      <c r="FB128" s="91"/>
      <c r="FC128" s="91"/>
      <c r="FD128" s="91"/>
      <c r="FE128" s="91"/>
      <c r="FF128" s="91"/>
      <c r="FG128" s="91"/>
      <c r="FH128" s="91"/>
      <c r="FI128" s="91"/>
      <c r="FJ128" s="91"/>
      <c r="FK128" s="91"/>
      <c r="FL128" s="91"/>
      <c r="FM128" s="91"/>
      <c r="FN128" s="91"/>
      <c r="FO128" s="91"/>
      <c r="FP128" s="91"/>
      <c r="FQ128" s="91"/>
      <c r="FR128" s="91"/>
      <c r="FS128" s="91"/>
      <c r="FT128" s="91"/>
      <c r="FU128" s="91"/>
      <c r="FV128" s="91"/>
      <c r="FW128" s="91"/>
      <c r="FX128" s="91"/>
      <c r="FY128" s="91"/>
      <c r="FZ128" s="91"/>
      <c r="GA128" s="91"/>
      <c r="GB128" s="91"/>
      <c r="GC128" s="91"/>
      <c r="GD128" s="91"/>
      <c r="GE128" s="91"/>
      <c r="GF128" s="91"/>
      <c r="GG128" s="91"/>
      <c r="GH128" s="91"/>
      <c r="GI128" s="91"/>
      <c r="GJ128" s="91"/>
      <c r="GK128" s="91"/>
      <c r="GL128" s="91"/>
      <c r="GM128" s="91"/>
      <c r="GN128" s="91"/>
      <c r="GO128" s="91"/>
      <c r="GP128" s="91"/>
      <c r="GQ128" s="91"/>
      <c r="GR128" s="91"/>
      <c r="GS128" s="91"/>
      <c r="GT128" s="91"/>
      <c r="GU128" s="91"/>
      <c r="GV128" s="91"/>
      <c r="GW128" s="91"/>
      <c r="GX128" s="91"/>
      <c r="GY128" s="91"/>
      <c r="GZ128" s="91"/>
      <c r="HA128" s="91"/>
      <c r="HB128" s="91"/>
      <c r="HC128" s="91"/>
      <c r="HD128" s="91"/>
      <c r="HE128" s="91"/>
      <c r="HF128" s="91"/>
      <c r="HG128" s="91"/>
      <c r="HH128" s="91"/>
      <c r="HI128" s="91"/>
      <c r="HJ128" s="91"/>
      <c r="HK128" s="91"/>
      <c r="HL128" s="91"/>
      <c r="HM128" s="91"/>
      <c r="HN128" s="91"/>
      <c r="HO128" s="91"/>
      <c r="HP128" s="91"/>
      <c r="HQ128" s="91"/>
      <c r="HR128" s="91"/>
      <c r="HS128" s="91"/>
      <c r="HT128" s="91"/>
      <c r="HU128" s="91"/>
      <c r="HV128" s="91"/>
      <c r="HW128" s="91"/>
      <c r="HX128" s="91"/>
      <c r="HY128" s="91"/>
      <c r="HZ128" s="91"/>
      <c r="IA128" s="91"/>
      <c r="IB128" s="91"/>
      <c r="IC128" s="91"/>
      <c r="ID128" s="91"/>
      <c r="IE128" s="91"/>
      <c r="IF128" s="91"/>
      <c r="IG128" s="91"/>
      <c r="IH128" s="91"/>
      <c r="II128" s="91"/>
      <c r="IJ128" s="91"/>
      <c r="IK128" s="91"/>
      <c r="IL128" s="91"/>
      <c r="IM128" s="91"/>
      <c r="IN128" s="91"/>
      <c r="IO128" s="91"/>
      <c r="IP128" s="91"/>
      <c r="IQ128" s="91"/>
      <c r="IR128" s="91"/>
      <c r="IS128" s="91"/>
      <c r="IT128" s="65"/>
    </row>
    <row r="129" spans="1:254" ht="25.5" x14ac:dyDescent="0.2">
      <c r="A129" s="59" t="s">
        <v>361</v>
      </c>
      <c r="B129" s="60" t="s">
        <v>293</v>
      </c>
      <c r="C129" s="60" t="s">
        <v>268</v>
      </c>
      <c r="D129" s="60"/>
      <c r="E129" s="77"/>
      <c r="F129" s="61">
        <f>SUM(F130+F131+F132)</f>
        <v>50076.65</v>
      </c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0"/>
      <c r="ED129" s="90"/>
      <c r="EE129" s="90"/>
      <c r="EF129" s="90"/>
      <c r="EG129" s="90"/>
      <c r="EH129" s="90"/>
      <c r="EI129" s="90"/>
      <c r="EJ129" s="90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  <c r="EX129" s="90"/>
      <c r="EY129" s="90"/>
      <c r="EZ129" s="90"/>
      <c r="FA129" s="90"/>
      <c r="FB129" s="90"/>
      <c r="FC129" s="90"/>
      <c r="FD129" s="90"/>
      <c r="FE129" s="90"/>
      <c r="FF129" s="90"/>
      <c r="FG129" s="90"/>
      <c r="FH129" s="90"/>
      <c r="FI129" s="90"/>
      <c r="FJ129" s="90"/>
      <c r="FK129" s="90"/>
      <c r="FL129" s="90"/>
      <c r="FM129" s="90"/>
      <c r="FN129" s="90"/>
      <c r="FO129" s="90"/>
      <c r="FP129" s="90"/>
      <c r="FQ129" s="90"/>
      <c r="FR129" s="90"/>
      <c r="FS129" s="90"/>
      <c r="FT129" s="90"/>
      <c r="FU129" s="90"/>
      <c r="FV129" s="90"/>
      <c r="FW129" s="90"/>
      <c r="FX129" s="90"/>
      <c r="FY129" s="90"/>
      <c r="FZ129" s="90"/>
      <c r="GA129" s="90"/>
      <c r="GB129" s="90"/>
      <c r="GC129" s="90"/>
      <c r="GD129" s="90"/>
      <c r="GE129" s="90"/>
      <c r="GF129" s="90"/>
      <c r="GG129" s="90"/>
      <c r="GH129" s="90"/>
      <c r="GI129" s="90"/>
      <c r="GJ129" s="90"/>
      <c r="GK129" s="90"/>
      <c r="GL129" s="90"/>
      <c r="GM129" s="90"/>
      <c r="GN129" s="90"/>
      <c r="GO129" s="90"/>
      <c r="GP129" s="90"/>
      <c r="GQ129" s="90"/>
      <c r="GR129" s="90"/>
      <c r="GS129" s="90"/>
      <c r="GT129" s="90"/>
      <c r="GU129" s="90"/>
      <c r="GV129" s="90"/>
      <c r="GW129" s="90"/>
      <c r="GX129" s="90"/>
      <c r="GY129" s="90"/>
      <c r="GZ129" s="90"/>
      <c r="HA129" s="90"/>
      <c r="HB129" s="90"/>
      <c r="HC129" s="90"/>
      <c r="HD129" s="90"/>
      <c r="HE129" s="90"/>
      <c r="HF129" s="90"/>
      <c r="HG129" s="90"/>
      <c r="HH129" s="90"/>
      <c r="HI129" s="90"/>
      <c r="HJ129" s="90"/>
      <c r="HK129" s="90"/>
      <c r="HL129" s="90"/>
      <c r="HM129" s="90"/>
      <c r="HN129" s="90"/>
      <c r="HO129" s="90"/>
      <c r="HP129" s="90"/>
      <c r="HQ129" s="90"/>
      <c r="HR129" s="90"/>
      <c r="HS129" s="90"/>
      <c r="HT129" s="90"/>
      <c r="HU129" s="90"/>
      <c r="HV129" s="90"/>
      <c r="HW129" s="90"/>
      <c r="HX129" s="90"/>
      <c r="HY129" s="90"/>
      <c r="HZ129" s="90"/>
      <c r="IA129" s="90"/>
      <c r="IB129" s="90"/>
      <c r="IC129" s="90"/>
      <c r="ID129" s="90"/>
      <c r="IE129" s="90"/>
      <c r="IF129" s="90"/>
      <c r="IG129" s="90"/>
      <c r="IH129" s="90"/>
      <c r="II129" s="90"/>
      <c r="IJ129" s="90"/>
      <c r="IK129" s="90"/>
      <c r="IL129" s="90"/>
      <c r="IM129" s="90"/>
      <c r="IN129" s="90"/>
      <c r="IO129" s="90"/>
      <c r="IP129" s="90"/>
      <c r="IQ129" s="90"/>
      <c r="IR129" s="90"/>
      <c r="IS129" s="90"/>
    </row>
    <row r="130" spans="1:254" ht="25.5" x14ac:dyDescent="0.2">
      <c r="A130" s="62" t="s">
        <v>326</v>
      </c>
      <c r="B130" s="63" t="s">
        <v>293</v>
      </c>
      <c r="C130" s="63" t="s">
        <v>268</v>
      </c>
      <c r="D130" s="63" t="s">
        <v>362</v>
      </c>
      <c r="E130" s="72" t="s">
        <v>327</v>
      </c>
      <c r="F130" s="64">
        <v>44764</v>
      </c>
      <c r="G130" s="65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1"/>
      <c r="DD130" s="91"/>
      <c r="DE130" s="91"/>
      <c r="DF130" s="91"/>
      <c r="DG130" s="91"/>
      <c r="DH130" s="91"/>
      <c r="DI130" s="91"/>
      <c r="DJ130" s="91"/>
      <c r="DK130" s="91"/>
      <c r="DL130" s="91"/>
      <c r="DM130" s="91"/>
      <c r="DN130" s="91"/>
      <c r="DO130" s="91"/>
      <c r="DP130" s="91"/>
      <c r="DQ130" s="91"/>
      <c r="DR130" s="91"/>
      <c r="DS130" s="91"/>
      <c r="DT130" s="91"/>
      <c r="DU130" s="91"/>
      <c r="DV130" s="91"/>
      <c r="DW130" s="91"/>
      <c r="DX130" s="91"/>
      <c r="DY130" s="91"/>
      <c r="DZ130" s="91"/>
      <c r="EA130" s="91"/>
      <c r="EB130" s="91"/>
      <c r="EC130" s="91"/>
      <c r="ED130" s="91"/>
      <c r="EE130" s="91"/>
      <c r="EF130" s="91"/>
      <c r="EG130" s="91"/>
      <c r="EH130" s="91"/>
      <c r="EI130" s="91"/>
      <c r="EJ130" s="91"/>
      <c r="EK130" s="91"/>
      <c r="EL130" s="91"/>
      <c r="EM130" s="91"/>
      <c r="EN130" s="91"/>
      <c r="EO130" s="91"/>
      <c r="EP130" s="91"/>
      <c r="EQ130" s="91"/>
      <c r="ER130" s="91"/>
      <c r="ES130" s="91"/>
      <c r="ET130" s="91"/>
      <c r="EU130" s="91"/>
      <c r="EV130" s="91"/>
      <c r="EW130" s="91"/>
      <c r="EX130" s="91"/>
      <c r="EY130" s="91"/>
      <c r="EZ130" s="91"/>
      <c r="FA130" s="91"/>
      <c r="FB130" s="91"/>
      <c r="FC130" s="91"/>
      <c r="FD130" s="91"/>
      <c r="FE130" s="91"/>
      <c r="FF130" s="91"/>
      <c r="FG130" s="91"/>
      <c r="FH130" s="91"/>
      <c r="FI130" s="91"/>
      <c r="FJ130" s="91"/>
      <c r="FK130" s="91"/>
      <c r="FL130" s="91"/>
      <c r="FM130" s="91"/>
      <c r="FN130" s="91"/>
      <c r="FO130" s="91"/>
      <c r="FP130" s="91"/>
      <c r="FQ130" s="91"/>
      <c r="FR130" s="91"/>
      <c r="FS130" s="91"/>
      <c r="FT130" s="91"/>
      <c r="FU130" s="91"/>
      <c r="FV130" s="91"/>
      <c r="FW130" s="91"/>
      <c r="FX130" s="91"/>
      <c r="FY130" s="91"/>
      <c r="FZ130" s="91"/>
      <c r="GA130" s="91"/>
      <c r="GB130" s="91"/>
      <c r="GC130" s="91"/>
      <c r="GD130" s="91"/>
      <c r="GE130" s="91"/>
      <c r="GF130" s="91"/>
      <c r="GG130" s="91"/>
      <c r="GH130" s="91"/>
      <c r="GI130" s="91"/>
      <c r="GJ130" s="91"/>
      <c r="GK130" s="91"/>
      <c r="GL130" s="91"/>
      <c r="GM130" s="91"/>
      <c r="GN130" s="91"/>
      <c r="GO130" s="91"/>
      <c r="GP130" s="91"/>
      <c r="GQ130" s="91"/>
      <c r="GR130" s="91"/>
      <c r="GS130" s="91"/>
      <c r="GT130" s="91"/>
      <c r="GU130" s="91"/>
      <c r="GV130" s="91"/>
      <c r="GW130" s="91"/>
      <c r="GX130" s="91"/>
      <c r="GY130" s="91"/>
      <c r="GZ130" s="91"/>
      <c r="HA130" s="91"/>
      <c r="HB130" s="91"/>
      <c r="HC130" s="91"/>
      <c r="HD130" s="91"/>
      <c r="HE130" s="91"/>
      <c r="HF130" s="91"/>
      <c r="HG130" s="91"/>
      <c r="HH130" s="91"/>
      <c r="HI130" s="91"/>
      <c r="HJ130" s="91"/>
      <c r="HK130" s="91"/>
      <c r="HL130" s="91"/>
      <c r="HM130" s="91"/>
      <c r="HN130" s="91"/>
      <c r="HO130" s="91"/>
      <c r="HP130" s="91"/>
      <c r="HQ130" s="91"/>
      <c r="HR130" s="91"/>
      <c r="HS130" s="91"/>
      <c r="HT130" s="91"/>
      <c r="HU130" s="91"/>
      <c r="HV130" s="91"/>
      <c r="HW130" s="91"/>
      <c r="HX130" s="91"/>
      <c r="HY130" s="91"/>
      <c r="HZ130" s="91"/>
      <c r="IA130" s="91"/>
      <c r="IB130" s="91"/>
      <c r="IC130" s="91"/>
      <c r="ID130" s="91"/>
      <c r="IE130" s="91"/>
      <c r="IF130" s="91"/>
      <c r="IG130" s="91"/>
      <c r="IH130" s="91"/>
      <c r="II130" s="91"/>
      <c r="IJ130" s="91"/>
      <c r="IK130" s="91"/>
      <c r="IL130" s="91"/>
      <c r="IM130" s="91"/>
      <c r="IN130" s="91"/>
      <c r="IO130" s="91"/>
      <c r="IP130" s="91"/>
      <c r="IQ130" s="91"/>
      <c r="IR130" s="91"/>
      <c r="IS130" s="91"/>
      <c r="IT130" s="65"/>
    </row>
    <row r="131" spans="1:254" ht="25.5" x14ac:dyDescent="0.2">
      <c r="A131" s="62" t="s">
        <v>326</v>
      </c>
      <c r="B131" s="63" t="s">
        <v>293</v>
      </c>
      <c r="C131" s="63" t="s">
        <v>268</v>
      </c>
      <c r="D131" s="63" t="s">
        <v>363</v>
      </c>
      <c r="E131" s="72" t="s">
        <v>327</v>
      </c>
      <c r="F131" s="64">
        <v>1509.25</v>
      </c>
      <c r="G131" s="65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1"/>
      <c r="DE131" s="91"/>
      <c r="DF131" s="91"/>
      <c r="DG131" s="91"/>
      <c r="DH131" s="91"/>
      <c r="DI131" s="91"/>
      <c r="DJ131" s="91"/>
      <c r="DK131" s="91"/>
      <c r="DL131" s="91"/>
      <c r="DM131" s="91"/>
      <c r="DN131" s="91"/>
      <c r="DO131" s="91"/>
      <c r="DP131" s="91"/>
      <c r="DQ131" s="91"/>
      <c r="DR131" s="91"/>
      <c r="DS131" s="91"/>
      <c r="DT131" s="91"/>
      <c r="DU131" s="91"/>
      <c r="DV131" s="91"/>
      <c r="DW131" s="91"/>
      <c r="DX131" s="91"/>
      <c r="DY131" s="91"/>
      <c r="DZ131" s="91"/>
      <c r="EA131" s="91"/>
      <c r="EB131" s="91"/>
      <c r="EC131" s="91"/>
      <c r="ED131" s="91"/>
      <c r="EE131" s="91"/>
      <c r="EF131" s="91"/>
      <c r="EG131" s="91"/>
      <c r="EH131" s="91"/>
      <c r="EI131" s="91"/>
      <c r="EJ131" s="91"/>
      <c r="EK131" s="91"/>
      <c r="EL131" s="91"/>
      <c r="EM131" s="91"/>
      <c r="EN131" s="91"/>
      <c r="EO131" s="91"/>
      <c r="EP131" s="91"/>
      <c r="EQ131" s="91"/>
      <c r="ER131" s="91"/>
      <c r="ES131" s="91"/>
      <c r="ET131" s="91"/>
      <c r="EU131" s="91"/>
      <c r="EV131" s="91"/>
      <c r="EW131" s="91"/>
      <c r="EX131" s="91"/>
      <c r="EY131" s="91"/>
      <c r="EZ131" s="91"/>
      <c r="FA131" s="91"/>
      <c r="FB131" s="91"/>
      <c r="FC131" s="91"/>
      <c r="FD131" s="91"/>
      <c r="FE131" s="91"/>
      <c r="FF131" s="91"/>
      <c r="FG131" s="91"/>
      <c r="FH131" s="91"/>
      <c r="FI131" s="91"/>
      <c r="FJ131" s="91"/>
      <c r="FK131" s="91"/>
      <c r="FL131" s="91"/>
      <c r="FM131" s="91"/>
      <c r="FN131" s="91"/>
      <c r="FO131" s="91"/>
      <c r="FP131" s="91"/>
      <c r="FQ131" s="91"/>
      <c r="FR131" s="91"/>
      <c r="FS131" s="91"/>
      <c r="FT131" s="91"/>
      <c r="FU131" s="91"/>
      <c r="FV131" s="91"/>
      <c r="FW131" s="91"/>
      <c r="FX131" s="91"/>
      <c r="FY131" s="91"/>
      <c r="FZ131" s="91"/>
      <c r="GA131" s="91"/>
      <c r="GB131" s="91"/>
      <c r="GC131" s="91"/>
      <c r="GD131" s="91"/>
      <c r="GE131" s="91"/>
      <c r="GF131" s="91"/>
      <c r="GG131" s="91"/>
      <c r="GH131" s="91"/>
      <c r="GI131" s="91"/>
      <c r="GJ131" s="91"/>
      <c r="GK131" s="91"/>
      <c r="GL131" s="91"/>
      <c r="GM131" s="91"/>
      <c r="GN131" s="91"/>
      <c r="GO131" s="91"/>
      <c r="GP131" s="91"/>
      <c r="GQ131" s="91"/>
      <c r="GR131" s="91"/>
      <c r="GS131" s="91"/>
      <c r="GT131" s="91"/>
      <c r="GU131" s="91"/>
      <c r="GV131" s="91"/>
      <c r="GW131" s="91"/>
      <c r="GX131" s="91"/>
      <c r="GY131" s="91"/>
      <c r="GZ131" s="91"/>
      <c r="HA131" s="91"/>
      <c r="HB131" s="91"/>
      <c r="HC131" s="91"/>
      <c r="HD131" s="91"/>
      <c r="HE131" s="91"/>
      <c r="HF131" s="91"/>
      <c r="HG131" s="91"/>
      <c r="HH131" s="91"/>
      <c r="HI131" s="91"/>
      <c r="HJ131" s="91"/>
      <c r="HK131" s="91"/>
      <c r="HL131" s="91"/>
      <c r="HM131" s="91"/>
      <c r="HN131" s="91"/>
      <c r="HO131" s="91"/>
      <c r="HP131" s="91"/>
      <c r="HQ131" s="91"/>
      <c r="HR131" s="91"/>
      <c r="HS131" s="91"/>
      <c r="HT131" s="91"/>
      <c r="HU131" s="91"/>
      <c r="HV131" s="91"/>
      <c r="HW131" s="91"/>
      <c r="HX131" s="91"/>
      <c r="HY131" s="91"/>
      <c r="HZ131" s="91"/>
      <c r="IA131" s="91"/>
      <c r="IB131" s="91"/>
      <c r="IC131" s="91"/>
      <c r="ID131" s="91"/>
      <c r="IE131" s="91"/>
      <c r="IF131" s="91"/>
      <c r="IG131" s="91"/>
      <c r="IH131" s="91"/>
      <c r="II131" s="91"/>
      <c r="IJ131" s="91"/>
      <c r="IK131" s="91"/>
      <c r="IL131" s="91"/>
      <c r="IM131" s="91"/>
      <c r="IN131" s="91"/>
      <c r="IO131" s="91"/>
      <c r="IP131" s="91"/>
      <c r="IQ131" s="91"/>
      <c r="IR131" s="91"/>
      <c r="IS131" s="91"/>
      <c r="IT131" s="65"/>
    </row>
    <row r="132" spans="1:254" ht="25.5" x14ac:dyDescent="0.2">
      <c r="A132" s="62" t="s">
        <v>326</v>
      </c>
      <c r="B132" s="63" t="s">
        <v>293</v>
      </c>
      <c r="C132" s="63" t="s">
        <v>268</v>
      </c>
      <c r="D132" s="63" t="s">
        <v>364</v>
      </c>
      <c r="E132" s="72" t="s">
        <v>327</v>
      </c>
      <c r="F132" s="64">
        <v>3803.4</v>
      </c>
      <c r="G132" s="65"/>
      <c r="H132" s="65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1"/>
      <c r="DE132" s="91"/>
      <c r="DF132" s="91"/>
      <c r="DG132" s="91"/>
      <c r="DH132" s="91"/>
      <c r="DI132" s="91"/>
      <c r="DJ132" s="91"/>
      <c r="DK132" s="91"/>
      <c r="DL132" s="91"/>
      <c r="DM132" s="91"/>
      <c r="DN132" s="91"/>
      <c r="DO132" s="91"/>
      <c r="DP132" s="91"/>
      <c r="DQ132" s="91"/>
      <c r="DR132" s="91"/>
      <c r="DS132" s="91"/>
      <c r="DT132" s="91"/>
      <c r="DU132" s="91"/>
      <c r="DV132" s="91"/>
      <c r="DW132" s="91"/>
      <c r="DX132" s="91"/>
      <c r="DY132" s="91"/>
      <c r="DZ132" s="91"/>
      <c r="EA132" s="91"/>
      <c r="EB132" s="91"/>
      <c r="EC132" s="91"/>
      <c r="ED132" s="91"/>
      <c r="EE132" s="91"/>
      <c r="EF132" s="91"/>
      <c r="EG132" s="91"/>
      <c r="EH132" s="91"/>
      <c r="EI132" s="91"/>
      <c r="EJ132" s="91"/>
      <c r="EK132" s="91"/>
      <c r="EL132" s="91"/>
      <c r="EM132" s="91"/>
      <c r="EN132" s="91"/>
      <c r="EO132" s="91"/>
      <c r="EP132" s="91"/>
      <c r="EQ132" s="91"/>
      <c r="ER132" s="91"/>
      <c r="ES132" s="91"/>
      <c r="ET132" s="91"/>
      <c r="EU132" s="91"/>
      <c r="EV132" s="91"/>
      <c r="EW132" s="91"/>
      <c r="EX132" s="91"/>
      <c r="EY132" s="91"/>
      <c r="EZ132" s="91"/>
      <c r="FA132" s="91"/>
      <c r="FB132" s="91"/>
      <c r="FC132" s="91"/>
      <c r="FD132" s="91"/>
      <c r="FE132" s="91"/>
      <c r="FF132" s="91"/>
      <c r="FG132" s="91"/>
      <c r="FH132" s="91"/>
      <c r="FI132" s="91"/>
      <c r="FJ132" s="91"/>
      <c r="FK132" s="91"/>
      <c r="FL132" s="91"/>
      <c r="FM132" s="91"/>
      <c r="FN132" s="91"/>
      <c r="FO132" s="91"/>
      <c r="FP132" s="91"/>
      <c r="FQ132" s="91"/>
      <c r="FR132" s="91"/>
      <c r="FS132" s="91"/>
      <c r="FT132" s="91"/>
      <c r="FU132" s="91"/>
      <c r="FV132" s="91"/>
      <c r="FW132" s="91"/>
      <c r="FX132" s="91"/>
      <c r="FY132" s="91"/>
      <c r="FZ132" s="91"/>
      <c r="GA132" s="91"/>
      <c r="GB132" s="91"/>
      <c r="GC132" s="91"/>
      <c r="GD132" s="91"/>
      <c r="GE132" s="91"/>
      <c r="GF132" s="91"/>
      <c r="GG132" s="91"/>
      <c r="GH132" s="91"/>
      <c r="GI132" s="91"/>
      <c r="GJ132" s="91"/>
      <c r="GK132" s="91"/>
      <c r="GL132" s="91"/>
      <c r="GM132" s="91"/>
      <c r="GN132" s="91"/>
      <c r="GO132" s="91"/>
      <c r="GP132" s="91"/>
      <c r="GQ132" s="91"/>
      <c r="GR132" s="91"/>
      <c r="GS132" s="91"/>
      <c r="GT132" s="91"/>
      <c r="GU132" s="91"/>
      <c r="GV132" s="91"/>
      <c r="GW132" s="91"/>
      <c r="GX132" s="91"/>
      <c r="GY132" s="91"/>
      <c r="GZ132" s="91"/>
      <c r="HA132" s="91"/>
      <c r="HB132" s="91"/>
      <c r="HC132" s="91"/>
      <c r="HD132" s="91"/>
      <c r="HE132" s="91"/>
      <c r="HF132" s="91"/>
      <c r="HG132" s="91"/>
      <c r="HH132" s="91"/>
      <c r="HI132" s="91"/>
      <c r="HJ132" s="91"/>
      <c r="HK132" s="91"/>
      <c r="HL132" s="91"/>
      <c r="HM132" s="91"/>
      <c r="HN132" s="91"/>
      <c r="HO132" s="91"/>
      <c r="HP132" s="91"/>
      <c r="HQ132" s="91"/>
      <c r="HR132" s="91"/>
      <c r="HS132" s="91"/>
      <c r="HT132" s="91"/>
      <c r="HU132" s="91"/>
      <c r="HV132" s="91"/>
      <c r="HW132" s="91"/>
      <c r="HX132" s="91"/>
      <c r="HY132" s="91"/>
      <c r="HZ132" s="91"/>
      <c r="IA132" s="91"/>
      <c r="IB132" s="91"/>
      <c r="IC132" s="91"/>
      <c r="ID132" s="91"/>
      <c r="IE132" s="91"/>
      <c r="IF132" s="91"/>
      <c r="IG132" s="91"/>
      <c r="IH132" s="91"/>
      <c r="II132" s="91"/>
      <c r="IJ132" s="91"/>
      <c r="IK132" s="91"/>
      <c r="IL132" s="91"/>
      <c r="IM132" s="91"/>
      <c r="IN132" s="91"/>
      <c r="IO132" s="91"/>
      <c r="IP132" s="91"/>
      <c r="IQ132" s="91"/>
      <c r="IR132" s="91"/>
      <c r="IS132" s="91"/>
      <c r="IT132" s="65"/>
    </row>
    <row r="133" spans="1:254" ht="25.5" x14ac:dyDescent="0.2">
      <c r="A133" s="59" t="s">
        <v>663</v>
      </c>
      <c r="B133" s="60" t="s">
        <v>293</v>
      </c>
      <c r="C133" s="60" t="s">
        <v>268</v>
      </c>
      <c r="D133" s="60" t="s">
        <v>365</v>
      </c>
      <c r="E133" s="77"/>
      <c r="F133" s="61">
        <f>SUM(F134)</f>
        <v>0</v>
      </c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  <c r="DN133" s="90"/>
      <c r="DO133" s="90"/>
      <c r="DP133" s="90"/>
      <c r="DQ133" s="90"/>
      <c r="DR133" s="90"/>
      <c r="DS133" s="90"/>
      <c r="DT133" s="90"/>
      <c r="DU133" s="90"/>
      <c r="DV133" s="90"/>
      <c r="DW133" s="90"/>
      <c r="DX133" s="90"/>
      <c r="DY133" s="90"/>
      <c r="DZ133" s="90"/>
      <c r="EA133" s="90"/>
      <c r="EB133" s="90"/>
      <c r="EC133" s="90"/>
      <c r="ED133" s="90"/>
      <c r="EE133" s="90"/>
      <c r="EF133" s="90"/>
      <c r="EG133" s="90"/>
      <c r="EH133" s="90"/>
      <c r="EI133" s="90"/>
      <c r="EJ133" s="90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  <c r="EX133" s="90"/>
      <c r="EY133" s="90"/>
      <c r="EZ133" s="90"/>
      <c r="FA133" s="90"/>
      <c r="FB133" s="90"/>
      <c r="FC133" s="90"/>
      <c r="FD133" s="90"/>
      <c r="FE133" s="90"/>
      <c r="FF133" s="90"/>
      <c r="FG133" s="90"/>
      <c r="FH133" s="90"/>
      <c r="FI133" s="90"/>
      <c r="FJ133" s="90"/>
      <c r="FK133" s="90"/>
      <c r="FL133" s="90"/>
      <c r="FM133" s="90"/>
      <c r="FN133" s="90"/>
      <c r="FO133" s="90"/>
      <c r="FP133" s="90"/>
      <c r="FQ133" s="90"/>
      <c r="FR133" s="90"/>
      <c r="FS133" s="90"/>
      <c r="FT133" s="90"/>
      <c r="FU133" s="90"/>
      <c r="FV133" s="90"/>
      <c r="FW133" s="90"/>
      <c r="FX133" s="90"/>
      <c r="FY133" s="90"/>
      <c r="FZ133" s="90"/>
      <c r="GA133" s="90"/>
      <c r="GB133" s="90"/>
      <c r="GC133" s="90"/>
      <c r="GD133" s="90"/>
      <c r="GE133" s="90"/>
      <c r="GF133" s="90"/>
      <c r="GG133" s="90"/>
      <c r="GH133" s="90"/>
      <c r="GI133" s="90"/>
      <c r="GJ133" s="90"/>
      <c r="GK133" s="90"/>
      <c r="GL133" s="90"/>
      <c r="GM133" s="90"/>
      <c r="GN133" s="90"/>
      <c r="GO133" s="90"/>
      <c r="GP133" s="90"/>
      <c r="GQ133" s="90"/>
      <c r="GR133" s="90"/>
      <c r="GS133" s="90"/>
      <c r="GT133" s="90"/>
      <c r="GU133" s="90"/>
      <c r="GV133" s="90"/>
      <c r="GW133" s="90"/>
      <c r="GX133" s="90"/>
      <c r="GY133" s="90"/>
      <c r="GZ133" s="90"/>
      <c r="HA133" s="90"/>
      <c r="HB133" s="90"/>
      <c r="HC133" s="90"/>
      <c r="HD133" s="90"/>
      <c r="HE133" s="90"/>
      <c r="HF133" s="90"/>
      <c r="HG133" s="90"/>
      <c r="HH133" s="90"/>
      <c r="HI133" s="90"/>
      <c r="HJ133" s="90"/>
      <c r="HK133" s="90"/>
      <c r="HL133" s="90"/>
      <c r="HM133" s="90"/>
      <c r="HN133" s="90"/>
      <c r="HO133" s="90"/>
      <c r="HP133" s="90"/>
      <c r="HQ133" s="90"/>
      <c r="HR133" s="90"/>
      <c r="HS133" s="90"/>
      <c r="HT133" s="90"/>
      <c r="HU133" s="90"/>
      <c r="HV133" s="90"/>
      <c r="HW133" s="90"/>
      <c r="HX133" s="90"/>
      <c r="HY133" s="90"/>
      <c r="HZ133" s="90"/>
      <c r="IA133" s="90"/>
      <c r="IB133" s="90"/>
      <c r="IC133" s="90"/>
      <c r="ID133" s="90"/>
      <c r="IE133" s="90"/>
      <c r="IF133" s="90"/>
      <c r="IG133" s="90"/>
      <c r="IH133" s="90"/>
      <c r="II133" s="90"/>
      <c r="IJ133" s="90"/>
      <c r="IK133" s="90"/>
      <c r="IL133" s="90"/>
      <c r="IM133" s="90"/>
      <c r="IN133" s="90"/>
      <c r="IO133" s="90"/>
      <c r="IP133" s="90"/>
      <c r="IQ133" s="90"/>
      <c r="IR133" s="90"/>
      <c r="IS133" s="90"/>
    </row>
    <row r="134" spans="1:254" x14ac:dyDescent="0.2">
      <c r="A134" s="62" t="s">
        <v>289</v>
      </c>
      <c r="B134" s="63" t="s">
        <v>293</v>
      </c>
      <c r="C134" s="63" t="s">
        <v>268</v>
      </c>
      <c r="D134" s="63" t="s">
        <v>365</v>
      </c>
      <c r="E134" s="72" t="s">
        <v>282</v>
      </c>
      <c r="F134" s="64">
        <v>0</v>
      </c>
      <c r="G134" s="65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91"/>
      <c r="DD134" s="91"/>
      <c r="DE134" s="91"/>
      <c r="DF134" s="91"/>
      <c r="DG134" s="91"/>
      <c r="DH134" s="91"/>
      <c r="DI134" s="91"/>
      <c r="DJ134" s="91"/>
      <c r="DK134" s="91"/>
      <c r="DL134" s="91"/>
      <c r="DM134" s="91"/>
      <c r="DN134" s="91"/>
      <c r="DO134" s="91"/>
      <c r="DP134" s="91"/>
      <c r="DQ134" s="91"/>
      <c r="DR134" s="91"/>
      <c r="DS134" s="91"/>
      <c r="DT134" s="91"/>
      <c r="DU134" s="91"/>
      <c r="DV134" s="91"/>
      <c r="DW134" s="91"/>
      <c r="DX134" s="91"/>
      <c r="DY134" s="91"/>
      <c r="DZ134" s="91"/>
      <c r="EA134" s="91"/>
      <c r="EB134" s="91"/>
      <c r="EC134" s="91"/>
      <c r="ED134" s="91"/>
      <c r="EE134" s="91"/>
      <c r="EF134" s="91"/>
      <c r="EG134" s="91"/>
      <c r="EH134" s="91"/>
      <c r="EI134" s="91"/>
      <c r="EJ134" s="91"/>
      <c r="EK134" s="91"/>
      <c r="EL134" s="91"/>
      <c r="EM134" s="91"/>
      <c r="EN134" s="91"/>
      <c r="EO134" s="91"/>
      <c r="EP134" s="91"/>
      <c r="EQ134" s="91"/>
      <c r="ER134" s="91"/>
      <c r="ES134" s="91"/>
      <c r="ET134" s="91"/>
      <c r="EU134" s="91"/>
      <c r="EV134" s="91"/>
      <c r="EW134" s="91"/>
      <c r="EX134" s="91"/>
      <c r="EY134" s="91"/>
      <c r="EZ134" s="91"/>
      <c r="FA134" s="91"/>
      <c r="FB134" s="91"/>
      <c r="FC134" s="91"/>
      <c r="FD134" s="91"/>
      <c r="FE134" s="91"/>
      <c r="FF134" s="91"/>
      <c r="FG134" s="91"/>
      <c r="FH134" s="91"/>
      <c r="FI134" s="91"/>
      <c r="FJ134" s="91"/>
      <c r="FK134" s="91"/>
      <c r="FL134" s="91"/>
      <c r="FM134" s="91"/>
      <c r="FN134" s="91"/>
      <c r="FO134" s="91"/>
      <c r="FP134" s="91"/>
      <c r="FQ134" s="91"/>
      <c r="FR134" s="91"/>
      <c r="FS134" s="91"/>
      <c r="FT134" s="91"/>
      <c r="FU134" s="91"/>
      <c r="FV134" s="91"/>
      <c r="FW134" s="91"/>
      <c r="FX134" s="91"/>
      <c r="FY134" s="91"/>
      <c r="FZ134" s="91"/>
      <c r="GA134" s="91"/>
      <c r="GB134" s="91"/>
      <c r="GC134" s="91"/>
      <c r="GD134" s="91"/>
      <c r="GE134" s="91"/>
      <c r="GF134" s="91"/>
      <c r="GG134" s="91"/>
      <c r="GH134" s="91"/>
      <c r="GI134" s="91"/>
      <c r="GJ134" s="91"/>
      <c r="GK134" s="91"/>
      <c r="GL134" s="91"/>
      <c r="GM134" s="91"/>
      <c r="GN134" s="91"/>
      <c r="GO134" s="91"/>
      <c r="GP134" s="91"/>
      <c r="GQ134" s="91"/>
      <c r="GR134" s="91"/>
      <c r="GS134" s="91"/>
      <c r="GT134" s="91"/>
      <c r="GU134" s="91"/>
      <c r="GV134" s="91"/>
      <c r="GW134" s="91"/>
      <c r="GX134" s="91"/>
      <c r="GY134" s="91"/>
      <c r="GZ134" s="91"/>
      <c r="HA134" s="91"/>
      <c r="HB134" s="91"/>
      <c r="HC134" s="91"/>
      <c r="HD134" s="91"/>
      <c r="HE134" s="91"/>
      <c r="HF134" s="91"/>
      <c r="HG134" s="91"/>
      <c r="HH134" s="91"/>
      <c r="HI134" s="91"/>
      <c r="HJ134" s="91"/>
      <c r="HK134" s="91"/>
      <c r="HL134" s="91"/>
      <c r="HM134" s="91"/>
      <c r="HN134" s="91"/>
      <c r="HO134" s="91"/>
      <c r="HP134" s="91"/>
      <c r="HQ134" s="91"/>
      <c r="HR134" s="91"/>
      <c r="HS134" s="91"/>
      <c r="HT134" s="91"/>
      <c r="HU134" s="91"/>
      <c r="HV134" s="91"/>
      <c r="HW134" s="91"/>
      <c r="HX134" s="91"/>
      <c r="HY134" s="91"/>
      <c r="HZ134" s="91"/>
      <c r="IA134" s="91"/>
      <c r="IB134" s="91"/>
      <c r="IC134" s="91"/>
      <c r="ID134" s="91"/>
      <c r="IE134" s="91"/>
      <c r="IF134" s="91"/>
      <c r="IG134" s="91"/>
      <c r="IH134" s="91"/>
      <c r="II134" s="91"/>
      <c r="IJ134" s="91"/>
      <c r="IK134" s="91"/>
      <c r="IL134" s="91"/>
      <c r="IM134" s="91"/>
      <c r="IN134" s="91"/>
      <c r="IO134" s="91"/>
      <c r="IP134" s="91"/>
      <c r="IQ134" s="91"/>
      <c r="IR134" s="91"/>
      <c r="IS134" s="91"/>
      <c r="IT134" s="65"/>
    </row>
    <row r="135" spans="1:254" x14ac:dyDescent="0.2">
      <c r="A135" s="59" t="s">
        <v>330</v>
      </c>
      <c r="B135" s="63" t="s">
        <v>293</v>
      </c>
      <c r="C135" s="63" t="s">
        <v>268</v>
      </c>
      <c r="D135" s="63" t="s">
        <v>331</v>
      </c>
      <c r="E135" s="72"/>
      <c r="F135" s="64">
        <f>SUM(F136)</f>
        <v>9664.9699999999993</v>
      </c>
      <c r="G135" s="65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1"/>
      <c r="DE135" s="91"/>
      <c r="DF135" s="91"/>
      <c r="DG135" s="91"/>
      <c r="DH135" s="91"/>
      <c r="DI135" s="91"/>
      <c r="DJ135" s="91"/>
      <c r="DK135" s="91"/>
      <c r="DL135" s="91"/>
      <c r="DM135" s="91"/>
      <c r="DN135" s="91"/>
      <c r="DO135" s="91"/>
      <c r="DP135" s="91"/>
      <c r="DQ135" s="91"/>
      <c r="DR135" s="91"/>
      <c r="DS135" s="91"/>
      <c r="DT135" s="91"/>
      <c r="DU135" s="91"/>
      <c r="DV135" s="91"/>
      <c r="DW135" s="91"/>
      <c r="DX135" s="91"/>
      <c r="DY135" s="91"/>
      <c r="DZ135" s="91"/>
      <c r="EA135" s="91"/>
      <c r="EB135" s="91"/>
      <c r="EC135" s="91"/>
      <c r="ED135" s="91"/>
      <c r="EE135" s="91"/>
      <c r="EF135" s="91"/>
      <c r="EG135" s="91"/>
      <c r="EH135" s="91"/>
      <c r="EI135" s="91"/>
      <c r="EJ135" s="91"/>
      <c r="EK135" s="91"/>
      <c r="EL135" s="91"/>
      <c r="EM135" s="91"/>
      <c r="EN135" s="91"/>
      <c r="EO135" s="91"/>
      <c r="EP135" s="91"/>
      <c r="EQ135" s="91"/>
      <c r="ER135" s="91"/>
      <c r="ES135" s="91"/>
      <c r="ET135" s="91"/>
      <c r="EU135" s="91"/>
      <c r="EV135" s="91"/>
      <c r="EW135" s="91"/>
      <c r="EX135" s="91"/>
      <c r="EY135" s="91"/>
      <c r="EZ135" s="91"/>
      <c r="FA135" s="91"/>
      <c r="FB135" s="91"/>
      <c r="FC135" s="91"/>
      <c r="FD135" s="91"/>
      <c r="FE135" s="91"/>
      <c r="FF135" s="91"/>
      <c r="FG135" s="91"/>
      <c r="FH135" s="91"/>
      <c r="FI135" s="91"/>
      <c r="FJ135" s="91"/>
      <c r="FK135" s="91"/>
      <c r="FL135" s="91"/>
      <c r="FM135" s="91"/>
      <c r="FN135" s="91"/>
      <c r="FO135" s="91"/>
      <c r="FP135" s="91"/>
      <c r="FQ135" s="91"/>
      <c r="FR135" s="91"/>
      <c r="FS135" s="91"/>
      <c r="FT135" s="91"/>
      <c r="FU135" s="91"/>
      <c r="FV135" s="91"/>
      <c r="FW135" s="91"/>
      <c r="FX135" s="91"/>
      <c r="FY135" s="91"/>
      <c r="FZ135" s="91"/>
      <c r="GA135" s="91"/>
      <c r="GB135" s="91"/>
      <c r="GC135" s="91"/>
      <c r="GD135" s="91"/>
      <c r="GE135" s="91"/>
      <c r="GF135" s="91"/>
      <c r="GG135" s="91"/>
      <c r="GH135" s="91"/>
      <c r="GI135" s="91"/>
      <c r="GJ135" s="91"/>
      <c r="GK135" s="91"/>
      <c r="GL135" s="91"/>
      <c r="GM135" s="91"/>
      <c r="GN135" s="91"/>
      <c r="GO135" s="91"/>
      <c r="GP135" s="91"/>
      <c r="GQ135" s="91"/>
      <c r="GR135" s="91"/>
      <c r="GS135" s="91"/>
      <c r="GT135" s="91"/>
      <c r="GU135" s="91"/>
      <c r="GV135" s="91"/>
      <c r="GW135" s="91"/>
      <c r="GX135" s="91"/>
      <c r="GY135" s="91"/>
      <c r="GZ135" s="91"/>
      <c r="HA135" s="91"/>
      <c r="HB135" s="91"/>
      <c r="HC135" s="91"/>
      <c r="HD135" s="91"/>
      <c r="HE135" s="91"/>
      <c r="HF135" s="91"/>
      <c r="HG135" s="91"/>
      <c r="HH135" s="91"/>
      <c r="HI135" s="91"/>
      <c r="HJ135" s="91"/>
      <c r="HK135" s="91"/>
      <c r="HL135" s="91"/>
      <c r="HM135" s="91"/>
      <c r="HN135" s="91"/>
      <c r="HO135" s="91"/>
      <c r="HP135" s="91"/>
      <c r="HQ135" s="91"/>
      <c r="HR135" s="91"/>
      <c r="HS135" s="91"/>
      <c r="HT135" s="91"/>
      <c r="HU135" s="91"/>
      <c r="HV135" s="91"/>
      <c r="HW135" s="91"/>
      <c r="HX135" s="91"/>
      <c r="HY135" s="91"/>
      <c r="HZ135" s="91"/>
      <c r="IA135" s="91"/>
      <c r="IB135" s="91"/>
      <c r="IC135" s="91"/>
      <c r="ID135" s="91"/>
      <c r="IE135" s="91"/>
      <c r="IF135" s="91"/>
      <c r="IG135" s="91"/>
      <c r="IH135" s="91"/>
      <c r="II135" s="91"/>
      <c r="IJ135" s="91"/>
      <c r="IK135" s="91"/>
      <c r="IL135" s="91"/>
      <c r="IM135" s="91"/>
      <c r="IN135" s="91"/>
      <c r="IO135" s="91"/>
      <c r="IP135" s="91"/>
      <c r="IQ135" s="91"/>
      <c r="IR135" s="91"/>
      <c r="IS135" s="91"/>
      <c r="IT135" s="65"/>
    </row>
    <row r="136" spans="1:254" ht="25.5" x14ac:dyDescent="0.2">
      <c r="A136" s="62" t="s">
        <v>326</v>
      </c>
      <c r="B136" s="63" t="s">
        <v>293</v>
      </c>
      <c r="C136" s="63" t="s">
        <v>268</v>
      </c>
      <c r="D136" s="63" t="s">
        <v>331</v>
      </c>
      <c r="E136" s="72" t="s">
        <v>327</v>
      </c>
      <c r="F136" s="64">
        <v>9664.9699999999993</v>
      </c>
      <c r="G136" s="65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91"/>
      <c r="DD136" s="91"/>
      <c r="DE136" s="91"/>
      <c r="DF136" s="91"/>
      <c r="DG136" s="91"/>
      <c r="DH136" s="91"/>
      <c r="DI136" s="91"/>
      <c r="DJ136" s="91"/>
      <c r="DK136" s="91"/>
      <c r="DL136" s="91"/>
      <c r="DM136" s="91"/>
      <c r="DN136" s="91"/>
      <c r="DO136" s="91"/>
      <c r="DP136" s="91"/>
      <c r="DQ136" s="91"/>
      <c r="DR136" s="91"/>
      <c r="DS136" s="91"/>
      <c r="DT136" s="91"/>
      <c r="DU136" s="91"/>
      <c r="DV136" s="91"/>
      <c r="DW136" s="91"/>
      <c r="DX136" s="91"/>
      <c r="DY136" s="91"/>
      <c r="DZ136" s="91"/>
      <c r="EA136" s="91"/>
      <c r="EB136" s="91"/>
      <c r="EC136" s="91"/>
      <c r="ED136" s="91"/>
      <c r="EE136" s="91"/>
      <c r="EF136" s="91"/>
      <c r="EG136" s="91"/>
      <c r="EH136" s="91"/>
      <c r="EI136" s="91"/>
      <c r="EJ136" s="91"/>
      <c r="EK136" s="91"/>
      <c r="EL136" s="91"/>
      <c r="EM136" s="91"/>
      <c r="EN136" s="91"/>
      <c r="EO136" s="91"/>
      <c r="EP136" s="91"/>
      <c r="EQ136" s="91"/>
      <c r="ER136" s="91"/>
      <c r="ES136" s="91"/>
      <c r="ET136" s="91"/>
      <c r="EU136" s="91"/>
      <c r="EV136" s="91"/>
      <c r="EW136" s="91"/>
      <c r="EX136" s="91"/>
      <c r="EY136" s="91"/>
      <c r="EZ136" s="91"/>
      <c r="FA136" s="91"/>
      <c r="FB136" s="91"/>
      <c r="FC136" s="91"/>
      <c r="FD136" s="91"/>
      <c r="FE136" s="91"/>
      <c r="FF136" s="91"/>
      <c r="FG136" s="91"/>
      <c r="FH136" s="91"/>
      <c r="FI136" s="91"/>
      <c r="FJ136" s="91"/>
      <c r="FK136" s="91"/>
      <c r="FL136" s="91"/>
      <c r="FM136" s="91"/>
      <c r="FN136" s="91"/>
      <c r="FO136" s="91"/>
      <c r="FP136" s="91"/>
      <c r="FQ136" s="91"/>
      <c r="FR136" s="91"/>
      <c r="FS136" s="91"/>
      <c r="FT136" s="91"/>
      <c r="FU136" s="91"/>
      <c r="FV136" s="91"/>
      <c r="FW136" s="91"/>
      <c r="FX136" s="91"/>
      <c r="FY136" s="91"/>
      <c r="FZ136" s="91"/>
      <c r="GA136" s="91"/>
      <c r="GB136" s="91"/>
      <c r="GC136" s="91"/>
      <c r="GD136" s="91"/>
      <c r="GE136" s="91"/>
      <c r="GF136" s="91"/>
      <c r="GG136" s="91"/>
      <c r="GH136" s="91"/>
      <c r="GI136" s="91"/>
      <c r="GJ136" s="91"/>
      <c r="GK136" s="91"/>
      <c r="GL136" s="91"/>
      <c r="GM136" s="91"/>
      <c r="GN136" s="91"/>
      <c r="GO136" s="91"/>
      <c r="GP136" s="91"/>
      <c r="GQ136" s="91"/>
      <c r="GR136" s="91"/>
      <c r="GS136" s="91"/>
      <c r="GT136" s="91"/>
      <c r="GU136" s="91"/>
      <c r="GV136" s="91"/>
      <c r="GW136" s="91"/>
      <c r="GX136" s="91"/>
      <c r="GY136" s="91"/>
      <c r="GZ136" s="91"/>
      <c r="HA136" s="91"/>
      <c r="HB136" s="91"/>
      <c r="HC136" s="91"/>
      <c r="HD136" s="91"/>
      <c r="HE136" s="91"/>
      <c r="HF136" s="91"/>
      <c r="HG136" s="91"/>
      <c r="HH136" s="91"/>
      <c r="HI136" s="91"/>
      <c r="HJ136" s="91"/>
      <c r="HK136" s="91"/>
      <c r="HL136" s="91"/>
      <c r="HM136" s="91"/>
      <c r="HN136" s="91"/>
      <c r="HO136" s="91"/>
      <c r="HP136" s="91"/>
      <c r="HQ136" s="91"/>
      <c r="HR136" s="91"/>
      <c r="HS136" s="91"/>
      <c r="HT136" s="91"/>
      <c r="HU136" s="91"/>
      <c r="HV136" s="91"/>
      <c r="HW136" s="91"/>
      <c r="HX136" s="91"/>
      <c r="HY136" s="91"/>
      <c r="HZ136" s="91"/>
      <c r="IA136" s="91"/>
      <c r="IB136" s="91"/>
      <c r="IC136" s="91"/>
      <c r="ID136" s="91"/>
      <c r="IE136" s="91"/>
      <c r="IF136" s="91"/>
      <c r="IG136" s="91"/>
      <c r="IH136" s="91"/>
      <c r="II136" s="91"/>
      <c r="IJ136" s="91"/>
      <c r="IK136" s="91"/>
      <c r="IL136" s="91"/>
      <c r="IM136" s="91"/>
      <c r="IN136" s="91"/>
      <c r="IO136" s="91"/>
      <c r="IP136" s="91"/>
      <c r="IQ136" s="91"/>
      <c r="IR136" s="91"/>
      <c r="IS136" s="91"/>
      <c r="IT136" s="65"/>
    </row>
    <row r="137" spans="1:254" ht="15" x14ac:dyDescent="0.25">
      <c r="A137" s="118" t="s">
        <v>366</v>
      </c>
      <c r="B137" s="325" t="s">
        <v>293</v>
      </c>
      <c r="C137" s="325" t="s">
        <v>270</v>
      </c>
      <c r="D137" s="325"/>
      <c r="E137" s="119"/>
      <c r="F137" s="120">
        <f>SUM(F144+F147+F142+F140+F138+F154)</f>
        <v>62869.89</v>
      </c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94"/>
      <c r="CU137" s="94"/>
      <c r="CV137" s="94"/>
      <c r="CW137" s="94"/>
      <c r="CX137" s="94"/>
      <c r="CY137" s="94"/>
      <c r="CZ137" s="94"/>
      <c r="DA137" s="94"/>
      <c r="DB137" s="94"/>
      <c r="DC137" s="94"/>
      <c r="DD137" s="94"/>
      <c r="DE137" s="94"/>
      <c r="DF137" s="94"/>
      <c r="DG137" s="94"/>
      <c r="DH137" s="94"/>
      <c r="DI137" s="94"/>
      <c r="DJ137" s="94"/>
      <c r="DK137" s="94"/>
      <c r="DL137" s="94"/>
      <c r="DM137" s="94"/>
      <c r="DN137" s="94"/>
      <c r="DO137" s="94"/>
      <c r="DP137" s="94"/>
      <c r="DQ137" s="94"/>
      <c r="DR137" s="94"/>
      <c r="DS137" s="94"/>
      <c r="DT137" s="94"/>
      <c r="DU137" s="94"/>
      <c r="DV137" s="94"/>
      <c r="DW137" s="94"/>
      <c r="DX137" s="94"/>
      <c r="DY137" s="94"/>
      <c r="DZ137" s="94"/>
      <c r="EA137" s="94"/>
      <c r="EB137" s="94"/>
      <c r="EC137" s="94"/>
      <c r="ED137" s="94"/>
      <c r="EE137" s="94"/>
      <c r="EF137" s="94"/>
      <c r="EG137" s="94"/>
      <c r="EH137" s="94"/>
      <c r="EI137" s="94"/>
      <c r="EJ137" s="94"/>
      <c r="EK137" s="94"/>
      <c r="EL137" s="94"/>
      <c r="EM137" s="94"/>
      <c r="EN137" s="94"/>
      <c r="EO137" s="94"/>
      <c r="EP137" s="94"/>
      <c r="EQ137" s="94"/>
      <c r="ER137" s="94"/>
      <c r="ES137" s="94"/>
      <c r="ET137" s="94"/>
      <c r="EU137" s="94"/>
      <c r="EV137" s="94"/>
      <c r="EW137" s="94"/>
      <c r="EX137" s="94"/>
      <c r="EY137" s="94"/>
      <c r="EZ137" s="94"/>
      <c r="FA137" s="94"/>
      <c r="FB137" s="94"/>
      <c r="FC137" s="94"/>
      <c r="FD137" s="94"/>
      <c r="FE137" s="94"/>
      <c r="FF137" s="94"/>
      <c r="FG137" s="94"/>
      <c r="FH137" s="94"/>
      <c r="FI137" s="94"/>
      <c r="FJ137" s="94"/>
      <c r="FK137" s="94"/>
      <c r="FL137" s="94"/>
      <c r="FM137" s="94"/>
      <c r="FN137" s="94"/>
      <c r="FO137" s="94"/>
      <c r="FP137" s="94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94"/>
      <c r="GC137" s="94"/>
      <c r="GD137" s="94"/>
      <c r="GE137" s="94"/>
      <c r="GF137" s="94"/>
      <c r="GG137" s="94"/>
      <c r="GH137" s="94"/>
      <c r="GI137" s="94"/>
      <c r="GJ137" s="94"/>
      <c r="GK137" s="94"/>
      <c r="GL137" s="94"/>
      <c r="GM137" s="94"/>
      <c r="GN137" s="94"/>
      <c r="GO137" s="94"/>
      <c r="GP137" s="94"/>
      <c r="GQ137" s="94"/>
      <c r="GR137" s="94"/>
      <c r="GS137" s="94"/>
      <c r="GT137" s="94"/>
      <c r="GU137" s="94"/>
      <c r="GV137" s="94"/>
      <c r="GW137" s="94"/>
      <c r="GX137" s="94"/>
      <c r="GY137" s="94"/>
      <c r="GZ137" s="94"/>
      <c r="HA137" s="94"/>
      <c r="HB137" s="94"/>
      <c r="HC137" s="94"/>
      <c r="HD137" s="94"/>
      <c r="HE137" s="94"/>
      <c r="HF137" s="94"/>
      <c r="HG137" s="94"/>
      <c r="HH137" s="94"/>
      <c r="HI137" s="94"/>
      <c r="HJ137" s="94"/>
      <c r="HK137" s="94"/>
      <c r="HL137" s="94"/>
      <c r="HM137" s="94"/>
      <c r="HN137" s="94"/>
      <c r="HO137" s="94"/>
      <c r="HP137" s="94"/>
      <c r="HQ137" s="94"/>
      <c r="HR137" s="94"/>
      <c r="HS137" s="94"/>
      <c r="HT137" s="94"/>
      <c r="HU137" s="94"/>
      <c r="HV137" s="94"/>
      <c r="HW137" s="94"/>
      <c r="HX137" s="94"/>
      <c r="HY137" s="94"/>
      <c r="HZ137" s="94"/>
      <c r="IA137" s="94"/>
      <c r="IB137" s="94"/>
      <c r="IC137" s="94"/>
      <c r="ID137" s="94"/>
      <c r="IE137" s="94"/>
      <c r="IF137" s="94"/>
      <c r="IG137" s="94"/>
      <c r="IH137" s="94"/>
      <c r="II137" s="94"/>
      <c r="IJ137" s="94"/>
      <c r="IK137" s="94"/>
      <c r="IL137" s="94"/>
      <c r="IM137" s="94"/>
      <c r="IN137" s="94"/>
      <c r="IO137" s="94"/>
      <c r="IP137" s="94"/>
      <c r="IQ137" s="94"/>
      <c r="IR137" s="94"/>
      <c r="IS137" s="94"/>
    </row>
    <row r="138" spans="1:254" ht="30" x14ac:dyDescent="0.25">
      <c r="A138" s="326" t="s">
        <v>664</v>
      </c>
      <c r="B138" s="327" t="s">
        <v>293</v>
      </c>
      <c r="C138" s="327" t="s">
        <v>270</v>
      </c>
      <c r="D138" s="327" t="s">
        <v>665</v>
      </c>
      <c r="E138" s="116"/>
      <c r="F138" s="61">
        <f>SUM(F139)</f>
        <v>1964</v>
      </c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102"/>
      <c r="DC138" s="102"/>
      <c r="DD138" s="102"/>
      <c r="DE138" s="102"/>
      <c r="DF138" s="102"/>
      <c r="DG138" s="102"/>
      <c r="DH138" s="102"/>
      <c r="DI138" s="102"/>
      <c r="DJ138" s="102"/>
      <c r="DK138" s="102"/>
      <c r="DL138" s="102"/>
      <c r="DM138" s="102"/>
      <c r="DN138" s="102"/>
      <c r="DO138" s="102"/>
      <c r="DP138" s="102"/>
      <c r="DQ138" s="102"/>
      <c r="DR138" s="102"/>
      <c r="DS138" s="102"/>
      <c r="DT138" s="102"/>
      <c r="DU138" s="102"/>
      <c r="DV138" s="102"/>
      <c r="DW138" s="102"/>
      <c r="DX138" s="102"/>
      <c r="DY138" s="102"/>
      <c r="DZ138" s="102"/>
      <c r="EA138" s="102"/>
      <c r="EB138" s="102"/>
      <c r="EC138" s="102"/>
      <c r="ED138" s="102"/>
      <c r="EE138" s="102"/>
      <c r="EF138" s="102"/>
      <c r="EG138" s="102"/>
      <c r="EH138" s="102"/>
      <c r="EI138" s="102"/>
      <c r="EJ138" s="102"/>
      <c r="EK138" s="102"/>
      <c r="EL138" s="102"/>
      <c r="EM138" s="102"/>
      <c r="EN138" s="102"/>
      <c r="EO138" s="102"/>
      <c r="EP138" s="102"/>
      <c r="EQ138" s="102"/>
      <c r="ER138" s="102"/>
      <c r="ES138" s="102"/>
      <c r="ET138" s="102"/>
      <c r="EU138" s="102"/>
      <c r="EV138" s="102"/>
      <c r="EW138" s="102"/>
      <c r="EX138" s="102"/>
      <c r="EY138" s="102"/>
      <c r="EZ138" s="102"/>
      <c r="FA138" s="102"/>
      <c r="FB138" s="102"/>
      <c r="FC138" s="102"/>
      <c r="FD138" s="102"/>
      <c r="FE138" s="102"/>
      <c r="FF138" s="102"/>
      <c r="FG138" s="102"/>
      <c r="FH138" s="102"/>
      <c r="FI138" s="102"/>
      <c r="FJ138" s="102"/>
      <c r="FK138" s="102"/>
      <c r="FL138" s="102"/>
      <c r="FM138" s="102"/>
      <c r="FN138" s="102"/>
      <c r="FO138" s="102"/>
      <c r="FP138" s="102"/>
      <c r="FQ138" s="102"/>
      <c r="FR138" s="102"/>
      <c r="FS138" s="102"/>
      <c r="FT138" s="102"/>
      <c r="FU138" s="102"/>
      <c r="FV138" s="102"/>
      <c r="FW138" s="102"/>
      <c r="FX138" s="102"/>
      <c r="FY138" s="102"/>
      <c r="FZ138" s="102"/>
      <c r="GA138" s="102"/>
      <c r="GB138" s="102"/>
      <c r="GC138" s="102"/>
      <c r="GD138" s="102"/>
      <c r="GE138" s="102"/>
      <c r="GF138" s="102"/>
      <c r="GG138" s="102"/>
      <c r="GH138" s="102"/>
      <c r="GI138" s="102"/>
      <c r="GJ138" s="102"/>
      <c r="GK138" s="102"/>
      <c r="GL138" s="102"/>
      <c r="GM138" s="102"/>
      <c r="GN138" s="102"/>
      <c r="GO138" s="102"/>
      <c r="GP138" s="102"/>
      <c r="GQ138" s="102"/>
      <c r="GR138" s="102"/>
      <c r="GS138" s="102"/>
      <c r="GT138" s="102"/>
      <c r="GU138" s="102"/>
      <c r="GV138" s="102"/>
      <c r="GW138" s="102"/>
      <c r="GX138" s="102"/>
      <c r="GY138" s="102"/>
      <c r="GZ138" s="102"/>
      <c r="HA138" s="102"/>
      <c r="HB138" s="102"/>
      <c r="HC138" s="102"/>
      <c r="HD138" s="102"/>
      <c r="HE138" s="102"/>
      <c r="HF138" s="102"/>
      <c r="HG138" s="102"/>
      <c r="HH138" s="102"/>
      <c r="HI138" s="102"/>
      <c r="HJ138" s="102"/>
      <c r="HK138" s="102"/>
      <c r="HL138" s="102"/>
      <c r="HM138" s="102"/>
      <c r="HN138" s="102"/>
      <c r="HO138" s="102"/>
      <c r="HP138" s="102"/>
      <c r="HQ138" s="102"/>
      <c r="HR138" s="102"/>
      <c r="HS138" s="102"/>
      <c r="HT138" s="102"/>
      <c r="HU138" s="102"/>
      <c r="HV138" s="102"/>
      <c r="HW138" s="102"/>
      <c r="HX138" s="102"/>
      <c r="HY138" s="102"/>
      <c r="HZ138" s="102"/>
      <c r="IA138" s="102"/>
      <c r="IB138" s="102"/>
      <c r="IC138" s="102"/>
      <c r="ID138" s="102"/>
      <c r="IE138" s="102"/>
      <c r="IF138" s="102"/>
      <c r="IG138" s="102"/>
      <c r="IH138" s="102"/>
      <c r="II138" s="102"/>
      <c r="IJ138" s="102"/>
      <c r="IK138" s="102"/>
      <c r="IL138" s="102"/>
      <c r="IM138" s="102"/>
      <c r="IN138" s="102"/>
      <c r="IO138" s="102"/>
      <c r="IP138" s="102"/>
      <c r="IQ138" s="102"/>
      <c r="IR138" s="102"/>
      <c r="IS138" s="102"/>
    </row>
    <row r="139" spans="1:254" ht="30" x14ac:dyDescent="0.25">
      <c r="A139" s="62" t="s">
        <v>290</v>
      </c>
      <c r="B139" s="328" t="s">
        <v>293</v>
      </c>
      <c r="C139" s="328" t="s">
        <v>270</v>
      </c>
      <c r="D139" s="328" t="s">
        <v>665</v>
      </c>
      <c r="E139" s="329" t="s">
        <v>291</v>
      </c>
      <c r="F139" s="64">
        <v>1964</v>
      </c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4"/>
      <c r="CE139" s="94"/>
      <c r="CF139" s="94"/>
      <c r="CG139" s="94"/>
      <c r="CH139" s="94"/>
      <c r="CI139" s="94"/>
      <c r="CJ139" s="94"/>
      <c r="CK139" s="94"/>
      <c r="CL139" s="94"/>
      <c r="CM139" s="94"/>
      <c r="CN139" s="94"/>
      <c r="CO139" s="94"/>
      <c r="CP139" s="94"/>
      <c r="CQ139" s="94"/>
      <c r="CR139" s="94"/>
      <c r="CS139" s="94"/>
      <c r="CT139" s="94"/>
      <c r="CU139" s="94"/>
      <c r="CV139" s="94"/>
      <c r="CW139" s="94"/>
      <c r="CX139" s="94"/>
      <c r="CY139" s="94"/>
      <c r="CZ139" s="94"/>
      <c r="DA139" s="94"/>
      <c r="DB139" s="94"/>
      <c r="DC139" s="94"/>
      <c r="DD139" s="94"/>
      <c r="DE139" s="94"/>
      <c r="DF139" s="94"/>
      <c r="DG139" s="94"/>
      <c r="DH139" s="94"/>
      <c r="DI139" s="94"/>
      <c r="DJ139" s="94"/>
      <c r="DK139" s="94"/>
      <c r="DL139" s="94"/>
      <c r="DM139" s="94"/>
      <c r="DN139" s="94"/>
      <c r="DO139" s="94"/>
      <c r="DP139" s="94"/>
      <c r="DQ139" s="94"/>
      <c r="DR139" s="94"/>
      <c r="DS139" s="94"/>
      <c r="DT139" s="94"/>
      <c r="DU139" s="94"/>
      <c r="DV139" s="94"/>
      <c r="DW139" s="94"/>
      <c r="DX139" s="94"/>
      <c r="DY139" s="94"/>
      <c r="DZ139" s="94"/>
      <c r="EA139" s="94"/>
      <c r="EB139" s="94"/>
      <c r="EC139" s="94"/>
      <c r="ED139" s="94"/>
      <c r="EE139" s="94"/>
      <c r="EF139" s="94"/>
      <c r="EG139" s="94"/>
      <c r="EH139" s="94"/>
      <c r="EI139" s="94"/>
      <c r="EJ139" s="94"/>
      <c r="EK139" s="94"/>
      <c r="EL139" s="94"/>
      <c r="EM139" s="94"/>
      <c r="EN139" s="94"/>
      <c r="EO139" s="94"/>
      <c r="EP139" s="94"/>
      <c r="EQ139" s="94"/>
      <c r="ER139" s="94"/>
      <c r="ES139" s="94"/>
      <c r="ET139" s="94"/>
      <c r="EU139" s="94"/>
      <c r="EV139" s="94"/>
      <c r="EW139" s="94"/>
      <c r="EX139" s="94"/>
      <c r="EY139" s="94"/>
      <c r="EZ139" s="94"/>
      <c r="FA139" s="94"/>
      <c r="FB139" s="94"/>
      <c r="FC139" s="94"/>
      <c r="FD139" s="94"/>
      <c r="FE139" s="94"/>
      <c r="FF139" s="94"/>
      <c r="FG139" s="94"/>
      <c r="FH139" s="94"/>
      <c r="FI139" s="94"/>
      <c r="FJ139" s="94"/>
      <c r="FK139" s="94"/>
      <c r="FL139" s="94"/>
      <c r="FM139" s="94"/>
      <c r="FN139" s="94"/>
      <c r="FO139" s="94"/>
      <c r="FP139" s="94"/>
      <c r="FQ139" s="94"/>
      <c r="FR139" s="94"/>
      <c r="FS139" s="94"/>
      <c r="FT139" s="94"/>
      <c r="FU139" s="94"/>
      <c r="FV139" s="94"/>
      <c r="FW139" s="94"/>
      <c r="FX139" s="94"/>
      <c r="FY139" s="94"/>
      <c r="FZ139" s="94"/>
      <c r="GA139" s="94"/>
      <c r="GB139" s="94"/>
      <c r="GC139" s="94"/>
      <c r="GD139" s="94"/>
      <c r="GE139" s="94"/>
      <c r="GF139" s="94"/>
      <c r="GG139" s="94"/>
      <c r="GH139" s="94"/>
      <c r="GI139" s="94"/>
      <c r="GJ139" s="94"/>
      <c r="GK139" s="94"/>
      <c r="GL139" s="94"/>
      <c r="GM139" s="94"/>
      <c r="GN139" s="94"/>
      <c r="GO139" s="94"/>
      <c r="GP139" s="94"/>
      <c r="GQ139" s="94"/>
      <c r="GR139" s="94"/>
      <c r="GS139" s="94"/>
      <c r="GT139" s="94"/>
      <c r="GU139" s="94"/>
      <c r="GV139" s="94"/>
      <c r="GW139" s="94"/>
      <c r="GX139" s="94"/>
      <c r="GY139" s="94"/>
      <c r="GZ139" s="94"/>
      <c r="HA139" s="94"/>
      <c r="HB139" s="94"/>
      <c r="HC139" s="94"/>
      <c r="HD139" s="94"/>
      <c r="HE139" s="94"/>
      <c r="HF139" s="94"/>
      <c r="HG139" s="94"/>
      <c r="HH139" s="94"/>
      <c r="HI139" s="94"/>
      <c r="HJ139" s="94"/>
      <c r="HK139" s="94"/>
      <c r="HL139" s="94"/>
      <c r="HM139" s="94"/>
      <c r="HN139" s="94"/>
      <c r="HO139" s="94"/>
      <c r="HP139" s="94"/>
      <c r="HQ139" s="94"/>
      <c r="HR139" s="94"/>
      <c r="HS139" s="94"/>
      <c r="HT139" s="94"/>
      <c r="HU139" s="94"/>
      <c r="HV139" s="94"/>
      <c r="HW139" s="94"/>
      <c r="HX139" s="94"/>
      <c r="HY139" s="94"/>
      <c r="HZ139" s="94"/>
      <c r="IA139" s="94"/>
      <c r="IB139" s="94"/>
      <c r="IC139" s="94"/>
      <c r="ID139" s="94"/>
      <c r="IE139" s="94"/>
      <c r="IF139" s="94"/>
      <c r="IG139" s="94"/>
      <c r="IH139" s="94"/>
      <c r="II139" s="94"/>
      <c r="IJ139" s="94"/>
      <c r="IK139" s="94"/>
      <c r="IL139" s="94"/>
      <c r="IM139" s="94"/>
      <c r="IN139" s="94"/>
      <c r="IO139" s="94"/>
      <c r="IP139" s="94"/>
      <c r="IQ139" s="94"/>
      <c r="IR139" s="94"/>
      <c r="IS139" s="94"/>
    </row>
    <row r="140" spans="1:254" ht="15" x14ac:dyDescent="0.25">
      <c r="A140" s="59" t="s">
        <v>367</v>
      </c>
      <c r="B140" s="60" t="s">
        <v>293</v>
      </c>
      <c r="C140" s="60" t="s">
        <v>270</v>
      </c>
      <c r="D140" s="60" t="s">
        <v>666</v>
      </c>
      <c r="E140" s="119"/>
      <c r="F140" s="61">
        <f>SUM(F141)</f>
        <v>20327</v>
      </c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  <c r="CC140" s="94"/>
      <c r="CD140" s="94"/>
      <c r="CE140" s="94"/>
      <c r="CF140" s="94"/>
      <c r="CG140" s="94"/>
      <c r="CH140" s="94"/>
      <c r="CI140" s="94"/>
      <c r="CJ140" s="94"/>
      <c r="CK140" s="94"/>
      <c r="CL140" s="94"/>
      <c r="CM140" s="94"/>
      <c r="CN140" s="94"/>
      <c r="CO140" s="94"/>
      <c r="CP140" s="94"/>
      <c r="CQ140" s="94"/>
      <c r="CR140" s="94"/>
      <c r="CS140" s="94"/>
      <c r="CT140" s="94"/>
      <c r="CU140" s="94"/>
      <c r="CV140" s="94"/>
      <c r="CW140" s="94"/>
      <c r="CX140" s="94"/>
      <c r="CY140" s="94"/>
      <c r="CZ140" s="94"/>
      <c r="DA140" s="94"/>
      <c r="DB140" s="94"/>
      <c r="DC140" s="94"/>
      <c r="DD140" s="94"/>
      <c r="DE140" s="94"/>
      <c r="DF140" s="94"/>
      <c r="DG140" s="94"/>
      <c r="DH140" s="94"/>
      <c r="DI140" s="94"/>
      <c r="DJ140" s="94"/>
      <c r="DK140" s="94"/>
      <c r="DL140" s="94"/>
      <c r="DM140" s="94"/>
      <c r="DN140" s="94"/>
      <c r="DO140" s="94"/>
      <c r="DP140" s="94"/>
      <c r="DQ140" s="94"/>
      <c r="DR140" s="94"/>
      <c r="DS140" s="94"/>
      <c r="DT140" s="94"/>
      <c r="DU140" s="94"/>
      <c r="DV140" s="94"/>
      <c r="DW140" s="94"/>
      <c r="DX140" s="94"/>
      <c r="DY140" s="94"/>
      <c r="DZ140" s="94"/>
      <c r="EA140" s="94"/>
      <c r="EB140" s="94"/>
      <c r="EC140" s="94"/>
      <c r="ED140" s="94"/>
      <c r="EE140" s="94"/>
      <c r="EF140" s="94"/>
      <c r="EG140" s="94"/>
      <c r="EH140" s="94"/>
      <c r="EI140" s="94"/>
      <c r="EJ140" s="94"/>
      <c r="EK140" s="94"/>
      <c r="EL140" s="94"/>
      <c r="EM140" s="94"/>
      <c r="EN140" s="94"/>
      <c r="EO140" s="94"/>
      <c r="EP140" s="94"/>
      <c r="EQ140" s="94"/>
      <c r="ER140" s="94"/>
      <c r="ES140" s="94"/>
      <c r="ET140" s="94"/>
      <c r="EU140" s="94"/>
      <c r="EV140" s="94"/>
      <c r="EW140" s="94"/>
      <c r="EX140" s="94"/>
      <c r="EY140" s="94"/>
      <c r="EZ140" s="94"/>
      <c r="FA140" s="94"/>
      <c r="FB140" s="94"/>
      <c r="FC140" s="94"/>
      <c r="FD140" s="94"/>
      <c r="FE140" s="94"/>
      <c r="FF140" s="94"/>
      <c r="FG140" s="94"/>
      <c r="FH140" s="94"/>
      <c r="FI140" s="94"/>
      <c r="FJ140" s="94"/>
      <c r="FK140" s="94"/>
      <c r="FL140" s="94"/>
      <c r="FM140" s="94"/>
      <c r="FN140" s="94"/>
      <c r="FO140" s="94"/>
      <c r="FP140" s="94"/>
      <c r="FQ140" s="94"/>
      <c r="FR140" s="94"/>
      <c r="FS140" s="94"/>
      <c r="FT140" s="94"/>
      <c r="FU140" s="94"/>
      <c r="FV140" s="94"/>
      <c r="FW140" s="94"/>
      <c r="FX140" s="94"/>
      <c r="FY140" s="94"/>
      <c r="FZ140" s="94"/>
      <c r="GA140" s="94"/>
      <c r="GB140" s="94"/>
      <c r="GC140" s="94"/>
      <c r="GD140" s="94"/>
      <c r="GE140" s="94"/>
      <c r="GF140" s="94"/>
      <c r="GG140" s="94"/>
      <c r="GH140" s="94"/>
      <c r="GI140" s="94"/>
      <c r="GJ140" s="94"/>
      <c r="GK140" s="94"/>
      <c r="GL140" s="94"/>
      <c r="GM140" s="94"/>
      <c r="GN140" s="94"/>
      <c r="GO140" s="94"/>
      <c r="GP140" s="94"/>
      <c r="GQ140" s="94"/>
      <c r="GR140" s="94"/>
      <c r="GS140" s="94"/>
      <c r="GT140" s="94"/>
      <c r="GU140" s="94"/>
      <c r="GV140" s="94"/>
      <c r="GW140" s="94"/>
      <c r="GX140" s="94"/>
      <c r="GY140" s="94"/>
      <c r="GZ140" s="94"/>
      <c r="HA140" s="94"/>
      <c r="HB140" s="94"/>
      <c r="HC140" s="94"/>
      <c r="HD140" s="94"/>
      <c r="HE140" s="94"/>
      <c r="HF140" s="94"/>
      <c r="HG140" s="94"/>
      <c r="HH140" s="94"/>
      <c r="HI140" s="94"/>
      <c r="HJ140" s="94"/>
      <c r="HK140" s="94"/>
      <c r="HL140" s="94"/>
      <c r="HM140" s="94"/>
      <c r="HN140" s="94"/>
      <c r="HO140" s="94"/>
      <c r="HP140" s="94"/>
      <c r="HQ140" s="94"/>
      <c r="HR140" s="94"/>
      <c r="HS140" s="94"/>
      <c r="HT140" s="94"/>
      <c r="HU140" s="94"/>
      <c r="HV140" s="94"/>
      <c r="HW140" s="94"/>
      <c r="HX140" s="94"/>
      <c r="HY140" s="94"/>
      <c r="HZ140" s="94"/>
      <c r="IA140" s="94"/>
      <c r="IB140" s="94"/>
      <c r="IC140" s="94"/>
      <c r="ID140" s="94"/>
      <c r="IE140" s="94"/>
      <c r="IF140" s="94"/>
      <c r="IG140" s="94"/>
      <c r="IH140" s="94"/>
      <c r="II140" s="94"/>
      <c r="IJ140" s="94"/>
      <c r="IK140" s="94"/>
      <c r="IL140" s="94"/>
      <c r="IM140" s="94"/>
      <c r="IN140" s="94"/>
      <c r="IO140" s="94"/>
      <c r="IP140" s="94"/>
      <c r="IQ140" s="94"/>
      <c r="IR140" s="94"/>
      <c r="IS140" s="94"/>
    </row>
    <row r="141" spans="1:254" ht="15" x14ac:dyDescent="0.25">
      <c r="A141" s="62" t="s">
        <v>290</v>
      </c>
      <c r="B141" s="63" t="s">
        <v>293</v>
      </c>
      <c r="C141" s="63" t="s">
        <v>270</v>
      </c>
      <c r="D141" s="63" t="s">
        <v>666</v>
      </c>
      <c r="E141" s="72" t="s">
        <v>291</v>
      </c>
      <c r="F141" s="64">
        <v>20327</v>
      </c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  <c r="CE141" s="94"/>
      <c r="CF141" s="94"/>
      <c r="CG141" s="94"/>
      <c r="CH141" s="94"/>
      <c r="CI141" s="94"/>
      <c r="CJ141" s="94"/>
      <c r="CK141" s="94"/>
      <c r="CL141" s="94"/>
      <c r="CM141" s="94"/>
      <c r="CN141" s="94"/>
      <c r="CO141" s="94"/>
      <c r="CP141" s="94"/>
      <c r="CQ141" s="94"/>
      <c r="CR141" s="94"/>
      <c r="CS141" s="94"/>
      <c r="CT141" s="94"/>
      <c r="CU141" s="94"/>
      <c r="CV141" s="94"/>
      <c r="CW141" s="94"/>
      <c r="CX141" s="94"/>
      <c r="CY141" s="94"/>
      <c r="CZ141" s="94"/>
      <c r="DA141" s="94"/>
      <c r="DB141" s="94"/>
      <c r="DC141" s="94"/>
      <c r="DD141" s="94"/>
      <c r="DE141" s="94"/>
      <c r="DF141" s="94"/>
      <c r="DG141" s="94"/>
      <c r="DH141" s="94"/>
      <c r="DI141" s="94"/>
      <c r="DJ141" s="94"/>
      <c r="DK141" s="94"/>
      <c r="DL141" s="94"/>
      <c r="DM141" s="94"/>
      <c r="DN141" s="94"/>
      <c r="DO141" s="94"/>
      <c r="DP141" s="94"/>
      <c r="DQ141" s="94"/>
      <c r="DR141" s="94"/>
      <c r="DS141" s="94"/>
      <c r="DT141" s="94"/>
      <c r="DU141" s="94"/>
      <c r="DV141" s="94"/>
      <c r="DW141" s="94"/>
      <c r="DX141" s="94"/>
      <c r="DY141" s="94"/>
      <c r="DZ141" s="94"/>
      <c r="EA141" s="94"/>
      <c r="EB141" s="94"/>
      <c r="EC141" s="94"/>
      <c r="ED141" s="94"/>
      <c r="EE141" s="94"/>
      <c r="EF141" s="94"/>
      <c r="EG141" s="94"/>
      <c r="EH141" s="94"/>
      <c r="EI141" s="94"/>
      <c r="EJ141" s="94"/>
      <c r="EK141" s="94"/>
      <c r="EL141" s="94"/>
      <c r="EM141" s="94"/>
      <c r="EN141" s="94"/>
      <c r="EO141" s="94"/>
      <c r="EP141" s="94"/>
      <c r="EQ141" s="94"/>
      <c r="ER141" s="94"/>
      <c r="ES141" s="94"/>
      <c r="ET141" s="94"/>
      <c r="EU141" s="94"/>
      <c r="EV141" s="94"/>
      <c r="EW141" s="94"/>
      <c r="EX141" s="94"/>
      <c r="EY141" s="94"/>
      <c r="EZ141" s="94"/>
      <c r="FA141" s="94"/>
      <c r="FB141" s="94"/>
      <c r="FC141" s="94"/>
      <c r="FD141" s="94"/>
      <c r="FE141" s="94"/>
      <c r="FF141" s="94"/>
      <c r="FG141" s="94"/>
      <c r="FH141" s="94"/>
      <c r="FI141" s="94"/>
      <c r="FJ141" s="94"/>
      <c r="FK141" s="94"/>
      <c r="FL141" s="94"/>
      <c r="FM141" s="94"/>
      <c r="FN141" s="94"/>
      <c r="FO141" s="94"/>
      <c r="FP141" s="94"/>
      <c r="FQ141" s="94"/>
      <c r="FR141" s="94"/>
      <c r="FS141" s="94"/>
      <c r="FT141" s="94"/>
      <c r="FU141" s="94"/>
      <c r="FV141" s="94"/>
      <c r="FW141" s="94"/>
      <c r="FX141" s="94"/>
      <c r="FY141" s="94"/>
      <c r="FZ141" s="94"/>
      <c r="GA141" s="94"/>
      <c r="GB141" s="94"/>
      <c r="GC141" s="94"/>
      <c r="GD141" s="94"/>
      <c r="GE141" s="94"/>
      <c r="GF141" s="94"/>
      <c r="GG141" s="94"/>
      <c r="GH141" s="94"/>
      <c r="GI141" s="94"/>
      <c r="GJ141" s="94"/>
      <c r="GK141" s="94"/>
      <c r="GL141" s="94"/>
      <c r="GM141" s="94"/>
      <c r="GN141" s="94"/>
      <c r="GO141" s="94"/>
      <c r="GP141" s="94"/>
      <c r="GQ141" s="94"/>
      <c r="GR141" s="94"/>
      <c r="GS141" s="94"/>
      <c r="GT141" s="94"/>
      <c r="GU141" s="94"/>
      <c r="GV141" s="94"/>
      <c r="GW141" s="94"/>
      <c r="GX141" s="94"/>
      <c r="GY141" s="94"/>
      <c r="GZ141" s="94"/>
      <c r="HA141" s="94"/>
      <c r="HB141" s="94"/>
      <c r="HC141" s="94"/>
      <c r="HD141" s="94"/>
      <c r="HE141" s="94"/>
      <c r="HF141" s="94"/>
      <c r="HG141" s="94"/>
      <c r="HH141" s="94"/>
      <c r="HI141" s="94"/>
      <c r="HJ141" s="94"/>
      <c r="HK141" s="94"/>
      <c r="HL141" s="94"/>
      <c r="HM141" s="94"/>
      <c r="HN141" s="94"/>
      <c r="HO141" s="94"/>
      <c r="HP141" s="94"/>
      <c r="HQ141" s="94"/>
      <c r="HR141" s="94"/>
      <c r="HS141" s="94"/>
      <c r="HT141" s="94"/>
      <c r="HU141" s="94"/>
      <c r="HV141" s="94"/>
      <c r="HW141" s="94"/>
      <c r="HX141" s="94"/>
      <c r="HY141" s="94"/>
      <c r="HZ141" s="94"/>
      <c r="IA141" s="94"/>
      <c r="IB141" s="94"/>
      <c r="IC141" s="94"/>
      <c r="ID141" s="94"/>
      <c r="IE141" s="94"/>
      <c r="IF141" s="94"/>
      <c r="IG141" s="94"/>
      <c r="IH141" s="94"/>
      <c r="II141" s="94"/>
      <c r="IJ141" s="94"/>
      <c r="IK141" s="94"/>
      <c r="IL141" s="94"/>
      <c r="IM141" s="94"/>
      <c r="IN141" s="94"/>
      <c r="IO141" s="94"/>
      <c r="IP141" s="94"/>
      <c r="IQ141" s="94"/>
      <c r="IR141" s="94"/>
      <c r="IS141" s="94"/>
    </row>
    <row r="142" spans="1:254" ht="15" x14ac:dyDescent="0.25">
      <c r="A142" s="59" t="s">
        <v>367</v>
      </c>
      <c r="B142" s="60" t="s">
        <v>293</v>
      </c>
      <c r="C142" s="60" t="s">
        <v>270</v>
      </c>
      <c r="D142" s="60" t="s">
        <v>368</v>
      </c>
      <c r="E142" s="77"/>
      <c r="F142" s="61">
        <f>SUM(F143)</f>
        <v>28303.47</v>
      </c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  <c r="CC142" s="94"/>
      <c r="CD142" s="94"/>
      <c r="CE142" s="94"/>
      <c r="CF142" s="94"/>
      <c r="CG142" s="94"/>
      <c r="CH142" s="94"/>
      <c r="CI142" s="94"/>
      <c r="CJ142" s="94"/>
      <c r="CK142" s="94"/>
      <c r="CL142" s="94"/>
      <c r="CM142" s="94"/>
      <c r="CN142" s="94"/>
      <c r="CO142" s="94"/>
      <c r="CP142" s="94"/>
      <c r="CQ142" s="94"/>
      <c r="CR142" s="94"/>
      <c r="CS142" s="94"/>
      <c r="CT142" s="94"/>
      <c r="CU142" s="94"/>
      <c r="CV142" s="94"/>
      <c r="CW142" s="94"/>
      <c r="CX142" s="94"/>
      <c r="CY142" s="94"/>
      <c r="CZ142" s="94"/>
      <c r="DA142" s="94"/>
      <c r="DB142" s="94"/>
      <c r="DC142" s="94"/>
      <c r="DD142" s="94"/>
      <c r="DE142" s="94"/>
      <c r="DF142" s="94"/>
      <c r="DG142" s="94"/>
      <c r="DH142" s="94"/>
      <c r="DI142" s="94"/>
      <c r="DJ142" s="94"/>
      <c r="DK142" s="94"/>
      <c r="DL142" s="94"/>
      <c r="DM142" s="94"/>
      <c r="DN142" s="94"/>
      <c r="DO142" s="94"/>
      <c r="DP142" s="94"/>
      <c r="DQ142" s="94"/>
      <c r="DR142" s="94"/>
      <c r="DS142" s="94"/>
      <c r="DT142" s="94"/>
      <c r="DU142" s="94"/>
      <c r="DV142" s="94"/>
      <c r="DW142" s="94"/>
      <c r="DX142" s="94"/>
      <c r="DY142" s="94"/>
      <c r="DZ142" s="94"/>
      <c r="EA142" s="94"/>
      <c r="EB142" s="94"/>
      <c r="EC142" s="94"/>
      <c r="ED142" s="94"/>
      <c r="EE142" s="94"/>
      <c r="EF142" s="94"/>
      <c r="EG142" s="94"/>
      <c r="EH142" s="94"/>
      <c r="EI142" s="94"/>
      <c r="EJ142" s="94"/>
      <c r="EK142" s="94"/>
      <c r="EL142" s="94"/>
      <c r="EM142" s="94"/>
      <c r="EN142" s="94"/>
      <c r="EO142" s="94"/>
      <c r="EP142" s="94"/>
      <c r="EQ142" s="94"/>
      <c r="ER142" s="94"/>
      <c r="ES142" s="94"/>
      <c r="ET142" s="94"/>
      <c r="EU142" s="94"/>
      <c r="EV142" s="94"/>
      <c r="EW142" s="94"/>
      <c r="EX142" s="94"/>
      <c r="EY142" s="94"/>
      <c r="EZ142" s="94"/>
      <c r="FA142" s="94"/>
      <c r="FB142" s="94"/>
      <c r="FC142" s="94"/>
      <c r="FD142" s="94"/>
      <c r="FE142" s="94"/>
      <c r="FF142" s="94"/>
      <c r="FG142" s="94"/>
      <c r="FH142" s="94"/>
      <c r="FI142" s="94"/>
      <c r="FJ142" s="94"/>
      <c r="FK142" s="94"/>
      <c r="FL142" s="94"/>
      <c r="FM142" s="94"/>
      <c r="FN142" s="94"/>
      <c r="FO142" s="94"/>
      <c r="FP142" s="94"/>
      <c r="FQ142" s="94"/>
      <c r="FR142" s="94"/>
      <c r="FS142" s="94"/>
      <c r="FT142" s="94"/>
      <c r="FU142" s="94"/>
      <c r="FV142" s="94"/>
      <c r="FW142" s="94"/>
      <c r="FX142" s="94"/>
      <c r="FY142" s="94"/>
      <c r="FZ142" s="94"/>
      <c r="GA142" s="94"/>
      <c r="GB142" s="94"/>
      <c r="GC142" s="94"/>
      <c r="GD142" s="94"/>
      <c r="GE142" s="94"/>
      <c r="GF142" s="94"/>
      <c r="GG142" s="94"/>
      <c r="GH142" s="94"/>
      <c r="GI142" s="94"/>
      <c r="GJ142" s="94"/>
      <c r="GK142" s="94"/>
      <c r="GL142" s="94"/>
      <c r="GM142" s="94"/>
      <c r="GN142" s="94"/>
      <c r="GO142" s="94"/>
      <c r="GP142" s="94"/>
      <c r="GQ142" s="94"/>
      <c r="GR142" s="94"/>
      <c r="GS142" s="94"/>
      <c r="GT142" s="94"/>
      <c r="GU142" s="94"/>
      <c r="GV142" s="94"/>
      <c r="GW142" s="94"/>
      <c r="GX142" s="94"/>
      <c r="GY142" s="94"/>
      <c r="GZ142" s="94"/>
      <c r="HA142" s="94"/>
      <c r="HB142" s="94"/>
      <c r="HC142" s="94"/>
      <c r="HD142" s="94"/>
      <c r="HE142" s="94"/>
      <c r="HF142" s="94"/>
      <c r="HG142" s="94"/>
      <c r="HH142" s="94"/>
      <c r="HI142" s="94"/>
      <c r="HJ142" s="94"/>
      <c r="HK142" s="94"/>
      <c r="HL142" s="94"/>
      <c r="HM142" s="94"/>
      <c r="HN142" s="94"/>
      <c r="HO142" s="94"/>
      <c r="HP142" s="94"/>
      <c r="HQ142" s="94"/>
      <c r="HR142" s="94"/>
      <c r="HS142" s="94"/>
      <c r="HT142" s="94"/>
      <c r="HU142" s="94"/>
      <c r="HV142" s="94"/>
      <c r="HW142" s="94"/>
      <c r="HX142" s="94"/>
      <c r="HY142" s="94"/>
      <c r="HZ142" s="94"/>
      <c r="IA142" s="94"/>
      <c r="IB142" s="94"/>
      <c r="IC142" s="94"/>
      <c r="ID142" s="94"/>
      <c r="IE142" s="94"/>
      <c r="IF142" s="94"/>
      <c r="IG142" s="94"/>
      <c r="IH142" s="94"/>
      <c r="II142" s="94"/>
      <c r="IJ142" s="94"/>
      <c r="IK142" s="94"/>
      <c r="IL142" s="94"/>
      <c r="IM142" s="94"/>
      <c r="IN142" s="94"/>
      <c r="IO142" s="94"/>
      <c r="IP142" s="94"/>
      <c r="IQ142" s="94"/>
      <c r="IR142" s="94"/>
      <c r="IS142" s="94"/>
    </row>
    <row r="143" spans="1:254" ht="15" x14ac:dyDescent="0.25">
      <c r="A143" s="62" t="s">
        <v>290</v>
      </c>
      <c r="B143" s="63" t="s">
        <v>293</v>
      </c>
      <c r="C143" s="63" t="s">
        <v>270</v>
      </c>
      <c r="D143" s="63" t="s">
        <v>368</v>
      </c>
      <c r="E143" s="72" t="s">
        <v>291</v>
      </c>
      <c r="F143" s="64">
        <v>28303.47</v>
      </c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  <c r="CC143" s="94"/>
      <c r="CD143" s="94"/>
      <c r="CE143" s="94"/>
      <c r="CF143" s="94"/>
      <c r="CG143" s="94"/>
      <c r="CH143" s="94"/>
      <c r="CI143" s="94"/>
      <c r="CJ143" s="94"/>
      <c r="CK143" s="94"/>
      <c r="CL143" s="94"/>
      <c r="CM143" s="94"/>
      <c r="CN143" s="94"/>
      <c r="CO143" s="94"/>
      <c r="CP143" s="94"/>
      <c r="CQ143" s="94"/>
      <c r="CR143" s="94"/>
      <c r="CS143" s="94"/>
      <c r="CT143" s="94"/>
      <c r="CU143" s="94"/>
      <c r="CV143" s="94"/>
      <c r="CW143" s="94"/>
      <c r="CX143" s="94"/>
      <c r="CY143" s="94"/>
      <c r="CZ143" s="94"/>
      <c r="DA143" s="94"/>
      <c r="DB143" s="94"/>
      <c r="DC143" s="94"/>
      <c r="DD143" s="94"/>
      <c r="DE143" s="94"/>
      <c r="DF143" s="94"/>
      <c r="DG143" s="94"/>
      <c r="DH143" s="94"/>
      <c r="DI143" s="94"/>
      <c r="DJ143" s="94"/>
      <c r="DK143" s="94"/>
      <c r="DL143" s="94"/>
      <c r="DM143" s="94"/>
      <c r="DN143" s="94"/>
      <c r="DO143" s="94"/>
      <c r="DP143" s="94"/>
      <c r="DQ143" s="94"/>
      <c r="DR143" s="94"/>
      <c r="DS143" s="94"/>
      <c r="DT143" s="94"/>
      <c r="DU143" s="94"/>
      <c r="DV143" s="94"/>
      <c r="DW143" s="94"/>
      <c r="DX143" s="94"/>
      <c r="DY143" s="94"/>
      <c r="DZ143" s="94"/>
      <c r="EA143" s="94"/>
      <c r="EB143" s="94"/>
      <c r="EC143" s="94"/>
      <c r="ED143" s="94"/>
      <c r="EE143" s="94"/>
      <c r="EF143" s="94"/>
      <c r="EG143" s="94"/>
      <c r="EH143" s="94"/>
      <c r="EI143" s="94"/>
      <c r="EJ143" s="94"/>
      <c r="EK143" s="94"/>
      <c r="EL143" s="94"/>
      <c r="EM143" s="94"/>
      <c r="EN143" s="94"/>
      <c r="EO143" s="94"/>
      <c r="EP143" s="94"/>
      <c r="EQ143" s="94"/>
      <c r="ER143" s="94"/>
      <c r="ES143" s="94"/>
      <c r="ET143" s="94"/>
      <c r="EU143" s="94"/>
      <c r="EV143" s="94"/>
      <c r="EW143" s="94"/>
      <c r="EX143" s="94"/>
      <c r="EY143" s="94"/>
      <c r="EZ143" s="94"/>
      <c r="FA143" s="94"/>
      <c r="FB143" s="94"/>
      <c r="FC143" s="94"/>
      <c r="FD143" s="94"/>
      <c r="FE143" s="94"/>
      <c r="FF143" s="94"/>
      <c r="FG143" s="94"/>
      <c r="FH143" s="94"/>
      <c r="FI143" s="94"/>
      <c r="FJ143" s="94"/>
      <c r="FK143" s="94"/>
      <c r="FL143" s="94"/>
      <c r="FM143" s="94"/>
      <c r="FN143" s="94"/>
      <c r="FO143" s="94"/>
      <c r="FP143" s="94"/>
      <c r="FQ143" s="94"/>
      <c r="FR143" s="94"/>
      <c r="FS143" s="94"/>
      <c r="FT143" s="94"/>
      <c r="FU143" s="94"/>
      <c r="FV143" s="94"/>
      <c r="FW143" s="94"/>
      <c r="FX143" s="94"/>
      <c r="FY143" s="94"/>
      <c r="FZ143" s="94"/>
      <c r="GA143" s="94"/>
      <c r="GB143" s="94"/>
      <c r="GC143" s="94"/>
      <c r="GD143" s="94"/>
      <c r="GE143" s="94"/>
      <c r="GF143" s="94"/>
      <c r="GG143" s="94"/>
      <c r="GH143" s="94"/>
      <c r="GI143" s="94"/>
      <c r="GJ143" s="94"/>
      <c r="GK143" s="94"/>
      <c r="GL143" s="94"/>
      <c r="GM143" s="94"/>
      <c r="GN143" s="94"/>
      <c r="GO143" s="94"/>
      <c r="GP143" s="94"/>
      <c r="GQ143" s="94"/>
      <c r="GR143" s="94"/>
      <c r="GS143" s="94"/>
      <c r="GT143" s="94"/>
      <c r="GU143" s="94"/>
      <c r="GV143" s="94"/>
      <c r="GW143" s="94"/>
      <c r="GX143" s="94"/>
      <c r="GY143" s="94"/>
      <c r="GZ143" s="94"/>
      <c r="HA143" s="94"/>
      <c r="HB143" s="94"/>
      <c r="HC143" s="94"/>
      <c r="HD143" s="94"/>
      <c r="HE143" s="94"/>
      <c r="HF143" s="94"/>
      <c r="HG143" s="94"/>
      <c r="HH143" s="94"/>
      <c r="HI143" s="94"/>
      <c r="HJ143" s="94"/>
      <c r="HK143" s="94"/>
      <c r="HL143" s="94"/>
      <c r="HM143" s="94"/>
      <c r="HN143" s="94"/>
      <c r="HO143" s="94"/>
      <c r="HP143" s="94"/>
      <c r="HQ143" s="94"/>
      <c r="HR143" s="94"/>
      <c r="HS143" s="94"/>
      <c r="HT143" s="94"/>
      <c r="HU143" s="94"/>
      <c r="HV143" s="94"/>
      <c r="HW143" s="94"/>
      <c r="HX143" s="94"/>
      <c r="HY143" s="94"/>
      <c r="HZ143" s="94"/>
      <c r="IA143" s="94"/>
      <c r="IB143" s="94"/>
      <c r="IC143" s="94"/>
      <c r="ID143" s="94"/>
      <c r="IE143" s="94"/>
      <c r="IF143" s="94"/>
      <c r="IG143" s="94"/>
      <c r="IH143" s="94"/>
      <c r="II143" s="94"/>
      <c r="IJ143" s="94"/>
      <c r="IK143" s="94"/>
      <c r="IL143" s="94"/>
      <c r="IM143" s="94"/>
      <c r="IN143" s="94"/>
      <c r="IO143" s="94"/>
      <c r="IP143" s="94"/>
      <c r="IQ143" s="94"/>
      <c r="IR143" s="94"/>
      <c r="IS143" s="94"/>
    </row>
    <row r="144" spans="1:254" ht="14.25" x14ac:dyDescent="0.2">
      <c r="A144" s="59" t="s">
        <v>315</v>
      </c>
      <c r="B144" s="60" t="s">
        <v>293</v>
      </c>
      <c r="C144" s="60" t="s">
        <v>270</v>
      </c>
      <c r="D144" s="60" t="s">
        <v>316</v>
      </c>
      <c r="E144" s="60"/>
      <c r="F144" s="61">
        <f>SUM(F146+F145)</f>
        <v>60.1</v>
      </c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3"/>
      <c r="DJ144" s="93"/>
      <c r="DK144" s="93"/>
      <c r="DL144" s="93"/>
      <c r="DM144" s="93"/>
      <c r="DN144" s="93"/>
      <c r="DO144" s="93"/>
      <c r="DP144" s="93"/>
      <c r="DQ144" s="93"/>
      <c r="DR144" s="93"/>
      <c r="DS144" s="93"/>
      <c r="DT144" s="93"/>
      <c r="DU144" s="93"/>
      <c r="DV144" s="93"/>
      <c r="DW144" s="93"/>
      <c r="DX144" s="93"/>
      <c r="DY144" s="93"/>
      <c r="DZ144" s="93"/>
      <c r="EA144" s="93"/>
      <c r="EB144" s="93"/>
      <c r="EC144" s="93"/>
      <c r="ED144" s="93"/>
      <c r="EE144" s="93"/>
      <c r="EF144" s="93"/>
      <c r="EG144" s="93"/>
      <c r="EH144" s="93"/>
      <c r="EI144" s="93"/>
      <c r="EJ144" s="93"/>
      <c r="EK144" s="93"/>
      <c r="EL144" s="93"/>
      <c r="EM144" s="93"/>
      <c r="EN144" s="93"/>
      <c r="EO144" s="93"/>
      <c r="EP144" s="93"/>
      <c r="EQ144" s="93"/>
      <c r="ER144" s="93"/>
      <c r="ES144" s="93"/>
      <c r="ET144" s="93"/>
      <c r="EU144" s="93"/>
      <c r="EV144" s="93"/>
      <c r="EW144" s="93"/>
      <c r="EX144" s="93"/>
      <c r="EY144" s="93"/>
      <c r="EZ144" s="93"/>
      <c r="FA144" s="93"/>
      <c r="FB144" s="93"/>
      <c r="FC144" s="93"/>
      <c r="FD144" s="93"/>
      <c r="FE144" s="93"/>
      <c r="FF144" s="93"/>
      <c r="FG144" s="93"/>
      <c r="FH144" s="93"/>
      <c r="FI144" s="93"/>
      <c r="FJ144" s="93"/>
      <c r="FK144" s="93"/>
      <c r="FL144" s="93"/>
      <c r="FM144" s="93"/>
      <c r="FN144" s="93"/>
      <c r="FO144" s="93"/>
      <c r="FP144" s="93"/>
      <c r="FQ144" s="93"/>
      <c r="FR144" s="93"/>
      <c r="FS144" s="93"/>
      <c r="FT144" s="93"/>
      <c r="FU144" s="93"/>
      <c r="FV144" s="93"/>
      <c r="FW144" s="93"/>
      <c r="FX144" s="93"/>
      <c r="FY144" s="93"/>
      <c r="FZ144" s="93"/>
      <c r="GA144" s="93"/>
      <c r="GB144" s="93"/>
      <c r="GC144" s="93"/>
      <c r="GD144" s="93"/>
      <c r="GE144" s="93"/>
      <c r="GF144" s="93"/>
      <c r="GG144" s="93"/>
      <c r="GH144" s="93"/>
      <c r="GI144" s="93"/>
      <c r="GJ144" s="93"/>
      <c r="GK144" s="93"/>
      <c r="GL144" s="93"/>
      <c r="GM144" s="93"/>
      <c r="GN144" s="93"/>
      <c r="GO144" s="93"/>
      <c r="GP144" s="93"/>
      <c r="GQ144" s="93"/>
      <c r="GR144" s="93"/>
      <c r="GS144" s="93"/>
      <c r="GT144" s="93"/>
      <c r="GU144" s="93"/>
      <c r="GV144" s="93"/>
      <c r="GW144" s="93"/>
      <c r="GX144" s="93"/>
      <c r="GY144" s="93"/>
      <c r="GZ144" s="93"/>
      <c r="HA144" s="93"/>
      <c r="HB144" s="93"/>
      <c r="HC144" s="93"/>
      <c r="HD144" s="93"/>
      <c r="HE144" s="93"/>
      <c r="HF144" s="93"/>
      <c r="HG144" s="93"/>
      <c r="HH144" s="93"/>
      <c r="HI144" s="93"/>
      <c r="HJ144" s="93"/>
      <c r="HK144" s="93"/>
      <c r="HL144" s="93"/>
      <c r="HM144" s="93"/>
      <c r="HN144" s="93"/>
      <c r="HO144" s="93"/>
      <c r="HP144" s="93"/>
      <c r="HQ144" s="93"/>
      <c r="HR144" s="93"/>
      <c r="HS144" s="93"/>
      <c r="HT144" s="93"/>
      <c r="HU144" s="93"/>
      <c r="HV144" s="93"/>
      <c r="HW144" s="93"/>
      <c r="HX144" s="93"/>
      <c r="HY144" s="93"/>
      <c r="HZ144" s="93"/>
      <c r="IA144" s="93"/>
      <c r="IB144" s="93"/>
      <c r="IC144" s="93"/>
      <c r="ID144" s="93"/>
      <c r="IE144" s="93"/>
      <c r="IF144" s="93"/>
      <c r="IG144" s="93"/>
      <c r="IH144" s="93"/>
      <c r="II144" s="93"/>
      <c r="IJ144" s="93"/>
      <c r="IK144" s="93"/>
      <c r="IL144" s="93"/>
      <c r="IM144" s="93"/>
      <c r="IN144" s="93"/>
      <c r="IO144" s="93"/>
      <c r="IP144" s="93"/>
      <c r="IQ144" s="93"/>
      <c r="IR144" s="93"/>
      <c r="IS144" s="93"/>
    </row>
    <row r="145" spans="1:253" ht="25.5" x14ac:dyDescent="0.2">
      <c r="A145" s="62" t="s">
        <v>328</v>
      </c>
      <c r="B145" s="63" t="s">
        <v>293</v>
      </c>
      <c r="C145" s="63" t="s">
        <v>270</v>
      </c>
      <c r="D145" s="63" t="s">
        <v>316</v>
      </c>
      <c r="E145" s="63" t="s">
        <v>329</v>
      </c>
      <c r="F145" s="64">
        <v>1.97</v>
      </c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93"/>
      <c r="CK145" s="93"/>
      <c r="CL145" s="93"/>
      <c r="CM145" s="93"/>
      <c r="CN145" s="93"/>
      <c r="CO145" s="93"/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93"/>
      <c r="DG145" s="93"/>
      <c r="DH145" s="93"/>
      <c r="DI145" s="93"/>
      <c r="DJ145" s="93"/>
      <c r="DK145" s="93"/>
      <c r="DL145" s="93"/>
      <c r="DM145" s="93"/>
      <c r="DN145" s="93"/>
      <c r="DO145" s="93"/>
      <c r="DP145" s="93"/>
      <c r="DQ145" s="93"/>
      <c r="DR145" s="93"/>
      <c r="DS145" s="93"/>
      <c r="DT145" s="93"/>
      <c r="DU145" s="93"/>
      <c r="DV145" s="93"/>
      <c r="DW145" s="93"/>
      <c r="DX145" s="93"/>
      <c r="DY145" s="93"/>
      <c r="DZ145" s="93"/>
      <c r="EA145" s="93"/>
      <c r="EB145" s="93"/>
      <c r="EC145" s="93"/>
      <c r="ED145" s="93"/>
      <c r="EE145" s="93"/>
      <c r="EF145" s="93"/>
      <c r="EG145" s="93"/>
      <c r="EH145" s="93"/>
      <c r="EI145" s="93"/>
      <c r="EJ145" s="93"/>
      <c r="EK145" s="93"/>
      <c r="EL145" s="93"/>
      <c r="EM145" s="93"/>
      <c r="EN145" s="93"/>
      <c r="EO145" s="93"/>
      <c r="EP145" s="93"/>
      <c r="EQ145" s="93"/>
      <c r="ER145" s="93"/>
      <c r="ES145" s="93"/>
      <c r="ET145" s="93"/>
      <c r="EU145" s="93"/>
      <c r="EV145" s="93"/>
      <c r="EW145" s="93"/>
      <c r="EX145" s="93"/>
      <c r="EY145" s="93"/>
      <c r="EZ145" s="93"/>
      <c r="FA145" s="93"/>
      <c r="FB145" s="93"/>
      <c r="FC145" s="93"/>
      <c r="FD145" s="93"/>
      <c r="FE145" s="93"/>
      <c r="FF145" s="93"/>
      <c r="FG145" s="93"/>
      <c r="FH145" s="93"/>
      <c r="FI145" s="93"/>
      <c r="FJ145" s="93"/>
      <c r="FK145" s="93"/>
      <c r="FL145" s="93"/>
      <c r="FM145" s="93"/>
      <c r="FN145" s="93"/>
      <c r="FO145" s="93"/>
      <c r="FP145" s="93"/>
      <c r="FQ145" s="93"/>
      <c r="FR145" s="93"/>
      <c r="FS145" s="93"/>
      <c r="FT145" s="93"/>
      <c r="FU145" s="93"/>
      <c r="FV145" s="93"/>
      <c r="FW145" s="93"/>
      <c r="FX145" s="93"/>
      <c r="FY145" s="93"/>
      <c r="FZ145" s="93"/>
      <c r="GA145" s="93"/>
      <c r="GB145" s="93"/>
      <c r="GC145" s="93"/>
      <c r="GD145" s="93"/>
      <c r="GE145" s="93"/>
      <c r="GF145" s="93"/>
      <c r="GG145" s="93"/>
      <c r="GH145" s="93"/>
      <c r="GI145" s="93"/>
      <c r="GJ145" s="93"/>
      <c r="GK145" s="93"/>
      <c r="GL145" s="93"/>
      <c r="GM145" s="93"/>
      <c r="GN145" s="93"/>
      <c r="GO145" s="93"/>
      <c r="GP145" s="93"/>
      <c r="GQ145" s="93"/>
      <c r="GR145" s="93"/>
      <c r="GS145" s="93"/>
      <c r="GT145" s="93"/>
      <c r="GU145" s="93"/>
      <c r="GV145" s="93"/>
      <c r="GW145" s="93"/>
      <c r="GX145" s="93"/>
      <c r="GY145" s="93"/>
      <c r="GZ145" s="93"/>
      <c r="HA145" s="93"/>
      <c r="HB145" s="93"/>
      <c r="HC145" s="93"/>
      <c r="HD145" s="93"/>
      <c r="HE145" s="93"/>
      <c r="HF145" s="93"/>
      <c r="HG145" s="93"/>
      <c r="HH145" s="93"/>
      <c r="HI145" s="93"/>
      <c r="HJ145" s="93"/>
      <c r="HK145" s="93"/>
      <c r="HL145" s="93"/>
      <c r="HM145" s="93"/>
      <c r="HN145" s="93"/>
      <c r="HO145" s="93"/>
      <c r="HP145" s="93"/>
      <c r="HQ145" s="93"/>
      <c r="HR145" s="93"/>
      <c r="HS145" s="93"/>
      <c r="HT145" s="93"/>
      <c r="HU145" s="93"/>
      <c r="HV145" s="93"/>
      <c r="HW145" s="93"/>
      <c r="HX145" s="93"/>
      <c r="HY145" s="93"/>
      <c r="HZ145" s="93"/>
      <c r="IA145" s="93"/>
      <c r="IB145" s="93"/>
      <c r="IC145" s="93"/>
      <c r="ID145" s="93"/>
      <c r="IE145" s="93"/>
      <c r="IF145" s="93"/>
      <c r="IG145" s="93"/>
      <c r="IH145" s="93"/>
      <c r="II145" s="93"/>
      <c r="IJ145" s="93"/>
      <c r="IK145" s="93"/>
      <c r="IL145" s="93"/>
      <c r="IM145" s="93"/>
      <c r="IN145" s="93"/>
      <c r="IO145" s="93"/>
      <c r="IP145" s="93"/>
      <c r="IQ145" s="93"/>
      <c r="IR145" s="93"/>
      <c r="IS145" s="93"/>
    </row>
    <row r="146" spans="1:253" ht="15" x14ac:dyDescent="0.25">
      <c r="A146" s="62" t="s">
        <v>290</v>
      </c>
      <c r="B146" s="63" t="s">
        <v>293</v>
      </c>
      <c r="C146" s="63" t="s">
        <v>270</v>
      </c>
      <c r="D146" s="63" t="s">
        <v>316</v>
      </c>
      <c r="E146" s="63" t="s">
        <v>291</v>
      </c>
      <c r="F146" s="64">
        <v>58.13</v>
      </c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  <c r="CB146" s="94"/>
      <c r="CC146" s="94"/>
      <c r="CD146" s="94"/>
      <c r="CE146" s="94"/>
      <c r="CF146" s="94"/>
      <c r="CG146" s="94"/>
      <c r="CH146" s="94"/>
      <c r="CI146" s="94"/>
      <c r="CJ146" s="94"/>
      <c r="CK146" s="94"/>
      <c r="CL146" s="94"/>
      <c r="CM146" s="94"/>
      <c r="CN146" s="94"/>
      <c r="CO146" s="94"/>
      <c r="CP146" s="94"/>
      <c r="CQ146" s="94"/>
      <c r="CR146" s="94"/>
      <c r="CS146" s="94"/>
      <c r="CT146" s="94"/>
      <c r="CU146" s="94"/>
      <c r="CV146" s="94"/>
      <c r="CW146" s="94"/>
      <c r="CX146" s="94"/>
      <c r="CY146" s="94"/>
      <c r="CZ146" s="94"/>
      <c r="DA146" s="94"/>
      <c r="DB146" s="94"/>
      <c r="DC146" s="94"/>
      <c r="DD146" s="94"/>
      <c r="DE146" s="94"/>
      <c r="DF146" s="94"/>
      <c r="DG146" s="94"/>
      <c r="DH146" s="94"/>
      <c r="DI146" s="94"/>
      <c r="DJ146" s="94"/>
      <c r="DK146" s="94"/>
      <c r="DL146" s="94"/>
      <c r="DM146" s="94"/>
      <c r="DN146" s="94"/>
      <c r="DO146" s="94"/>
      <c r="DP146" s="94"/>
      <c r="DQ146" s="94"/>
      <c r="DR146" s="94"/>
      <c r="DS146" s="94"/>
      <c r="DT146" s="94"/>
      <c r="DU146" s="94"/>
      <c r="DV146" s="94"/>
      <c r="DW146" s="94"/>
      <c r="DX146" s="94"/>
      <c r="DY146" s="94"/>
      <c r="DZ146" s="94"/>
      <c r="EA146" s="94"/>
      <c r="EB146" s="94"/>
      <c r="EC146" s="94"/>
      <c r="ED146" s="94"/>
      <c r="EE146" s="94"/>
      <c r="EF146" s="94"/>
      <c r="EG146" s="94"/>
      <c r="EH146" s="94"/>
      <c r="EI146" s="94"/>
      <c r="EJ146" s="94"/>
      <c r="EK146" s="94"/>
      <c r="EL146" s="94"/>
      <c r="EM146" s="94"/>
      <c r="EN146" s="94"/>
      <c r="EO146" s="94"/>
      <c r="EP146" s="94"/>
      <c r="EQ146" s="94"/>
      <c r="ER146" s="94"/>
      <c r="ES146" s="94"/>
      <c r="ET146" s="94"/>
      <c r="EU146" s="94"/>
      <c r="EV146" s="94"/>
      <c r="EW146" s="94"/>
      <c r="EX146" s="94"/>
      <c r="EY146" s="94"/>
      <c r="EZ146" s="94"/>
      <c r="FA146" s="94"/>
      <c r="FB146" s="94"/>
      <c r="FC146" s="94"/>
      <c r="FD146" s="94"/>
      <c r="FE146" s="94"/>
      <c r="FF146" s="94"/>
      <c r="FG146" s="94"/>
      <c r="FH146" s="94"/>
      <c r="FI146" s="94"/>
      <c r="FJ146" s="94"/>
      <c r="FK146" s="94"/>
      <c r="FL146" s="94"/>
      <c r="FM146" s="94"/>
      <c r="FN146" s="94"/>
      <c r="FO146" s="94"/>
      <c r="FP146" s="94"/>
      <c r="FQ146" s="94"/>
      <c r="FR146" s="94"/>
      <c r="FS146" s="94"/>
      <c r="FT146" s="94"/>
      <c r="FU146" s="94"/>
      <c r="FV146" s="94"/>
      <c r="FW146" s="94"/>
      <c r="FX146" s="94"/>
      <c r="FY146" s="94"/>
      <c r="FZ146" s="94"/>
      <c r="GA146" s="94"/>
      <c r="GB146" s="94"/>
      <c r="GC146" s="94"/>
      <c r="GD146" s="94"/>
      <c r="GE146" s="94"/>
      <c r="GF146" s="94"/>
      <c r="GG146" s="94"/>
      <c r="GH146" s="94"/>
      <c r="GI146" s="94"/>
      <c r="GJ146" s="94"/>
      <c r="GK146" s="94"/>
      <c r="GL146" s="94"/>
      <c r="GM146" s="94"/>
      <c r="GN146" s="94"/>
      <c r="GO146" s="94"/>
      <c r="GP146" s="94"/>
      <c r="GQ146" s="94"/>
      <c r="GR146" s="94"/>
      <c r="GS146" s="94"/>
      <c r="GT146" s="94"/>
      <c r="GU146" s="94"/>
      <c r="GV146" s="94"/>
      <c r="GW146" s="94"/>
      <c r="GX146" s="94"/>
      <c r="GY146" s="94"/>
      <c r="GZ146" s="94"/>
      <c r="HA146" s="94"/>
      <c r="HB146" s="94"/>
      <c r="HC146" s="94"/>
      <c r="HD146" s="94"/>
      <c r="HE146" s="94"/>
      <c r="HF146" s="94"/>
      <c r="HG146" s="94"/>
      <c r="HH146" s="94"/>
      <c r="HI146" s="94"/>
      <c r="HJ146" s="94"/>
      <c r="HK146" s="94"/>
      <c r="HL146" s="94"/>
      <c r="HM146" s="94"/>
      <c r="HN146" s="94"/>
      <c r="HO146" s="94"/>
      <c r="HP146" s="94"/>
      <c r="HQ146" s="94"/>
      <c r="HR146" s="94"/>
      <c r="HS146" s="94"/>
      <c r="HT146" s="94"/>
      <c r="HU146" s="94"/>
      <c r="HV146" s="94"/>
      <c r="HW146" s="94"/>
      <c r="HX146" s="94"/>
      <c r="HY146" s="94"/>
      <c r="HZ146" s="94"/>
      <c r="IA146" s="94"/>
      <c r="IB146" s="94"/>
      <c r="IC146" s="94"/>
      <c r="ID146" s="94"/>
      <c r="IE146" s="94"/>
      <c r="IF146" s="94"/>
      <c r="IG146" s="94"/>
      <c r="IH146" s="94"/>
      <c r="II146" s="94"/>
      <c r="IJ146" s="94"/>
      <c r="IK146" s="94"/>
      <c r="IL146" s="94"/>
      <c r="IM146" s="94"/>
      <c r="IN146" s="94"/>
      <c r="IO146" s="94"/>
      <c r="IP146" s="94"/>
      <c r="IQ146" s="94"/>
      <c r="IR146" s="94"/>
      <c r="IS146" s="94"/>
    </row>
    <row r="147" spans="1:253" ht="13.5" x14ac:dyDescent="0.25">
      <c r="A147" s="84" t="s">
        <v>318</v>
      </c>
      <c r="B147" s="85" t="s">
        <v>293</v>
      </c>
      <c r="C147" s="85" t="s">
        <v>270</v>
      </c>
      <c r="D147" s="86" t="s">
        <v>319</v>
      </c>
      <c r="E147" s="70"/>
      <c r="F147" s="57">
        <f>SUM(F148+F152+F153)</f>
        <v>2777.72</v>
      </c>
    </row>
    <row r="148" spans="1:253" x14ac:dyDescent="0.2">
      <c r="A148" s="59" t="s">
        <v>667</v>
      </c>
      <c r="B148" s="60" t="s">
        <v>293</v>
      </c>
      <c r="C148" s="60" t="s">
        <v>270</v>
      </c>
      <c r="D148" s="77" t="s">
        <v>369</v>
      </c>
      <c r="E148" s="60"/>
      <c r="F148" s="61">
        <f>SUM(F149+F150)</f>
        <v>2777.72</v>
      </c>
    </row>
    <row r="149" spans="1:253" x14ac:dyDescent="0.2">
      <c r="A149" s="62" t="s">
        <v>289</v>
      </c>
      <c r="B149" s="63" t="s">
        <v>293</v>
      </c>
      <c r="C149" s="63" t="s">
        <v>270</v>
      </c>
      <c r="D149" s="72" t="s">
        <v>369</v>
      </c>
      <c r="E149" s="63" t="s">
        <v>282</v>
      </c>
      <c r="F149" s="61">
        <v>2482.06</v>
      </c>
    </row>
    <row r="150" spans="1:253" ht="25.5" x14ac:dyDescent="0.2">
      <c r="A150" s="62" t="s">
        <v>326</v>
      </c>
      <c r="B150" s="63" t="s">
        <v>293</v>
      </c>
      <c r="C150" s="63" t="s">
        <v>270</v>
      </c>
      <c r="D150" s="72" t="s">
        <v>369</v>
      </c>
      <c r="E150" s="63" t="s">
        <v>327</v>
      </c>
      <c r="F150" s="61">
        <v>295.66000000000003</v>
      </c>
    </row>
    <row r="151" spans="1:253" ht="25.5" x14ac:dyDescent="0.2">
      <c r="A151" s="59" t="s">
        <v>668</v>
      </c>
      <c r="B151" s="63" t="s">
        <v>293</v>
      </c>
      <c r="C151" s="63" t="s">
        <v>270</v>
      </c>
      <c r="D151" s="77"/>
      <c r="E151" s="63"/>
      <c r="F151" s="61">
        <f>SUM(F152:F153)</f>
        <v>0</v>
      </c>
    </row>
    <row r="152" spans="1:253" ht="25.5" x14ac:dyDescent="0.2">
      <c r="A152" s="62" t="s">
        <v>326</v>
      </c>
      <c r="B152" s="63" t="s">
        <v>293</v>
      </c>
      <c r="C152" s="63" t="s">
        <v>270</v>
      </c>
      <c r="D152" s="72" t="s">
        <v>669</v>
      </c>
      <c r="E152" s="63" t="s">
        <v>327</v>
      </c>
      <c r="F152" s="61">
        <v>0</v>
      </c>
    </row>
    <row r="153" spans="1:253" ht="25.5" x14ac:dyDescent="0.2">
      <c r="A153" s="62" t="s">
        <v>326</v>
      </c>
      <c r="B153" s="63" t="s">
        <v>293</v>
      </c>
      <c r="C153" s="63" t="s">
        <v>270</v>
      </c>
      <c r="D153" s="72" t="s">
        <v>670</v>
      </c>
      <c r="E153" s="63" t="s">
        <v>327</v>
      </c>
      <c r="F153" s="61">
        <v>0</v>
      </c>
    </row>
    <row r="154" spans="1:253" x14ac:dyDescent="0.2">
      <c r="A154" s="59" t="s">
        <v>330</v>
      </c>
      <c r="B154" s="60" t="s">
        <v>293</v>
      </c>
      <c r="C154" s="60" t="s">
        <v>270</v>
      </c>
      <c r="D154" s="77" t="s">
        <v>331</v>
      </c>
      <c r="E154" s="60"/>
      <c r="F154" s="61">
        <f>SUM(F155)</f>
        <v>9437.6</v>
      </c>
    </row>
    <row r="155" spans="1:253" x14ac:dyDescent="0.2">
      <c r="A155" s="62" t="s">
        <v>290</v>
      </c>
      <c r="B155" s="63" t="s">
        <v>293</v>
      </c>
      <c r="C155" s="63" t="s">
        <v>270</v>
      </c>
      <c r="D155" s="72" t="s">
        <v>331</v>
      </c>
      <c r="E155" s="63" t="s">
        <v>291</v>
      </c>
      <c r="F155" s="64">
        <v>9437.6</v>
      </c>
    </row>
    <row r="156" spans="1:253" ht="13.5" x14ac:dyDescent="0.25">
      <c r="A156" s="84" t="s">
        <v>370</v>
      </c>
      <c r="B156" s="85" t="s">
        <v>293</v>
      </c>
      <c r="C156" s="85" t="s">
        <v>276</v>
      </c>
      <c r="D156" s="85"/>
      <c r="E156" s="85"/>
      <c r="F156" s="124">
        <f>SUM(F157+F182)</f>
        <v>174341.33999999997</v>
      </c>
    </row>
    <row r="157" spans="1:253" ht="13.5" x14ac:dyDescent="0.25">
      <c r="A157" s="84" t="s">
        <v>318</v>
      </c>
      <c r="B157" s="85" t="s">
        <v>293</v>
      </c>
      <c r="C157" s="85" t="s">
        <v>276</v>
      </c>
      <c r="D157" s="85" t="s">
        <v>319</v>
      </c>
      <c r="E157" s="85"/>
      <c r="F157" s="124">
        <f>SUM(F158)</f>
        <v>155401.00999999998</v>
      </c>
    </row>
    <row r="158" spans="1:253" ht="25.5" x14ac:dyDescent="0.2">
      <c r="A158" s="59" t="s">
        <v>671</v>
      </c>
      <c r="B158" s="60" t="s">
        <v>293</v>
      </c>
      <c r="C158" s="60" t="s">
        <v>276</v>
      </c>
      <c r="D158" s="60" t="s">
        <v>371</v>
      </c>
      <c r="E158" s="60"/>
      <c r="F158" s="95">
        <f>SUM(F160+F161+F168+F169+F170+F172+F173+F171+F159+F174+F180)</f>
        <v>155401.00999999998</v>
      </c>
    </row>
    <row r="159" spans="1:253" x14ac:dyDescent="0.2">
      <c r="A159" s="62" t="s">
        <v>289</v>
      </c>
      <c r="B159" s="63" t="s">
        <v>293</v>
      </c>
      <c r="C159" s="63" t="s">
        <v>276</v>
      </c>
      <c r="D159" s="63" t="s">
        <v>371</v>
      </c>
      <c r="E159" s="63" t="s">
        <v>282</v>
      </c>
      <c r="F159" s="88">
        <v>809.24</v>
      </c>
    </row>
    <row r="160" spans="1:253" ht="25.5" x14ac:dyDescent="0.2">
      <c r="A160" s="62" t="s">
        <v>328</v>
      </c>
      <c r="B160" s="63" t="s">
        <v>293</v>
      </c>
      <c r="C160" s="63" t="s">
        <v>276</v>
      </c>
      <c r="D160" s="63" t="s">
        <v>371</v>
      </c>
      <c r="E160" s="63" t="s">
        <v>329</v>
      </c>
      <c r="F160" s="88">
        <v>1034.53</v>
      </c>
    </row>
    <row r="161" spans="1:253" x14ac:dyDescent="0.2">
      <c r="A161" s="59" t="s">
        <v>370</v>
      </c>
      <c r="B161" s="77" t="s">
        <v>293</v>
      </c>
      <c r="C161" s="77" t="s">
        <v>276</v>
      </c>
      <c r="D161" s="77" t="s">
        <v>371</v>
      </c>
      <c r="E161" s="77"/>
      <c r="F161" s="61">
        <f>SUM(F162+F166+F164)</f>
        <v>83903.02</v>
      </c>
    </row>
    <row r="162" spans="1:253" x14ac:dyDescent="0.2">
      <c r="A162" s="79" t="s">
        <v>372</v>
      </c>
      <c r="B162" s="77" t="s">
        <v>293</v>
      </c>
      <c r="C162" s="77" t="s">
        <v>276</v>
      </c>
      <c r="D162" s="77" t="s">
        <v>373</v>
      </c>
      <c r="E162" s="77"/>
      <c r="F162" s="61">
        <f>SUM(F163)</f>
        <v>10500.5</v>
      </c>
    </row>
    <row r="163" spans="1:253" ht="25.5" x14ac:dyDescent="0.2">
      <c r="A163" s="62" t="s">
        <v>328</v>
      </c>
      <c r="B163" s="72" t="s">
        <v>293</v>
      </c>
      <c r="C163" s="72" t="s">
        <v>276</v>
      </c>
      <c r="D163" s="72" t="s">
        <v>373</v>
      </c>
      <c r="E163" s="72" t="s">
        <v>329</v>
      </c>
      <c r="F163" s="64">
        <v>10500.5</v>
      </c>
      <c r="H163" s="330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65"/>
      <c r="FZ163" s="65"/>
      <c r="GA163" s="65"/>
      <c r="GB163" s="65"/>
      <c r="GC163" s="65"/>
      <c r="GD163" s="65"/>
      <c r="GE163" s="65"/>
      <c r="GF163" s="65"/>
      <c r="GG163" s="65"/>
      <c r="GH163" s="65"/>
      <c r="GI163" s="65"/>
      <c r="GJ163" s="65"/>
      <c r="GK163" s="65"/>
      <c r="GL163" s="65"/>
      <c r="GM163" s="65"/>
      <c r="GN163" s="65"/>
      <c r="GO163" s="65"/>
      <c r="GP163" s="65"/>
      <c r="GQ163" s="65"/>
      <c r="GR163" s="65"/>
      <c r="GS163" s="65"/>
      <c r="GT163" s="65"/>
      <c r="GU163" s="65"/>
      <c r="GV163" s="65"/>
      <c r="GW163" s="65"/>
      <c r="GX163" s="65"/>
      <c r="GY163" s="65"/>
      <c r="GZ163" s="65"/>
      <c r="HA163" s="65"/>
      <c r="HB163" s="65"/>
      <c r="HC163" s="65"/>
      <c r="HD163" s="65"/>
      <c r="HE163" s="65"/>
      <c r="HF163" s="65"/>
      <c r="HG163" s="65"/>
      <c r="HH163" s="65"/>
      <c r="HI163" s="65"/>
      <c r="HJ163" s="65"/>
      <c r="HK163" s="65"/>
      <c r="HL163" s="65"/>
      <c r="HM163" s="65"/>
      <c r="HN163" s="65"/>
      <c r="HO163" s="65"/>
      <c r="HP163" s="65"/>
      <c r="HQ163" s="65"/>
      <c r="HR163" s="65"/>
      <c r="HS163" s="65"/>
      <c r="HT163" s="65"/>
      <c r="HU163" s="65"/>
      <c r="HV163" s="65"/>
      <c r="HW163" s="65"/>
      <c r="HX163" s="65"/>
      <c r="HY163" s="65"/>
      <c r="HZ163" s="65"/>
      <c r="IA163" s="65"/>
      <c r="IB163" s="65"/>
      <c r="IC163" s="65"/>
      <c r="ID163" s="65"/>
      <c r="IE163" s="65"/>
      <c r="IF163" s="65"/>
      <c r="IG163" s="65"/>
      <c r="IH163" s="65"/>
      <c r="II163" s="65"/>
      <c r="IJ163" s="65"/>
      <c r="IK163" s="65"/>
      <c r="IL163" s="65"/>
      <c r="IM163" s="65"/>
      <c r="IN163" s="65"/>
      <c r="IO163" s="65"/>
      <c r="IP163" s="65"/>
      <c r="IQ163" s="65"/>
      <c r="IR163" s="65"/>
      <c r="IS163" s="65"/>
    </row>
    <row r="164" spans="1:253" x14ac:dyDescent="0.2">
      <c r="A164" s="59" t="s">
        <v>374</v>
      </c>
      <c r="B164" s="77" t="s">
        <v>293</v>
      </c>
      <c r="C164" s="77" t="s">
        <v>276</v>
      </c>
      <c r="D164" s="77" t="s">
        <v>375</v>
      </c>
      <c r="E164" s="77"/>
      <c r="F164" s="61">
        <f>SUM(F165)</f>
        <v>67943.520000000004</v>
      </c>
    </row>
    <row r="165" spans="1:253" ht="25.5" x14ac:dyDescent="0.2">
      <c r="A165" s="62" t="s">
        <v>328</v>
      </c>
      <c r="B165" s="72" t="s">
        <v>293</v>
      </c>
      <c r="C165" s="72" t="s">
        <v>276</v>
      </c>
      <c r="D165" s="72" t="s">
        <v>375</v>
      </c>
      <c r="E165" s="72" t="s">
        <v>329</v>
      </c>
      <c r="F165" s="64">
        <v>67943.520000000004</v>
      </c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65"/>
      <c r="FZ165" s="65"/>
      <c r="GA165" s="65"/>
      <c r="GB165" s="65"/>
      <c r="GC165" s="65"/>
      <c r="GD165" s="65"/>
      <c r="GE165" s="65"/>
      <c r="GF165" s="65"/>
      <c r="GG165" s="65"/>
      <c r="GH165" s="65"/>
      <c r="GI165" s="65"/>
      <c r="GJ165" s="65"/>
      <c r="GK165" s="65"/>
      <c r="GL165" s="65"/>
      <c r="GM165" s="65"/>
      <c r="GN165" s="65"/>
      <c r="GO165" s="65"/>
      <c r="GP165" s="65"/>
      <c r="GQ165" s="65"/>
      <c r="GR165" s="65"/>
      <c r="GS165" s="65"/>
      <c r="GT165" s="65"/>
      <c r="GU165" s="65"/>
      <c r="GV165" s="65"/>
      <c r="GW165" s="65"/>
      <c r="GX165" s="65"/>
      <c r="GY165" s="65"/>
      <c r="GZ165" s="65"/>
      <c r="HA165" s="65"/>
      <c r="HB165" s="65"/>
      <c r="HC165" s="65"/>
      <c r="HD165" s="65"/>
      <c r="HE165" s="65"/>
      <c r="HF165" s="65"/>
      <c r="HG165" s="65"/>
      <c r="HH165" s="65"/>
      <c r="HI165" s="65"/>
      <c r="HJ165" s="65"/>
      <c r="HK165" s="65"/>
      <c r="HL165" s="65"/>
      <c r="HM165" s="65"/>
      <c r="HN165" s="65"/>
      <c r="HO165" s="65"/>
      <c r="HP165" s="65"/>
      <c r="HQ165" s="65"/>
      <c r="HR165" s="65"/>
      <c r="HS165" s="65"/>
      <c r="HT165" s="65"/>
      <c r="HU165" s="65"/>
      <c r="HV165" s="65"/>
      <c r="HW165" s="65"/>
      <c r="HX165" s="65"/>
      <c r="HY165" s="65"/>
      <c r="HZ165" s="65"/>
      <c r="IA165" s="65"/>
      <c r="IB165" s="65"/>
      <c r="IC165" s="65"/>
      <c r="ID165" s="65"/>
      <c r="IE165" s="65"/>
      <c r="IF165" s="65"/>
      <c r="IG165" s="65"/>
      <c r="IH165" s="65"/>
      <c r="II165" s="65"/>
      <c r="IJ165" s="65"/>
      <c r="IK165" s="65"/>
      <c r="IL165" s="65"/>
      <c r="IM165" s="65"/>
      <c r="IN165" s="65"/>
      <c r="IO165" s="65"/>
      <c r="IP165" s="65"/>
      <c r="IQ165" s="65"/>
      <c r="IR165" s="65"/>
      <c r="IS165" s="65"/>
    </row>
    <row r="166" spans="1:253" x14ac:dyDescent="0.2">
      <c r="A166" s="79" t="s">
        <v>376</v>
      </c>
      <c r="B166" s="77" t="s">
        <v>293</v>
      </c>
      <c r="C166" s="77" t="s">
        <v>276</v>
      </c>
      <c r="D166" s="77" t="s">
        <v>377</v>
      </c>
      <c r="E166" s="77"/>
      <c r="F166" s="61">
        <f>SUM(F167)</f>
        <v>5459</v>
      </c>
    </row>
    <row r="167" spans="1:253" ht="25.5" x14ac:dyDescent="0.2">
      <c r="A167" s="62" t="s">
        <v>328</v>
      </c>
      <c r="B167" s="72" t="s">
        <v>293</v>
      </c>
      <c r="C167" s="72" t="s">
        <v>276</v>
      </c>
      <c r="D167" s="72" t="s">
        <v>377</v>
      </c>
      <c r="E167" s="72" t="s">
        <v>329</v>
      </c>
      <c r="F167" s="64">
        <v>5459</v>
      </c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  <c r="FV167" s="65"/>
      <c r="FW167" s="65"/>
      <c r="FX167" s="65"/>
      <c r="FY167" s="65"/>
      <c r="FZ167" s="65"/>
      <c r="GA167" s="65"/>
      <c r="GB167" s="65"/>
      <c r="GC167" s="65"/>
      <c r="GD167" s="65"/>
      <c r="GE167" s="65"/>
      <c r="GF167" s="65"/>
      <c r="GG167" s="65"/>
      <c r="GH167" s="65"/>
      <c r="GI167" s="65"/>
      <c r="GJ167" s="65"/>
      <c r="GK167" s="65"/>
      <c r="GL167" s="65"/>
      <c r="GM167" s="65"/>
      <c r="GN167" s="65"/>
      <c r="GO167" s="65"/>
      <c r="GP167" s="65"/>
      <c r="GQ167" s="65"/>
      <c r="GR167" s="65"/>
      <c r="GS167" s="65"/>
      <c r="GT167" s="65"/>
      <c r="GU167" s="65"/>
      <c r="GV167" s="65"/>
      <c r="GW167" s="65"/>
      <c r="GX167" s="65"/>
      <c r="GY167" s="65"/>
      <c r="GZ167" s="65"/>
      <c r="HA167" s="65"/>
      <c r="HB167" s="65"/>
      <c r="HC167" s="65"/>
      <c r="HD167" s="65"/>
      <c r="HE167" s="65"/>
      <c r="HF167" s="65"/>
      <c r="HG167" s="65"/>
      <c r="HH167" s="65"/>
      <c r="HI167" s="65"/>
      <c r="HJ167" s="65"/>
      <c r="HK167" s="65"/>
      <c r="HL167" s="65"/>
      <c r="HM167" s="65"/>
      <c r="HN167" s="65"/>
      <c r="HO167" s="65"/>
      <c r="HP167" s="65"/>
      <c r="HQ167" s="65"/>
      <c r="HR167" s="65"/>
      <c r="HS167" s="65"/>
      <c r="HT167" s="65"/>
      <c r="HU167" s="65"/>
      <c r="HV167" s="65"/>
      <c r="HW167" s="65"/>
      <c r="HX167" s="65"/>
      <c r="HY167" s="65"/>
      <c r="HZ167" s="65"/>
      <c r="IA167" s="65"/>
      <c r="IB167" s="65"/>
      <c r="IC167" s="65"/>
      <c r="ID167" s="65"/>
      <c r="IE167" s="65"/>
      <c r="IF167" s="65"/>
      <c r="IG167" s="65"/>
      <c r="IH167" s="65"/>
      <c r="II167" s="65"/>
      <c r="IJ167" s="65"/>
      <c r="IK167" s="65"/>
      <c r="IL167" s="65"/>
      <c r="IM167" s="65"/>
      <c r="IN167" s="65"/>
      <c r="IO167" s="65"/>
      <c r="IP167" s="65"/>
      <c r="IQ167" s="65"/>
      <c r="IR167" s="65"/>
      <c r="IS167" s="65"/>
    </row>
    <row r="168" spans="1:253" ht="38.25" x14ac:dyDescent="0.2">
      <c r="A168" s="62" t="s">
        <v>274</v>
      </c>
      <c r="B168" s="72" t="s">
        <v>293</v>
      </c>
      <c r="C168" s="73" t="s">
        <v>276</v>
      </c>
      <c r="D168" s="73" t="s">
        <v>378</v>
      </c>
      <c r="E168" s="73" t="s">
        <v>275</v>
      </c>
      <c r="F168" s="64">
        <v>0</v>
      </c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  <c r="FV168" s="65"/>
      <c r="FW168" s="65"/>
      <c r="FX168" s="65"/>
      <c r="FY168" s="65"/>
      <c r="FZ168" s="65"/>
      <c r="GA168" s="65"/>
      <c r="GB168" s="65"/>
      <c r="GC168" s="65"/>
      <c r="GD168" s="65"/>
      <c r="GE168" s="65"/>
      <c r="GF168" s="65"/>
      <c r="GG168" s="65"/>
      <c r="GH168" s="65"/>
      <c r="GI168" s="65"/>
      <c r="GJ168" s="65"/>
      <c r="GK168" s="65"/>
      <c r="GL168" s="65"/>
      <c r="GM168" s="65"/>
      <c r="GN168" s="65"/>
      <c r="GO168" s="65"/>
      <c r="GP168" s="65"/>
      <c r="GQ168" s="65"/>
      <c r="GR168" s="65"/>
      <c r="GS168" s="65"/>
      <c r="GT168" s="65"/>
      <c r="GU168" s="65"/>
      <c r="GV168" s="65"/>
      <c r="GW168" s="65"/>
      <c r="GX168" s="65"/>
      <c r="GY168" s="65"/>
      <c r="GZ168" s="65"/>
      <c r="HA168" s="65"/>
      <c r="HB168" s="65"/>
      <c r="HC168" s="65"/>
      <c r="HD168" s="65"/>
      <c r="HE168" s="65"/>
      <c r="HF168" s="65"/>
      <c r="HG168" s="65"/>
      <c r="HH168" s="65"/>
      <c r="HI168" s="65"/>
      <c r="HJ168" s="65"/>
      <c r="HK168" s="65"/>
      <c r="HL168" s="65"/>
      <c r="HM168" s="65"/>
      <c r="HN168" s="65"/>
      <c r="HO168" s="65"/>
      <c r="HP168" s="65"/>
      <c r="HQ168" s="65"/>
      <c r="HR168" s="65"/>
      <c r="HS168" s="65"/>
      <c r="HT168" s="65"/>
      <c r="HU168" s="65"/>
      <c r="HV168" s="65"/>
      <c r="HW168" s="65"/>
      <c r="HX168" s="65"/>
      <c r="HY168" s="65"/>
      <c r="HZ168" s="65"/>
      <c r="IA168" s="65"/>
      <c r="IB168" s="65"/>
      <c r="IC168" s="65"/>
      <c r="ID168" s="65"/>
      <c r="IE168" s="65"/>
      <c r="IF168" s="65"/>
      <c r="IG168" s="65"/>
      <c r="IH168" s="65"/>
      <c r="II168" s="65"/>
      <c r="IJ168" s="65"/>
      <c r="IK168" s="65"/>
      <c r="IL168" s="65"/>
      <c r="IM168" s="65"/>
      <c r="IN168" s="65"/>
      <c r="IO168" s="65"/>
      <c r="IP168" s="65"/>
      <c r="IQ168" s="65"/>
      <c r="IR168" s="65"/>
      <c r="IS168" s="65"/>
    </row>
    <row r="169" spans="1:253" x14ac:dyDescent="0.2">
      <c r="A169" s="62" t="s">
        <v>289</v>
      </c>
      <c r="B169" s="72" t="s">
        <v>293</v>
      </c>
      <c r="C169" s="73" t="s">
        <v>276</v>
      </c>
      <c r="D169" s="73" t="s">
        <v>378</v>
      </c>
      <c r="E169" s="73" t="s">
        <v>282</v>
      </c>
      <c r="F169" s="64">
        <v>1130.8</v>
      </c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  <c r="FW169" s="65"/>
      <c r="FX169" s="65"/>
      <c r="FY169" s="65"/>
      <c r="FZ169" s="65"/>
      <c r="GA169" s="65"/>
      <c r="GB169" s="65"/>
      <c r="GC169" s="65"/>
      <c r="GD169" s="65"/>
      <c r="GE169" s="65"/>
      <c r="GF169" s="65"/>
      <c r="GG169" s="65"/>
      <c r="GH169" s="65"/>
      <c r="GI169" s="65"/>
      <c r="GJ169" s="65"/>
      <c r="GK169" s="65"/>
      <c r="GL169" s="65"/>
      <c r="GM169" s="65"/>
      <c r="GN169" s="65"/>
      <c r="GO169" s="65"/>
      <c r="GP169" s="65"/>
      <c r="GQ169" s="65"/>
      <c r="GR169" s="65"/>
      <c r="GS169" s="65"/>
      <c r="GT169" s="65"/>
      <c r="GU169" s="65"/>
      <c r="GV169" s="65"/>
      <c r="GW169" s="65"/>
      <c r="GX169" s="65"/>
      <c r="GY169" s="65"/>
      <c r="GZ169" s="65"/>
      <c r="HA169" s="65"/>
      <c r="HB169" s="65"/>
      <c r="HC169" s="65"/>
      <c r="HD169" s="65"/>
      <c r="HE169" s="65"/>
      <c r="HF169" s="65"/>
      <c r="HG169" s="65"/>
      <c r="HH169" s="65"/>
      <c r="HI169" s="65"/>
      <c r="HJ169" s="65"/>
      <c r="HK169" s="65"/>
      <c r="HL169" s="65"/>
      <c r="HM169" s="65"/>
      <c r="HN169" s="65"/>
      <c r="HO169" s="65"/>
      <c r="HP169" s="65"/>
      <c r="HQ169" s="65"/>
      <c r="HR169" s="65"/>
      <c r="HS169" s="65"/>
      <c r="HT169" s="65"/>
      <c r="HU169" s="65"/>
      <c r="HV169" s="65"/>
      <c r="HW169" s="65"/>
      <c r="HX169" s="65"/>
      <c r="HY169" s="65"/>
      <c r="HZ169" s="65"/>
      <c r="IA169" s="65"/>
      <c r="IB169" s="65"/>
      <c r="IC169" s="65"/>
      <c r="ID169" s="65"/>
      <c r="IE169" s="65"/>
      <c r="IF169" s="65"/>
      <c r="IG169" s="65"/>
      <c r="IH169" s="65"/>
      <c r="II169" s="65"/>
      <c r="IJ169" s="65"/>
      <c r="IK169" s="65"/>
      <c r="IL169" s="65"/>
      <c r="IM169" s="65"/>
      <c r="IN169" s="65"/>
      <c r="IO169" s="65"/>
      <c r="IP169" s="65"/>
      <c r="IQ169" s="65"/>
      <c r="IR169" s="65"/>
      <c r="IS169" s="65"/>
    </row>
    <row r="170" spans="1:253" ht="25.5" x14ac:dyDescent="0.2">
      <c r="A170" s="62" t="s">
        <v>326</v>
      </c>
      <c r="B170" s="72" t="s">
        <v>293</v>
      </c>
      <c r="C170" s="73" t="s">
        <v>276</v>
      </c>
      <c r="D170" s="73" t="s">
        <v>378</v>
      </c>
      <c r="E170" s="73" t="s">
        <v>327</v>
      </c>
      <c r="F170" s="64">
        <v>4128.88</v>
      </c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65"/>
      <c r="FZ170" s="65"/>
      <c r="GA170" s="65"/>
      <c r="GB170" s="65"/>
      <c r="GC170" s="65"/>
      <c r="GD170" s="65"/>
      <c r="GE170" s="65"/>
      <c r="GF170" s="65"/>
      <c r="GG170" s="65"/>
      <c r="GH170" s="65"/>
      <c r="GI170" s="65"/>
      <c r="GJ170" s="65"/>
      <c r="GK170" s="65"/>
      <c r="GL170" s="65"/>
      <c r="GM170" s="65"/>
      <c r="GN170" s="65"/>
      <c r="GO170" s="65"/>
      <c r="GP170" s="65"/>
      <c r="GQ170" s="65"/>
      <c r="GR170" s="65"/>
      <c r="GS170" s="65"/>
      <c r="GT170" s="65"/>
      <c r="GU170" s="65"/>
      <c r="GV170" s="65"/>
      <c r="GW170" s="65"/>
      <c r="GX170" s="65"/>
      <c r="GY170" s="65"/>
      <c r="GZ170" s="65"/>
      <c r="HA170" s="65"/>
      <c r="HB170" s="65"/>
      <c r="HC170" s="65"/>
      <c r="HD170" s="65"/>
      <c r="HE170" s="65"/>
      <c r="HF170" s="65"/>
      <c r="HG170" s="65"/>
      <c r="HH170" s="65"/>
      <c r="HI170" s="65"/>
      <c r="HJ170" s="65"/>
      <c r="HK170" s="65"/>
      <c r="HL170" s="65"/>
      <c r="HM170" s="65"/>
      <c r="HN170" s="65"/>
      <c r="HO170" s="65"/>
      <c r="HP170" s="65"/>
      <c r="HQ170" s="65"/>
      <c r="HR170" s="65"/>
      <c r="HS170" s="65"/>
      <c r="HT170" s="65"/>
      <c r="HU170" s="65"/>
      <c r="HV170" s="65"/>
      <c r="HW170" s="65"/>
      <c r="HX170" s="65"/>
      <c r="HY170" s="65"/>
      <c r="HZ170" s="65"/>
      <c r="IA170" s="65"/>
      <c r="IB170" s="65"/>
      <c r="IC170" s="65"/>
      <c r="ID170" s="65"/>
      <c r="IE170" s="65"/>
      <c r="IF170" s="65"/>
      <c r="IG170" s="65"/>
      <c r="IH170" s="65"/>
      <c r="II170" s="65"/>
      <c r="IJ170" s="65"/>
      <c r="IK170" s="65"/>
      <c r="IL170" s="65"/>
      <c r="IM170" s="65"/>
      <c r="IN170" s="65"/>
      <c r="IO170" s="65"/>
      <c r="IP170" s="65"/>
      <c r="IQ170" s="65"/>
      <c r="IR170" s="65"/>
      <c r="IS170" s="65"/>
    </row>
    <row r="171" spans="1:253" ht="38.25" x14ac:dyDescent="0.2">
      <c r="A171" s="62" t="s">
        <v>274</v>
      </c>
      <c r="B171" s="72" t="s">
        <v>293</v>
      </c>
      <c r="C171" s="73" t="s">
        <v>276</v>
      </c>
      <c r="D171" s="73" t="s">
        <v>379</v>
      </c>
      <c r="E171" s="73" t="s">
        <v>275</v>
      </c>
      <c r="F171" s="64">
        <v>893.9</v>
      </c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  <c r="EQ171" s="65"/>
      <c r="ER171" s="65"/>
      <c r="ES171" s="65"/>
      <c r="ET171" s="65"/>
      <c r="EU171" s="65"/>
      <c r="EV171" s="65"/>
      <c r="EW171" s="65"/>
      <c r="EX171" s="65"/>
      <c r="EY171" s="65"/>
      <c r="EZ171" s="65"/>
      <c r="FA171" s="65"/>
      <c r="FB171" s="65"/>
      <c r="FC171" s="65"/>
      <c r="FD171" s="65"/>
      <c r="FE171" s="65"/>
      <c r="FF171" s="65"/>
      <c r="FG171" s="65"/>
      <c r="FH171" s="65"/>
      <c r="FI171" s="65"/>
      <c r="FJ171" s="65"/>
      <c r="FK171" s="65"/>
      <c r="FL171" s="65"/>
      <c r="FM171" s="65"/>
      <c r="FN171" s="65"/>
      <c r="FO171" s="65"/>
      <c r="FP171" s="65"/>
      <c r="FQ171" s="65"/>
      <c r="FR171" s="65"/>
      <c r="FS171" s="65"/>
      <c r="FT171" s="65"/>
      <c r="FU171" s="65"/>
      <c r="FV171" s="65"/>
      <c r="FW171" s="65"/>
      <c r="FX171" s="65"/>
      <c r="FY171" s="65"/>
      <c r="FZ171" s="65"/>
      <c r="GA171" s="65"/>
      <c r="GB171" s="65"/>
      <c r="GC171" s="65"/>
      <c r="GD171" s="65"/>
      <c r="GE171" s="65"/>
      <c r="GF171" s="65"/>
      <c r="GG171" s="65"/>
      <c r="GH171" s="65"/>
      <c r="GI171" s="65"/>
      <c r="GJ171" s="65"/>
      <c r="GK171" s="65"/>
      <c r="GL171" s="65"/>
      <c r="GM171" s="65"/>
      <c r="GN171" s="65"/>
      <c r="GO171" s="65"/>
      <c r="GP171" s="65"/>
      <c r="GQ171" s="65"/>
      <c r="GR171" s="65"/>
      <c r="GS171" s="65"/>
      <c r="GT171" s="65"/>
      <c r="GU171" s="65"/>
      <c r="GV171" s="65"/>
      <c r="GW171" s="65"/>
      <c r="GX171" s="65"/>
      <c r="GY171" s="65"/>
      <c r="GZ171" s="65"/>
      <c r="HA171" s="65"/>
      <c r="HB171" s="65"/>
      <c r="HC171" s="65"/>
      <c r="HD171" s="65"/>
      <c r="HE171" s="65"/>
      <c r="HF171" s="65"/>
      <c r="HG171" s="65"/>
      <c r="HH171" s="65"/>
      <c r="HI171" s="65"/>
      <c r="HJ171" s="65"/>
      <c r="HK171" s="65"/>
      <c r="HL171" s="65"/>
      <c r="HM171" s="65"/>
      <c r="HN171" s="65"/>
      <c r="HO171" s="65"/>
      <c r="HP171" s="65"/>
      <c r="HQ171" s="65"/>
      <c r="HR171" s="65"/>
      <c r="HS171" s="65"/>
      <c r="HT171" s="65"/>
      <c r="HU171" s="65"/>
      <c r="HV171" s="65"/>
      <c r="HW171" s="65"/>
      <c r="HX171" s="65"/>
      <c r="HY171" s="65"/>
      <c r="HZ171" s="65"/>
      <c r="IA171" s="65"/>
      <c r="IB171" s="65"/>
      <c r="IC171" s="65"/>
      <c r="ID171" s="65"/>
      <c r="IE171" s="65"/>
      <c r="IF171" s="65"/>
      <c r="IG171" s="65"/>
      <c r="IH171" s="65"/>
      <c r="II171" s="65"/>
      <c r="IJ171" s="65"/>
      <c r="IK171" s="65"/>
      <c r="IL171" s="65"/>
      <c r="IM171" s="65"/>
      <c r="IN171" s="65"/>
      <c r="IO171" s="65"/>
      <c r="IP171" s="65"/>
      <c r="IQ171" s="65"/>
      <c r="IR171" s="65"/>
      <c r="IS171" s="65"/>
    </row>
    <row r="172" spans="1:253" x14ac:dyDescent="0.2">
      <c r="A172" s="62" t="s">
        <v>289</v>
      </c>
      <c r="B172" s="72" t="s">
        <v>293</v>
      </c>
      <c r="C172" s="73" t="s">
        <v>276</v>
      </c>
      <c r="D172" s="73" t="s">
        <v>379</v>
      </c>
      <c r="E172" s="73" t="s">
        <v>282</v>
      </c>
      <c r="F172" s="64">
        <v>8279.4699999999993</v>
      </c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  <c r="FV172" s="65"/>
      <c r="FW172" s="65"/>
      <c r="FX172" s="65"/>
      <c r="FY172" s="65"/>
      <c r="FZ172" s="65"/>
      <c r="GA172" s="65"/>
      <c r="GB172" s="65"/>
      <c r="GC172" s="65"/>
      <c r="GD172" s="65"/>
      <c r="GE172" s="65"/>
      <c r="GF172" s="65"/>
      <c r="GG172" s="65"/>
      <c r="GH172" s="65"/>
      <c r="GI172" s="65"/>
      <c r="GJ172" s="65"/>
      <c r="GK172" s="65"/>
      <c r="GL172" s="65"/>
      <c r="GM172" s="65"/>
      <c r="GN172" s="65"/>
      <c r="GO172" s="65"/>
      <c r="GP172" s="65"/>
      <c r="GQ172" s="65"/>
      <c r="GR172" s="65"/>
      <c r="GS172" s="65"/>
      <c r="GT172" s="65"/>
      <c r="GU172" s="65"/>
      <c r="GV172" s="65"/>
      <c r="GW172" s="65"/>
      <c r="GX172" s="65"/>
      <c r="GY172" s="65"/>
      <c r="GZ172" s="65"/>
      <c r="HA172" s="65"/>
      <c r="HB172" s="65"/>
      <c r="HC172" s="65"/>
      <c r="HD172" s="65"/>
      <c r="HE172" s="65"/>
      <c r="HF172" s="65"/>
      <c r="HG172" s="65"/>
      <c r="HH172" s="65"/>
      <c r="HI172" s="65"/>
      <c r="HJ172" s="65"/>
      <c r="HK172" s="65"/>
      <c r="HL172" s="65"/>
      <c r="HM172" s="65"/>
      <c r="HN172" s="65"/>
      <c r="HO172" s="65"/>
      <c r="HP172" s="65"/>
      <c r="HQ172" s="65"/>
      <c r="HR172" s="65"/>
      <c r="HS172" s="65"/>
      <c r="HT172" s="65"/>
      <c r="HU172" s="65"/>
      <c r="HV172" s="65"/>
      <c r="HW172" s="65"/>
      <c r="HX172" s="65"/>
      <c r="HY172" s="65"/>
      <c r="HZ172" s="65"/>
      <c r="IA172" s="65"/>
      <c r="IB172" s="65"/>
      <c r="IC172" s="65"/>
      <c r="ID172" s="65"/>
      <c r="IE172" s="65"/>
      <c r="IF172" s="65"/>
      <c r="IG172" s="65"/>
      <c r="IH172" s="65"/>
      <c r="II172" s="65"/>
      <c r="IJ172" s="65"/>
      <c r="IK172" s="65"/>
      <c r="IL172" s="65"/>
      <c r="IM172" s="65"/>
      <c r="IN172" s="65"/>
      <c r="IO172" s="65"/>
      <c r="IP172" s="65"/>
      <c r="IQ172" s="65"/>
      <c r="IR172" s="65"/>
      <c r="IS172" s="65"/>
    </row>
    <row r="173" spans="1:253" ht="25.5" x14ac:dyDescent="0.2">
      <c r="A173" s="62" t="s">
        <v>326</v>
      </c>
      <c r="B173" s="72" t="s">
        <v>293</v>
      </c>
      <c r="C173" s="73" t="s">
        <v>276</v>
      </c>
      <c r="D173" s="73" t="s">
        <v>379</v>
      </c>
      <c r="E173" s="73" t="s">
        <v>327</v>
      </c>
      <c r="F173" s="64">
        <v>37200.92</v>
      </c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  <c r="FW173" s="65"/>
      <c r="FX173" s="65"/>
      <c r="FY173" s="65"/>
      <c r="FZ173" s="65"/>
      <c r="GA173" s="65"/>
      <c r="GB173" s="65"/>
      <c r="GC173" s="65"/>
      <c r="GD173" s="65"/>
      <c r="GE173" s="65"/>
      <c r="GF173" s="65"/>
      <c r="GG173" s="65"/>
      <c r="GH173" s="65"/>
      <c r="GI173" s="65"/>
      <c r="GJ173" s="65"/>
      <c r="GK173" s="65"/>
      <c r="GL173" s="65"/>
      <c r="GM173" s="65"/>
      <c r="GN173" s="65"/>
      <c r="GO173" s="65"/>
      <c r="GP173" s="65"/>
      <c r="GQ173" s="65"/>
      <c r="GR173" s="65"/>
      <c r="GS173" s="65"/>
      <c r="GT173" s="65"/>
      <c r="GU173" s="65"/>
      <c r="GV173" s="65"/>
      <c r="GW173" s="65"/>
      <c r="GX173" s="65"/>
      <c r="GY173" s="65"/>
      <c r="GZ173" s="65"/>
      <c r="HA173" s="65"/>
      <c r="HB173" s="65"/>
      <c r="HC173" s="65"/>
      <c r="HD173" s="65"/>
      <c r="HE173" s="65"/>
      <c r="HF173" s="65"/>
      <c r="HG173" s="65"/>
      <c r="HH173" s="65"/>
      <c r="HI173" s="65"/>
      <c r="HJ173" s="65"/>
      <c r="HK173" s="65"/>
      <c r="HL173" s="65"/>
      <c r="HM173" s="65"/>
      <c r="HN173" s="65"/>
      <c r="HO173" s="65"/>
      <c r="HP173" s="65"/>
      <c r="HQ173" s="65"/>
      <c r="HR173" s="65"/>
      <c r="HS173" s="65"/>
      <c r="HT173" s="65"/>
      <c r="HU173" s="65"/>
      <c r="HV173" s="65"/>
      <c r="HW173" s="65"/>
      <c r="HX173" s="65"/>
      <c r="HY173" s="65"/>
      <c r="HZ173" s="65"/>
      <c r="IA173" s="65"/>
      <c r="IB173" s="65"/>
      <c r="IC173" s="65"/>
      <c r="ID173" s="65"/>
      <c r="IE173" s="65"/>
      <c r="IF173" s="65"/>
      <c r="IG173" s="65"/>
      <c r="IH173" s="65"/>
      <c r="II173" s="65"/>
      <c r="IJ173" s="65"/>
      <c r="IK173" s="65"/>
      <c r="IL173" s="65"/>
      <c r="IM173" s="65"/>
      <c r="IN173" s="65"/>
      <c r="IO173" s="65"/>
      <c r="IP173" s="65"/>
      <c r="IQ173" s="65"/>
      <c r="IR173" s="65"/>
      <c r="IS173" s="65"/>
    </row>
    <row r="174" spans="1:253" ht="26.25" x14ac:dyDescent="0.25">
      <c r="A174" s="322" t="s">
        <v>672</v>
      </c>
      <c r="B174" s="72" t="s">
        <v>293</v>
      </c>
      <c r="C174" s="73" t="s">
        <v>276</v>
      </c>
      <c r="D174" s="96" t="s">
        <v>380</v>
      </c>
      <c r="E174" s="73"/>
      <c r="F174" s="64">
        <f>SUM(F179+F176+F177+F178+F175)</f>
        <v>17973.870000000003</v>
      </c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  <c r="EV174" s="76"/>
      <c r="EW174" s="76"/>
      <c r="EX174" s="76"/>
      <c r="EY174" s="76"/>
      <c r="EZ174" s="76"/>
      <c r="FA174" s="76"/>
      <c r="FB174" s="76"/>
      <c r="FC174" s="76"/>
      <c r="FD174" s="76"/>
      <c r="FE174" s="76"/>
      <c r="FF174" s="76"/>
      <c r="FG174" s="76"/>
      <c r="FH174" s="76"/>
      <c r="FI174" s="76"/>
      <c r="FJ174" s="76"/>
      <c r="FK174" s="76"/>
      <c r="FL174" s="76"/>
      <c r="FM174" s="76"/>
      <c r="FN174" s="76"/>
      <c r="FO174" s="76"/>
      <c r="FP174" s="76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  <c r="GT174" s="76"/>
      <c r="GU174" s="76"/>
      <c r="GV174" s="76"/>
      <c r="GW174" s="76"/>
      <c r="GX174" s="76"/>
      <c r="GY174" s="76"/>
      <c r="GZ174" s="76"/>
      <c r="HA174" s="76"/>
      <c r="HB174" s="76"/>
      <c r="HC174" s="76"/>
      <c r="HD174" s="76"/>
      <c r="HE174" s="76"/>
      <c r="HF174" s="76"/>
      <c r="HG174" s="76"/>
      <c r="HH174" s="76"/>
      <c r="HI174" s="76"/>
      <c r="HJ174" s="76"/>
      <c r="HK174" s="76"/>
      <c r="HL174" s="76"/>
      <c r="HM174" s="76"/>
      <c r="HN174" s="76"/>
      <c r="HO174" s="76"/>
      <c r="HP174" s="76"/>
      <c r="HQ174" s="76"/>
      <c r="HR174" s="76"/>
      <c r="HS174" s="76"/>
      <c r="HT174" s="76"/>
      <c r="HU174" s="76"/>
      <c r="HV174" s="76"/>
      <c r="HW174" s="76"/>
      <c r="HX174" s="76"/>
      <c r="HY174" s="76"/>
      <c r="HZ174" s="76"/>
      <c r="IA174" s="76"/>
      <c r="IB174" s="76"/>
      <c r="IC174" s="76"/>
      <c r="ID174" s="76"/>
      <c r="IE174" s="76"/>
      <c r="IF174" s="76"/>
      <c r="IG174" s="76"/>
      <c r="IH174" s="76"/>
      <c r="II174" s="76"/>
      <c r="IJ174" s="76"/>
      <c r="IK174" s="76"/>
      <c r="IL174" s="76"/>
      <c r="IM174" s="76"/>
      <c r="IN174" s="76"/>
      <c r="IO174" s="76"/>
      <c r="IP174" s="76"/>
      <c r="IQ174" s="76"/>
      <c r="IR174" s="76"/>
      <c r="IS174" s="76"/>
    </row>
    <row r="175" spans="1:253" ht="13.5" x14ac:dyDescent="0.25">
      <c r="A175" s="62" t="s">
        <v>289</v>
      </c>
      <c r="B175" s="72" t="s">
        <v>293</v>
      </c>
      <c r="C175" s="73" t="s">
        <v>276</v>
      </c>
      <c r="D175" s="73" t="s">
        <v>380</v>
      </c>
      <c r="E175" s="73" t="s">
        <v>282</v>
      </c>
      <c r="F175" s="64">
        <v>600</v>
      </c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  <c r="EV175" s="76"/>
      <c r="EW175" s="76"/>
      <c r="EX175" s="76"/>
      <c r="EY175" s="76"/>
      <c r="EZ175" s="76"/>
      <c r="FA175" s="76"/>
      <c r="FB175" s="76"/>
      <c r="FC175" s="76"/>
      <c r="FD175" s="76"/>
      <c r="FE175" s="76"/>
      <c r="FF175" s="76"/>
      <c r="FG175" s="76"/>
      <c r="FH175" s="76"/>
      <c r="FI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  <c r="GX175" s="76"/>
      <c r="GY175" s="76"/>
      <c r="GZ175" s="76"/>
      <c r="HA175" s="76"/>
      <c r="HB175" s="76"/>
      <c r="HC175" s="76"/>
      <c r="HD175" s="76"/>
      <c r="HE175" s="76"/>
      <c r="HF175" s="76"/>
      <c r="HG175" s="76"/>
      <c r="HH175" s="76"/>
      <c r="HI175" s="76"/>
      <c r="HJ175" s="76"/>
      <c r="HK175" s="76"/>
      <c r="HL175" s="76"/>
      <c r="HM175" s="76"/>
      <c r="HN175" s="76"/>
      <c r="HO175" s="76"/>
      <c r="HP175" s="76"/>
      <c r="HQ175" s="76"/>
      <c r="HR175" s="76"/>
      <c r="HS175" s="76"/>
      <c r="HT175" s="76"/>
      <c r="HU175" s="76"/>
      <c r="HV175" s="76"/>
      <c r="HW175" s="76"/>
      <c r="HX175" s="76"/>
      <c r="HY175" s="76"/>
      <c r="HZ175" s="76"/>
      <c r="IA175" s="76"/>
      <c r="IB175" s="76"/>
      <c r="IC175" s="76"/>
      <c r="ID175" s="76"/>
      <c r="IE175" s="76"/>
      <c r="IF175" s="76"/>
      <c r="IG175" s="76"/>
      <c r="IH175" s="76"/>
      <c r="II175" s="76"/>
      <c r="IJ175" s="76"/>
      <c r="IK175" s="76"/>
      <c r="IL175" s="76"/>
      <c r="IM175" s="76"/>
      <c r="IN175" s="76"/>
      <c r="IO175" s="76"/>
      <c r="IP175" s="76"/>
      <c r="IQ175" s="76"/>
      <c r="IR175" s="76"/>
      <c r="IS175" s="76"/>
    </row>
    <row r="176" spans="1:253" ht="13.5" x14ac:dyDescent="0.25">
      <c r="A176" s="62" t="s">
        <v>289</v>
      </c>
      <c r="B176" s="72" t="s">
        <v>293</v>
      </c>
      <c r="C176" s="73" t="s">
        <v>276</v>
      </c>
      <c r="D176" s="73" t="s">
        <v>381</v>
      </c>
      <c r="E176" s="73" t="s">
        <v>282</v>
      </c>
      <c r="F176" s="64">
        <v>672.99</v>
      </c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  <c r="EV176" s="76"/>
      <c r="EW176" s="76"/>
      <c r="EX176" s="76"/>
      <c r="EY176" s="76"/>
      <c r="EZ176" s="76"/>
      <c r="FA176" s="76"/>
      <c r="FB176" s="76"/>
      <c r="FC176" s="76"/>
      <c r="FD176" s="76"/>
      <c r="FE176" s="76"/>
      <c r="FF176" s="76"/>
      <c r="FG176" s="76"/>
      <c r="FH176" s="76"/>
      <c r="FI176" s="76"/>
      <c r="FJ176" s="76"/>
      <c r="FK176" s="76"/>
      <c r="FL176" s="76"/>
      <c r="FM176" s="76"/>
      <c r="FN176" s="76"/>
      <c r="FO176" s="76"/>
      <c r="FP176" s="76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  <c r="GT176" s="76"/>
      <c r="GU176" s="76"/>
      <c r="GV176" s="76"/>
      <c r="GW176" s="76"/>
      <c r="GX176" s="76"/>
      <c r="GY176" s="76"/>
      <c r="GZ176" s="76"/>
      <c r="HA176" s="76"/>
      <c r="HB176" s="76"/>
      <c r="HC176" s="76"/>
      <c r="HD176" s="76"/>
      <c r="HE176" s="76"/>
      <c r="HF176" s="76"/>
      <c r="HG176" s="76"/>
      <c r="HH176" s="76"/>
      <c r="HI176" s="76"/>
      <c r="HJ176" s="76"/>
      <c r="HK176" s="76"/>
      <c r="HL176" s="76"/>
      <c r="HM176" s="76"/>
      <c r="HN176" s="76"/>
      <c r="HO176" s="76"/>
      <c r="HP176" s="76"/>
      <c r="HQ176" s="76"/>
      <c r="HR176" s="76"/>
      <c r="HS176" s="76"/>
      <c r="HT176" s="76"/>
      <c r="HU176" s="76"/>
      <c r="HV176" s="76"/>
      <c r="HW176" s="76"/>
      <c r="HX176" s="76"/>
      <c r="HY176" s="76"/>
      <c r="HZ176" s="76"/>
      <c r="IA176" s="76"/>
      <c r="IB176" s="76"/>
      <c r="IC176" s="76"/>
      <c r="ID176" s="76"/>
      <c r="IE176" s="76"/>
      <c r="IF176" s="76"/>
      <c r="IG176" s="76"/>
      <c r="IH176" s="76"/>
      <c r="II176" s="76"/>
      <c r="IJ176" s="76"/>
      <c r="IK176" s="76"/>
      <c r="IL176" s="76"/>
      <c r="IM176" s="76"/>
      <c r="IN176" s="76"/>
      <c r="IO176" s="76"/>
      <c r="IP176" s="76"/>
      <c r="IQ176" s="76"/>
      <c r="IR176" s="76"/>
      <c r="IS176" s="76"/>
    </row>
    <row r="177" spans="1:254" ht="39" x14ac:dyDescent="0.25">
      <c r="A177" s="62" t="s">
        <v>274</v>
      </c>
      <c r="B177" s="72" t="s">
        <v>293</v>
      </c>
      <c r="C177" s="73" t="s">
        <v>276</v>
      </c>
      <c r="D177" s="73" t="s">
        <v>382</v>
      </c>
      <c r="E177" s="73" t="s">
        <v>275</v>
      </c>
      <c r="F177" s="64">
        <v>248.75</v>
      </c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  <c r="EV177" s="76"/>
      <c r="EW177" s="76"/>
      <c r="EX177" s="76"/>
      <c r="EY177" s="76"/>
      <c r="EZ177" s="76"/>
      <c r="FA177" s="76"/>
      <c r="FB177" s="76"/>
      <c r="FC177" s="76"/>
      <c r="FD177" s="76"/>
      <c r="FE177" s="76"/>
      <c r="FF177" s="76"/>
      <c r="FG177" s="76"/>
      <c r="FH177" s="76"/>
      <c r="FI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  <c r="GT177" s="76"/>
      <c r="GU177" s="76"/>
      <c r="GV177" s="76"/>
      <c r="GW177" s="76"/>
      <c r="GX177" s="76"/>
      <c r="GY177" s="76"/>
      <c r="GZ177" s="76"/>
      <c r="HA177" s="76"/>
      <c r="HB177" s="76"/>
      <c r="HC177" s="76"/>
      <c r="HD177" s="76"/>
      <c r="HE177" s="76"/>
      <c r="HF177" s="76"/>
      <c r="HG177" s="76"/>
      <c r="HH177" s="76"/>
      <c r="HI177" s="76"/>
      <c r="HJ177" s="76"/>
      <c r="HK177" s="76"/>
      <c r="HL177" s="76"/>
      <c r="HM177" s="76"/>
      <c r="HN177" s="76"/>
      <c r="HO177" s="76"/>
      <c r="HP177" s="76"/>
      <c r="HQ177" s="76"/>
      <c r="HR177" s="76"/>
      <c r="HS177" s="76"/>
      <c r="HT177" s="76"/>
      <c r="HU177" s="76"/>
      <c r="HV177" s="76"/>
      <c r="HW177" s="76"/>
      <c r="HX177" s="76"/>
      <c r="HY177" s="76"/>
      <c r="HZ177" s="76"/>
      <c r="IA177" s="76"/>
      <c r="IB177" s="76"/>
      <c r="IC177" s="76"/>
      <c r="ID177" s="76"/>
      <c r="IE177" s="76"/>
      <c r="IF177" s="76"/>
      <c r="IG177" s="76"/>
      <c r="IH177" s="76"/>
      <c r="II177" s="76"/>
      <c r="IJ177" s="76"/>
      <c r="IK177" s="76"/>
      <c r="IL177" s="76"/>
      <c r="IM177" s="76"/>
      <c r="IN177" s="76"/>
      <c r="IO177" s="76"/>
      <c r="IP177" s="76"/>
      <c r="IQ177" s="76"/>
      <c r="IR177" s="76"/>
      <c r="IS177" s="76"/>
    </row>
    <row r="178" spans="1:254" ht="13.5" x14ac:dyDescent="0.25">
      <c r="A178" s="62" t="s">
        <v>289</v>
      </c>
      <c r="B178" s="72" t="s">
        <v>293</v>
      </c>
      <c r="C178" s="73" t="s">
        <v>276</v>
      </c>
      <c r="D178" s="73" t="s">
        <v>382</v>
      </c>
      <c r="E178" s="73" t="s">
        <v>282</v>
      </c>
      <c r="F178" s="64">
        <v>10452.870000000001</v>
      </c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  <c r="EV178" s="76"/>
      <c r="EW178" s="76"/>
      <c r="EX178" s="76"/>
      <c r="EY178" s="76"/>
      <c r="EZ178" s="76"/>
      <c r="FA178" s="76"/>
      <c r="FB178" s="76"/>
      <c r="FC178" s="76"/>
      <c r="FD178" s="76"/>
      <c r="FE178" s="76"/>
      <c r="FF178" s="76"/>
      <c r="FG178" s="76"/>
      <c r="FH178" s="76"/>
      <c r="FI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  <c r="GT178" s="76"/>
      <c r="GU178" s="76"/>
      <c r="GV178" s="76"/>
      <c r="GW178" s="76"/>
      <c r="GX178" s="76"/>
      <c r="GY178" s="76"/>
      <c r="GZ178" s="76"/>
      <c r="HA178" s="76"/>
      <c r="HB178" s="76"/>
      <c r="HC178" s="76"/>
      <c r="HD178" s="76"/>
      <c r="HE178" s="76"/>
      <c r="HF178" s="76"/>
      <c r="HG178" s="76"/>
      <c r="HH178" s="76"/>
      <c r="HI178" s="76"/>
      <c r="HJ178" s="76"/>
      <c r="HK178" s="76"/>
      <c r="HL178" s="76"/>
      <c r="HM178" s="76"/>
      <c r="HN178" s="76"/>
      <c r="HO178" s="76"/>
      <c r="HP178" s="76"/>
      <c r="HQ178" s="76"/>
      <c r="HR178" s="76"/>
      <c r="HS178" s="76"/>
      <c r="HT178" s="76"/>
      <c r="HU178" s="76"/>
      <c r="HV178" s="76"/>
      <c r="HW178" s="76"/>
      <c r="HX178" s="76"/>
      <c r="HY178" s="76"/>
      <c r="HZ178" s="76"/>
      <c r="IA178" s="76"/>
      <c r="IB178" s="76"/>
      <c r="IC178" s="76"/>
      <c r="ID178" s="76"/>
      <c r="IE178" s="76"/>
      <c r="IF178" s="76"/>
      <c r="IG178" s="76"/>
      <c r="IH178" s="76"/>
      <c r="II178" s="76"/>
      <c r="IJ178" s="76"/>
      <c r="IK178" s="76"/>
      <c r="IL178" s="76"/>
      <c r="IM178" s="76"/>
      <c r="IN178" s="76"/>
      <c r="IO178" s="76"/>
      <c r="IP178" s="76"/>
      <c r="IQ178" s="76"/>
      <c r="IR178" s="76"/>
      <c r="IS178" s="76"/>
    </row>
    <row r="179" spans="1:254" ht="26.25" x14ac:dyDescent="0.25">
      <c r="A179" s="97" t="s">
        <v>328</v>
      </c>
      <c r="B179" s="72" t="s">
        <v>293</v>
      </c>
      <c r="C179" s="72" t="s">
        <v>276</v>
      </c>
      <c r="D179" s="72" t="s">
        <v>383</v>
      </c>
      <c r="E179" s="72" t="s">
        <v>329</v>
      </c>
      <c r="F179" s="64">
        <v>5999.26</v>
      </c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/>
      <c r="EW179" s="76"/>
      <c r="EX179" s="76"/>
      <c r="EY179" s="76"/>
      <c r="EZ179" s="76"/>
      <c r="FA179" s="76"/>
      <c r="FB179" s="76"/>
      <c r="FC179" s="76"/>
      <c r="FD179" s="76"/>
      <c r="FE179" s="76"/>
      <c r="FF179" s="76"/>
      <c r="FG179" s="76"/>
      <c r="FH179" s="76"/>
      <c r="FI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  <c r="GT179" s="76"/>
      <c r="GU179" s="76"/>
      <c r="GV179" s="76"/>
      <c r="GW179" s="76"/>
      <c r="GX179" s="76"/>
      <c r="GY179" s="76"/>
      <c r="GZ179" s="76"/>
      <c r="HA179" s="76"/>
      <c r="HB179" s="76"/>
      <c r="HC179" s="76"/>
      <c r="HD179" s="76"/>
      <c r="HE179" s="76"/>
      <c r="HF179" s="76"/>
      <c r="HG179" s="76"/>
      <c r="HH179" s="76"/>
      <c r="HI179" s="76"/>
      <c r="HJ179" s="76"/>
      <c r="HK179" s="76"/>
      <c r="HL179" s="76"/>
      <c r="HM179" s="76"/>
      <c r="HN179" s="76"/>
      <c r="HO179" s="76"/>
      <c r="HP179" s="76"/>
      <c r="HQ179" s="76"/>
      <c r="HR179" s="76"/>
      <c r="HS179" s="76"/>
      <c r="HT179" s="76"/>
      <c r="HU179" s="76"/>
      <c r="HV179" s="76"/>
      <c r="HW179" s="76"/>
      <c r="HX179" s="76"/>
      <c r="HY179" s="76"/>
      <c r="HZ179" s="76"/>
      <c r="IA179" s="76"/>
      <c r="IB179" s="76"/>
      <c r="IC179" s="76"/>
      <c r="ID179" s="76"/>
      <c r="IE179" s="76"/>
      <c r="IF179" s="76"/>
      <c r="IG179" s="76"/>
      <c r="IH179" s="76"/>
      <c r="II179" s="76"/>
      <c r="IJ179" s="76"/>
      <c r="IK179" s="76"/>
      <c r="IL179" s="76"/>
      <c r="IM179" s="76"/>
      <c r="IN179" s="76"/>
      <c r="IO179" s="76"/>
      <c r="IP179" s="76"/>
      <c r="IQ179" s="76"/>
      <c r="IR179" s="76"/>
      <c r="IS179" s="76"/>
    </row>
    <row r="180" spans="1:254" ht="13.5" x14ac:dyDescent="0.25">
      <c r="A180" s="59" t="s">
        <v>649</v>
      </c>
      <c r="B180" s="77" t="s">
        <v>293</v>
      </c>
      <c r="C180" s="96" t="s">
        <v>276</v>
      </c>
      <c r="D180" s="77" t="s">
        <v>320</v>
      </c>
      <c r="E180" s="77"/>
      <c r="F180" s="61">
        <f>SUM(F181)</f>
        <v>46.38</v>
      </c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  <c r="EV180" s="76"/>
      <c r="EW180" s="76"/>
      <c r="EX180" s="76"/>
      <c r="EY180" s="76"/>
      <c r="EZ180" s="76"/>
      <c r="FA180" s="76"/>
      <c r="FB180" s="76"/>
      <c r="FC180" s="76"/>
      <c r="FD180" s="76"/>
      <c r="FE180" s="76"/>
      <c r="FF180" s="76"/>
      <c r="FG180" s="76"/>
      <c r="FH180" s="76"/>
      <c r="FI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  <c r="GX180" s="76"/>
      <c r="GY180" s="76"/>
      <c r="GZ180" s="76"/>
      <c r="HA180" s="76"/>
      <c r="HB180" s="76"/>
      <c r="HC180" s="76"/>
      <c r="HD180" s="76"/>
      <c r="HE180" s="76"/>
      <c r="HF180" s="76"/>
      <c r="HG180" s="76"/>
      <c r="HH180" s="76"/>
      <c r="HI180" s="76"/>
      <c r="HJ180" s="76"/>
      <c r="HK180" s="76"/>
      <c r="HL180" s="76"/>
      <c r="HM180" s="76"/>
      <c r="HN180" s="76"/>
      <c r="HO180" s="76"/>
      <c r="HP180" s="76"/>
      <c r="HQ180" s="76"/>
      <c r="HR180" s="76"/>
      <c r="HS180" s="76"/>
      <c r="HT180" s="76"/>
      <c r="HU180" s="76"/>
      <c r="HV180" s="76"/>
      <c r="HW180" s="76"/>
      <c r="HX180" s="76"/>
      <c r="HY180" s="76"/>
      <c r="HZ180" s="76"/>
      <c r="IA180" s="76"/>
      <c r="IB180" s="76"/>
      <c r="IC180" s="76"/>
      <c r="ID180" s="76"/>
      <c r="IE180" s="76"/>
      <c r="IF180" s="76"/>
      <c r="IG180" s="76"/>
      <c r="IH180" s="76"/>
      <c r="II180" s="76"/>
      <c r="IJ180" s="76"/>
      <c r="IK180" s="76"/>
      <c r="IL180" s="76"/>
      <c r="IM180" s="76"/>
      <c r="IN180" s="76"/>
      <c r="IO180" s="76"/>
      <c r="IP180" s="76"/>
      <c r="IQ180" s="76"/>
      <c r="IR180" s="76"/>
      <c r="IS180" s="76"/>
    </row>
    <row r="181" spans="1:254" ht="26.25" x14ac:dyDescent="0.25">
      <c r="A181" s="62" t="s">
        <v>328</v>
      </c>
      <c r="B181" s="72" t="s">
        <v>293</v>
      </c>
      <c r="C181" s="73" t="s">
        <v>276</v>
      </c>
      <c r="D181" s="72" t="s">
        <v>320</v>
      </c>
      <c r="E181" s="72" t="s">
        <v>329</v>
      </c>
      <c r="F181" s="64">
        <v>46.38</v>
      </c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  <c r="EV181" s="76"/>
      <c r="EW181" s="76"/>
      <c r="EX181" s="76"/>
      <c r="EY181" s="76"/>
      <c r="EZ181" s="76"/>
      <c r="FA181" s="76"/>
      <c r="FB181" s="76"/>
      <c r="FC181" s="76"/>
      <c r="FD181" s="76"/>
      <c r="FE181" s="76"/>
      <c r="FF181" s="76"/>
      <c r="FG181" s="76"/>
      <c r="FH181" s="76"/>
      <c r="FI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  <c r="GX181" s="76"/>
      <c r="GY181" s="76"/>
      <c r="GZ181" s="76"/>
      <c r="HA181" s="76"/>
      <c r="HB181" s="76"/>
      <c r="HC181" s="76"/>
      <c r="HD181" s="76"/>
      <c r="HE181" s="76"/>
      <c r="HF181" s="76"/>
      <c r="HG181" s="76"/>
      <c r="HH181" s="76"/>
      <c r="HI181" s="76"/>
      <c r="HJ181" s="76"/>
      <c r="HK181" s="76"/>
      <c r="HL181" s="76"/>
      <c r="HM181" s="76"/>
      <c r="HN181" s="76"/>
      <c r="HO181" s="76"/>
      <c r="HP181" s="76"/>
      <c r="HQ181" s="76"/>
      <c r="HR181" s="76"/>
      <c r="HS181" s="76"/>
      <c r="HT181" s="76"/>
      <c r="HU181" s="76"/>
      <c r="HV181" s="76"/>
      <c r="HW181" s="76"/>
      <c r="HX181" s="76"/>
      <c r="HY181" s="76"/>
      <c r="HZ181" s="76"/>
      <c r="IA181" s="76"/>
      <c r="IB181" s="76"/>
      <c r="IC181" s="76"/>
      <c r="ID181" s="76"/>
      <c r="IE181" s="76"/>
      <c r="IF181" s="76"/>
      <c r="IG181" s="76"/>
      <c r="IH181" s="76"/>
      <c r="II181" s="76"/>
      <c r="IJ181" s="76"/>
      <c r="IK181" s="76"/>
      <c r="IL181" s="76"/>
      <c r="IM181" s="76"/>
      <c r="IN181" s="76"/>
      <c r="IO181" s="76"/>
      <c r="IP181" s="76"/>
      <c r="IQ181" s="76"/>
      <c r="IR181" s="76"/>
      <c r="IS181" s="76"/>
    </row>
    <row r="182" spans="1:254" ht="13.5" x14ac:dyDescent="0.25">
      <c r="A182" s="58" t="s">
        <v>330</v>
      </c>
      <c r="B182" s="70" t="s">
        <v>293</v>
      </c>
      <c r="C182" s="71" t="s">
        <v>276</v>
      </c>
      <c r="D182" s="71" t="s">
        <v>331</v>
      </c>
      <c r="E182" s="71"/>
      <c r="F182" s="64">
        <f>SUM(F183+F184)</f>
        <v>18940.330000000002</v>
      </c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  <c r="FH182" s="76"/>
      <c r="FI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B182" s="76"/>
      <c r="HC182" s="76"/>
      <c r="HD182" s="76"/>
      <c r="HE182" s="76"/>
      <c r="HF182" s="76"/>
      <c r="HG182" s="76"/>
      <c r="HH182" s="76"/>
      <c r="HI182" s="76"/>
      <c r="HJ182" s="76"/>
      <c r="HK182" s="76"/>
      <c r="HL182" s="76"/>
      <c r="HM182" s="76"/>
      <c r="HN182" s="76"/>
      <c r="HO182" s="76"/>
      <c r="HP182" s="76"/>
      <c r="HQ182" s="76"/>
      <c r="HR182" s="76"/>
      <c r="HS182" s="76"/>
      <c r="HT182" s="76"/>
      <c r="HU182" s="76"/>
      <c r="HV182" s="76"/>
      <c r="HW182" s="76"/>
      <c r="HX182" s="76"/>
      <c r="HY182" s="76"/>
      <c r="HZ182" s="76"/>
      <c r="IA182" s="76"/>
      <c r="IB182" s="76"/>
      <c r="IC182" s="76"/>
      <c r="ID182" s="76"/>
      <c r="IE182" s="76"/>
      <c r="IF182" s="76"/>
      <c r="IG182" s="76"/>
      <c r="IH182" s="76"/>
      <c r="II182" s="76"/>
      <c r="IJ182" s="76"/>
      <c r="IK182" s="76"/>
      <c r="IL182" s="76"/>
      <c r="IM182" s="76"/>
      <c r="IN182" s="76"/>
      <c r="IO182" s="76"/>
      <c r="IP182" s="76"/>
      <c r="IQ182" s="76"/>
      <c r="IR182" s="76"/>
      <c r="IS182" s="76"/>
    </row>
    <row r="183" spans="1:254" ht="13.5" x14ac:dyDescent="0.25">
      <c r="A183" s="62" t="s">
        <v>289</v>
      </c>
      <c r="B183" s="72" t="s">
        <v>293</v>
      </c>
      <c r="C183" s="73" t="s">
        <v>276</v>
      </c>
      <c r="D183" s="73" t="s">
        <v>331</v>
      </c>
      <c r="E183" s="73" t="s">
        <v>282</v>
      </c>
      <c r="F183" s="64">
        <v>4481.43</v>
      </c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  <c r="EU183" s="76"/>
      <c r="EV183" s="76"/>
      <c r="EW183" s="76"/>
      <c r="EX183" s="76"/>
      <c r="EY183" s="76"/>
      <c r="EZ183" s="76"/>
      <c r="FA183" s="76"/>
      <c r="FB183" s="76"/>
      <c r="FC183" s="76"/>
      <c r="FD183" s="76"/>
      <c r="FE183" s="76"/>
      <c r="FF183" s="76"/>
      <c r="FG183" s="76"/>
      <c r="FH183" s="76"/>
      <c r="FI183" s="76"/>
      <c r="FJ183" s="76"/>
      <c r="FK183" s="76"/>
      <c r="FL183" s="76"/>
      <c r="FM183" s="76"/>
      <c r="FN183" s="76"/>
      <c r="FO183" s="76"/>
      <c r="FP183" s="76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  <c r="GX183" s="76"/>
      <c r="GY183" s="76"/>
      <c r="GZ183" s="76"/>
      <c r="HA183" s="76"/>
      <c r="HB183" s="76"/>
      <c r="HC183" s="76"/>
      <c r="HD183" s="76"/>
      <c r="HE183" s="76"/>
      <c r="HF183" s="76"/>
      <c r="HG183" s="76"/>
      <c r="HH183" s="76"/>
      <c r="HI183" s="76"/>
      <c r="HJ183" s="76"/>
      <c r="HK183" s="76"/>
      <c r="HL183" s="76"/>
      <c r="HM183" s="76"/>
      <c r="HN183" s="76"/>
      <c r="HO183" s="76"/>
      <c r="HP183" s="76"/>
      <c r="HQ183" s="76"/>
      <c r="HR183" s="76"/>
      <c r="HS183" s="76"/>
      <c r="HT183" s="76"/>
      <c r="HU183" s="76"/>
      <c r="HV183" s="76"/>
      <c r="HW183" s="76"/>
      <c r="HX183" s="76"/>
      <c r="HY183" s="76"/>
      <c r="HZ183" s="76"/>
      <c r="IA183" s="76"/>
      <c r="IB183" s="76"/>
      <c r="IC183" s="76"/>
      <c r="ID183" s="76"/>
      <c r="IE183" s="76"/>
      <c r="IF183" s="76"/>
      <c r="IG183" s="76"/>
      <c r="IH183" s="76"/>
      <c r="II183" s="76"/>
      <c r="IJ183" s="76"/>
      <c r="IK183" s="76"/>
      <c r="IL183" s="76"/>
      <c r="IM183" s="76"/>
      <c r="IN183" s="76"/>
      <c r="IO183" s="76"/>
      <c r="IP183" s="76"/>
      <c r="IQ183" s="76"/>
      <c r="IR183" s="76"/>
      <c r="IS183" s="76"/>
    </row>
    <row r="184" spans="1:254" ht="26.25" x14ac:dyDescent="0.25">
      <c r="A184" s="97" t="s">
        <v>328</v>
      </c>
      <c r="B184" s="72" t="s">
        <v>293</v>
      </c>
      <c r="C184" s="73" t="s">
        <v>276</v>
      </c>
      <c r="D184" s="73" t="s">
        <v>331</v>
      </c>
      <c r="E184" s="73" t="s">
        <v>329</v>
      </c>
      <c r="F184" s="64">
        <v>14458.9</v>
      </c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  <c r="EV184" s="76"/>
      <c r="EW184" s="76"/>
      <c r="EX184" s="76"/>
      <c r="EY184" s="76"/>
      <c r="EZ184" s="76"/>
      <c r="FA184" s="76"/>
      <c r="FB184" s="76"/>
      <c r="FC184" s="76"/>
      <c r="FD184" s="76"/>
      <c r="FE184" s="76"/>
      <c r="FF184" s="76"/>
      <c r="FG184" s="76"/>
      <c r="FH184" s="76"/>
      <c r="FI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  <c r="GT184" s="76"/>
      <c r="GU184" s="76"/>
      <c r="GV184" s="76"/>
      <c r="GW184" s="76"/>
      <c r="GX184" s="76"/>
      <c r="GY184" s="76"/>
      <c r="GZ184" s="76"/>
      <c r="HA184" s="76"/>
      <c r="HB184" s="76"/>
      <c r="HC184" s="76"/>
      <c r="HD184" s="76"/>
      <c r="HE184" s="76"/>
      <c r="HF184" s="76"/>
      <c r="HG184" s="76"/>
      <c r="HH184" s="76"/>
      <c r="HI184" s="76"/>
      <c r="HJ184" s="76"/>
      <c r="HK184" s="76"/>
      <c r="HL184" s="76"/>
      <c r="HM184" s="76"/>
      <c r="HN184" s="76"/>
      <c r="HO184" s="76"/>
      <c r="HP184" s="76"/>
      <c r="HQ184" s="76"/>
      <c r="HR184" s="76"/>
      <c r="HS184" s="76"/>
      <c r="HT184" s="76"/>
      <c r="HU184" s="76"/>
      <c r="HV184" s="76"/>
      <c r="HW184" s="76"/>
      <c r="HX184" s="76"/>
      <c r="HY184" s="76"/>
      <c r="HZ184" s="76"/>
      <c r="IA184" s="76"/>
      <c r="IB184" s="76"/>
      <c r="IC184" s="76"/>
      <c r="ID184" s="76"/>
      <c r="IE184" s="76"/>
      <c r="IF184" s="76"/>
      <c r="IG184" s="76"/>
      <c r="IH184" s="76"/>
      <c r="II184" s="76"/>
      <c r="IJ184" s="76"/>
      <c r="IK184" s="76"/>
      <c r="IL184" s="76"/>
      <c r="IM184" s="76"/>
      <c r="IN184" s="76"/>
      <c r="IO184" s="76"/>
      <c r="IP184" s="76"/>
      <c r="IQ184" s="76"/>
      <c r="IR184" s="76"/>
      <c r="IS184" s="76"/>
    </row>
    <row r="185" spans="1:254" ht="14.25" x14ac:dyDescent="0.2">
      <c r="A185" s="98" t="s">
        <v>384</v>
      </c>
      <c r="B185" s="68" t="s">
        <v>293</v>
      </c>
      <c r="C185" s="99" t="s">
        <v>293</v>
      </c>
      <c r="D185" s="74"/>
      <c r="E185" s="74"/>
      <c r="F185" s="54">
        <f>SUM(F186+F188+F192+F195)</f>
        <v>14352.46</v>
      </c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93"/>
      <c r="CF185" s="93"/>
      <c r="CG185" s="93"/>
      <c r="CH185" s="93"/>
      <c r="CI185" s="93"/>
      <c r="CJ185" s="93"/>
      <c r="CK185" s="93"/>
      <c r="CL185" s="93"/>
      <c r="CM185" s="93"/>
      <c r="CN185" s="93"/>
      <c r="CO185" s="93"/>
      <c r="CP185" s="93"/>
      <c r="CQ185" s="93"/>
      <c r="CR185" s="93"/>
      <c r="CS185" s="93"/>
      <c r="CT185" s="93"/>
      <c r="CU185" s="93"/>
      <c r="CV185" s="93"/>
      <c r="CW185" s="93"/>
      <c r="CX185" s="93"/>
      <c r="CY185" s="93"/>
      <c r="CZ185" s="93"/>
      <c r="DA185" s="93"/>
      <c r="DB185" s="93"/>
      <c r="DC185" s="93"/>
      <c r="DD185" s="93"/>
      <c r="DE185" s="93"/>
      <c r="DF185" s="93"/>
      <c r="DG185" s="93"/>
      <c r="DH185" s="93"/>
      <c r="DI185" s="93"/>
      <c r="DJ185" s="93"/>
      <c r="DK185" s="93"/>
      <c r="DL185" s="93"/>
      <c r="DM185" s="93"/>
      <c r="DN185" s="93"/>
      <c r="DO185" s="93"/>
      <c r="DP185" s="93"/>
      <c r="DQ185" s="93"/>
      <c r="DR185" s="93"/>
      <c r="DS185" s="93"/>
      <c r="DT185" s="93"/>
      <c r="DU185" s="93"/>
      <c r="DV185" s="93"/>
      <c r="DW185" s="93"/>
      <c r="DX185" s="93"/>
      <c r="DY185" s="93"/>
      <c r="DZ185" s="93"/>
      <c r="EA185" s="93"/>
      <c r="EB185" s="93"/>
      <c r="EC185" s="93"/>
      <c r="ED185" s="93"/>
      <c r="EE185" s="93"/>
      <c r="EF185" s="93"/>
      <c r="EG185" s="93"/>
      <c r="EH185" s="93"/>
      <c r="EI185" s="93"/>
      <c r="EJ185" s="93"/>
      <c r="EK185" s="93"/>
      <c r="EL185" s="93"/>
      <c r="EM185" s="93"/>
      <c r="EN185" s="93"/>
      <c r="EO185" s="93"/>
      <c r="EP185" s="93"/>
      <c r="EQ185" s="93"/>
      <c r="ER185" s="93"/>
      <c r="ES185" s="93"/>
      <c r="ET185" s="93"/>
      <c r="EU185" s="93"/>
      <c r="EV185" s="93"/>
      <c r="EW185" s="93"/>
      <c r="EX185" s="93"/>
      <c r="EY185" s="93"/>
      <c r="EZ185" s="93"/>
      <c r="FA185" s="93"/>
      <c r="FB185" s="93"/>
      <c r="FC185" s="93"/>
      <c r="FD185" s="93"/>
      <c r="FE185" s="93"/>
      <c r="FF185" s="93"/>
      <c r="FG185" s="93"/>
      <c r="FH185" s="93"/>
      <c r="FI185" s="93"/>
      <c r="FJ185" s="93"/>
      <c r="FK185" s="93"/>
      <c r="FL185" s="93"/>
      <c r="FM185" s="93"/>
      <c r="FN185" s="93"/>
      <c r="FO185" s="93"/>
      <c r="FP185" s="93"/>
      <c r="FQ185" s="93"/>
      <c r="FR185" s="93"/>
      <c r="FS185" s="93"/>
      <c r="FT185" s="93"/>
      <c r="FU185" s="93"/>
      <c r="FV185" s="93"/>
      <c r="FW185" s="93"/>
      <c r="FX185" s="93"/>
      <c r="FY185" s="93"/>
      <c r="FZ185" s="93"/>
      <c r="GA185" s="93"/>
      <c r="GB185" s="93"/>
      <c r="GC185" s="93"/>
      <c r="GD185" s="93"/>
      <c r="GE185" s="93"/>
      <c r="GF185" s="93"/>
      <c r="GG185" s="93"/>
      <c r="GH185" s="93"/>
      <c r="GI185" s="93"/>
      <c r="GJ185" s="93"/>
      <c r="GK185" s="93"/>
      <c r="GL185" s="93"/>
      <c r="GM185" s="93"/>
      <c r="GN185" s="93"/>
      <c r="GO185" s="93"/>
      <c r="GP185" s="93"/>
      <c r="GQ185" s="93"/>
      <c r="GR185" s="93"/>
      <c r="GS185" s="93"/>
      <c r="GT185" s="93"/>
      <c r="GU185" s="93"/>
      <c r="GV185" s="93"/>
      <c r="GW185" s="93"/>
      <c r="GX185" s="93"/>
      <c r="GY185" s="93"/>
      <c r="GZ185" s="93"/>
      <c r="HA185" s="93"/>
      <c r="HB185" s="93"/>
      <c r="HC185" s="93"/>
      <c r="HD185" s="93"/>
      <c r="HE185" s="93"/>
      <c r="HF185" s="93"/>
      <c r="HG185" s="93"/>
      <c r="HH185" s="93"/>
      <c r="HI185" s="93"/>
      <c r="HJ185" s="93"/>
      <c r="HK185" s="93"/>
      <c r="HL185" s="93"/>
      <c r="HM185" s="93"/>
      <c r="HN185" s="93"/>
      <c r="HO185" s="93"/>
      <c r="HP185" s="93"/>
      <c r="HQ185" s="93"/>
      <c r="HR185" s="93"/>
      <c r="HS185" s="93"/>
      <c r="HT185" s="93"/>
      <c r="HU185" s="93"/>
      <c r="HV185" s="93"/>
      <c r="HW185" s="93"/>
      <c r="HX185" s="93"/>
      <c r="HY185" s="93"/>
      <c r="HZ185" s="93"/>
      <c r="IA185" s="93"/>
      <c r="IB185" s="93"/>
      <c r="IC185" s="93"/>
      <c r="ID185" s="93"/>
      <c r="IE185" s="93"/>
      <c r="IF185" s="93"/>
      <c r="IG185" s="93"/>
      <c r="IH185" s="93"/>
      <c r="II185" s="93"/>
      <c r="IJ185" s="93"/>
      <c r="IK185" s="93"/>
      <c r="IL185" s="93"/>
      <c r="IM185" s="93"/>
      <c r="IN185" s="93"/>
      <c r="IO185" s="93"/>
      <c r="IP185" s="93"/>
      <c r="IQ185" s="93"/>
      <c r="IR185" s="93"/>
      <c r="IS185" s="93"/>
    </row>
    <row r="186" spans="1:254" x14ac:dyDescent="0.2">
      <c r="A186" s="59" t="s">
        <v>315</v>
      </c>
      <c r="B186" s="60" t="s">
        <v>293</v>
      </c>
      <c r="C186" s="60" t="s">
        <v>293</v>
      </c>
      <c r="D186" s="60" t="s">
        <v>316</v>
      </c>
      <c r="E186" s="60"/>
      <c r="F186" s="95">
        <f>SUM(F187)</f>
        <v>539.1</v>
      </c>
    </row>
    <row r="187" spans="1:254" x14ac:dyDescent="0.2">
      <c r="A187" s="62" t="s">
        <v>290</v>
      </c>
      <c r="B187" s="63" t="s">
        <v>293</v>
      </c>
      <c r="C187" s="63" t="s">
        <v>293</v>
      </c>
      <c r="D187" s="63" t="s">
        <v>316</v>
      </c>
      <c r="E187" s="63" t="s">
        <v>291</v>
      </c>
      <c r="F187" s="64">
        <v>539.1</v>
      </c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  <c r="ER187" s="65"/>
      <c r="ES187" s="65"/>
      <c r="ET187" s="65"/>
      <c r="EU187" s="65"/>
      <c r="EV187" s="65"/>
      <c r="EW187" s="65"/>
      <c r="EX187" s="65"/>
      <c r="EY187" s="65"/>
      <c r="EZ187" s="65"/>
      <c r="FA187" s="65"/>
      <c r="FB187" s="65"/>
      <c r="FC187" s="65"/>
      <c r="FD187" s="65"/>
      <c r="FE187" s="65"/>
      <c r="FF187" s="65"/>
      <c r="FG187" s="65"/>
      <c r="FH187" s="65"/>
      <c r="FI187" s="65"/>
      <c r="FJ187" s="65"/>
      <c r="FK187" s="65"/>
      <c r="FL187" s="65"/>
      <c r="FM187" s="65"/>
      <c r="FN187" s="65"/>
      <c r="FO187" s="65"/>
      <c r="FP187" s="65"/>
      <c r="FQ187" s="65"/>
      <c r="FR187" s="65"/>
      <c r="FS187" s="65"/>
      <c r="FT187" s="65"/>
      <c r="FU187" s="65"/>
      <c r="FV187" s="65"/>
      <c r="FW187" s="65"/>
      <c r="FX187" s="65"/>
      <c r="FY187" s="65"/>
      <c r="FZ187" s="65"/>
      <c r="GA187" s="65"/>
      <c r="GB187" s="65"/>
      <c r="GC187" s="65"/>
      <c r="GD187" s="65"/>
      <c r="GE187" s="65"/>
      <c r="GF187" s="65"/>
      <c r="GG187" s="65"/>
      <c r="GH187" s="65"/>
      <c r="GI187" s="65"/>
      <c r="GJ187" s="65"/>
      <c r="GK187" s="65"/>
      <c r="GL187" s="65"/>
      <c r="GM187" s="65"/>
      <c r="GN187" s="65"/>
      <c r="GO187" s="65"/>
      <c r="GP187" s="65"/>
      <c r="GQ187" s="65"/>
      <c r="GR187" s="65"/>
      <c r="GS187" s="65"/>
      <c r="GT187" s="65"/>
      <c r="GU187" s="65"/>
      <c r="GV187" s="65"/>
      <c r="GW187" s="65"/>
      <c r="GX187" s="65"/>
      <c r="GY187" s="65"/>
      <c r="GZ187" s="65"/>
      <c r="HA187" s="65"/>
      <c r="HB187" s="65"/>
      <c r="HC187" s="65"/>
      <c r="HD187" s="65"/>
      <c r="HE187" s="65"/>
      <c r="HF187" s="65"/>
      <c r="HG187" s="65"/>
      <c r="HH187" s="65"/>
      <c r="HI187" s="65"/>
      <c r="HJ187" s="65"/>
      <c r="HK187" s="65"/>
      <c r="HL187" s="65"/>
      <c r="HM187" s="65"/>
      <c r="HN187" s="65"/>
      <c r="HO187" s="65"/>
      <c r="HP187" s="65"/>
      <c r="HQ187" s="65"/>
      <c r="HR187" s="65"/>
      <c r="HS187" s="65"/>
      <c r="HT187" s="65"/>
      <c r="HU187" s="65"/>
      <c r="HV187" s="65"/>
      <c r="HW187" s="65"/>
      <c r="HX187" s="65"/>
      <c r="HY187" s="65"/>
      <c r="HZ187" s="65"/>
      <c r="IA187" s="65"/>
      <c r="IB187" s="65"/>
      <c r="IC187" s="65"/>
      <c r="ID187" s="65"/>
      <c r="IE187" s="65"/>
      <c r="IF187" s="65"/>
      <c r="IG187" s="65"/>
      <c r="IH187" s="65"/>
      <c r="II187" s="65"/>
      <c r="IJ187" s="65"/>
      <c r="IK187" s="65"/>
      <c r="IL187" s="65"/>
      <c r="IM187" s="65"/>
      <c r="IN187" s="65"/>
      <c r="IO187" s="65"/>
      <c r="IP187" s="65"/>
      <c r="IQ187" s="65"/>
      <c r="IR187" s="65"/>
      <c r="IS187" s="65"/>
      <c r="IT187" s="65"/>
    </row>
    <row r="188" spans="1:254" ht="13.5" x14ac:dyDescent="0.25">
      <c r="A188" s="84" t="s">
        <v>318</v>
      </c>
      <c r="B188" s="56" t="s">
        <v>293</v>
      </c>
      <c r="C188" s="100" t="s">
        <v>293</v>
      </c>
      <c r="D188" s="71" t="s">
        <v>319</v>
      </c>
      <c r="E188" s="71"/>
      <c r="F188" s="57">
        <f>SUM(F189)</f>
        <v>1363.9599999999998</v>
      </c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  <c r="BX188" s="92"/>
      <c r="BY188" s="92"/>
      <c r="BZ188" s="92"/>
      <c r="CA188" s="92"/>
      <c r="CB188" s="92"/>
      <c r="CC188" s="92"/>
      <c r="CD188" s="92"/>
      <c r="CE188" s="92"/>
      <c r="CF188" s="92"/>
      <c r="CG188" s="92"/>
      <c r="CH188" s="92"/>
      <c r="CI188" s="92"/>
      <c r="CJ188" s="92"/>
      <c r="CK188" s="92"/>
      <c r="CL188" s="92"/>
      <c r="CM188" s="92"/>
      <c r="CN188" s="92"/>
      <c r="CO188" s="92"/>
      <c r="CP188" s="92"/>
      <c r="CQ188" s="92"/>
      <c r="CR188" s="92"/>
      <c r="CS188" s="92"/>
      <c r="CT188" s="92"/>
      <c r="CU188" s="92"/>
      <c r="CV188" s="92"/>
      <c r="CW188" s="92"/>
      <c r="CX188" s="92"/>
      <c r="CY188" s="92"/>
      <c r="CZ188" s="92"/>
      <c r="DA188" s="92"/>
      <c r="DB188" s="92"/>
      <c r="DC188" s="92"/>
      <c r="DD188" s="92"/>
      <c r="DE188" s="92"/>
      <c r="DF188" s="92"/>
      <c r="DG188" s="92"/>
      <c r="DH188" s="92"/>
      <c r="DI188" s="92"/>
      <c r="DJ188" s="92"/>
      <c r="DK188" s="92"/>
      <c r="DL188" s="92"/>
      <c r="DM188" s="92"/>
      <c r="DN188" s="92"/>
      <c r="DO188" s="92"/>
      <c r="DP188" s="92"/>
      <c r="DQ188" s="92"/>
      <c r="DR188" s="92"/>
      <c r="DS188" s="92"/>
      <c r="DT188" s="92"/>
      <c r="DU188" s="92"/>
      <c r="DV188" s="92"/>
      <c r="DW188" s="92"/>
      <c r="DX188" s="92"/>
      <c r="DY188" s="92"/>
      <c r="DZ188" s="92"/>
      <c r="EA188" s="92"/>
      <c r="EB188" s="92"/>
      <c r="EC188" s="92"/>
      <c r="ED188" s="92"/>
      <c r="EE188" s="92"/>
      <c r="EF188" s="92"/>
      <c r="EG188" s="92"/>
      <c r="EH188" s="92"/>
      <c r="EI188" s="92"/>
      <c r="EJ188" s="92"/>
      <c r="EK188" s="92"/>
      <c r="EL188" s="92"/>
      <c r="EM188" s="92"/>
      <c r="EN188" s="92"/>
      <c r="EO188" s="92"/>
      <c r="EP188" s="92"/>
      <c r="EQ188" s="92"/>
      <c r="ER188" s="92"/>
      <c r="ES188" s="92"/>
      <c r="ET188" s="92"/>
      <c r="EU188" s="92"/>
      <c r="EV188" s="92"/>
      <c r="EW188" s="92"/>
      <c r="EX188" s="92"/>
      <c r="EY188" s="92"/>
      <c r="EZ188" s="92"/>
      <c r="FA188" s="92"/>
      <c r="FB188" s="92"/>
      <c r="FC188" s="92"/>
      <c r="FD188" s="92"/>
      <c r="FE188" s="92"/>
      <c r="FF188" s="92"/>
      <c r="FG188" s="92"/>
      <c r="FH188" s="92"/>
      <c r="FI188" s="92"/>
      <c r="FJ188" s="92"/>
      <c r="FK188" s="92"/>
      <c r="FL188" s="92"/>
      <c r="FM188" s="92"/>
      <c r="FN188" s="92"/>
      <c r="FO188" s="92"/>
      <c r="FP188" s="92"/>
      <c r="FQ188" s="92"/>
      <c r="FR188" s="92"/>
      <c r="FS188" s="92"/>
      <c r="FT188" s="92"/>
      <c r="FU188" s="92"/>
      <c r="FV188" s="92"/>
      <c r="FW188" s="92"/>
      <c r="FX188" s="92"/>
      <c r="FY188" s="92"/>
      <c r="FZ188" s="92"/>
      <c r="GA188" s="92"/>
      <c r="GB188" s="92"/>
      <c r="GC188" s="92"/>
      <c r="GD188" s="92"/>
      <c r="GE188" s="92"/>
      <c r="GF188" s="92"/>
      <c r="GG188" s="92"/>
      <c r="GH188" s="92"/>
      <c r="GI188" s="92"/>
      <c r="GJ188" s="92"/>
      <c r="GK188" s="92"/>
      <c r="GL188" s="92"/>
      <c r="GM188" s="92"/>
      <c r="GN188" s="92"/>
      <c r="GO188" s="92"/>
      <c r="GP188" s="92"/>
      <c r="GQ188" s="92"/>
      <c r="GR188" s="92"/>
      <c r="GS188" s="92"/>
      <c r="GT188" s="92"/>
      <c r="GU188" s="92"/>
      <c r="GV188" s="92"/>
      <c r="GW188" s="92"/>
      <c r="GX188" s="92"/>
      <c r="GY188" s="92"/>
      <c r="GZ188" s="92"/>
      <c r="HA188" s="92"/>
      <c r="HB188" s="92"/>
      <c r="HC188" s="92"/>
      <c r="HD188" s="92"/>
      <c r="HE188" s="92"/>
      <c r="HF188" s="92"/>
      <c r="HG188" s="92"/>
      <c r="HH188" s="92"/>
      <c r="HI188" s="92"/>
      <c r="HJ188" s="92"/>
      <c r="HK188" s="92"/>
      <c r="HL188" s="92"/>
      <c r="HM188" s="92"/>
      <c r="HN188" s="92"/>
      <c r="HO188" s="92"/>
      <c r="HP188" s="92"/>
      <c r="HQ188" s="92"/>
      <c r="HR188" s="92"/>
      <c r="HS188" s="92"/>
      <c r="HT188" s="92"/>
      <c r="HU188" s="92"/>
      <c r="HV188" s="92"/>
      <c r="HW188" s="92"/>
      <c r="HX188" s="92"/>
      <c r="HY188" s="92"/>
      <c r="HZ188" s="92"/>
      <c r="IA188" s="92"/>
      <c r="IB188" s="92"/>
      <c r="IC188" s="92"/>
      <c r="ID188" s="92"/>
      <c r="IE188" s="92"/>
      <c r="IF188" s="92"/>
      <c r="IG188" s="92"/>
      <c r="IH188" s="92"/>
      <c r="II188" s="92"/>
      <c r="IJ188" s="92"/>
      <c r="IK188" s="92"/>
      <c r="IL188" s="92"/>
      <c r="IM188" s="92"/>
      <c r="IN188" s="92"/>
      <c r="IO188" s="92"/>
      <c r="IP188" s="92"/>
      <c r="IQ188" s="92"/>
      <c r="IR188" s="92"/>
      <c r="IS188" s="92"/>
    </row>
    <row r="189" spans="1:254" ht="26.25" x14ac:dyDescent="0.25">
      <c r="A189" s="331" t="s">
        <v>673</v>
      </c>
      <c r="B189" s="60" t="s">
        <v>293</v>
      </c>
      <c r="C189" s="101" t="s">
        <v>293</v>
      </c>
      <c r="D189" s="96" t="s">
        <v>388</v>
      </c>
      <c r="E189" s="96"/>
      <c r="F189" s="61">
        <f>SUM(F190+F191)</f>
        <v>1363.9599999999998</v>
      </c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  <c r="CW189" s="102"/>
      <c r="CX189" s="102"/>
      <c r="CY189" s="102"/>
      <c r="CZ189" s="102"/>
      <c r="DA189" s="102"/>
      <c r="DB189" s="102"/>
      <c r="DC189" s="102"/>
      <c r="DD189" s="102"/>
      <c r="DE189" s="102"/>
      <c r="DF189" s="102"/>
      <c r="DG189" s="102"/>
      <c r="DH189" s="102"/>
      <c r="DI189" s="102"/>
      <c r="DJ189" s="102"/>
      <c r="DK189" s="102"/>
      <c r="DL189" s="102"/>
      <c r="DM189" s="102"/>
      <c r="DN189" s="102"/>
      <c r="DO189" s="102"/>
      <c r="DP189" s="102"/>
      <c r="DQ189" s="102"/>
      <c r="DR189" s="102"/>
      <c r="DS189" s="102"/>
      <c r="DT189" s="102"/>
      <c r="DU189" s="102"/>
      <c r="DV189" s="102"/>
      <c r="DW189" s="102"/>
      <c r="DX189" s="102"/>
      <c r="DY189" s="102"/>
      <c r="DZ189" s="102"/>
      <c r="EA189" s="102"/>
      <c r="EB189" s="102"/>
      <c r="EC189" s="102"/>
      <c r="ED189" s="102"/>
      <c r="EE189" s="102"/>
      <c r="EF189" s="102"/>
      <c r="EG189" s="102"/>
      <c r="EH189" s="102"/>
      <c r="EI189" s="102"/>
      <c r="EJ189" s="102"/>
      <c r="EK189" s="102"/>
      <c r="EL189" s="102"/>
      <c r="EM189" s="102"/>
      <c r="EN189" s="102"/>
      <c r="EO189" s="102"/>
      <c r="EP189" s="102"/>
      <c r="EQ189" s="102"/>
      <c r="ER189" s="102"/>
      <c r="ES189" s="102"/>
      <c r="ET189" s="102"/>
      <c r="EU189" s="102"/>
      <c r="EV189" s="102"/>
      <c r="EW189" s="102"/>
      <c r="EX189" s="102"/>
      <c r="EY189" s="102"/>
      <c r="EZ189" s="102"/>
      <c r="FA189" s="102"/>
      <c r="FB189" s="102"/>
      <c r="FC189" s="102"/>
      <c r="FD189" s="102"/>
      <c r="FE189" s="102"/>
      <c r="FF189" s="102"/>
      <c r="FG189" s="102"/>
      <c r="FH189" s="102"/>
      <c r="FI189" s="102"/>
      <c r="FJ189" s="102"/>
      <c r="FK189" s="102"/>
      <c r="FL189" s="102"/>
      <c r="FM189" s="102"/>
      <c r="FN189" s="102"/>
      <c r="FO189" s="102"/>
      <c r="FP189" s="102"/>
      <c r="FQ189" s="102"/>
      <c r="FR189" s="102"/>
      <c r="FS189" s="102"/>
      <c r="FT189" s="102"/>
      <c r="FU189" s="102"/>
      <c r="FV189" s="102"/>
      <c r="FW189" s="102"/>
      <c r="FX189" s="102"/>
      <c r="FY189" s="102"/>
      <c r="FZ189" s="102"/>
      <c r="GA189" s="102"/>
      <c r="GB189" s="102"/>
      <c r="GC189" s="102"/>
      <c r="GD189" s="102"/>
      <c r="GE189" s="102"/>
      <c r="GF189" s="102"/>
      <c r="GG189" s="102"/>
      <c r="GH189" s="102"/>
      <c r="GI189" s="102"/>
      <c r="GJ189" s="102"/>
      <c r="GK189" s="102"/>
      <c r="GL189" s="102"/>
      <c r="GM189" s="102"/>
      <c r="GN189" s="102"/>
      <c r="GO189" s="102"/>
      <c r="GP189" s="102"/>
      <c r="GQ189" s="102"/>
      <c r="GR189" s="102"/>
      <c r="GS189" s="102"/>
      <c r="GT189" s="102"/>
      <c r="GU189" s="102"/>
      <c r="GV189" s="102"/>
      <c r="GW189" s="102"/>
      <c r="GX189" s="102"/>
      <c r="GY189" s="102"/>
      <c r="GZ189" s="102"/>
      <c r="HA189" s="102"/>
      <c r="HB189" s="102"/>
      <c r="HC189" s="102"/>
      <c r="HD189" s="102"/>
      <c r="HE189" s="102"/>
      <c r="HF189" s="102"/>
      <c r="HG189" s="102"/>
      <c r="HH189" s="102"/>
      <c r="HI189" s="102"/>
      <c r="HJ189" s="102"/>
      <c r="HK189" s="102"/>
      <c r="HL189" s="102"/>
      <c r="HM189" s="102"/>
      <c r="HN189" s="102"/>
      <c r="HO189" s="102"/>
      <c r="HP189" s="102"/>
      <c r="HQ189" s="102"/>
      <c r="HR189" s="102"/>
      <c r="HS189" s="102"/>
      <c r="HT189" s="102"/>
      <c r="HU189" s="102"/>
      <c r="HV189" s="102"/>
      <c r="HW189" s="102"/>
      <c r="HX189" s="102"/>
      <c r="HY189" s="102"/>
      <c r="HZ189" s="102"/>
      <c r="IA189" s="102"/>
      <c r="IB189" s="102"/>
      <c r="IC189" s="102"/>
      <c r="ID189" s="102"/>
      <c r="IE189" s="102"/>
      <c r="IF189" s="102"/>
      <c r="IG189" s="102"/>
      <c r="IH189" s="102"/>
      <c r="II189" s="102"/>
      <c r="IJ189" s="102"/>
      <c r="IK189" s="102"/>
      <c r="IL189" s="102"/>
      <c r="IM189" s="102"/>
      <c r="IN189" s="102"/>
      <c r="IO189" s="102"/>
      <c r="IP189" s="102"/>
      <c r="IQ189" s="102"/>
      <c r="IR189" s="102"/>
      <c r="IS189" s="102"/>
    </row>
    <row r="190" spans="1:254" ht="15" x14ac:dyDescent="0.25">
      <c r="A190" s="62" t="s">
        <v>289</v>
      </c>
      <c r="B190" s="63" t="s">
        <v>293</v>
      </c>
      <c r="C190" s="103" t="s">
        <v>293</v>
      </c>
      <c r="D190" s="73" t="s">
        <v>388</v>
      </c>
      <c r="E190" s="73" t="s">
        <v>282</v>
      </c>
      <c r="F190" s="64">
        <v>253.84</v>
      </c>
      <c r="G190" s="65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  <c r="IP190" s="104"/>
      <c r="IQ190" s="104"/>
      <c r="IR190" s="104"/>
      <c r="IS190" s="104"/>
      <c r="IT190" s="65"/>
    </row>
    <row r="191" spans="1:254" ht="26.25" x14ac:dyDescent="0.25">
      <c r="A191" s="62" t="s">
        <v>328</v>
      </c>
      <c r="B191" s="63" t="s">
        <v>293</v>
      </c>
      <c r="C191" s="103" t="s">
        <v>293</v>
      </c>
      <c r="D191" s="73" t="s">
        <v>388</v>
      </c>
      <c r="E191" s="73" t="s">
        <v>329</v>
      </c>
      <c r="F191" s="64">
        <v>1110.1199999999999</v>
      </c>
      <c r="G191" s="65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  <c r="GU191" s="104"/>
      <c r="GV191" s="104"/>
      <c r="GW191" s="104"/>
      <c r="GX191" s="104"/>
      <c r="GY191" s="104"/>
      <c r="GZ191" s="104"/>
      <c r="HA191" s="104"/>
      <c r="HB191" s="104"/>
      <c r="HC191" s="104"/>
      <c r="HD191" s="104"/>
      <c r="HE191" s="104"/>
      <c r="HF191" s="104"/>
      <c r="HG191" s="104"/>
      <c r="HH191" s="104"/>
      <c r="HI191" s="104"/>
      <c r="HJ191" s="104"/>
      <c r="HK191" s="104"/>
      <c r="HL191" s="104"/>
      <c r="HM191" s="104"/>
      <c r="HN191" s="104"/>
      <c r="HO191" s="104"/>
      <c r="HP191" s="104"/>
      <c r="HQ191" s="104"/>
      <c r="HR191" s="104"/>
      <c r="HS191" s="104"/>
      <c r="HT191" s="104"/>
      <c r="HU191" s="104"/>
      <c r="HV191" s="104"/>
      <c r="HW191" s="104"/>
      <c r="HX191" s="104"/>
      <c r="HY191" s="104"/>
      <c r="HZ191" s="104"/>
      <c r="IA191" s="104"/>
      <c r="IB191" s="104"/>
      <c r="IC191" s="104"/>
      <c r="ID191" s="104"/>
      <c r="IE191" s="104"/>
      <c r="IF191" s="104"/>
      <c r="IG191" s="104"/>
      <c r="IH191" s="104"/>
      <c r="II191" s="104"/>
      <c r="IJ191" s="104"/>
      <c r="IK191" s="104"/>
      <c r="IL191" s="104"/>
      <c r="IM191" s="104"/>
      <c r="IN191" s="104"/>
      <c r="IO191" s="104"/>
      <c r="IP191" s="104"/>
      <c r="IQ191" s="104"/>
      <c r="IR191" s="104"/>
      <c r="IS191" s="104"/>
      <c r="IT191" s="65"/>
    </row>
    <row r="192" spans="1:254" ht="25.5" x14ac:dyDescent="0.2">
      <c r="A192" s="59" t="s">
        <v>674</v>
      </c>
      <c r="B192" s="77" t="s">
        <v>293</v>
      </c>
      <c r="C192" s="77" t="s">
        <v>293</v>
      </c>
      <c r="D192" s="77" t="s">
        <v>387</v>
      </c>
      <c r="E192" s="77"/>
      <c r="F192" s="61">
        <f>SUM(F193+F194)</f>
        <v>9558.4500000000007</v>
      </c>
    </row>
    <row r="193" spans="1:253" x14ac:dyDescent="0.2">
      <c r="A193" s="62" t="s">
        <v>289</v>
      </c>
      <c r="B193" s="72" t="s">
        <v>293</v>
      </c>
      <c r="C193" s="72" t="s">
        <v>293</v>
      </c>
      <c r="D193" s="72" t="s">
        <v>387</v>
      </c>
      <c r="E193" s="72" t="s">
        <v>282</v>
      </c>
      <c r="F193" s="64">
        <v>3501.44</v>
      </c>
    </row>
    <row r="194" spans="1:253" ht="25.5" x14ac:dyDescent="0.2">
      <c r="A194" s="62" t="s">
        <v>328</v>
      </c>
      <c r="B194" s="72" t="s">
        <v>293</v>
      </c>
      <c r="C194" s="72" t="s">
        <v>293</v>
      </c>
      <c r="D194" s="72" t="s">
        <v>387</v>
      </c>
      <c r="E194" s="73" t="s">
        <v>329</v>
      </c>
      <c r="F194" s="64">
        <v>6057.01</v>
      </c>
    </row>
    <row r="195" spans="1:253" ht="25.5" x14ac:dyDescent="0.2">
      <c r="A195" s="62" t="s">
        <v>675</v>
      </c>
      <c r="B195" s="72" t="s">
        <v>293</v>
      </c>
      <c r="C195" s="73" t="s">
        <v>293</v>
      </c>
      <c r="D195" s="106" t="s">
        <v>389</v>
      </c>
      <c r="E195" s="73"/>
      <c r="F195" s="64">
        <f>SUM(F196+F197)</f>
        <v>2890.95</v>
      </c>
    </row>
    <row r="196" spans="1:253" x14ac:dyDescent="0.2">
      <c r="A196" s="59" t="s">
        <v>289</v>
      </c>
      <c r="B196" s="105" t="s">
        <v>293</v>
      </c>
      <c r="C196" s="332" t="s">
        <v>293</v>
      </c>
      <c r="D196" s="105" t="s">
        <v>389</v>
      </c>
      <c r="E196" s="96" t="s">
        <v>282</v>
      </c>
      <c r="F196" s="61">
        <v>1059.01</v>
      </c>
    </row>
    <row r="197" spans="1:253" ht="25.5" x14ac:dyDescent="0.2">
      <c r="A197" s="62" t="s">
        <v>328</v>
      </c>
      <c r="B197" s="105" t="s">
        <v>293</v>
      </c>
      <c r="C197" s="332" t="s">
        <v>293</v>
      </c>
      <c r="D197" s="105" t="s">
        <v>389</v>
      </c>
      <c r="E197" s="96" t="s">
        <v>329</v>
      </c>
      <c r="F197" s="61">
        <v>1831.94</v>
      </c>
    </row>
    <row r="198" spans="1:253" ht="15.75" x14ac:dyDescent="0.25">
      <c r="A198" s="52" t="s">
        <v>390</v>
      </c>
      <c r="B198" s="108" t="s">
        <v>391</v>
      </c>
      <c r="C198" s="108"/>
      <c r="D198" s="108"/>
      <c r="E198" s="83"/>
      <c r="F198" s="125">
        <f>SUM(F204+F199)</f>
        <v>116.53999999999999</v>
      </c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09"/>
      <c r="BQ198" s="109"/>
      <c r="BR198" s="109"/>
      <c r="BS198" s="109"/>
      <c r="BT198" s="109"/>
      <c r="BU198" s="109"/>
      <c r="BV198" s="109"/>
      <c r="BW198" s="109"/>
      <c r="BX198" s="109"/>
      <c r="BY198" s="109"/>
      <c r="BZ198" s="109"/>
      <c r="CA198" s="109"/>
      <c r="CB198" s="109"/>
      <c r="CC198" s="109"/>
      <c r="CD198" s="109"/>
      <c r="CE198" s="109"/>
      <c r="CF198" s="109"/>
      <c r="CG198" s="109"/>
      <c r="CH198" s="109"/>
      <c r="CI198" s="109"/>
      <c r="CJ198" s="109"/>
      <c r="CK198" s="109"/>
      <c r="CL198" s="109"/>
      <c r="CM198" s="109"/>
      <c r="CN198" s="109"/>
      <c r="CO198" s="109"/>
      <c r="CP198" s="109"/>
      <c r="CQ198" s="109"/>
      <c r="CR198" s="109"/>
      <c r="CS198" s="109"/>
      <c r="CT198" s="109"/>
      <c r="CU198" s="109"/>
      <c r="CV198" s="109"/>
      <c r="CW198" s="109"/>
      <c r="CX198" s="109"/>
      <c r="CY198" s="109"/>
      <c r="CZ198" s="109"/>
      <c r="DA198" s="109"/>
      <c r="DB198" s="109"/>
      <c r="DC198" s="109"/>
      <c r="DD198" s="109"/>
      <c r="DE198" s="109"/>
      <c r="DF198" s="109"/>
      <c r="DG198" s="109"/>
      <c r="DH198" s="109"/>
      <c r="DI198" s="109"/>
      <c r="DJ198" s="109"/>
      <c r="DK198" s="109"/>
      <c r="DL198" s="109"/>
      <c r="DM198" s="109"/>
      <c r="DN198" s="109"/>
      <c r="DO198" s="109"/>
      <c r="DP198" s="109"/>
      <c r="DQ198" s="109"/>
      <c r="DR198" s="109"/>
      <c r="DS198" s="109"/>
      <c r="DT198" s="109"/>
      <c r="DU198" s="109"/>
      <c r="DV198" s="109"/>
      <c r="DW198" s="109"/>
      <c r="DX198" s="109"/>
      <c r="DY198" s="109"/>
      <c r="DZ198" s="109"/>
      <c r="EA198" s="109"/>
      <c r="EB198" s="109"/>
      <c r="EC198" s="109"/>
      <c r="ED198" s="109"/>
      <c r="EE198" s="109"/>
      <c r="EF198" s="109"/>
      <c r="EG198" s="109"/>
      <c r="EH198" s="109"/>
      <c r="EI198" s="109"/>
      <c r="EJ198" s="109"/>
      <c r="EK198" s="109"/>
      <c r="EL198" s="109"/>
      <c r="EM198" s="109"/>
      <c r="EN198" s="109"/>
      <c r="EO198" s="109"/>
      <c r="EP198" s="109"/>
      <c r="EQ198" s="109"/>
      <c r="ER198" s="109"/>
      <c r="ES198" s="109"/>
      <c r="ET198" s="109"/>
      <c r="EU198" s="109"/>
      <c r="EV198" s="109"/>
      <c r="EW198" s="109"/>
      <c r="EX198" s="109"/>
      <c r="EY198" s="109"/>
      <c r="EZ198" s="109"/>
      <c r="FA198" s="109"/>
      <c r="FB198" s="109"/>
      <c r="FC198" s="109"/>
      <c r="FD198" s="109"/>
      <c r="FE198" s="109"/>
      <c r="FF198" s="109"/>
      <c r="FG198" s="109"/>
      <c r="FH198" s="109"/>
      <c r="FI198" s="109"/>
      <c r="FJ198" s="109"/>
      <c r="FK198" s="109"/>
      <c r="FL198" s="109"/>
      <c r="FM198" s="109"/>
      <c r="FN198" s="109"/>
      <c r="FO198" s="109"/>
      <c r="FP198" s="109"/>
      <c r="FQ198" s="109"/>
      <c r="FR198" s="109"/>
      <c r="FS198" s="109"/>
      <c r="FT198" s="109"/>
      <c r="FU198" s="109"/>
      <c r="FV198" s="109"/>
      <c r="FW198" s="109"/>
      <c r="FX198" s="109"/>
      <c r="FY198" s="109"/>
      <c r="FZ198" s="109"/>
      <c r="GA198" s="109"/>
      <c r="GB198" s="109"/>
      <c r="GC198" s="109"/>
      <c r="GD198" s="109"/>
      <c r="GE198" s="109"/>
      <c r="GF198" s="109"/>
      <c r="GG198" s="109"/>
      <c r="GH198" s="109"/>
      <c r="GI198" s="109"/>
      <c r="GJ198" s="109"/>
      <c r="GK198" s="109"/>
      <c r="GL198" s="109"/>
      <c r="GM198" s="109"/>
      <c r="GN198" s="109"/>
      <c r="GO198" s="109"/>
      <c r="GP198" s="109"/>
      <c r="GQ198" s="109"/>
      <c r="GR198" s="109"/>
      <c r="GS198" s="109"/>
      <c r="GT198" s="109"/>
      <c r="GU198" s="109"/>
      <c r="GV198" s="109"/>
      <c r="GW198" s="109"/>
      <c r="GX198" s="109"/>
      <c r="GY198" s="109"/>
      <c r="GZ198" s="109"/>
      <c r="HA198" s="109"/>
      <c r="HB198" s="109"/>
      <c r="HC198" s="109"/>
      <c r="HD198" s="109"/>
      <c r="HE198" s="109"/>
      <c r="HF198" s="109"/>
      <c r="HG198" s="109"/>
      <c r="HH198" s="109"/>
      <c r="HI198" s="109"/>
      <c r="HJ198" s="109"/>
      <c r="HK198" s="109"/>
      <c r="HL198" s="109"/>
      <c r="HM198" s="109"/>
      <c r="HN198" s="109"/>
      <c r="HO198" s="109"/>
      <c r="HP198" s="109"/>
      <c r="HQ198" s="109"/>
      <c r="HR198" s="109"/>
      <c r="HS198" s="109"/>
      <c r="HT198" s="109"/>
      <c r="HU198" s="109"/>
      <c r="HV198" s="109"/>
      <c r="HW198" s="109"/>
      <c r="HX198" s="109"/>
      <c r="HY198" s="109"/>
      <c r="HZ198" s="109"/>
      <c r="IA198" s="109"/>
      <c r="IB198" s="109"/>
      <c r="IC198" s="109"/>
      <c r="ID198" s="109"/>
      <c r="IE198" s="109"/>
      <c r="IF198" s="109"/>
      <c r="IG198" s="109"/>
      <c r="IH198" s="109"/>
      <c r="II198" s="109"/>
      <c r="IJ198" s="109"/>
      <c r="IK198" s="109"/>
      <c r="IL198" s="109"/>
      <c r="IM198" s="109"/>
      <c r="IN198" s="109"/>
      <c r="IO198" s="109"/>
      <c r="IP198" s="109"/>
      <c r="IQ198" s="109"/>
      <c r="IR198" s="109"/>
      <c r="IS198" s="109"/>
    </row>
    <row r="199" spans="1:253" hidden="1" x14ac:dyDescent="0.2">
      <c r="A199" s="58" t="s">
        <v>676</v>
      </c>
      <c r="B199" s="107" t="s">
        <v>391</v>
      </c>
      <c r="C199" s="107" t="s">
        <v>270</v>
      </c>
      <c r="D199" s="107"/>
      <c r="E199" s="56"/>
      <c r="F199" s="89">
        <f>SUM(F202+F200)</f>
        <v>0</v>
      </c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  <c r="BX199" s="92"/>
      <c r="BY199" s="92"/>
      <c r="BZ199" s="92"/>
      <c r="CA199" s="92"/>
      <c r="CB199" s="92"/>
      <c r="CC199" s="92"/>
      <c r="CD199" s="92"/>
      <c r="CE199" s="92"/>
      <c r="CF199" s="92"/>
      <c r="CG199" s="92"/>
      <c r="CH199" s="92"/>
      <c r="CI199" s="92"/>
      <c r="CJ199" s="92"/>
      <c r="CK199" s="92"/>
      <c r="CL199" s="92"/>
      <c r="CM199" s="92"/>
      <c r="CN199" s="92"/>
      <c r="CO199" s="92"/>
      <c r="CP199" s="92"/>
      <c r="CQ199" s="92"/>
      <c r="CR199" s="92"/>
      <c r="CS199" s="92"/>
      <c r="CT199" s="92"/>
      <c r="CU199" s="92"/>
      <c r="CV199" s="92"/>
      <c r="CW199" s="92"/>
      <c r="CX199" s="92"/>
      <c r="CY199" s="92"/>
      <c r="CZ199" s="92"/>
      <c r="DA199" s="92"/>
      <c r="DB199" s="92"/>
      <c r="DC199" s="92"/>
      <c r="DD199" s="92"/>
      <c r="DE199" s="92"/>
      <c r="DF199" s="92"/>
      <c r="DG199" s="92"/>
      <c r="DH199" s="92"/>
      <c r="DI199" s="92"/>
      <c r="DJ199" s="92"/>
      <c r="DK199" s="92"/>
      <c r="DL199" s="92"/>
      <c r="DM199" s="92"/>
      <c r="DN199" s="92"/>
      <c r="DO199" s="92"/>
      <c r="DP199" s="92"/>
      <c r="DQ199" s="92"/>
      <c r="DR199" s="92"/>
      <c r="DS199" s="92"/>
      <c r="DT199" s="92"/>
      <c r="DU199" s="92"/>
      <c r="DV199" s="92"/>
      <c r="DW199" s="92"/>
      <c r="DX199" s="92"/>
      <c r="DY199" s="92"/>
      <c r="DZ199" s="92"/>
      <c r="EA199" s="92"/>
      <c r="EB199" s="92"/>
      <c r="EC199" s="92"/>
      <c r="ED199" s="92"/>
      <c r="EE199" s="92"/>
      <c r="EF199" s="92"/>
      <c r="EG199" s="92"/>
      <c r="EH199" s="92"/>
      <c r="EI199" s="92"/>
      <c r="EJ199" s="92"/>
      <c r="EK199" s="92"/>
      <c r="EL199" s="92"/>
      <c r="EM199" s="92"/>
      <c r="EN199" s="92"/>
      <c r="EO199" s="92"/>
      <c r="EP199" s="92"/>
      <c r="EQ199" s="92"/>
      <c r="ER199" s="92"/>
      <c r="ES199" s="92"/>
      <c r="ET199" s="92"/>
      <c r="EU199" s="92"/>
      <c r="EV199" s="92"/>
      <c r="EW199" s="92"/>
      <c r="EX199" s="92"/>
      <c r="EY199" s="92"/>
      <c r="EZ199" s="92"/>
      <c r="FA199" s="92"/>
      <c r="FB199" s="92"/>
      <c r="FC199" s="92"/>
      <c r="FD199" s="92"/>
      <c r="FE199" s="92"/>
      <c r="FF199" s="92"/>
      <c r="FG199" s="92"/>
      <c r="FH199" s="92"/>
      <c r="FI199" s="92"/>
      <c r="FJ199" s="92"/>
      <c r="FK199" s="92"/>
      <c r="FL199" s="92"/>
      <c r="FM199" s="92"/>
      <c r="FN199" s="92"/>
      <c r="FO199" s="92"/>
      <c r="FP199" s="92"/>
      <c r="FQ199" s="92"/>
      <c r="FR199" s="92"/>
      <c r="FS199" s="92"/>
      <c r="FT199" s="92"/>
      <c r="FU199" s="92"/>
      <c r="FV199" s="92"/>
      <c r="FW199" s="92"/>
      <c r="FX199" s="92"/>
      <c r="FY199" s="92"/>
      <c r="FZ199" s="92"/>
      <c r="GA199" s="92"/>
      <c r="GB199" s="92"/>
      <c r="GC199" s="92"/>
      <c r="GD199" s="92"/>
      <c r="GE199" s="92"/>
      <c r="GF199" s="92"/>
      <c r="GG199" s="92"/>
      <c r="GH199" s="92"/>
      <c r="GI199" s="92"/>
      <c r="GJ199" s="92"/>
      <c r="GK199" s="92"/>
      <c r="GL199" s="92"/>
      <c r="GM199" s="92"/>
      <c r="GN199" s="92"/>
      <c r="GO199" s="92"/>
      <c r="GP199" s="92"/>
      <c r="GQ199" s="92"/>
      <c r="GR199" s="92"/>
      <c r="GS199" s="92"/>
      <c r="GT199" s="92"/>
      <c r="GU199" s="92"/>
      <c r="GV199" s="92"/>
      <c r="GW199" s="92"/>
      <c r="GX199" s="92"/>
      <c r="GY199" s="92"/>
      <c r="GZ199" s="92"/>
      <c r="HA199" s="92"/>
      <c r="HB199" s="92"/>
      <c r="HC199" s="92"/>
      <c r="HD199" s="92"/>
      <c r="HE199" s="92"/>
      <c r="HF199" s="92"/>
      <c r="HG199" s="92"/>
      <c r="HH199" s="92"/>
      <c r="HI199" s="92"/>
      <c r="HJ199" s="92"/>
      <c r="HK199" s="92"/>
      <c r="HL199" s="92"/>
      <c r="HM199" s="92"/>
      <c r="HN199" s="92"/>
      <c r="HO199" s="92"/>
      <c r="HP199" s="92"/>
      <c r="HQ199" s="92"/>
      <c r="HR199" s="92"/>
      <c r="HS199" s="92"/>
      <c r="HT199" s="92"/>
      <c r="HU199" s="92"/>
      <c r="HV199" s="92"/>
      <c r="HW199" s="92"/>
      <c r="HX199" s="92"/>
      <c r="HY199" s="92"/>
      <c r="HZ199" s="92"/>
      <c r="IA199" s="92"/>
      <c r="IB199" s="92"/>
      <c r="IC199" s="92"/>
      <c r="ID199" s="92"/>
      <c r="IE199" s="92"/>
      <c r="IF199" s="92"/>
      <c r="IG199" s="92"/>
      <c r="IH199" s="92"/>
      <c r="II199" s="92"/>
      <c r="IJ199" s="92"/>
      <c r="IK199" s="92"/>
      <c r="IL199" s="92"/>
      <c r="IM199" s="92"/>
      <c r="IN199" s="92"/>
      <c r="IO199" s="92"/>
      <c r="IP199" s="92"/>
      <c r="IQ199" s="92"/>
      <c r="IR199" s="92"/>
      <c r="IS199" s="92"/>
    </row>
    <row r="200" spans="1:253" ht="25.5" hidden="1" x14ac:dyDescent="0.2">
      <c r="A200" s="59" t="s">
        <v>677</v>
      </c>
      <c r="B200" s="105" t="s">
        <v>391</v>
      </c>
      <c r="C200" s="105" t="s">
        <v>270</v>
      </c>
      <c r="D200" s="105" t="s">
        <v>393</v>
      </c>
      <c r="E200" s="60"/>
      <c r="F200" s="95">
        <f>SUM(F201)</f>
        <v>0</v>
      </c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  <c r="BX200" s="92"/>
      <c r="BY200" s="92"/>
      <c r="BZ200" s="92"/>
      <c r="CA200" s="92"/>
      <c r="CB200" s="92"/>
      <c r="CC200" s="92"/>
      <c r="CD200" s="92"/>
      <c r="CE200" s="92"/>
      <c r="CF200" s="92"/>
      <c r="CG200" s="92"/>
      <c r="CH200" s="92"/>
      <c r="CI200" s="92"/>
      <c r="CJ200" s="92"/>
      <c r="CK200" s="92"/>
      <c r="CL200" s="92"/>
      <c r="CM200" s="92"/>
      <c r="CN200" s="92"/>
      <c r="CO200" s="92"/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  <c r="CZ200" s="92"/>
      <c r="DA200" s="92"/>
      <c r="DB200" s="92"/>
      <c r="DC200" s="92"/>
      <c r="DD200" s="92"/>
      <c r="DE200" s="92"/>
      <c r="DF200" s="92"/>
      <c r="DG200" s="92"/>
      <c r="DH200" s="92"/>
      <c r="DI200" s="92"/>
      <c r="DJ200" s="92"/>
      <c r="DK200" s="92"/>
      <c r="DL200" s="92"/>
      <c r="DM200" s="92"/>
      <c r="DN200" s="92"/>
      <c r="DO200" s="92"/>
      <c r="DP200" s="92"/>
      <c r="DQ200" s="92"/>
      <c r="DR200" s="92"/>
      <c r="DS200" s="92"/>
      <c r="DT200" s="92"/>
      <c r="DU200" s="92"/>
      <c r="DV200" s="92"/>
      <c r="DW200" s="92"/>
      <c r="DX200" s="92"/>
      <c r="DY200" s="92"/>
      <c r="DZ200" s="92"/>
      <c r="EA200" s="92"/>
      <c r="EB200" s="92"/>
      <c r="EC200" s="92"/>
      <c r="ED200" s="92"/>
      <c r="EE200" s="92"/>
      <c r="EF200" s="92"/>
      <c r="EG200" s="92"/>
      <c r="EH200" s="92"/>
      <c r="EI200" s="92"/>
      <c r="EJ200" s="92"/>
      <c r="EK200" s="92"/>
      <c r="EL200" s="92"/>
      <c r="EM200" s="92"/>
      <c r="EN200" s="92"/>
      <c r="EO200" s="92"/>
      <c r="EP200" s="92"/>
      <c r="EQ200" s="92"/>
      <c r="ER200" s="92"/>
      <c r="ES200" s="92"/>
      <c r="ET200" s="92"/>
      <c r="EU200" s="92"/>
      <c r="EV200" s="92"/>
      <c r="EW200" s="92"/>
      <c r="EX200" s="92"/>
      <c r="EY200" s="92"/>
      <c r="EZ200" s="92"/>
      <c r="FA200" s="92"/>
      <c r="FB200" s="92"/>
      <c r="FC200" s="92"/>
      <c r="FD200" s="92"/>
      <c r="FE200" s="92"/>
      <c r="FF200" s="92"/>
      <c r="FG200" s="92"/>
      <c r="FH200" s="92"/>
      <c r="FI200" s="92"/>
      <c r="FJ200" s="92"/>
      <c r="FK200" s="92"/>
      <c r="FL200" s="92"/>
      <c r="FM200" s="92"/>
      <c r="FN200" s="92"/>
      <c r="FO200" s="92"/>
      <c r="FP200" s="92"/>
      <c r="FQ200" s="92"/>
      <c r="FR200" s="92"/>
      <c r="FS200" s="92"/>
      <c r="FT200" s="92"/>
      <c r="FU200" s="92"/>
      <c r="FV200" s="92"/>
      <c r="FW200" s="92"/>
      <c r="FX200" s="92"/>
      <c r="FY200" s="92"/>
      <c r="FZ200" s="92"/>
      <c r="GA200" s="92"/>
      <c r="GB200" s="92"/>
      <c r="GC200" s="92"/>
      <c r="GD200" s="92"/>
      <c r="GE200" s="92"/>
      <c r="GF200" s="92"/>
      <c r="GG200" s="92"/>
      <c r="GH200" s="92"/>
      <c r="GI200" s="92"/>
      <c r="GJ200" s="92"/>
      <c r="GK200" s="92"/>
      <c r="GL200" s="92"/>
      <c r="GM200" s="92"/>
      <c r="GN200" s="92"/>
      <c r="GO200" s="92"/>
      <c r="GP200" s="92"/>
      <c r="GQ200" s="92"/>
      <c r="GR200" s="92"/>
      <c r="GS200" s="92"/>
      <c r="GT200" s="92"/>
      <c r="GU200" s="92"/>
      <c r="GV200" s="92"/>
      <c r="GW200" s="92"/>
      <c r="GX200" s="92"/>
      <c r="GY200" s="92"/>
      <c r="GZ200" s="92"/>
      <c r="HA200" s="92"/>
      <c r="HB200" s="92"/>
      <c r="HC200" s="92"/>
      <c r="HD200" s="92"/>
      <c r="HE200" s="92"/>
      <c r="HF200" s="92"/>
      <c r="HG200" s="92"/>
      <c r="HH200" s="92"/>
      <c r="HI200" s="92"/>
      <c r="HJ200" s="92"/>
      <c r="HK200" s="92"/>
      <c r="HL200" s="92"/>
      <c r="HM200" s="92"/>
      <c r="HN200" s="92"/>
      <c r="HO200" s="92"/>
      <c r="HP200" s="92"/>
      <c r="HQ200" s="92"/>
      <c r="HR200" s="92"/>
      <c r="HS200" s="92"/>
      <c r="HT200" s="92"/>
      <c r="HU200" s="92"/>
      <c r="HV200" s="92"/>
      <c r="HW200" s="92"/>
      <c r="HX200" s="92"/>
      <c r="HY200" s="92"/>
      <c r="HZ200" s="92"/>
      <c r="IA200" s="92"/>
      <c r="IB200" s="92"/>
      <c r="IC200" s="92"/>
      <c r="ID200" s="92"/>
      <c r="IE200" s="92"/>
      <c r="IF200" s="92"/>
      <c r="IG200" s="92"/>
      <c r="IH200" s="92"/>
      <c r="II200" s="92"/>
      <c r="IJ200" s="92"/>
      <c r="IK200" s="92"/>
      <c r="IL200" s="92"/>
      <c r="IM200" s="92"/>
      <c r="IN200" s="92"/>
      <c r="IO200" s="92"/>
      <c r="IP200" s="92"/>
      <c r="IQ200" s="92"/>
      <c r="IR200" s="92"/>
      <c r="IS200" s="92"/>
    </row>
    <row r="201" spans="1:253" hidden="1" x14ac:dyDescent="0.2">
      <c r="A201" s="62" t="s">
        <v>289</v>
      </c>
      <c r="B201" s="106" t="s">
        <v>391</v>
      </c>
      <c r="C201" s="106" t="s">
        <v>270</v>
      </c>
      <c r="D201" s="106" t="s">
        <v>393</v>
      </c>
      <c r="E201" s="63" t="s">
        <v>282</v>
      </c>
      <c r="F201" s="95">
        <v>0</v>
      </c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  <c r="BX201" s="92"/>
      <c r="BY201" s="92"/>
      <c r="BZ201" s="92"/>
      <c r="CA201" s="92"/>
      <c r="CB201" s="92"/>
      <c r="CC201" s="92"/>
      <c r="CD201" s="92"/>
      <c r="CE201" s="92"/>
      <c r="CF201" s="92"/>
      <c r="CG201" s="92"/>
      <c r="CH201" s="92"/>
      <c r="CI201" s="92"/>
      <c r="CJ201" s="92"/>
      <c r="CK201" s="92"/>
      <c r="CL201" s="92"/>
      <c r="CM201" s="92"/>
      <c r="CN201" s="92"/>
      <c r="CO201" s="92"/>
      <c r="CP201" s="92"/>
      <c r="CQ201" s="92"/>
      <c r="CR201" s="92"/>
      <c r="CS201" s="92"/>
      <c r="CT201" s="92"/>
      <c r="CU201" s="92"/>
      <c r="CV201" s="92"/>
      <c r="CW201" s="92"/>
      <c r="CX201" s="92"/>
      <c r="CY201" s="92"/>
      <c r="CZ201" s="92"/>
      <c r="DA201" s="92"/>
      <c r="DB201" s="92"/>
      <c r="DC201" s="92"/>
      <c r="DD201" s="92"/>
      <c r="DE201" s="92"/>
      <c r="DF201" s="92"/>
      <c r="DG201" s="92"/>
      <c r="DH201" s="92"/>
      <c r="DI201" s="92"/>
      <c r="DJ201" s="92"/>
      <c r="DK201" s="92"/>
      <c r="DL201" s="92"/>
      <c r="DM201" s="92"/>
      <c r="DN201" s="92"/>
      <c r="DO201" s="92"/>
      <c r="DP201" s="92"/>
      <c r="DQ201" s="92"/>
      <c r="DR201" s="92"/>
      <c r="DS201" s="92"/>
      <c r="DT201" s="92"/>
      <c r="DU201" s="92"/>
      <c r="DV201" s="92"/>
      <c r="DW201" s="92"/>
      <c r="DX201" s="92"/>
      <c r="DY201" s="92"/>
      <c r="DZ201" s="92"/>
      <c r="EA201" s="92"/>
      <c r="EB201" s="92"/>
      <c r="EC201" s="92"/>
      <c r="ED201" s="92"/>
      <c r="EE201" s="92"/>
      <c r="EF201" s="92"/>
      <c r="EG201" s="92"/>
      <c r="EH201" s="92"/>
      <c r="EI201" s="92"/>
      <c r="EJ201" s="92"/>
      <c r="EK201" s="92"/>
      <c r="EL201" s="92"/>
      <c r="EM201" s="92"/>
      <c r="EN201" s="92"/>
      <c r="EO201" s="92"/>
      <c r="EP201" s="92"/>
      <c r="EQ201" s="92"/>
      <c r="ER201" s="92"/>
      <c r="ES201" s="92"/>
      <c r="ET201" s="92"/>
      <c r="EU201" s="92"/>
      <c r="EV201" s="92"/>
      <c r="EW201" s="92"/>
      <c r="EX201" s="92"/>
      <c r="EY201" s="92"/>
      <c r="EZ201" s="92"/>
      <c r="FA201" s="92"/>
      <c r="FB201" s="92"/>
      <c r="FC201" s="92"/>
      <c r="FD201" s="92"/>
      <c r="FE201" s="92"/>
      <c r="FF201" s="92"/>
      <c r="FG201" s="92"/>
      <c r="FH201" s="92"/>
      <c r="FI201" s="92"/>
      <c r="FJ201" s="92"/>
      <c r="FK201" s="92"/>
      <c r="FL201" s="92"/>
      <c r="FM201" s="92"/>
      <c r="FN201" s="92"/>
      <c r="FO201" s="92"/>
      <c r="FP201" s="92"/>
      <c r="FQ201" s="92"/>
      <c r="FR201" s="92"/>
      <c r="FS201" s="92"/>
      <c r="FT201" s="92"/>
      <c r="FU201" s="92"/>
      <c r="FV201" s="92"/>
      <c r="FW201" s="92"/>
      <c r="FX201" s="92"/>
      <c r="FY201" s="92"/>
      <c r="FZ201" s="92"/>
      <c r="GA201" s="92"/>
      <c r="GB201" s="92"/>
      <c r="GC201" s="92"/>
      <c r="GD201" s="92"/>
      <c r="GE201" s="92"/>
      <c r="GF201" s="92"/>
      <c r="GG201" s="92"/>
      <c r="GH201" s="92"/>
      <c r="GI201" s="92"/>
      <c r="GJ201" s="92"/>
      <c r="GK201" s="92"/>
      <c r="GL201" s="92"/>
      <c r="GM201" s="92"/>
      <c r="GN201" s="92"/>
      <c r="GO201" s="92"/>
      <c r="GP201" s="92"/>
      <c r="GQ201" s="92"/>
      <c r="GR201" s="92"/>
      <c r="GS201" s="92"/>
      <c r="GT201" s="92"/>
      <c r="GU201" s="92"/>
      <c r="GV201" s="92"/>
      <c r="GW201" s="92"/>
      <c r="GX201" s="92"/>
      <c r="GY201" s="92"/>
      <c r="GZ201" s="92"/>
      <c r="HA201" s="92"/>
      <c r="HB201" s="92"/>
      <c r="HC201" s="92"/>
      <c r="HD201" s="92"/>
      <c r="HE201" s="92"/>
      <c r="HF201" s="92"/>
      <c r="HG201" s="92"/>
      <c r="HH201" s="92"/>
      <c r="HI201" s="92"/>
      <c r="HJ201" s="92"/>
      <c r="HK201" s="92"/>
      <c r="HL201" s="92"/>
      <c r="HM201" s="92"/>
      <c r="HN201" s="92"/>
      <c r="HO201" s="92"/>
      <c r="HP201" s="92"/>
      <c r="HQ201" s="92"/>
      <c r="HR201" s="92"/>
      <c r="HS201" s="92"/>
      <c r="HT201" s="92"/>
      <c r="HU201" s="92"/>
      <c r="HV201" s="92"/>
      <c r="HW201" s="92"/>
      <c r="HX201" s="92"/>
      <c r="HY201" s="92"/>
      <c r="HZ201" s="92"/>
      <c r="IA201" s="92"/>
      <c r="IB201" s="92"/>
      <c r="IC201" s="92"/>
      <c r="ID201" s="92"/>
      <c r="IE201" s="92"/>
      <c r="IF201" s="92"/>
      <c r="IG201" s="92"/>
      <c r="IH201" s="92"/>
      <c r="II201" s="92"/>
      <c r="IJ201" s="92"/>
      <c r="IK201" s="92"/>
      <c r="IL201" s="92"/>
      <c r="IM201" s="92"/>
      <c r="IN201" s="92"/>
      <c r="IO201" s="92"/>
      <c r="IP201" s="92"/>
      <c r="IQ201" s="92"/>
      <c r="IR201" s="92"/>
      <c r="IS201" s="92"/>
    </row>
    <row r="202" spans="1:253" x14ac:dyDescent="0.2">
      <c r="A202" s="58" t="s">
        <v>330</v>
      </c>
      <c r="B202" s="107" t="s">
        <v>391</v>
      </c>
      <c r="C202" s="107" t="s">
        <v>270</v>
      </c>
      <c r="D202" s="107" t="s">
        <v>331</v>
      </c>
      <c r="E202" s="56"/>
      <c r="F202" s="89">
        <f>SUM(F203)</f>
        <v>0</v>
      </c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  <c r="BX202" s="92"/>
      <c r="BY202" s="92"/>
      <c r="BZ202" s="92"/>
      <c r="CA202" s="92"/>
      <c r="CB202" s="92"/>
      <c r="CC202" s="92"/>
      <c r="CD202" s="92"/>
      <c r="CE202" s="92"/>
      <c r="CF202" s="92"/>
      <c r="CG202" s="92"/>
      <c r="CH202" s="92"/>
      <c r="CI202" s="92"/>
      <c r="CJ202" s="92"/>
      <c r="CK202" s="92"/>
      <c r="CL202" s="92"/>
      <c r="CM202" s="92"/>
      <c r="CN202" s="92"/>
      <c r="CO202" s="92"/>
      <c r="CP202" s="92"/>
      <c r="CQ202" s="92"/>
      <c r="CR202" s="92"/>
      <c r="CS202" s="92"/>
      <c r="CT202" s="92"/>
      <c r="CU202" s="92"/>
      <c r="CV202" s="92"/>
      <c r="CW202" s="92"/>
      <c r="CX202" s="92"/>
      <c r="CY202" s="92"/>
      <c r="CZ202" s="92"/>
      <c r="DA202" s="92"/>
      <c r="DB202" s="92"/>
      <c r="DC202" s="92"/>
      <c r="DD202" s="92"/>
      <c r="DE202" s="92"/>
      <c r="DF202" s="92"/>
      <c r="DG202" s="92"/>
      <c r="DH202" s="92"/>
      <c r="DI202" s="92"/>
      <c r="DJ202" s="92"/>
      <c r="DK202" s="92"/>
      <c r="DL202" s="92"/>
      <c r="DM202" s="92"/>
      <c r="DN202" s="92"/>
      <c r="DO202" s="92"/>
      <c r="DP202" s="92"/>
      <c r="DQ202" s="92"/>
      <c r="DR202" s="92"/>
      <c r="DS202" s="92"/>
      <c r="DT202" s="92"/>
      <c r="DU202" s="92"/>
      <c r="DV202" s="92"/>
      <c r="DW202" s="92"/>
      <c r="DX202" s="92"/>
      <c r="DY202" s="92"/>
      <c r="DZ202" s="92"/>
      <c r="EA202" s="92"/>
      <c r="EB202" s="92"/>
      <c r="EC202" s="92"/>
      <c r="ED202" s="92"/>
      <c r="EE202" s="92"/>
      <c r="EF202" s="92"/>
      <c r="EG202" s="92"/>
      <c r="EH202" s="92"/>
      <c r="EI202" s="92"/>
      <c r="EJ202" s="92"/>
      <c r="EK202" s="92"/>
      <c r="EL202" s="92"/>
      <c r="EM202" s="92"/>
      <c r="EN202" s="92"/>
      <c r="EO202" s="92"/>
      <c r="EP202" s="92"/>
      <c r="EQ202" s="92"/>
      <c r="ER202" s="92"/>
      <c r="ES202" s="92"/>
      <c r="ET202" s="92"/>
      <c r="EU202" s="92"/>
      <c r="EV202" s="92"/>
      <c r="EW202" s="92"/>
      <c r="EX202" s="92"/>
      <c r="EY202" s="92"/>
      <c r="EZ202" s="92"/>
      <c r="FA202" s="92"/>
      <c r="FB202" s="92"/>
      <c r="FC202" s="92"/>
      <c r="FD202" s="92"/>
      <c r="FE202" s="92"/>
      <c r="FF202" s="92"/>
      <c r="FG202" s="92"/>
      <c r="FH202" s="92"/>
      <c r="FI202" s="92"/>
      <c r="FJ202" s="92"/>
      <c r="FK202" s="92"/>
      <c r="FL202" s="92"/>
      <c r="FM202" s="92"/>
      <c r="FN202" s="92"/>
      <c r="FO202" s="92"/>
      <c r="FP202" s="92"/>
      <c r="FQ202" s="92"/>
      <c r="FR202" s="92"/>
      <c r="FS202" s="92"/>
      <c r="FT202" s="92"/>
      <c r="FU202" s="92"/>
      <c r="FV202" s="92"/>
      <c r="FW202" s="92"/>
      <c r="FX202" s="92"/>
      <c r="FY202" s="92"/>
      <c r="FZ202" s="92"/>
      <c r="GA202" s="92"/>
      <c r="GB202" s="92"/>
      <c r="GC202" s="92"/>
      <c r="GD202" s="92"/>
      <c r="GE202" s="92"/>
      <c r="GF202" s="92"/>
      <c r="GG202" s="92"/>
      <c r="GH202" s="92"/>
      <c r="GI202" s="92"/>
      <c r="GJ202" s="92"/>
      <c r="GK202" s="92"/>
      <c r="GL202" s="92"/>
      <c r="GM202" s="92"/>
      <c r="GN202" s="92"/>
      <c r="GO202" s="92"/>
      <c r="GP202" s="92"/>
      <c r="GQ202" s="92"/>
      <c r="GR202" s="92"/>
      <c r="GS202" s="92"/>
      <c r="GT202" s="92"/>
      <c r="GU202" s="92"/>
      <c r="GV202" s="92"/>
      <c r="GW202" s="92"/>
      <c r="GX202" s="92"/>
      <c r="GY202" s="92"/>
      <c r="GZ202" s="92"/>
      <c r="HA202" s="92"/>
      <c r="HB202" s="92"/>
      <c r="HC202" s="92"/>
      <c r="HD202" s="92"/>
      <c r="HE202" s="92"/>
      <c r="HF202" s="92"/>
      <c r="HG202" s="92"/>
      <c r="HH202" s="92"/>
      <c r="HI202" s="92"/>
      <c r="HJ202" s="92"/>
      <c r="HK202" s="92"/>
      <c r="HL202" s="92"/>
      <c r="HM202" s="92"/>
      <c r="HN202" s="92"/>
      <c r="HO202" s="92"/>
      <c r="HP202" s="92"/>
      <c r="HQ202" s="92"/>
      <c r="HR202" s="92"/>
      <c r="HS202" s="92"/>
      <c r="HT202" s="92"/>
      <c r="HU202" s="92"/>
      <c r="HV202" s="92"/>
      <c r="HW202" s="92"/>
      <c r="HX202" s="92"/>
      <c r="HY202" s="92"/>
      <c r="HZ202" s="92"/>
      <c r="IA202" s="92"/>
      <c r="IB202" s="92"/>
      <c r="IC202" s="92"/>
      <c r="ID202" s="92"/>
      <c r="IE202" s="92"/>
      <c r="IF202" s="92"/>
      <c r="IG202" s="92"/>
      <c r="IH202" s="92"/>
      <c r="II202" s="92"/>
      <c r="IJ202" s="92"/>
      <c r="IK202" s="92"/>
      <c r="IL202" s="92"/>
      <c r="IM202" s="92"/>
      <c r="IN202" s="92"/>
      <c r="IO202" s="92"/>
      <c r="IP202" s="92"/>
      <c r="IQ202" s="92"/>
      <c r="IR202" s="92"/>
      <c r="IS202" s="92"/>
    </row>
    <row r="203" spans="1:253" x14ac:dyDescent="0.2">
      <c r="A203" s="62" t="s">
        <v>289</v>
      </c>
      <c r="B203" s="106" t="s">
        <v>391</v>
      </c>
      <c r="C203" s="106" t="s">
        <v>270</v>
      </c>
      <c r="D203" s="106" t="s">
        <v>331</v>
      </c>
      <c r="E203" s="63" t="s">
        <v>282</v>
      </c>
      <c r="F203" s="88">
        <v>0</v>
      </c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  <c r="BX203" s="92"/>
      <c r="BY203" s="92"/>
      <c r="BZ203" s="92"/>
      <c r="CA203" s="92"/>
      <c r="CB203" s="92"/>
      <c r="CC203" s="92"/>
      <c r="CD203" s="92"/>
      <c r="CE203" s="92"/>
      <c r="CF203" s="92"/>
      <c r="CG203" s="92"/>
      <c r="CH203" s="92"/>
      <c r="CI203" s="92"/>
      <c r="CJ203" s="92"/>
      <c r="CK203" s="92"/>
      <c r="CL203" s="92"/>
      <c r="CM203" s="92"/>
      <c r="CN203" s="92"/>
      <c r="CO203" s="92"/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2"/>
      <c r="DC203" s="92"/>
      <c r="DD203" s="92"/>
      <c r="DE203" s="92"/>
      <c r="DF203" s="92"/>
      <c r="DG203" s="92"/>
      <c r="DH203" s="92"/>
      <c r="DI203" s="92"/>
      <c r="DJ203" s="92"/>
      <c r="DK203" s="92"/>
      <c r="DL203" s="92"/>
      <c r="DM203" s="92"/>
      <c r="DN203" s="92"/>
      <c r="DO203" s="92"/>
      <c r="DP203" s="92"/>
      <c r="DQ203" s="92"/>
      <c r="DR203" s="92"/>
      <c r="DS203" s="92"/>
      <c r="DT203" s="92"/>
      <c r="DU203" s="92"/>
      <c r="DV203" s="92"/>
      <c r="DW203" s="92"/>
      <c r="DX203" s="92"/>
      <c r="DY203" s="92"/>
      <c r="DZ203" s="92"/>
      <c r="EA203" s="92"/>
      <c r="EB203" s="92"/>
      <c r="EC203" s="92"/>
      <c r="ED203" s="92"/>
      <c r="EE203" s="92"/>
      <c r="EF203" s="92"/>
      <c r="EG203" s="92"/>
      <c r="EH203" s="92"/>
      <c r="EI203" s="92"/>
      <c r="EJ203" s="92"/>
      <c r="EK203" s="92"/>
      <c r="EL203" s="92"/>
      <c r="EM203" s="92"/>
      <c r="EN203" s="92"/>
      <c r="EO203" s="92"/>
      <c r="EP203" s="92"/>
      <c r="EQ203" s="92"/>
      <c r="ER203" s="92"/>
      <c r="ES203" s="92"/>
      <c r="ET203" s="92"/>
      <c r="EU203" s="92"/>
      <c r="EV203" s="92"/>
      <c r="EW203" s="92"/>
      <c r="EX203" s="92"/>
      <c r="EY203" s="92"/>
      <c r="EZ203" s="92"/>
      <c r="FA203" s="92"/>
      <c r="FB203" s="92"/>
      <c r="FC203" s="92"/>
      <c r="FD203" s="92"/>
      <c r="FE203" s="92"/>
      <c r="FF203" s="92"/>
      <c r="FG203" s="92"/>
      <c r="FH203" s="92"/>
      <c r="FI203" s="92"/>
      <c r="FJ203" s="92"/>
      <c r="FK203" s="92"/>
      <c r="FL203" s="92"/>
      <c r="FM203" s="92"/>
      <c r="FN203" s="92"/>
      <c r="FO203" s="92"/>
      <c r="FP203" s="92"/>
      <c r="FQ203" s="92"/>
      <c r="FR203" s="92"/>
      <c r="FS203" s="92"/>
      <c r="FT203" s="92"/>
      <c r="FU203" s="92"/>
      <c r="FV203" s="92"/>
      <c r="FW203" s="92"/>
      <c r="FX203" s="92"/>
      <c r="FY203" s="92"/>
      <c r="FZ203" s="92"/>
      <c r="GA203" s="92"/>
      <c r="GB203" s="92"/>
      <c r="GC203" s="92"/>
      <c r="GD203" s="92"/>
      <c r="GE203" s="92"/>
      <c r="GF203" s="92"/>
      <c r="GG203" s="92"/>
      <c r="GH203" s="92"/>
      <c r="GI203" s="92"/>
      <c r="GJ203" s="92"/>
      <c r="GK203" s="92"/>
      <c r="GL203" s="92"/>
      <c r="GM203" s="92"/>
      <c r="GN203" s="92"/>
      <c r="GO203" s="92"/>
      <c r="GP203" s="92"/>
      <c r="GQ203" s="92"/>
      <c r="GR203" s="92"/>
      <c r="GS203" s="92"/>
      <c r="GT203" s="92"/>
      <c r="GU203" s="92"/>
      <c r="GV203" s="92"/>
      <c r="GW203" s="92"/>
      <c r="GX203" s="92"/>
      <c r="GY203" s="92"/>
      <c r="GZ203" s="92"/>
      <c r="HA203" s="92"/>
      <c r="HB203" s="92"/>
      <c r="HC203" s="92"/>
      <c r="HD203" s="92"/>
      <c r="HE203" s="92"/>
      <c r="HF203" s="92"/>
      <c r="HG203" s="92"/>
      <c r="HH203" s="92"/>
      <c r="HI203" s="92"/>
      <c r="HJ203" s="92"/>
      <c r="HK203" s="92"/>
      <c r="HL203" s="92"/>
      <c r="HM203" s="92"/>
      <c r="HN203" s="92"/>
      <c r="HO203" s="92"/>
      <c r="HP203" s="92"/>
      <c r="HQ203" s="92"/>
      <c r="HR203" s="92"/>
      <c r="HS203" s="92"/>
      <c r="HT203" s="92"/>
      <c r="HU203" s="92"/>
      <c r="HV203" s="92"/>
      <c r="HW203" s="92"/>
      <c r="HX203" s="92"/>
      <c r="HY203" s="92"/>
      <c r="HZ203" s="92"/>
      <c r="IA203" s="92"/>
      <c r="IB203" s="92"/>
      <c r="IC203" s="92"/>
      <c r="ID203" s="92"/>
      <c r="IE203" s="92"/>
      <c r="IF203" s="92"/>
      <c r="IG203" s="92"/>
      <c r="IH203" s="92"/>
      <c r="II203" s="92"/>
      <c r="IJ203" s="92"/>
      <c r="IK203" s="92"/>
      <c r="IL203" s="92"/>
      <c r="IM203" s="92"/>
      <c r="IN203" s="92"/>
      <c r="IO203" s="92"/>
      <c r="IP203" s="92"/>
      <c r="IQ203" s="92"/>
      <c r="IR203" s="92"/>
      <c r="IS203" s="92"/>
    </row>
    <row r="204" spans="1:253" x14ac:dyDescent="0.2">
      <c r="A204" s="58" t="s">
        <v>392</v>
      </c>
      <c r="B204" s="107" t="s">
        <v>391</v>
      </c>
      <c r="C204" s="107" t="s">
        <v>293</v>
      </c>
      <c r="D204" s="107"/>
      <c r="E204" s="56"/>
      <c r="F204" s="89">
        <f>SUM(F205)</f>
        <v>116.53999999999999</v>
      </c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  <c r="BX204" s="92"/>
      <c r="BY204" s="92"/>
      <c r="BZ204" s="92"/>
      <c r="CA204" s="92"/>
      <c r="CB204" s="92"/>
      <c r="CC204" s="92"/>
      <c r="CD204" s="92"/>
      <c r="CE204" s="92"/>
      <c r="CF204" s="92"/>
      <c r="CG204" s="92"/>
      <c r="CH204" s="92"/>
      <c r="CI204" s="92"/>
      <c r="CJ204" s="92"/>
      <c r="CK204" s="92"/>
      <c r="CL204" s="92"/>
      <c r="CM204" s="92"/>
      <c r="CN204" s="92"/>
      <c r="CO204" s="92"/>
      <c r="CP204" s="92"/>
      <c r="CQ204" s="92"/>
      <c r="CR204" s="92"/>
      <c r="CS204" s="92"/>
      <c r="CT204" s="92"/>
      <c r="CU204" s="92"/>
      <c r="CV204" s="92"/>
      <c r="CW204" s="92"/>
      <c r="CX204" s="92"/>
      <c r="CY204" s="92"/>
      <c r="CZ204" s="92"/>
      <c r="DA204" s="92"/>
      <c r="DB204" s="92"/>
      <c r="DC204" s="92"/>
      <c r="DD204" s="92"/>
      <c r="DE204" s="92"/>
      <c r="DF204" s="92"/>
      <c r="DG204" s="92"/>
      <c r="DH204" s="92"/>
      <c r="DI204" s="92"/>
      <c r="DJ204" s="92"/>
      <c r="DK204" s="92"/>
      <c r="DL204" s="92"/>
      <c r="DM204" s="92"/>
      <c r="DN204" s="92"/>
      <c r="DO204" s="92"/>
      <c r="DP204" s="92"/>
      <c r="DQ204" s="92"/>
      <c r="DR204" s="92"/>
      <c r="DS204" s="92"/>
      <c r="DT204" s="92"/>
      <c r="DU204" s="92"/>
      <c r="DV204" s="92"/>
      <c r="DW204" s="92"/>
      <c r="DX204" s="92"/>
      <c r="DY204" s="92"/>
      <c r="DZ204" s="92"/>
      <c r="EA204" s="92"/>
      <c r="EB204" s="92"/>
      <c r="EC204" s="92"/>
      <c r="ED204" s="92"/>
      <c r="EE204" s="92"/>
      <c r="EF204" s="92"/>
      <c r="EG204" s="92"/>
      <c r="EH204" s="92"/>
      <c r="EI204" s="92"/>
      <c r="EJ204" s="92"/>
      <c r="EK204" s="92"/>
      <c r="EL204" s="92"/>
      <c r="EM204" s="92"/>
      <c r="EN204" s="92"/>
      <c r="EO204" s="92"/>
      <c r="EP204" s="92"/>
      <c r="EQ204" s="92"/>
      <c r="ER204" s="92"/>
      <c r="ES204" s="92"/>
      <c r="ET204" s="92"/>
      <c r="EU204" s="92"/>
      <c r="EV204" s="92"/>
      <c r="EW204" s="92"/>
      <c r="EX204" s="92"/>
      <c r="EY204" s="92"/>
      <c r="EZ204" s="92"/>
      <c r="FA204" s="92"/>
      <c r="FB204" s="92"/>
      <c r="FC204" s="92"/>
      <c r="FD204" s="92"/>
      <c r="FE204" s="92"/>
      <c r="FF204" s="92"/>
      <c r="FG204" s="92"/>
      <c r="FH204" s="92"/>
      <c r="FI204" s="92"/>
      <c r="FJ204" s="92"/>
      <c r="FK204" s="92"/>
      <c r="FL204" s="92"/>
      <c r="FM204" s="92"/>
      <c r="FN204" s="92"/>
      <c r="FO204" s="92"/>
      <c r="FP204" s="92"/>
      <c r="FQ204" s="92"/>
      <c r="FR204" s="92"/>
      <c r="FS204" s="92"/>
      <c r="FT204" s="92"/>
      <c r="FU204" s="92"/>
      <c r="FV204" s="92"/>
      <c r="FW204" s="92"/>
      <c r="FX204" s="92"/>
      <c r="FY204" s="92"/>
      <c r="FZ204" s="92"/>
      <c r="GA204" s="92"/>
      <c r="GB204" s="92"/>
      <c r="GC204" s="92"/>
      <c r="GD204" s="92"/>
      <c r="GE204" s="92"/>
      <c r="GF204" s="92"/>
      <c r="GG204" s="92"/>
      <c r="GH204" s="92"/>
      <c r="GI204" s="92"/>
      <c r="GJ204" s="92"/>
      <c r="GK204" s="92"/>
      <c r="GL204" s="92"/>
      <c r="GM204" s="92"/>
      <c r="GN204" s="92"/>
      <c r="GO204" s="92"/>
      <c r="GP204" s="92"/>
      <c r="GQ204" s="92"/>
      <c r="GR204" s="92"/>
      <c r="GS204" s="92"/>
      <c r="GT204" s="92"/>
      <c r="GU204" s="92"/>
      <c r="GV204" s="92"/>
      <c r="GW204" s="92"/>
      <c r="GX204" s="92"/>
      <c r="GY204" s="92"/>
      <c r="GZ204" s="92"/>
      <c r="HA204" s="92"/>
      <c r="HB204" s="92"/>
      <c r="HC204" s="92"/>
      <c r="HD204" s="92"/>
      <c r="HE204" s="92"/>
      <c r="HF204" s="92"/>
      <c r="HG204" s="92"/>
      <c r="HH204" s="92"/>
      <c r="HI204" s="92"/>
      <c r="HJ204" s="92"/>
      <c r="HK204" s="92"/>
      <c r="HL204" s="92"/>
      <c r="HM204" s="92"/>
      <c r="HN204" s="92"/>
      <c r="HO204" s="92"/>
      <c r="HP204" s="92"/>
      <c r="HQ204" s="92"/>
      <c r="HR204" s="92"/>
      <c r="HS204" s="92"/>
      <c r="HT204" s="92"/>
      <c r="HU204" s="92"/>
      <c r="HV204" s="92"/>
      <c r="HW204" s="92"/>
      <c r="HX204" s="92"/>
      <c r="HY204" s="92"/>
      <c r="HZ204" s="92"/>
      <c r="IA204" s="92"/>
      <c r="IB204" s="92"/>
      <c r="IC204" s="92"/>
      <c r="ID204" s="92"/>
      <c r="IE204" s="92"/>
      <c r="IF204" s="92"/>
      <c r="IG204" s="92"/>
      <c r="IH204" s="92"/>
      <c r="II204" s="92"/>
      <c r="IJ204" s="92"/>
      <c r="IK204" s="92"/>
      <c r="IL204" s="92"/>
      <c r="IM204" s="92"/>
      <c r="IN204" s="92"/>
      <c r="IO204" s="92"/>
      <c r="IP204" s="92"/>
      <c r="IQ204" s="92"/>
      <c r="IR204" s="92"/>
      <c r="IS204" s="92"/>
    </row>
    <row r="205" spans="1:253" ht="25.5" x14ac:dyDescent="0.2">
      <c r="A205" s="59" t="s">
        <v>677</v>
      </c>
      <c r="B205" s="105" t="s">
        <v>391</v>
      </c>
      <c r="C205" s="105" t="s">
        <v>293</v>
      </c>
      <c r="D205" s="105" t="s">
        <v>393</v>
      </c>
      <c r="E205" s="60"/>
      <c r="F205" s="95">
        <f>SUM(F207+F206)</f>
        <v>116.53999999999999</v>
      </c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  <c r="BX205" s="92"/>
      <c r="BY205" s="92"/>
      <c r="BZ205" s="92"/>
      <c r="CA205" s="92"/>
      <c r="CB205" s="92"/>
      <c r="CC205" s="92"/>
      <c r="CD205" s="92"/>
      <c r="CE205" s="92"/>
      <c r="CF205" s="92"/>
      <c r="CG205" s="92"/>
      <c r="CH205" s="92"/>
      <c r="CI205" s="92"/>
      <c r="CJ205" s="92"/>
      <c r="CK205" s="92"/>
      <c r="CL205" s="92"/>
      <c r="CM205" s="92"/>
      <c r="CN205" s="92"/>
      <c r="CO205" s="92"/>
      <c r="CP205" s="92"/>
      <c r="CQ205" s="92"/>
      <c r="CR205" s="92"/>
      <c r="CS205" s="92"/>
      <c r="CT205" s="92"/>
      <c r="CU205" s="92"/>
      <c r="CV205" s="92"/>
      <c r="CW205" s="92"/>
      <c r="CX205" s="92"/>
      <c r="CY205" s="92"/>
      <c r="CZ205" s="92"/>
      <c r="DA205" s="92"/>
      <c r="DB205" s="92"/>
      <c r="DC205" s="92"/>
      <c r="DD205" s="92"/>
      <c r="DE205" s="92"/>
      <c r="DF205" s="92"/>
      <c r="DG205" s="92"/>
      <c r="DH205" s="92"/>
      <c r="DI205" s="92"/>
      <c r="DJ205" s="92"/>
      <c r="DK205" s="92"/>
      <c r="DL205" s="92"/>
      <c r="DM205" s="92"/>
      <c r="DN205" s="92"/>
      <c r="DO205" s="92"/>
      <c r="DP205" s="92"/>
      <c r="DQ205" s="92"/>
      <c r="DR205" s="92"/>
      <c r="DS205" s="92"/>
      <c r="DT205" s="92"/>
      <c r="DU205" s="92"/>
      <c r="DV205" s="92"/>
      <c r="DW205" s="92"/>
      <c r="DX205" s="92"/>
      <c r="DY205" s="92"/>
      <c r="DZ205" s="92"/>
      <c r="EA205" s="92"/>
      <c r="EB205" s="92"/>
      <c r="EC205" s="92"/>
      <c r="ED205" s="92"/>
      <c r="EE205" s="92"/>
      <c r="EF205" s="92"/>
      <c r="EG205" s="92"/>
      <c r="EH205" s="92"/>
      <c r="EI205" s="92"/>
      <c r="EJ205" s="92"/>
      <c r="EK205" s="92"/>
      <c r="EL205" s="92"/>
      <c r="EM205" s="92"/>
      <c r="EN205" s="92"/>
      <c r="EO205" s="92"/>
      <c r="EP205" s="92"/>
      <c r="EQ205" s="92"/>
      <c r="ER205" s="92"/>
      <c r="ES205" s="92"/>
      <c r="ET205" s="92"/>
      <c r="EU205" s="92"/>
      <c r="EV205" s="92"/>
      <c r="EW205" s="92"/>
      <c r="EX205" s="92"/>
      <c r="EY205" s="92"/>
      <c r="EZ205" s="92"/>
      <c r="FA205" s="92"/>
      <c r="FB205" s="92"/>
      <c r="FC205" s="92"/>
      <c r="FD205" s="92"/>
      <c r="FE205" s="92"/>
      <c r="FF205" s="92"/>
      <c r="FG205" s="92"/>
      <c r="FH205" s="92"/>
      <c r="FI205" s="92"/>
      <c r="FJ205" s="92"/>
      <c r="FK205" s="92"/>
      <c r="FL205" s="92"/>
      <c r="FM205" s="92"/>
      <c r="FN205" s="92"/>
      <c r="FO205" s="92"/>
      <c r="FP205" s="92"/>
      <c r="FQ205" s="92"/>
      <c r="FR205" s="92"/>
      <c r="FS205" s="92"/>
      <c r="FT205" s="92"/>
      <c r="FU205" s="92"/>
      <c r="FV205" s="92"/>
      <c r="FW205" s="92"/>
      <c r="FX205" s="92"/>
      <c r="FY205" s="92"/>
      <c r="FZ205" s="92"/>
      <c r="GA205" s="92"/>
      <c r="GB205" s="92"/>
      <c r="GC205" s="92"/>
      <c r="GD205" s="92"/>
      <c r="GE205" s="92"/>
      <c r="GF205" s="92"/>
      <c r="GG205" s="92"/>
      <c r="GH205" s="92"/>
      <c r="GI205" s="92"/>
      <c r="GJ205" s="92"/>
      <c r="GK205" s="92"/>
      <c r="GL205" s="92"/>
      <c r="GM205" s="92"/>
      <c r="GN205" s="92"/>
      <c r="GO205" s="92"/>
      <c r="GP205" s="92"/>
      <c r="GQ205" s="92"/>
      <c r="GR205" s="92"/>
      <c r="GS205" s="92"/>
      <c r="GT205" s="92"/>
      <c r="GU205" s="92"/>
      <c r="GV205" s="92"/>
      <c r="GW205" s="92"/>
      <c r="GX205" s="92"/>
      <c r="GY205" s="92"/>
      <c r="GZ205" s="92"/>
      <c r="HA205" s="92"/>
      <c r="HB205" s="92"/>
      <c r="HC205" s="92"/>
      <c r="HD205" s="92"/>
      <c r="HE205" s="92"/>
      <c r="HF205" s="92"/>
      <c r="HG205" s="92"/>
      <c r="HH205" s="92"/>
      <c r="HI205" s="92"/>
      <c r="HJ205" s="92"/>
      <c r="HK205" s="92"/>
      <c r="HL205" s="92"/>
      <c r="HM205" s="92"/>
      <c r="HN205" s="92"/>
      <c r="HO205" s="92"/>
      <c r="HP205" s="92"/>
      <c r="HQ205" s="92"/>
      <c r="HR205" s="92"/>
      <c r="HS205" s="92"/>
      <c r="HT205" s="92"/>
      <c r="HU205" s="92"/>
      <c r="HV205" s="92"/>
      <c r="HW205" s="92"/>
      <c r="HX205" s="92"/>
      <c r="HY205" s="92"/>
      <c r="HZ205" s="92"/>
      <c r="IA205" s="92"/>
      <c r="IB205" s="92"/>
      <c r="IC205" s="92"/>
      <c r="ID205" s="92"/>
      <c r="IE205" s="92"/>
      <c r="IF205" s="92"/>
      <c r="IG205" s="92"/>
      <c r="IH205" s="92"/>
      <c r="II205" s="92"/>
      <c r="IJ205" s="92"/>
      <c r="IK205" s="92"/>
      <c r="IL205" s="92"/>
      <c r="IM205" s="92"/>
      <c r="IN205" s="92"/>
      <c r="IO205" s="92"/>
      <c r="IP205" s="92"/>
      <c r="IQ205" s="92"/>
      <c r="IR205" s="92"/>
      <c r="IS205" s="92"/>
    </row>
    <row r="206" spans="1:253" x14ac:dyDescent="0.2">
      <c r="A206" s="62" t="s">
        <v>289</v>
      </c>
      <c r="B206" s="106" t="s">
        <v>391</v>
      </c>
      <c r="C206" s="106" t="s">
        <v>293</v>
      </c>
      <c r="D206" s="106" t="s">
        <v>393</v>
      </c>
      <c r="E206" s="63" t="s">
        <v>282</v>
      </c>
      <c r="F206" s="95">
        <v>16.54</v>
      </c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  <c r="BX206" s="92"/>
      <c r="BY206" s="92"/>
      <c r="BZ206" s="92"/>
      <c r="CA206" s="92"/>
      <c r="CB206" s="92"/>
      <c r="CC206" s="92"/>
      <c r="CD206" s="92"/>
      <c r="CE206" s="92"/>
      <c r="CF206" s="92"/>
      <c r="CG206" s="92"/>
      <c r="CH206" s="92"/>
      <c r="CI206" s="92"/>
      <c r="CJ206" s="92"/>
      <c r="CK206" s="92"/>
      <c r="CL206" s="92"/>
      <c r="CM206" s="92"/>
      <c r="CN206" s="92"/>
      <c r="CO206" s="92"/>
      <c r="CP206" s="92"/>
      <c r="CQ206" s="92"/>
      <c r="CR206" s="92"/>
      <c r="CS206" s="92"/>
      <c r="CT206" s="92"/>
      <c r="CU206" s="92"/>
      <c r="CV206" s="92"/>
      <c r="CW206" s="92"/>
      <c r="CX206" s="92"/>
      <c r="CY206" s="92"/>
      <c r="CZ206" s="92"/>
      <c r="DA206" s="92"/>
      <c r="DB206" s="92"/>
      <c r="DC206" s="92"/>
      <c r="DD206" s="92"/>
      <c r="DE206" s="92"/>
      <c r="DF206" s="92"/>
      <c r="DG206" s="92"/>
      <c r="DH206" s="92"/>
      <c r="DI206" s="92"/>
      <c r="DJ206" s="92"/>
      <c r="DK206" s="92"/>
      <c r="DL206" s="92"/>
      <c r="DM206" s="92"/>
      <c r="DN206" s="92"/>
      <c r="DO206" s="92"/>
      <c r="DP206" s="92"/>
      <c r="DQ206" s="92"/>
      <c r="DR206" s="92"/>
      <c r="DS206" s="92"/>
      <c r="DT206" s="92"/>
      <c r="DU206" s="92"/>
      <c r="DV206" s="92"/>
      <c r="DW206" s="92"/>
      <c r="DX206" s="92"/>
      <c r="DY206" s="92"/>
      <c r="DZ206" s="92"/>
      <c r="EA206" s="92"/>
      <c r="EB206" s="92"/>
      <c r="EC206" s="92"/>
      <c r="ED206" s="92"/>
      <c r="EE206" s="92"/>
      <c r="EF206" s="92"/>
      <c r="EG206" s="92"/>
      <c r="EH206" s="92"/>
      <c r="EI206" s="92"/>
      <c r="EJ206" s="92"/>
      <c r="EK206" s="92"/>
      <c r="EL206" s="92"/>
      <c r="EM206" s="92"/>
      <c r="EN206" s="92"/>
      <c r="EO206" s="92"/>
      <c r="EP206" s="92"/>
      <c r="EQ206" s="92"/>
      <c r="ER206" s="92"/>
      <c r="ES206" s="92"/>
      <c r="ET206" s="92"/>
      <c r="EU206" s="92"/>
      <c r="EV206" s="92"/>
      <c r="EW206" s="92"/>
      <c r="EX206" s="92"/>
      <c r="EY206" s="92"/>
      <c r="EZ206" s="92"/>
      <c r="FA206" s="92"/>
      <c r="FB206" s="92"/>
      <c r="FC206" s="92"/>
      <c r="FD206" s="92"/>
      <c r="FE206" s="92"/>
      <c r="FF206" s="92"/>
      <c r="FG206" s="92"/>
      <c r="FH206" s="92"/>
      <c r="FI206" s="92"/>
      <c r="FJ206" s="92"/>
      <c r="FK206" s="92"/>
      <c r="FL206" s="92"/>
      <c r="FM206" s="92"/>
      <c r="FN206" s="92"/>
      <c r="FO206" s="92"/>
      <c r="FP206" s="92"/>
      <c r="FQ206" s="92"/>
      <c r="FR206" s="92"/>
      <c r="FS206" s="92"/>
      <c r="FT206" s="92"/>
      <c r="FU206" s="92"/>
      <c r="FV206" s="92"/>
      <c r="FW206" s="92"/>
      <c r="FX206" s="92"/>
      <c r="FY206" s="92"/>
      <c r="FZ206" s="92"/>
      <c r="GA206" s="92"/>
      <c r="GB206" s="92"/>
      <c r="GC206" s="92"/>
      <c r="GD206" s="92"/>
      <c r="GE206" s="92"/>
      <c r="GF206" s="92"/>
      <c r="GG206" s="92"/>
      <c r="GH206" s="92"/>
      <c r="GI206" s="92"/>
      <c r="GJ206" s="92"/>
      <c r="GK206" s="92"/>
      <c r="GL206" s="92"/>
      <c r="GM206" s="92"/>
      <c r="GN206" s="92"/>
      <c r="GO206" s="92"/>
      <c r="GP206" s="92"/>
      <c r="GQ206" s="92"/>
      <c r="GR206" s="92"/>
      <c r="GS206" s="92"/>
      <c r="GT206" s="92"/>
      <c r="GU206" s="92"/>
      <c r="GV206" s="92"/>
      <c r="GW206" s="92"/>
      <c r="GX206" s="92"/>
      <c r="GY206" s="92"/>
      <c r="GZ206" s="92"/>
      <c r="HA206" s="92"/>
      <c r="HB206" s="92"/>
      <c r="HC206" s="92"/>
      <c r="HD206" s="92"/>
      <c r="HE206" s="92"/>
      <c r="HF206" s="92"/>
      <c r="HG206" s="92"/>
      <c r="HH206" s="92"/>
      <c r="HI206" s="92"/>
      <c r="HJ206" s="92"/>
      <c r="HK206" s="92"/>
      <c r="HL206" s="92"/>
      <c r="HM206" s="92"/>
      <c r="HN206" s="92"/>
      <c r="HO206" s="92"/>
      <c r="HP206" s="92"/>
      <c r="HQ206" s="92"/>
      <c r="HR206" s="92"/>
      <c r="HS206" s="92"/>
      <c r="HT206" s="92"/>
      <c r="HU206" s="92"/>
      <c r="HV206" s="92"/>
      <c r="HW206" s="92"/>
      <c r="HX206" s="92"/>
      <c r="HY206" s="92"/>
      <c r="HZ206" s="92"/>
      <c r="IA206" s="92"/>
      <c r="IB206" s="92"/>
      <c r="IC206" s="92"/>
      <c r="ID206" s="92"/>
      <c r="IE206" s="92"/>
      <c r="IF206" s="92"/>
      <c r="IG206" s="92"/>
      <c r="IH206" s="92"/>
      <c r="II206" s="92"/>
      <c r="IJ206" s="92"/>
      <c r="IK206" s="92"/>
      <c r="IL206" s="92"/>
      <c r="IM206" s="92"/>
      <c r="IN206" s="92"/>
      <c r="IO206" s="92"/>
      <c r="IP206" s="92"/>
      <c r="IQ206" s="92"/>
      <c r="IR206" s="92"/>
      <c r="IS206" s="92"/>
    </row>
    <row r="207" spans="1:253" ht="25.5" x14ac:dyDescent="0.2">
      <c r="A207" s="62" t="s">
        <v>326</v>
      </c>
      <c r="B207" s="106" t="s">
        <v>391</v>
      </c>
      <c r="C207" s="106" t="s">
        <v>293</v>
      </c>
      <c r="D207" s="106" t="s">
        <v>393</v>
      </c>
      <c r="E207" s="63" t="s">
        <v>327</v>
      </c>
      <c r="F207" s="88">
        <v>100</v>
      </c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  <c r="BX207" s="92"/>
      <c r="BY207" s="92"/>
      <c r="BZ207" s="92"/>
      <c r="CA207" s="92"/>
      <c r="CB207" s="92"/>
      <c r="CC207" s="92"/>
      <c r="CD207" s="92"/>
      <c r="CE207" s="92"/>
      <c r="CF207" s="92"/>
      <c r="CG207" s="92"/>
      <c r="CH207" s="92"/>
      <c r="CI207" s="92"/>
      <c r="CJ207" s="92"/>
      <c r="CK207" s="92"/>
      <c r="CL207" s="92"/>
      <c r="CM207" s="92"/>
      <c r="CN207" s="92"/>
      <c r="CO207" s="92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2"/>
      <c r="DC207" s="92"/>
      <c r="DD207" s="92"/>
      <c r="DE207" s="92"/>
      <c r="DF207" s="92"/>
      <c r="DG207" s="92"/>
      <c r="DH207" s="92"/>
      <c r="DI207" s="92"/>
      <c r="DJ207" s="92"/>
      <c r="DK207" s="92"/>
      <c r="DL207" s="92"/>
      <c r="DM207" s="92"/>
      <c r="DN207" s="92"/>
      <c r="DO207" s="92"/>
      <c r="DP207" s="92"/>
      <c r="DQ207" s="92"/>
      <c r="DR207" s="92"/>
      <c r="DS207" s="92"/>
      <c r="DT207" s="92"/>
      <c r="DU207" s="92"/>
      <c r="DV207" s="92"/>
      <c r="DW207" s="92"/>
      <c r="DX207" s="92"/>
      <c r="DY207" s="92"/>
      <c r="DZ207" s="92"/>
      <c r="EA207" s="92"/>
      <c r="EB207" s="92"/>
      <c r="EC207" s="92"/>
      <c r="ED207" s="92"/>
      <c r="EE207" s="92"/>
      <c r="EF207" s="92"/>
      <c r="EG207" s="92"/>
      <c r="EH207" s="92"/>
      <c r="EI207" s="92"/>
      <c r="EJ207" s="92"/>
      <c r="EK207" s="92"/>
      <c r="EL207" s="92"/>
      <c r="EM207" s="92"/>
      <c r="EN207" s="92"/>
      <c r="EO207" s="92"/>
      <c r="EP207" s="92"/>
      <c r="EQ207" s="92"/>
      <c r="ER207" s="92"/>
      <c r="ES207" s="92"/>
      <c r="ET207" s="92"/>
      <c r="EU207" s="92"/>
      <c r="EV207" s="92"/>
      <c r="EW207" s="92"/>
      <c r="EX207" s="92"/>
      <c r="EY207" s="92"/>
      <c r="EZ207" s="92"/>
      <c r="FA207" s="92"/>
      <c r="FB207" s="92"/>
      <c r="FC207" s="92"/>
      <c r="FD207" s="92"/>
      <c r="FE207" s="92"/>
      <c r="FF207" s="92"/>
      <c r="FG207" s="92"/>
      <c r="FH207" s="92"/>
      <c r="FI207" s="92"/>
      <c r="FJ207" s="92"/>
      <c r="FK207" s="92"/>
      <c r="FL207" s="92"/>
      <c r="FM207" s="92"/>
      <c r="FN207" s="92"/>
      <c r="FO207" s="92"/>
      <c r="FP207" s="92"/>
      <c r="FQ207" s="92"/>
      <c r="FR207" s="92"/>
      <c r="FS207" s="92"/>
      <c r="FT207" s="92"/>
      <c r="FU207" s="92"/>
      <c r="FV207" s="92"/>
      <c r="FW207" s="92"/>
      <c r="FX207" s="92"/>
      <c r="FY207" s="92"/>
      <c r="FZ207" s="92"/>
      <c r="GA207" s="92"/>
      <c r="GB207" s="92"/>
      <c r="GC207" s="92"/>
      <c r="GD207" s="92"/>
      <c r="GE207" s="92"/>
      <c r="GF207" s="92"/>
      <c r="GG207" s="92"/>
      <c r="GH207" s="92"/>
      <c r="GI207" s="92"/>
      <c r="GJ207" s="92"/>
      <c r="GK207" s="92"/>
      <c r="GL207" s="92"/>
      <c r="GM207" s="92"/>
      <c r="GN207" s="92"/>
      <c r="GO207" s="92"/>
      <c r="GP207" s="92"/>
      <c r="GQ207" s="92"/>
      <c r="GR207" s="92"/>
      <c r="GS207" s="92"/>
      <c r="GT207" s="92"/>
      <c r="GU207" s="92"/>
      <c r="GV207" s="92"/>
      <c r="GW207" s="92"/>
      <c r="GX207" s="92"/>
      <c r="GY207" s="92"/>
      <c r="GZ207" s="92"/>
      <c r="HA207" s="92"/>
      <c r="HB207" s="92"/>
      <c r="HC207" s="92"/>
      <c r="HD207" s="92"/>
      <c r="HE207" s="92"/>
      <c r="HF207" s="92"/>
      <c r="HG207" s="92"/>
      <c r="HH207" s="92"/>
      <c r="HI207" s="92"/>
      <c r="HJ207" s="92"/>
      <c r="HK207" s="92"/>
      <c r="HL207" s="92"/>
      <c r="HM207" s="92"/>
      <c r="HN207" s="92"/>
      <c r="HO207" s="92"/>
      <c r="HP207" s="92"/>
      <c r="HQ207" s="92"/>
      <c r="HR207" s="92"/>
      <c r="HS207" s="92"/>
      <c r="HT207" s="92"/>
      <c r="HU207" s="92"/>
      <c r="HV207" s="92"/>
      <c r="HW207" s="92"/>
      <c r="HX207" s="92"/>
      <c r="HY207" s="92"/>
      <c r="HZ207" s="92"/>
      <c r="IA207" s="92"/>
      <c r="IB207" s="92"/>
      <c r="IC207" s="92"/>
      <c r="ID207" s="92"/>
      <c r="IE207" s="92"/>
      <c r="IF207" s="92"/>
      <c r="IG207" s="92"/>
      <c r="IH207" s="92"/>
      <c r="II207" s="92"/>
      <c r="IJ207" s="92"/>
      <c r="IK207" s="92"/>
      <c r="IL207" s="92"/>
      <c r="IM207" s="92"/>
      <c r="IN207" s="92"/>
      <c r="IO207" s="92"/>
      <c r="IP207" s="92"/>
      <c r="IQ207" s="92"/>
      <c r="IR207" s="92"/>
      <c r="IS207" s="92"/>
    </row>
    <row r="208" spans="1:253" ht="15.75" x14ac:dyDescent="0.25">
      <c r="A208" s="52" t="s">
        <v>394</v>
      </c>
      <c r="B208" s="80" t="s">
        <v>297</v>
      </c>
      <c r="C208" s="80"/>
      <c r="D208" s="80"/>
      <c r="E208" s="80"/>
      <c r="F208" s="81">
        <f>SUM(F209+F259+F252+F223+F272)</f>
        <v>503366</v>
      </c>
    </row>
    <row r="209" spans="1:254" x14ac:dyDescent="0.2">
      <c r="A209" s="58" t="s">
        <v>395</v>
      </c>
      <c r="B209" s="70" t="s">
        <v>297</v>
      </c>
      <c r="C209" s="70" t="s">
        <v>268</v>
      </c>
      <c r="D209" s="70"/>
      <c r="E209" s="70"/>
      <c r="F209" s="57">
        <f>SUM(F210+F213+F215+F218+F221)</f>
        <v>175053.89</v>
      </c>
    </row>
    <row r="210" spans="1:254" x14ac:dyDescent="0.2">
      <c r="A210" s="59" t="s">
        <v>678</v>
      </c>
      <c r="B210" s="77" t="s">
        <v>297</v>
      </c>
      <c r="C210" s="77" t="s">
        <v>268</v>
      </c>
      <c r="D210" s="77" t="s">
        <v>396</v>
      </c>
      <c r="E210" s="77"/>
      <c r="F210" s="61">
        <f>SUM(F212+F211)</f>
        <v>47922.97</v>
      </c>
    </row>
    <row r="211" spans="1:254" x14ac:dyDescent="0.2">
      <c r="A211" s="62" t="s">
        <v>289</v>
      </c>
      <c r="B211" s="72" t="s">
        <v>297</v>
      </c>
      <c r="C211" s="72" t="s">
        <v>268</v>
      </c>
      <c r="D211" s="72" t="s">
        <v>396</v>
      </c>
      <c r="E211" s="72" t="s">
        <v>282</v>
      </c>
      <c r="F211" s="64">
        <v>180.15</v>
      </c>
    </row>
    <row r="212" spans="1:254" ht="25.5" x14ac:dyDescent="0.2">
      <c r="A212" s="62" t="s">
        <v>328</v>
      </c>
      <c r="B212" s="72" t="s">
        <v>297</v>
      </c>
      <c r="C212" s="72" t="s">
        <v>268</v>
      </c>
      <c r="D212" s="72" t="s">
        <v>396</v>
      </c>
      <c r="E212" s="72" t="s">
        <v>329</v>
      </c>
      <c r="F212" s="64">
        <v>47742.82</v>
      </c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  <c r="EQ212" s="65"/>
      <c r="ER212" s="65"/>
      <c r="ES212" s="65"/>
      <c r="ET212" s="65"/>
      <c r="EU212" s="65"/>
      <c r="EV212" s="65"/>
      <c r="EW212" s="65"/>
      <c r="EX212" s="65"/>
      <c r="EY212" s="65"/>
      <c r="EZ212" s="65"/>
      <c r="FA212" s="65"/>
      <c r="FB212" s="65"/>
      <c r="FC212" s="65"/>
      <c r="FD212" s="65"/>
      <c r="FE212" s="65"/>
      <c r="FF212" s="65"/>
      <c r="FG212" s="65"/>
      <c r="FH212" s="65"/>
      <c r="FI212" s="65"/>
      <c r="FJ212" s="65"/>
      <c r="FK212" s="65"/>
      <c r="FL212" s="65"/>
      <c r="FM212" s="65"/>
      <c r="FN212" s="65"/>
      <c r="FO212" s="65"/>
      <c r="FP212" s="65"/>
      <c r="FQ212" s="65"/>
      <c r="FR212" s="65"/>
      <c r="FS212" s="65"/>
      <c r="FT212" s="65"/>
      <c r="FU212" s="65"/>
      <c r="FV212" s="65"/>
      <c r="FW212" s="65"/>
      <c r="FX212" s="65"/>
      <c r="FY212" s="65"/>
      <c r="FZ212" s="65"/>
      <c r="GA212" s="65"/>
      <c r="GB212" s="65"/>
      <c r="GC212" s="65"/>
      <c r="GD212" s="65"/>
      <c r="GE212" s="65"/>
      <c r="GF212" s="65"/>
      <c r="GG212" s="65"/>
      <c r="GH212" s="65"/>
      <c r="GI212" s="65"/>
      <c r="GJ212" s="65"/>
      <c r="GK212" s="65"/>
      <c r="GL212" s="65"/>
      <c r="GM212" s="65"/>
      <c r="GN212" s="65"/>
      <c r="GO212" s="65"/>
      <c r="GP212" s="65"/>
      <c r="GQ212" s="65"/>
      <c r="GR212" s="65"/>
      <c r="GS212" s="65"/>
      <c r="GT212" s="65"/>
      <c r="GU212" s="65"/>
      <c r="GV212" s="65"/>
      <c r="GW212" s="65"/>
      <c r="GX212" s="65"/>
      <c r="GY212" s="65"/>
      <c r="GZ212" s="65"/>
      <c r="HA212" s="65"/>
      <c r="HB212" s="65"/>
      <c r="HC212" s="65"/>
      <c r="HD212" s="65"/>
      <c r="HE212" s="65"/>
      <c r="HF212" s="65"/>
      <c r="HG212" s="65"/>
      <c r="HH212" s="65"/>
      <c r="HI212" s="65"/>
      <c r="HJ212" s="65"/>
      <c r="HK212" s="65"/>
      <c r="HL212" s="65"/>
      <c r="HM212" s="65"/>
      <c r="HN212" s="65"/>
      <c r="HO212" s="65"/>
      <c r="HP212" s="65"/>
      <c r="HQ212" s="65"/>
      <c r="HR212" s="65"/>
      <c r="HS212" s="65"/>
      <c r="HT212" s="65"/>
      <c r="HU212" s="65"/>
      <c r="HV212" s="65"/>
      <c r="HW212" s="65"/>
      <c r="HX212" s="65"/>
      <c r="HY212" s="65"/>
      <c r="HZ212" s="65"/>
      <c r="IA212" s="65"/>
      <c r="IB212" s="65"/>
      <c r="IC212" s="65"/>
      <c r="ID212" s="65"/>
      <c r="IE212" s="65"/>
      <c r="IF212" s="65"/>
      <c r="IG212" s="65"/>
      <c r="IH212" s="65"/>
      <c r="II212" s="65"/>
      <c r="IJ212" s="65"/>
      <c r="IK212" s="65"/>
      <c r="IL212" s="65"/>
      <c r="IM212" s="65"/>
      <c r="IN212" s="65"/>
      <c r="IO212" s="65"/>
      <c r="IP212" s="65"/>
      <c r="IQ212" s="65"/>
      <c r="IR212" s="65"/>
      <c r="IS212" s="65"/>
      <c r="IT212" s="65"/>
    </row>
    <row r="213" spans="1:254" ht="81" customHeight="1" x14ac:dyDescent="0.2">
      <c r="A213" s="59" t="s">
        <v>397</v>
      </c>
      <c r="B213" s="77" t="s">
        <v>297</v>
      </c>
      <c r="C213" s="77" t="s">
        <v>268</v>
      </c>
      <c r="D213" s="77" t="s">
        <v>398</v>
      </c>
      <c r="E213" s="77"/>
      <c r="F213" s="61">
        <f>SUM(F214)</f>
        <v>120317.88</v>
      </c>
    </row>
    <row r="214" spans="1:254" ht="25.5" x14ac:dyDescent="0.2">
      <c r="A214" s="62" t="s">
        <v>328</v>
      </c>
      <c r="B214" s="72" t="s">
        <v>297</v>
      </c>
      <c r="C214" s="72" t="s">
        <v>268</v>
      </c>
      <c r="D214" s="72" t="s">
        <v>398</v>
      </c>
      <c r="E214" s="72" t="s">
        <v>329</v>
      </c>
      <c r="F214" s="64">
        <v>120317.88</v>
      </c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  <c r="EQ214" s="65"/>
      <c r="ER214" s="65"/>
      <c r="ES214" s="65"/>
      <c r="ET214" s="65"/>
      <c r="EU214" s="65"/>
      <c r="EV214" s="65"/>
      <c r="EW214" s="65"/>
      <c r="EX214" s="65"/>
      <c r="EY214" s="65"/>
      <c r="EZ214" s="65"/>
      <c r="FA214" s="65"/>
      <c r="FB214" s="65"/>
      <c r="FC214" s="65"/>
      <c r="FD214" s="65"/>
      <c r="FE214" s="65"/>
      <c r="FF214" s="65"/>
      <c r="FG214" s="65"/>
      <c r="FH214" s="65"/>
      <c r="FI214" s="65"/>
      <c r="FJ214" s="65"/>
      <c r="FK214" s="65"/>
      <c r="FL214" s="65"/>
      <c r="FM214" s="65"/>
      <c r="FN214" s="65"/>
      <c r="FO214" s="65"/>
      <c r="FP214" s="65"/>
      <c r="FQ214" s="65"/>
      <c r="FR214" s="65"/>
      <c r="FS214" s="65"/>
      <c r="FT214" s="65"/>
      <c r="FU214" s="65"/>
      <c r="FV214" s="65"/>
      <c r="FW214" s="65"/>
      <c r="FX214" s="65"/>
      <c r="FY214" s="65"/>
      <c r="FZ214" s="65"/>
      <c r="GA214" s="65"/>
      <c r="GB214" s="65"/>
      <c r="GC214" s="65"/>
      <c r="GD214" s="65"/>
      <c r="GE214" s="65"/>
      <c r="GF214" s="65"/>
      <c r="GG214" s="65"/>
      <c r="GH214" s="65"/>
      <c r="GI214" s="65"/>
      <c r="GJ214" s="65"/>
      <c r="GK214" s="65"/>
      <c r="GL214" s="65"/>
      <c r="GM214" s="65"/>
      <c r="GN214" s="65"/>
      <c r="GO214" s="65"/>
      <c r="GP214" s="65"/>
      <c r="GQ214" s="65"/>
      <c r="GR214" s="65"/>
      <c r="GS214" s="65"/>
      <c r="GT214" s="65"/>
      <c r="GU214" s="65"/>
      <c r="GV214" s="65"/>
      <c r="GW214" s="65"/>
      <c r="GX214" s="65"/>
      <c r="GY214" s="65"/>
      <c r="GZ214" s="65"/>
      <c r="HA214" s="65"/>
      <c r="HB214" s="65"/>
      <c r="HC214" s="65"/>
      <c r="HD214" s="65"/>
      <c r="HE214" s="65"/>
      <c r="HF214" s="65"/>
      <c r="HG214" s="65"/>
      <c r="HH214" s="65"/>
      <c r="HI214" s="65"/>
      <c r="HJ214" s="65"/>
      <c r="HK214" s="65"/>
      <c r="HL214" s="65"/>
      <c r="HM214" s="65"/>
      <c r="HN214" s="65"/>
      <c r="HO214" s="65"/>
      <c r="HP214" s="65"/>
      <c r="HQ214" s="65"/>
      <c r="HR214" s="65"/>
      <c r="HS214" s="65"/>
      <c r="HT214" s="65"/>
      <c r="HU214" s="65"/>
      <c r="HV214" s="65"/>
      <c r="HW214" s="65"/>
      <c r="HX214" s="65"/>
      <c r="HY214" s="65"/>
      <c r="HZ214" s="65"/>
      <c r="IA214" s="65"/>
      <c r="IB214" s="65"/>
      <c r="IC214" s="65"/>
      <c r="ID214" s="65"/>
      <c r="IE214" s="65"/>
      <c r="IF214" s="65"/>
      <c r="IG214" s="65"/>
      <c r="IH214" s="65"/>
      <c r="II214" s="65"/>
      <c r="IJ214" s="65"/>
      <c r="IK214" s="65"/>
      <c r="IL214" s="65"/>
      <c r="IM214" s="65"/>
      <c r="IN214" s="65"/>
      <c r="IO214" s="65"/>
      <c r="IP214" s="65"/>
      <c r="IQ214" s="65"/>
      <c r="IR214" s="65"/>
      <c r="IS214" s="65"/>
      <c r="IT214" s="65"/>
    </row>
    <row r="215" spans="1:254" ht="25.5" x14ac:dyDescent="0.2">
      <c r="A215" s="59" t="s">
        <v>399</v>
      </c>
      <c r="B215" s="77" t="s">
        <v>297</v>
      </c>
      <c r="C215" s="77" t="s">
        <v>268</v>
      </c>
      <c r="D215" s="77" t="s">
        <v>679</v>
      </c>
      <c r="E215" s="77"/>
      <c r="F215" s="61">
        <f>SUM(F217+F216)</f>
        <v>1737.8700000000001</v>
      </c>
    </row>
    <row r="216" spans="1:254" x14ac:dyDescent="0.2">
      <c r="A216" s="62" t="s">
        <v>289</v>
      </c>
      <c r="B216" s="72" t="s">
        <v>297</v>
      </c>
      <c r="C216" s="72" t="s">
        <v>268</v>
      </c>
      <c r="D216" s="72" t="s">
        <v>679</v>
      </c>
      <c r="E216" s="72" t="s">
        <v>282</v>
      </c>
      <c r="F216" s="61">
        <v>1305.6300000000001</v>
      </c>
    </row>
    <row r="217" spans="1:254" ht="25.5" x14ac:dyDescent="0.2">
      <c r="A217" s="62" t="s">
        <v>328</v>
      </c>
      <c r="B217" s="72" t="s">
        <v>297</v>
      </c>
      <c r="C217" s="72" t="s">
        <v>268</v>
      </c>
      <c r="D217" s="72" t="s">
        <v>679</v>
      </c>
      <c r="E217" s="72" t="s">
        <v>329</v>
      </c>
      <c r="F217" s="64">
        <v>432.24</v>
      </c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  <c r="EQ217" s="65"/>
      <c r="ER217" s="65"/>
      <c r="ES217" s="65"/>
      <c r="ET217" s="65"/>
      <c r="EU217" s="65"/>
      <c r="EV217" s="65"/>
      <c r="EW217" s="65"/>
      <c r="EX217" s="65"/>
      <c r="EY217" s="65"/>
      <c r="EZ217" s="65"/>
      <c r="FA217" s="65"/>
      <c r="FB217" s="65"/>
      <c r="FC217" s="65"/>
      <c r="FD217" s="65"/>
      <c r="FE217" s="65"/>
      <c r="FF217" s="65"/>
      <c r="FG217" s="65"/>
      <c r="FH217" s="65"/>
      <c r="FI217" s="65"/>
      <c r="FJ217" s="65"/>
      <c r="FK217" s="65"/>
      <c r="FL217" s="65"/>
      <c r="FM217" s="65"/>
      <c r="FN217" s="65"/>
      <c r="FO217" s="65"/>
      <c r="FP217" s="65"/>
      <c r="FQ217" s="65"/>
      <c r="FR217" s="65"/>
      <c r="FS217" s="65"/>
      <c r="FT217" s="65"/>
      <c r="FU217" s="65"/>
      <c r="FV217" s="65"/>
      <c r="FW217" s="65"/>
      <c r="FX217" s="65"/>
      <c r="FY217" s="65"/>
      <c r="FZ217" s="65"/>
      <c r="GA217" s="65"/>
      <c r="GB217" s="65"/>
      <c r="GC217" s="65"/>
      <c r="GD217" s="65"/>
      <c r="GE217" s="65"/>
      <c r="GF217" s="65"/>
      <c r="GG217" s="65"/>
      <c r="GH217" s="65"/>
      <c r="GI217" s="65"/>
      <c r="GJ217" s="65"/>
      <c r="GK217" s="65"/>
      <c r="GL217" s="65"/>
      <c r="GM217" s="65"/>
      <c r="GN217" s="65"/>
      <c r="GO217" s="65"/>
      <c r="GP217" s="65"/>
      <c r="GQ217" s="65"/>
      <c r="GR217" s="65"/>
      <c r="GS217" s="65"/>
      <c r="GT217" s="65"/>
      <c r="GU217" s="65"/>
      <c r="GV217" s="65"/>
      <c r="GW217" s="65"/>
      <c r="GX217" s="65"/>
      <c r="GY217" s="65"/>
      <c r="GZ217" s="65"/>
      <c r="HA217" s="65"/>
      <c r="HB217" s="65"/>
      <c r="HC217" s="65"/>
      <c r="HD217" s="65"/>
      <c r="HE217" s="65"/>
      <c r="HF217" s="65"/>
      <c r="HG217" s="65"/>
      <c r="HH217" s="65"/>
      <c r="HI217" s="65"/>
      <c r="HJ217" s="65"/>
      <c r="HK217" s="65"/>
      <c r="HL217" s="65"/>
      <c r="HM217" s="65"/>
      <c r="HN217" s="65"/>
      <c r="HO217" s="65"/>
      <c r="HP217" s="65"/>
      <c r="HQ217" s="65"/>
      <c r="HR217" s="65"/>
      <c r="HS217" s="65"/>
      <c r="HT217" s="65"/>
      <c r="HU217" s="65"/>
      <c r="HV217" s="65"/>
      <c r="HW217" s="65"/>
      <c r="HX217" s="65"/>
      <c r="HY217" s="65"/>
      <c r="HZ217" s="65"/>
      <c r="IA217" s="65"/>
      <c r="IB217" s="65"/>
      <c r="IC217" s="65"/>
      <c r="ID217" s="65"/>
      <c r="IE217" s="65"/>
      <c r="IF217" s="65"/>
      <c r="IG217" s="65"/>
      <c r="IH217" s="65"/>
      <c r="II217" s="65"/>
      <c r="IJ217" s="65"/>
      <c r="IK217" s="65"/>
      <c r="IL217" s="65"/>
      <c r="IM217" s="65"/>
      <c r="IN217" s="65"/>
      <c r="IO217" s="65"/>
      <c r="IP217" s="65"/>
      <c r="IQ217" s="65"/>
      <c r="IR217" s="65"/>
      <c r="IS217" s="65"/>
      <c r="IT217" s="65"/>
    </row>
    <row r="218" spans="1:254" ht="13.5" x14ac:dyDescent="0.25">
      <c r="A218" s="84" t="s">
        <v>318</v>
      </c>
      <c r="B218" s="85" t="s">
        <v>297</v>
      </c>
      <c r="C218" s="85" t="s">
        <v>268</v>
      </c>
      <c r="D218" s="85" t="s">
        <v>319</v>
      </c>
      <c r="E218" s="85"/>
      <c r="F218" s="124">
        <f>SUM(F219)</f>
        <v>716.07</v>
      </c>
    </row>
    <row r="219" spans="1:254" x14ac:dyDescent="0.2">
      <c r="A219" s="59" t="s">
        <v>649</v>
      </c>
      <c r="B219" s="77" t="s">
        <v>297</v>
      </c>
      <c r="C219" s="77" t="s">
        <v>268</v>
      </c>
      <c r="D219" s="72" t="s">
        <v>320</v>
      </c>
      <c r="E219" s="77"/>
      <c r="F219" s="61">
        <f>SUM(F220)</f>
        <v>716.07</v>
      </c>
    </row>
    <row r="220" spans="1:254" ht="25.5" x14ac:dyDescent="0.2">
      <c r="A220" s="62" t="s">
        <v>328</v>
      </c>
      <c r="B220" s="72" t="s">
        <v>297</v>
      </c>
      <c r="C220" s="72" t="s">
        <v>268</v>
      </c>
      <c r="D220" s="72" t="s">
        <v>320</v>
      </c>
      <c r="E220" s="72" t="s">
        <v>329</v>
      </c>
      <c r="F220" s="64">
        <v>716.07</v>
      </c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  <c r="EQ220" s="65"/>
      <c r="ER220" s="65"/>
      <c r="ES220" s="65"/>
      <c r="ET220" s="65"/>
      <c r="EU220" s="65"/>
      <c r="EV220" s="65"/>
      <c r="EW220" s="65"/>
      <c r="EX220" s="65"/>
      <c r="EY220" s="65"/>
      <c r="EZ220" s="65"/>
      <c r="FA220" s="65"/>
      <c r="FB220" s="65"/>
      <c r="FC220" s="65"/>
      <c r="FD220" s="65"/>
      <c r="FE220" s="65"/>
      <c r="FF220" s="65"/>
      <c r="FG220" s="65"/>
      <c r="FH220" s="65"/>
      <c r="FI220" s="65"/>
      <c r="FJ220" s="65"/>
      <c r="FK220" s="65"/>
      <c r="FL220" s="65"/>
      <c r="FM220" s="65"/>
      <c r="FN220" s="65"/>
      <c r="FO220" s="65"/>
      <c r="FP220" s="65"/>
      <c r="FQ220" s="65"/>
      <c r="FR220" s="65"/>
      <c r="FS220" s="65"/>
      <c r="FT220" s="65"/>
      <c r="FU220" s="65"/>
      <c r="FV220" s="65"/>
      <c r="FW220" s="65"/>
      <c r="FX220" s="65"/>
      <c r="FY220" s="65"/>
      <c r="FZ220" s="65"/>
      <c r="GA220" s="65"/>
      <c r="GB220" s="65"/>
      <c r="GC220" s="65"/>
      <c r="GD220" s="65"/>
      <c r="GE220" s="65"/>
      <c r="GF220" s="65"/>
      <c r="GG220" s="65"/>
      <c r="GH220" s="65"/>
      <c r="GI220" s="65"/>
      <c r="GJ220" s="65"/>
      <c r="GK220" s="65"/>
      <c r="GL220" s="65"/>
      <c r="GM220" s="65"/>
      <c r="GN220" s="65"/>
      <c r="GO220" s="65"/>
      <c r="GP220" s="65"/>
      <c r="GQ220" s="65"/>
      <c r="GR220" s="65"/>
      <c r="GS220" s="65"/>
      <c r="GT220" s="65"/>
      <c r="GU220" s="65"/>
      <c r="GV220" s="65"/>
      <c r="GW220" s="65"/>
      <c r="GX220" s="65"/>
      <c r="GY220" s="65"/>
      <c r="GZ220" s="65"/>
      <c r="HA220" s="65"/>
      <c r="HB220" s="65"/>
      <c r="HC220" s="65"/>
      <c r="HD220" s="65"/>
      <c r="HE220" s="65"/>
      <c r="HF220" s="65"/>
      <c r="HG220" s="65"/>
      <c r="HH220" s="65"/>
      <c r="HI220" s="65"/>
      <c r="HJ220" s="65"/>
      <c r="HK220" s="65"/>
      <c r="HL220" s="65"/>
      <c r="HM220" s="65"/>
      <c r="HN220" s="65"/>
      <c r="HO220" s="65"/>
      <c r="HP220" s="65"/>
      <c r="HQ220" s="65"/>
      <c r="HR220" s="65"/>
      <c r="HS220" s="65"/>
      <c r="HT220" s="65"/>
      <c r="HU220" s="65"/>
      <c r="HV220" s="65"/>
      <c r="HW220" s="65"/>
      <c r="HX220" s="65"/>
      <c r="HY220" s="65"/>
      <c r="HZ220" s="65"/>
      <c r="IA220" s="65"/>
      <c r="IB220" s="65"/>
      <c r="IC220" s="65"/>
      <c r="ID220" s="65"/>
      <c r="IE220" s="65"/>
      <c r="IF220" s="65"/>
      <c r="IG220" s="65"/>
      <c r="IH220" s="65"/>
      <c r="II220" s="65"/>
      <c r="IJ220" s="65"/>
      <c r="IK220" s="65"/>
      <c r="IL220" s="65"/>
      <c r="IM220" s="65"/>
      <c r="IN220" s="65"/>
      <c r="IO220" s="65"/>
      <c r="IP220" s="65"/>
      <c r="IQ220" s="65"/>
      <c r="IR220" s="65"/>
      <c r="IS220" s="65"/>
    </row>
    <row r="221" spans="1:254" x14ac:dyDescent="0.2">
      <c r="A221" s="59" t="s">
        <v>330</v>
      </c>
      <c r="B221" s="77" t="s">
        <v>297</v>
      </c>
      <c r="C221" s="77" t="s">
        <v>268</v>
      </c>
      <c r="D221" s="77" t="s">
        <v>331</v>
      </c>
      <c r="E221" s="77"/>
      <c r="F221" s="61">
        <f>SUM(F222)</f>
        <v>4359.1000000000004</v>
      </c>
    </row>
    <row r="222" spans="1:254" s="65" customFormat="1" ht="25.5" x14ac:dyDescent="0.2">
      <c r="A222" s="62" t="s">
        <v>328</v>
      </c>
      <c r="B222" s="72" t="s">
        <v>297</v>
      </c>
      <c r="C222" s="72" t="s">
        <v>268</v>
      </c>
      <c r="D222" s="72" t="s">
        <v>331</v>
      </c>
      <c r="E222" s="72" t="s">
        <v>329</v>
      </c>
      <c r="F222" s="64">
        <v>4359.1000000000004</v>
      </c>
    </row>
    <row r="223" spans="1:254" x14ac:dyDescent="0.2">
      <c r="A223" s="58" t="s">
        <v>401</v>
      </c>
      <c r="B223" s="70" t="s">
        <v>297</v>
      </c>
      <c r="C223" s="70" t="s">
        <v>270</v>
      </c>
      <c r="D223" s="70"/>
      <c r="E223" s="70"/>
      <c r="F223" s="57">
        <f>SUM(F237+F239+F244+F246+F248+F242+F224+F226+F230+F228+F232+F225+F250+J247+F235)</f>
        <v>276319.17</v>
      </c>
    </row>
    <row r="224" spans="1:254" ht="25.5" x14ac:dyDescent="0.2">
      <c r="A224" s="59" t="s">
        <v>399</v>
      </c>
      <c r="B224" s="72" t="s">
        <v>297</v>
      </c>
      <c r="C224" s="72" t="s">
        <v>270</v>
      </c>
      <c r="D224" s="72" t="s">
        <v>400</v>
      </c>
      <c r="E224" s="72" t="s">
        <v>282</v>
      </c>
      <c r="F224" s="64">
        <v>1539.49</v>
      </c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  <c r="EQ224" s="65"/>
      <c r="ER224" s="65"/>
      <c r="ES224" s="65"/>
      <c r="ET224" s="65"/>
      <c r="EU224" s="65"/>
      <c r="EV224" s="65"/>
      <c r="EW224" s="65"/>
      <c r="EX224" s="65"/>
      <c r="EY224" s="65"/>
      <c r="EZ224" s="65"/>
      <c r="FA224" s="65"/>
      <c r="FB224" s="65"/>
      <c r="FC224" s="65"/>
      <c r="FD224" s="65"/>
      <c r="FE224" s="65"/>
      <c r="FF224" s="65"/>
      <c r="FG224" s="65"/>
      <c r="FH224" s="65"/>
      <c r="FI224" s="65"/>
      <c r="FJ224" s="65"/>
      <c r="FK224" s="65"/>
      <c r="FL224" s="65"/>
      <c r="FM224" s="65"/>
      <c r="FN224" s="65"/>
      <c r="FO224" s="65"/>
      <c r="FP224" s="65"/>
      <c r="FQ224" s="65"/>
      <c r="FR224" s="65"/>
      <c r="FS224" s="65"/>
      <c r="FT224" s="65"/>
      <c r="FU224" s="65"/>
      <c r="FV224" s="65"/>
      <c r="FW224" s="65"/>
      <c r="FX224" s="65"/>
      <c r="FY224" s="65"/>
      <c r="FZ224" s="65"/>
      <c r="GA224" s="65"/>
      <c r="GB224" s="65"/>
      <c r="GC224" s="65"/>
      <c r="GD224" s="65"/>
      <c r="GE224" s="65"/>
      <c r="GF224" s="65"/>
      <c r="GG224" s="65"/>
      <c r="GH224" s="65"/>
      <c r="GI224" s="65"/>
      <c r="GJ224" s="65"/>
      <c r="GK224" s="65"/>
      <c r="GL224" s="65"/>
      <c r="GM224" s="65"/>
      <c r="GN224" s="65"/>
      <c r="GO224" s="65"/>
      <c r="GP224" s="65"/>
      <c r="GQ224" s="65"/>
      <c r="GR224" s="65"/>
      <c r="GS224" s="65"/>
      <c r="GT224" s="65"/>
      <c r="GU224" s="65"/>
      <c r="GV224" s="65"/>
      <c r="GW224" s="65"/>
      <c r="GX224" s="65"/>
      <c r="GY224" s="65"/>
      <c r="GZ224" s="65"/>
      <c r="HA224" s="65"/>
      <c r="HB224" s="65"/>
      <c r="HC224" s="65"/>
      <c r="HD224" s="65"/>
      <c r="HE224" s="65"/>
      <c r="HF224" s="65"/>
      <c r="HG224" s="65"/>
      <c r="HH224" s="65"/>
      <c r="HI224" s="65"/>
      <c r="HJ224" s="65"/>
      <c r="HK224" s="65"/>
      <c r="HL224" s="65"/>
      <c r="HM224" s="65"/>
      <c r="HN224" s="65"/>
      <c r="HO224" s="65"/>
      <c r="HP224" s="65"/>
      <c r="HQ224" s="65"/>
      <c r="HR224" s="65"/>
      <c r="HS224" s="65"/>
      <c r="HT224" s="65"/>
      <c r="HU224" s="65"/>
      <c r="HV224" s="65"/>
      <c r="HW224" s="65"/>
      <c r="HX224" s="65"/>
      <c r="HY224" s="65"/>
      <c r="HZ224" s="65"/>
      <c r="IA224" s="65"/>
      <c r="IB224" s="65"/>
      <c r="IC224" s="65"/>
      <c r="ID224" s="65"/>
      <c r="IE224" s="65"/>
      <c r="IF224" s="65"/>
      <c r="IG224" s="65"/>
      <c r="IH224" s="65"/>
      <c r="II224" s="65"/>
      <c r="IJ224" s="65"/>
      <c r="IK224" s="65"/>
      <c r="IL224" s="65"/>
      <c r="IM224" s="65"/>
      <c r="IN224" s="65"/>
      <c r="IO224" s="65"/>
      <c r="IP224" s="65"/>
      <c r="IQ224" s="65"/>
      <c r="IR224" s="65"/>
      <c r="IS224" s="65"/>
      <c r="IT224" s="65"/>
    </row>
    <row r="225" spans="1:254" ht="25.5" x14ac:dyDescent="0.2">
      <c r="A225" s="62" t="s">
        <v>328</v>
      </c>
      <c r="B225" s="72" t="s">
        <v>297</v>
      </c>
      <c r="C225" s="72" t="s">
        <v>270</v>
      </c>
      <c r="D225" s="72" t="s">
        <v>400</v>
      </c>
      <c r="E225" s="72" t="s">
        <v>329</v>
      </c>
      <c r="F225" s="64">
        <v>0</v>
      </c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  <c r="EQ225" s="65"/>
      <c r="ER225" s="65"/>
      <c r="ES225" s="65"/>
      <c r="ET225" s="65"/>
      <c r="EU225" s="65"/>
      <c r="EV225" s="65"/>
      <c r="EW225" s="65"/>
      <c r="EX225" s="65"/>
      <c r="EY225" s="65"/>
      <c r="EZ225" s="65"/>
      <c r="FA225" s="65"/>
      <c r="FB225" s="65"/>
      <c r="FC225" s="65"/>
      <c r="FD225" s="65"/>
      <c r="FE225" s="65"/>
      <c r="FF225" s="65"/>
      <c r="FG225" s="65"/>
      <c r="FH225" s="65"/>
      <c r="FI225" s="65"/>
      <c r="FJ225" s="65"/>
      <c r="FK225" s="65"/>
      <c r="FL225" s="65"/>
      <c r="FM225" s="65"/>
      <c r="FN225" s="65"/>
      <c r="FO225" s="65"/>
      <c r="FP225" s="65"/>
      <c r="FQ225" s="65"/>
      <c r="FR225" s="65"/>
      <c r="FS225" s="65"/>
      <c r="FT225" s="65"/>
      <c r="FU225" s="65"/>
      <c r="FV225" s="65"/>
      <c r="FW225" s="65"/>
      <c r="FX225" s="65"/>
      <c r="FY225" s="65"/>
      <c r="FZ225" s="65"/>
      <c r="GA225" s="65"/>
      <c r="GB225" s="65"/>
      <c r="GC225" s="65"/>
      <c r="GD225" s="65"/>
      <c r="GE225" s="65"/>
      <c r="GF225" s="65"/>
      <c r="GG225" s="65"/>
      <c r="GH225" s="65"/>
      <c r="GI225" s="65"/>
      <c r="GJ225" s="65"/>
      <c r="GK225" s="65"/>
      <c r="GL225" s="65"/>
      <c r="GM225" s="65"/>
      <c r="GN225" s="65"/>
      <c r="GO225" s="65"/>
      <c r="GP225" s="65"/>
      <c r="GQ225" s="65"/>
      <c r="GR225" s="65"/>
      <c r="GS225" s="65"/>
      <c r="GT225" s="65"/>
      <c r="GU225" s="65"/>
      <c r="GV225" s="65"/>
      <c r="GW225" s="65"/>
      <c r="GX225" s="65"/>
      <c r="GY225" s="65"/>
      <c r="GZ225" s="65"/>
      <c r="HA225" s="65"/>
      <c r="HB225" s="65"/>
      <c r="HC225" s="65"/>
      <c r="HD225" s="65"/>
      <c r="HE225" s="65"/>
      <c r="HF225" s="65"/>
      <c r="HG225" s="65"/>
      <c r="HH225" s="65"/>
      <c r="HI225" s="65"/>
      <c r="HJ225" s="65"/>
      <c r="HK225" s="65"/>
      <c r="HL225" s="65"/>
      <c r="HM225" s="65"/>
      <c r="HN225" s="65"/>
      <c r="HO225" s="65"/>
      <c r="HP225" s="65"/>
      <c r="HQ225" s="65"/>
      <c r="HR225" s="65"/>
      <c r="HS225" s="65"/>
      <c r="HT225" s="65"/>
      <c r="HU225" s="65"/>
      <c r="HV225" s="65"/>
      <c r="HW225" s="65"/>
      <c r="HX225" s="65"/>
      <c r="HY225" s="65"/>
      <c r="HZ225" s="65"/>
      <c r="IA225" s="65"/>
      <c r="IB225" s="65"/>
      <c r="IC225" s="65"/>
      <c r="ID225" s="65"/>
      <c r="IE225" s="65"/>
      <c r="IF225" s="65"/>
      <c r="IG225" s="65"/>
      <c r="IH225" s="65"/>
      <c r="II225" s="65"/>
      <c r="IJ225" s="65"/>
      <c r="IK225" s="65"/>
      <c r="IL225" s="65"/>
      <c r="IM225" s="65"/>
      <c r="IN225" s="65"/>
      <c r="IO225" s="65"/>
      <c r="IP225" s="65"/>
      <c r="IQ225" s="65"/>
      <c r="IR225" s="65"/>
      <c r="IS225" s="65"/>
      <c r="IT225" s="65"/>
    </row>
    <row r="226" spans="1:254" ht="26.45" customHeight="1" x14ac:dyDescent="0.2">
      <c r="A226" s="59" t="s">
        <v>404</v>
      </c>
      <c r="B226" s="77" t="s">
        <v>297</v>
      </c>
      <c r="C226" s="77" t="s">
        <v>270</v>
      </c>
      <c r="D226" s="77" t="s">
        <v>405</v>
      </c>
      <c r="E226" s="77"/>
      <c r="F226" s="61">
        <f>SUM(F227)</f>
        <v>2050.44</v>
      </c>
    </row>
    <row r="227" spans="1:254" ht="25.5" x14ac:dyDescent="0.2">
      <c r="A227" s="62" t="s">
        <v>328</v>
      </c>
      <c r="B227" s="72" t="s">
        <v>297</v>
      </c>
      <c r="C227" s="72" t="s">
        <v>270</v>
      </c>
      <c r="D227" s="72" t="s">
        <v>405</v>
      </c>
      <c r="E227" s="72" t="s">
        <v>329</v>
      </c>
      <c r="F227" s="64">
        <v>2050.44</v>
      </c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  <c r="EQ227" s="65"/>
      <c r="ER227" s="65"/>
      <c r="ES227" s="65"/>
      <c r="ET227" s="65"/>
      <c r="EU227" s="65"/>
      <c r="EV227" s="65"/>
      <c r="EW227" s="65"/>
      <c r="EX227" s="65"/>
      <c r="EY227" s="65"/>
      <c r="EZ227" s="65"/>
      <c r="FA227" s="65"/>
      <c r="FB227" s="65"/>
      <c r="FC227" s="65"/>
      <c r="FD227" s="65"/>
      <c r="FE227" s="65"/>
      <c r="FF227" s="65"/>
      <c r="FG227" s="65"/>
      <c r="FH227" s="65"/>
      <c r="FI227" s="65"/>
      <c r="FJ227" s="65"/>
      <c r="FK227" s="65"/>
      <c r="FL227" s="65"/>
      <c r="FM227" s="65"/>
      <c r="FN227" s="65"/>
      <c r="FO227" s="65"/>
      <c r="FP227" s="65"/>
      <c r="FQ227" s="65"/>
      <c r="FR227" s="65"/>
      <c r="FS227" s="65"/>
      <c r="FT227" s="65"/>
      <c r="FU227" s="65"/>
      <c r="FV227" s="65"/>
      <c r="FW227" s="65"/>
      <c r="FX227" s="65"/>
      <c r="FY227" s="65"/>
      <c r="FZ227" s="65"/>
      <c r="GA227" s="65"/>
      <c r="GB227" s="65"/>
      <c r="GC227" s="65"/>
      <c r="GD227" s="65"/>
      <c r="GE227" s="65"/>
      <c r="GF227" s="65"/>
      <c r="GG227" s="65"/>
      <c r="GH227" s="65"/>
      <c r="GI227" s="65"/>
      <c r="GJ227" s="65"/>
      <c r="GK227" s="65"/>
      <c r="GL227" s="65"/>
      <c r="GM227" s="65"/>
      <c r="GN227" s="65"/>
      <c r="GO227" s="65"/>
      <c r="GP227" s="65"/>
      <c r="GQ227" s="65"/>
      <c r="GR227" s="65"/>
      <c r="GS227" s="65"/>
      <c r="GT227" s="65"/>
      <c r="GU227" s="65"/>
      <c r="GV227" s="65"/>
      <c r="GW227" s="65"/>
      <c r="GX227" s="65"/>
      <c r="GY227" s="65"/>
      <c r="GZ227" s="65"/>
      <c r="HA227" s="65"/>
      <c r="HB227" s="65"/>
      <c r="HC227" s="65"/>
      <c r="HD227" s="65"/>
      <c r="HE227" s="65"/>
      <c r="HF227" s="65"/>
      <c r="HG227" s="65"/>
      <c r="HH227" s="65"/>
      <c r="HI227" s="65"/>
      <c r="HJ227" s="65"/>
      <c r="HK227" s="65"/>
      <c r="HL227" s="65"/>
      <c r="HM227" s="65"/>
      <c r="HN227" s="65"/>
      <c r="HO227" s="65"/>
      <c r="HP227" s="65"/>
      <c r="HQ227" s="65"/>
      <c r="HR227" s="65"/>
      <c r="HS227" s="65"/>
      <c r="HT227" s="65"/>
      <c r="HU227" s="65"/>
      <c r="HV227" s="65"/>
      <c r="HW227" s="65"/>
      <c r="HX227" s="65"/>
      <c r="HY227" s="65"/>
      <c r="HZ227" s="65"/>
      <c r="IA227" s="65"/>
      <c r="IB227" s="65"/>
      <c r="IC227" s="65"/>
      <c r="ID227" s="65"/>
      <c r="IE227" s="65"/>
      <c r="IF227" s="65"/>
      <c r="IG227" s="65"/>
      <c r="IH227" s="65"/>
      <c r="II227" s="65"/>
      <c r="IJ227" s="65"/>
      <c r="IK227" s="65"/>
      <c r="IL227" s="65"/>
      <c r="IM227" s="65"/>
      <c r="IN227" s="65"/>
      <c r="IO227" s="65"/>
      <c r="IP227" s="65"/>
      <c r="IQ227" s="65"/>
      <c r="IR227" s="65"/>
      <c r="IS227" s="65"/>
      <c r="IT227" s="65"/>
    </row>
    <row r="228" spans="1:254" ht="28.15" customHeight="1" x14ac:dyDescent="0.2">
      <c r="A228" s="59" t="s">
        <v>402</v>
      </c>
      <c r="B228" s="77" t="s">
        <v>297</v>
      </c>
      <c r="C228" s="77" t="s">
        <v>270</v>
      </c>
      <c r="D228" s="77" t="s">
        <v>403</v>
      </c>
      <c r="E228" s="77"/>
      <c r="F228" s="61">
        <f>SUM(F229)</f>
        <v>12297.87</v>
      </c>
    </row>
    <row r="229" spans="1:254" s="65" customFormat="1" ht="25.5" x14ac:dyDescent="0.2">
      <c r="A229" s="62" t="s">
        <v>328</v>
      </c>
      <c r="B229" s="72" t="s">
        <v>297</v>
      </c>
      <c r="C229" s="72" t="s">
        <v>270</v>
      </c>
      <c r="D229" s="72" t="s">
        <v>403</v>
      </c>
      <c r="E229" s="72" t="s">
        <v>329</v>
      </c>
      <c r="F229" s="64">
        <v>12297.87</v>
      </c>
    </row>
    <row r="230" spans="1:254" ht="27.6" customHeight="1" x14ac:dyDescent="0.2">
      <c r="A230" s="59" t="s">
        <v>404</v>
      </c>
      <c r="B230" s="77" t="s">
        <v>297</v>
      </c>
      <c r="C230" s="77" t="s">
        <v>270</v>
      </c>
      <c r="D230" s="77" t="s">
        <v>680</v>
      </c>
      <c r="E230" s="77"/>
      <c r="F230" s="61">
        <f>SUM(F231)</f>
        <v>15734.15</v>
      </c>
    </row>
    <row r="231" spans="1:254" ht="25.5" x14ac:dyDescent="0.2">
      <c r="A231" s="62" t="s">
        <v>328</v>
      </c>
      <c r="B231" s="72" t="s">
        <v>297</v>
      </c>
      <c r="C231" s="72" t="s">
        <v>270</v>
      </c>
      <c r="D231" s="72" t="s">
        <v>680</v>
      </c>
      <c r="E231" s="72" t="s">
        <v>329</v>
      </c>
      <c r="F231" s="64">
        <v>15734.15</v>
      </c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  <c r="EQ231" s="65"/>
      <c r="ER231" s="65"/>
      <c r="ES231" s="65"/>
      <c r="ET231" s="65"/>
      <c r="EU231" s="65"/>
      <c r="EV231" s="65"/>
      <c r="EW231" s="65"/>
      <c r="EX231" s="65"/>
      <c r="EY231" s="65"/>
      <c r="EZ231" s="65"/>
      <c r="FA231" s="65"/>
      <c r="FB231" s="65"/>
      <c r="FC231" s="65"/>
      <c r="FD231" s="65"/>
      <c r="FE231" s="65"/>
      <c r="FF231" s="65"/>
      <c r="FG231" s="65"/>
      <c r="FH231" s="65"/>
      <c r="FI231" s="65"/>
      <c r="FJ231" s="65"/>
      <c r="FK231" s="65"/>
      <c r="FL231" s="65"/>
      <c r="FM231" s="65"/>
      <c r="FN231" s="65"/>
      <c r="FO231" s="65"/>
      <c r="FP231" s="65"/>
      <c r="FQ231" s="65"/>
      <c r="FR231" s="65"/>
      <c r="FS231" s="65"/>
      <c r="FT231" s="65"/>
      <c r="FU231" s="65"/>
      <c r="FV231" s="65"/>
      <c r="FW231" s="65"/>
      <c r="FX231" s="65"/>
      <c r="FY231" s="65"/>
      <c r="FZ231" s="65"/>
      <c r="GA231" s="65"/>
      <c r="GB231" s="65"/>
      <c r="GC231" s="65"/>
      <c r="GD231" s="65"/>
      <c r="GE231" s="65"/>
      <c r="GF231" s="65"/>
      <c r="GG231" s="65"/>
      <c r="GH231" s="65"/>
      <c r="GI231" s="65"/>
      <c r="GJ231" s="65"/>
      <c r="GK231" s="65"/>
      <c r="GL231" s="65"/>
      <c r="GM231" s="65"/>
      <c r="GN231" s="65"/>
      <c r="GO231" s="65"/>
      <c r="GP231" s="65"/>
      <c r="GQ231" s="65"/>
      <c r="GR231" s="65"/>
      <c r="GS231" s="65"/>
      <c r="GT231" s="65"/>
      <c r="GU231" s="65"/>
      <c r="GV231" s="65"/>
      <c r="GW231" s="65"/>
      <c r="GX231" s="65"/>
      <c r="GY231" s="65"/>
      <c r="GZ231" s="65"/>
      <c r="HA231" s="65"/>
      <c r="HB231" s="65"/>
      <c r="HC231" s="65"/>
      <c r="HD231" s="65"/>
      <c r="HE231" s="65"/>
      <c r="HF231" s="65"/>
      <c r="HG231" s="65"/>
      <c r="HH231" s="65"/>
      <c r="HI231" s="65"/>
      <c r="HJ231" s="65"/>
      <c r="HK231" s="65"/>
      <c r="HL231" s="65"/>
      <c r="HM231" s="65"/>
      <c r="HN231" s="65"/>
      <c r="HO231" s="65"/>
      <c r="HP231" s="65"/>
      <c r="HQ231" s="65"/>
      <c r="HR231" s="65"/>
      <c r="HS231" s="65"/>
      <c r="HT231" s="65"/>
      <c r="HU231" s="65"/>
      <c r="HV231" s="65"/>
      <c r="HW231" s="65"/>
      <c r="HX231" s="65"/>
      <c r="HY231" s="65"/>
      <c r="HZ231" s="65"/>
      <c r="IA231" s="65"/>
      <c r="IB231" s="65"/>
      <c r="IC231" s="65"/>
      <c r="ID231" s="65"/>
      <c r="IE231" s="65"/>
      <c r="IF231" s="65"/>
      <c r="IG231" s="65"/>
      <c r="IH231" s="65"/>
      <c r="II231" s="65"/>
      <c r="IJ231" s="65"/>
      <c r="IK231" s="65"/>
      <c r="IL231" s="65"/>
      <c r="IM231" s="65"/>
      <c r="IN231" s="65"/>
      <c r="IO231" s="65"/>
      <c r="IP231" s="65"/>
      <c r="IQ231" s="65"/>
      <c r="IR231" s="65"/>
      <c r="IS231" s="65"/>
      <c r="IT231" s="65"/>
    </row>
    <row r="232" spans="1:254" ht="58.15" customHeight="1" x14ac:dyDescent="0.2">
      <c r="A232" s="59" t="s">
        <v>681</v>
      </c>
      <c r="B232" s="77" t="s">
        <v>297</v>
      </c>
      <c r="C232" s="77" t="s">
        <v>270</v>
      </c>
      <c r="D232" s="77" t="s">
        <v>682</v>
      </c>
      <c r="E232" s="77"/>
      <c r="F232" s="61">
        <f>SUM(F233+F234)</f>
        <v>8470.85</v>
      </c>
    </row>
    <row r="233" spans="1:254" x14ac:dyDescent="0.2">
      <c r="A233" s="62" t="s">
        <v>289</v>
      </c>
      <c r="B233" s="72" t="s">
        <v>297</v>
      </c>
      <c r="C233" s="72" t="s">
        <v>270</v>
      </c>
      <c r="D233" s="72" t="s">
        <v>682</v>
      </c>
      <c r="E233" s="72" t="s">
        <v>282</v>
      </c>
      <c r="F233" s="64">
        <v>2018.79</v>
      </c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  <c r="EQ233" s="65"/>
      <c r="ER233" s="65"/>
      <c r="ES233" s="65"/>
      <c r="ET233" s="65"/>
      <c r="EU233" s="65"/>
      <c r="EV233" s="65"/>
      <c r="EW233" s="65"/>
      <c r="EX233" s="65"/>
      <c r="EY233" s="65"/>
      <c r="EZ233" s="65"/>
      <c r="FA233" s="65"/>
      <c r="FB233" s="65"/>
      <c r="FC233" s="65"/>
      <c r="FD233" s="65"/>
      <c r="FE233" s="65"/>
      <c r="FF233" s="65"/>
      <c r="FG233" s="65"/>
      <c r="FH233" s="65"/>
      <c r="FI233" s="65"/>
      <c r="FJ233" s="65"/>
      <c r="FK233" s="65"/>
      <c r="FL233" s="65"/>
      <c r="FM233" s="65"/>
      <c r="FN233" s="65"/>
      <c r="FO233" s="65"/>
      <c r="FP233" s="65"/>
      <c r="FQ233" s="65"/>
      <c r="FR233" s="65"/>
      <c r="FS233" s="65"/>
      <c r="FT233" s="65"/>
      <c r="FU233" s="65"/>
      <c r="FV233" s="65"/>
      <c r="FW233" s="65"/>
      <c r="FX233" s="65"/>
      <c r="FY233" s="65"/>
      <c r="FZ233" s="65"/>
      <c r="GA233" s="65"/>
      <c r="GB233" s="65"/>
      <c r="GC233" s="65"/>
      <c r="GD233" s="65"/>
      <c r="GE233" s="65"/>
      <c r="GF233" s="65"/>
      <c r="GG233" s="65"/>
      <c r="GH233" s="65"/>
      <c r="GI233" s="65"/>
      <c r="GJ233" s="65"/>
      <c r="GK233" s="65"/>
      <c r="GL233" s="65"/>
      <c r="GM233" s="65"/>
      <c r="GN233" s="65"/>
      <c r="GO233" s="65"/>
      <c r="GP233" s="65"/>
      <c r="GQ233" s="65"/>
      <c r="GR233" s="65"/>
      <c r="GS233" s="65"/>
      <c r="GT233" s="65"/>
      <c r="GU233" s="65"/>
      <c r="GV233" s="65"/>
      <c r="GW233" s="65"/>
      <c r="GX233" s="65"/>
      <c r="GY233" s="65"/>
      <c r="GZ233" s="65"/>
      <c r="HA233" s="65"/>
      <c r="HB233" s="65"/>
      <c r="HC233" s="65"/>
      <c r="HD233" s="65"/>
      <c r="HE233" s="65"/>
      <c r="HF233" s="65"/>
      <c r="HG233" s="65"/>
      <c r="HH233" s="65"/>
      <c r="HI233" s="65"/>
      <c r="HJ233" s="65"/>
      <c r="HK233" s="65"/>
      <c r="HL233" s="65"/>
      <c r="HM233" s="65"/>
      <c r="HN233" s="65"/>
      <c r="HO233" s="65"/>
      <c r="HP233" s="65"/>
      <c r="HQ233" s="65"/>
      <c r="HR233" s="65"/>
      <c r="HS233" s="65"/>
      <c r="HT233" s="65"/>
      <c r="HU233" s="65"/>
      <c r="HV233" s="65"/>
      <c r="HW233" s="65"/>
      <c r="HX233" s="65"/>
      <c r="HY233" s="65"/>
      <c r="HZ233" s="65"/>
      <c r="IA233" s="65"/>
      <c r="IB233" s="65"/>
      <c r="IC233" s="65"/>
      <c r="ID233" s="65"/>
      <c r="IE233" s="65"/>
      <c r="IF233" s="65"/>
      <c r="IG233" s="65"/>
      <c r="IH233" s="65"/>
      <c r="II233" s="65"/>
      <c r="IJ233" s="65"/>
      <c r="IK233" s="65"/>
      <c r="IL233" s="65"/>
      <c r="IM233" s="65"/>
      <c r="IN233" s="65"/>
      <c r="IO233" s="65"/>
      <c r="IP233" s="65"/>
      <c r="IQ233" s="65"/>
      <c r="IR233" s="65"/>
      <c r="IS233" s="65"/>
      <c r="IT233" s="65"/>
    </row>
    <row r="234" spans="1:254" ht="25.5" x14ac:dyDescent="0.2">
      <c r="A234" s="62" t="s">
        <v>328</v>
      </c>
      <c r="B234" s="72" t="s">
        <v>297</v>
      </c>
      <c r="C234" s="72" t="s">
        <v>270</v>
      </c>
      <c r="D234" s="72" t="s">
        <v>682</v>
      </c>
      <c r="E234" s="72" t="s">
        <v>329</v>
      </c>
      <c r="F234" s="64">
        <v>6452.06</v>
      </c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  <c r="EQ234" s="65"/>
      <c r="ER234" s="65"/>
      <c r="ES234" s="65"/>
      <c r="ET234" s="65"/>
      <c r="EU234" s="65"/>
      <c r="EV234" s="65"/>
      <c r="EW234" s="65"/>
      <c r="EX234" s="65"/>
      <c r="EY234" s="65"/>
      <c r="EZ234" s="65"/>
      <c r="FA234" s="65"/>
      <c r="FB234" s="65"/>
      <c r="FC234" s="65"/>
      <c r="FD234" s="65"/>
      <c r="FE234" s="65"/>
      <c r="FF234" s="65"/>
      <c r="FG234" s="65"/>
      <c r="FH234" s="65"/>
      <c r="FI234" s="65"/>
      <c r="FJ234" s="65"/>
      <c r="FK234" s="65"/>
      <c r="FL234" s="65"/>
      <c r="FM234" s="65"/>
      <c r="FN234" s="65"/>
      <c r="FO234" s="65"/>
      <c r="FP234" s="65"/>
      <c r="FQ234" s="65"/>
      <c r="FR234" s="65"/>
      <c r="FS234" s="65"/>
      <c r="FT234" s="65"/>
      <c r="FU234" s="65"/>
      <c r="FV234" s="65"/>
      <c r="FW234" s="65"/>
      <c r="FX234" s="65"/>
      <c r="FY234" s="65"/>
      <c r="FZ234" s="65"/>
      <c r="GA234" s="65"/>
      <c r="GB234" s="65"/>
      <c r="GC234" s="65"/>
      <c r="GD234" s="65"/>
      <c r="GE234" s="65"/>
      <c r="GF234" s="65"/>
      <c r="GG234" s="65"/>
      <c r="GH234" s="65"/>
      <c r="GI234" s="65"/>
      <c r="GJ234" s="65"/>
      <c r="GK234" s="65"/>
      <c r="GL234" s="65"/>
      <c r="GM234" s="65"/>
      <c r="GN234" s="65"/>
      <c r="GO234" s="65"/>
      <c r="GP234" s="65"/>
      <c r="GQ234" s="65"/>
      <c r="GR234" s="65"/>
      <c r="GS234" s="65"/>
      <c r="GT234" s="65"/>
      <c r="GU234" s="65"/>
      <c r="GV234" s="65"/>
      <c r="GW234" s="65"/>
      <c r="GX234" s="65"/>
      <c r="GY234" s="65"/>
      <c r="GZ234" s="65"/>
      <c r="HA234" s="65"/>
      <c r="HB234" s="65"/>
      <c r="HC234" s="65"/>
      <c r="HD234" s="65"/>
      <c r="HE234" s="65"/>
      <c r="HF234" s="65"/>
      <c r="HG234" s="65"/>
      <c r="HH234" s="65"/>
      <c r="HI234" s="65"/>
      <c r="HJ234" s="65"/>
      <c r="HK234" s="65"/>
      <c r="HL234" s="65"/>
      <c r="HM234" s="65"/>
      <c r="HN234" s="65"/>
      <c r="HO234" s="65"/>
      <c r="HP234" s="65"/>
      <c r="HQ234" s="65"/>
      <c r="HR234" s="65"/>
      <c r="HS234" s="65"/>
      <c r="HT234" s="65"/>
      <c r="HU234" s="65"/>
      <c r="HV234" s="65"/>
      <c r="HW234" s="65"/>
      <c r="HX234" s="65"/>
      <c r="HY234" s="65"/>
      <c r="HZ234" s="65"/>
      <c r="IA234" s="65"/>
      <c r="IB234" s="65"/>
      <c r="IC234" s="65"/>
      <c r="ID234" s="65"/>
      <c r="IE234" s="65"/>
      <c r="IF234" s="65"/>
      <c r="IG234" s="65"/>
      <c r="IH234" s="65"/>
      <c r="II234" s="65"/>
      <c r="IJ234" s="65"/>
      <c r="IK234" s="65"/>
      <c r="IL234" s="65"/>
      <c r="IM234" s="65"/>
      <c r="IN234" s="65"/>
      <c r="IO234" s="65"/>
      <c r="IP234" s="65"/>
      <c r="IQ234" s="65"/>
      <c r="IR234" s="65"/>
      <c r="IS234" s="65"/>
      <c r="IT234" s="65"/>
    </row>
    <row r="235" spans="1:254" ht="38.25" x14ac:dyDescent="0.2">
      <c r="A235" s="59" t="s">
        <v>683</v>
      </c>
      <c r="B235" s="77" t="s">
        <v>297</v>
      </c>
      <c r="C235" s="77" t="s">
        <v>270</v>
      </c>
      <c r="D235" s="77" t="s">
        <v>684</v>
      </c>
      <c r="E235" s="77"/>
      <c r="F235" s="61">
        <f>SUM(F236)</f>
        <v>100</v>
      </c>
    </row>
    <row r="236" spans="1:254" ht="25.5" x14ac:dyDescent="0.2">
      <c r="A236" s="62" t="s">
        <v>328</v>
      </c>
      <c r="B236" s="72" t="s">
        <v>297</v>
      </c>
      <c r="C236" s="72" t="s">
        <v>270</v>
      </c>
      <c r="D236" s="72" t="s">
        <v>684</v>
      </c>
      <c r="E236" s="72" t="s">
        <v>329</v>
      </c>
      <c r="F236" s="64">
        <v>100</v>
      </c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  <c r="EQ236" s="65"/>
      <c r="ER236" s="65"/>
      <c r="ES236" s="65"/>
      <c r="ET236" s="65"/>
      <c r="EU236" s="65"/>
      <c r="EV236" s="65"/>
      <c r="EW236" s="65"/>
      <c r="EX236" s="65"/>
      <c r="EY236" s="65"/>
      <c r="EZ236" s="65"/>
      <c r="FA236" s="65"/>
      <c r="FB236" s="65"/>
      <c r="FC236" s="65"/>
      <c r="FD236" s="65"/>
      <c r="FE236" s="65"/>
      <c r="FF236" s="65"/>
      <c r="FG236" s="65"/>
      <c r="FH236" s="65"/>
      <c r="FI236" s="65"/>
      <c r="FJ236" s="65"/>
      <c r="FK236" s="65"/>
      <c r="FL236" s="65"/>
      <c r="FM236" s="65"/>
      <c r="FN236" s="65"/>
      <c r="FO236" s="65"/>
      <c r="FP236" s="65"/>
      <c r="FQ236" s="65"/>
      <c r="FR236" s="65"/>
      <c r="FS236" s="65"/>
      <c r="FT236" s="65"/>
      <c r="FU236" s="65"/>
      <c r="FV236" s="65"/>
      <c r="FW236" s="65"/>
      <c r="FX236" s="65"/>
      <c r="FY236" s="65"/>
      <c r="FZ236" s="65"/>
      <c r="GA236" s="65"/>
      <c r="GB236" s="65"/>
      <c r="GC236" s="65"/>
      <c r="GD236" s="65"/>
      <c r="GE236" s="65"/>
      <c r="GF236" s="65"/>
      <c r="GG236" s="65"/>
      <c r="GH236" s="65"/>
      <c r="GI236" s="65"/>
      <c r="GJ236" s="65"/>
      <c r="GK236" s="65"/>
      <c r="GL236" s="65"/>
      <c r="GM236" s="65"/>
      <c r="GN236" s="65"/>
      <c r="GO236" s="65"/>
      <c r="GP236" s="65"/>
      <c r="GQ236" s="65"/>
      <c r="GR236" s="65"/>
      <c r="GS236" s="65"/>
      <c r="GT236" s="65"/>
      <c r="GU236" s="65"/>
      <c r="GV236" s="65"/>
      <c r="GW236" s="65"/>
      <c r="GX236" s="65"/>
      <c r="GY236" s="65"/>
      <c r="GZ236" s="65"/>
      <c r="HA236" s="65"/>
      <c r="HB236" s="65"/>
      <c r="HC236" s="65"/>
      <c r="HD236" s="65"/>
      <c r="HE236" s="65"/>
      <c r="HF236" s="65"/>
      <c r="HG236" s="65"/>
      <c r="HH236" s="65"/>
      <c r="HI236" s="65"/>
      <c r="HJ236" s="65"/>
      <c r="HK236" s="65"/>
      <c r="HL236" s="65"/>
      <c r="HM236" s="65"/>
      <c r="HN236" s="65"/>
      <c r="HO236" s="65"/>
      <c r="HP236" s="65"/>
      <c r="HQ236" s="65"/>
      <c r="HR236" s="65"/>
      <c r="HS236" s="65"/>
      <c r="HT236" s="65"/>
      <c r="HU236" s="65"/>
      <c r="HV236" s="65"/>
      <c r="HW236" s="65"/>
      <c r="HX236" s="65"/>
      <c r="HY236" s="65"/>
      <c r="HZ236" s="65"/>
      <c r="IA236" s="65"/>
      <c r="IB236" s="65"/>
      <c r="IC236" s="65"/>
      <c r="ID236" s="65"/>
      <c r="IE236" s="65"/>
      <c r="IF236" s="65"/>
      <c r="IG236" s="65"/>
      <c r="IH236" s="65"/>
      <c r="II236" s="65"/>
      <c r="IJ236" s="65"/>
      <c r="IK236" s="65"/>
      <c r="IL236" s="65"/>
      <c r="IM236" s="65"/>
      <c r="IN236" s="65"/>
      <c r="IO236" s="65"/>
      <c r="IP236" s="65"/>
      <c r="IQ236" s="65"/>
      <c r="IR236" s="65"/>
      <c r="IS236" s="65"/>
      <c r="IT236" s="65"/>
    </row>
    <row r="237" spans="1:254" s="65" customFormat="1" x14ac:dyDescent="0.2">
      <c r="A237" s="322" t="s">
        <v>649</v>
      </c>
      <c r="B237" s="111" t="s">
        <v>297</v>
      </c>
      <c r="C237" s="111" t="s">
        <v>270</v>
      </c>
      <c r="D237" s="77" t="s">
        <v>320</v>
      </c>
      <c r="E237" s="111"/>
      <c r="F237" s="126">
        <f>SUM(F238)</f>
        <v>245.89</v>
      </c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/>
      <c r="HK237" s="47"/>
      <c r="HL237" s="47"/>
      <c r="HM237" s="47"/>
      <c r="HN237" s="47"/>
      <c r="HO237" s="47"/>
      <c r="HP237" s="47"/>
      <c r="HQ237" s="47"/>
      <c r="HR237" s="47"/>
      <c r="HS237" s="47"/>
      <c r="HT237" s="47"/>
      <c r="HU237" s="47"/>
      <c r="HV237" s="47"/>
      <c r="HW237" s="47"/>
      <c r="HX237" s="47"/>
      <c r="HY237" s="47"/>
      <c r="HZ237" s="47"/>
      <c r="IA237" s="47"/>
      <c r="IB237" s="47"/>
      <c r="IC237" s="47"/>
      <c r="ID237" s="47"/>
      <c r="IE237" s="47"/>
      <c r="IF237" s="47"/>
      <c r="IG237" s="47"/>
      <c r="IH237" s="47"/>
      <c r="II237" s="47"/>
      <c r="IJ237" s="47"/>
      <c r="IK237" s="47"/>
      <c r="IL237" s="47"/>
      <c r="IM237" s="47"/>
      <c r="IN237" s="47"/>
      <c r="IO237" s="47"/>
      <c r="IP237" s="47"/>
      <c r="IQ237" s="47"/>
      <c r="IR237" s="47"/>
      <c r="IS237" s="47"/>
      <c r="IT237" s="47"/>
    </row>
    <row r="238" spans="1:254" ht="25.5" x14ac:dyDescent="0.2">
      <c r="A238" s="62" t="s">
        <v>328</v>
      </c>
      <c r="B238" s="72" t="s">
        <v>297</v>
      </c>
      <c r="C238" s="72" t="s">
        <v>270</v>
      </c>
      <c r="D238" s="72" t="s">
        <v>320</v>
      </c>
      <c r="E238" s="72" t="s">
        <v>329</v>
      </c>
      <c r="F238" s="64">
        <v>245.89</v>
      </c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  <c r="EQ238" s="65"/>
      <c r="ER238" s="65"/>
      <c r="ES238" s="65"/>
      <c r="ET238" s="65"/>
      <c r="EU238" s="65"/>
      <c r="EV238" s="65"/>
      <c r="EW238" s="65"/>
      <c r="EX238" s="65"/>
      <c r="EY238" s="65"/>
      <c r="EZ238" s="65"/>
      <c r="FA238" s="65"/>
      <c r="FB238" s="65"/>
      <c r="FC238" s="65"/>
      <c r="FD238" s="65"/>
      <c r="FE238" s="65"/>
      <c r="FF238" s="65"/>
      <c r="FG238" s="65"/>
      <c r="FH238" s="65"/>
      <c r="FI238" s="65"/>
      <c r="FJ238" s="65"/>
      <c r="FK238" s="65"/>
      <c r="FL238" s="65"/>
      <c r="FM238" s="65"/>
      <c r="FN238" s="65"/>
      <c r="FO238" s="65"/>
      <c r="FP238" s="65"/>
      <c r="FQ238" s="65"/>
      <c r="FR238" s="65"/>
      <c r="FS238" s="65"/>
      <c r="FT238" s="65"/>
      <c r="FU238" s="65"/>
      <c r="FV238" s="65"/>
      <c r="FW238" s="65"/>
      <c r="FX238" s="65"/>
      <c r="FY238" s="65"/>
      <c r="FZ238" s="65"/>
      <c r="GA238" s="65"/>
      <c r="GB238" s="65"/>
      <c r="GC238" s="65"/>
      <c r="GD238" s="65"/>
      <c r="GE238" s="65"/>
      <c r="GF238" s="65"/>
      <c r="GG238" s="65"/>
      <c r="GH238" s="65"/>
      <c r="GI238" s="65"/>
      <c r="GJ238" s="65"/>
      <c r="GK238" s="65"/>
      <c r="GL238" s="65"/>
      <c r="GM238" s="65"/>
      <c r="GN238" s="65"/>
      <c r="GO238" s="65"/>
      <c r="GP238" s="65"/>
      <c r="GQ238" s="65"/>
      <c r="GR238" s="65"/>
      <c r="GS238" s="65"/>
      <c r="GT238" s="65"/>
      <c r="GU238" s="65"/>
      <c r="GV238" s="65"/>
      <c r="GW238" s="65"/>
      <c r="GX238" s="65"/>
      <c r="GY238" s="65"/>
      <c r="GZ238" s="65"/>
      <c r="HA238" s="65"/>
      <c r="HB238" s="65"/>
      <c r="HC238" s="65"/>
      <c r="HD238" s="65"/>
      <c r="HE238" s="65"/>
      <c r="HF238" s="65"/>
      <c r="HG238" s="65"/>
      <c r="HH238" s="65"/>
      <c r="HI238" s="65"/>
      <c r="HJ238" s="65"/>
      <c r="HK238" s="65"/>
      <c r="HL238" s="65"/>
      <c r="HM238" s="65"/>
      <c r="HN238" s="65"/>
      <c r="HO238" s="65"/>
      <c r="HP238" s="65"/>
      <c r="HQ238" s="65"/>
      <c r="HR238" s="65"/>
      <c r="HS238" s="65"/>
      <c r="HT238" s="65"/>
      <c r="HU238" s="65"/>
      <c r="HV238" s="65"/>
      <c r="HW238" s="65"/>
      <c r="HX238" s="65"/>
      <c r="HY238" s="65"/>
      <c r="HZ238" s="65"/>
      <c r="IA238" s="65"/>
      <c r="IB238" s="65"/>
      <c r="IC238" s="65"/>
      <c r="ID238" s="65"/>
      <c r="IE238" s="65"/>
      <c r="IF238" s="65"/>
      <c r="IG238" s="65"/>
      <c r="IH238" s="65"/>
      <c r="II238" s="65"/>
      <c r="IJ238" s="65"/>
      <c r="IK238" s="65"/>
      <c r="IL238" s="65"/>
      <c r="IM238" s="65"/>
      <c r="IN238" s="65"/>
      <c r="IO238" s="65"/>
      <c r="IP238" s="65"/>
      <c r="IQ238" s="65"/>
      <c r="IR238" s="65"/>
      <c r="IS238" s="65"/>
      <c r="IT238" s="65"/>
    </row>
    <row r="239" spans="1:254" x14ac:dyDescent="0.2">
      <c r="A239" s="322" t="s">
        <v>678</v>
      </c>
      <c r="B239" s="77" t="s">
        <v>297</v>
      </c>
      <c r="C239" s="77" t="s">
        <v>270</v>
      </c>
      <c r="D239" s="77" t="s">
        <v>406</v>
      </c>
      <c r="E239" s="77"/>
      <c r="F239" s="61">
        <f>SUM(F241+F240)</f>
        <v>30234.84</v>
      </c>
    </row>
    <row r="240" spans="1:254" x14ac:dyDescent="0.2">
      <c r="A240" s="62" t="s">
        <v>289</v>
      </c>
      <c r="B240" s="72" t="s">
        <v>297</v>
      </c>
      <c r="C240" s="72" t="s">
        <v>270</v>
      </c>
      <c r="D240" s="72" t="s">
        <v>406</v>
      </c>
      <c r="E240" s="72" t="s">
        <v>282</v>
      </c>
      <c r="F240" s="64">
        <v>201.23</v>
      </c>
    </row>
    <row r="241" spans="1:254" ht="25.5" x14ac:dyDescent="0.2">
      <c r="A241" s="62" t="s">
        <v>328</v>
      </c>
      <c r="B241" s="72" t="s">
        <v>297</v>
      </c>
      <c r="C241" s="72" t="s">
        <v>270</v>
      </c>
      <c r="D241" s="72" t="s">
        <v>406</v>
      </c>
      <c r="E241" s="72" t="s">
        <v>329</v>
      </c>
      <c r="F241" s="64">
        <v>30033.61</v>
      </c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  <c r="EQ241" s="65"/>
      <c r="ER241" s="65"/>
      <c r="ES241" s="65"/>
      <c r="ET241" s="65"/>
      <c r="EU241" s="65"/>
      <c r="EV241" s="65"/>
      <c r="EW241" s="65"/>
      <c r="EX241" s="65"/>
      <c r="EY241" s="65"/>
      <c r="EZ241" s="65"/>
      <c r="FA241" s="65"/>
      <c r="FB241" s="65"/>
      <c r="FC241" s="65"/>
      <c r="FD241" s="65"/>
      <c r="FE241" s="65"/>
      <c r="FF241" s="65"/>
      <c r="FG241" s="65"/>
      <c r="FH241" s="65"/>
      <c r="FI241" s="65"/>
      <c r="FJ241" s="65"/>
      <c r="FK241" s="65"/>
      <c r="FL241" s="65"/>
      <c r="FM241" s="65"/>
      <c r="FN241" s="65"/>
      <c r="FO241" s="65"/>
      <c r="FP241" s="65"/>
      <c r="FQ241" s="65"/>
      <c r="FR241" s="65"/>
      <c r="FS241" s="65"/>
      <c r="FT241" s="65"/>
      <c r="FU241" s="65"/>
      <c r="FV241" s="65"/>
      <c r="FW241" s="65"/>
      <c r="FX241" s="65"/>
      <c r="FY241" s="65"/>
      <c r="FZ241" s="65"/>
      <c r="GA241" s="65"/>
      <c r="GB241" s="65"/>
      <c r="GC241" s="65"/>
      <c r="GD241" s="65"/>
      <c r="GE241" s="65"/>
      <c r="GF241" s="65"/>
      <c r="GG241" s="65"/>
      <c r="GH241" s="65"/>
      <c r="GI241" s="65"/>
      <c r="GJ241" s="65"/>
      <c r="GK241" s="65"/>
      <c r="GL241" s="65"/>
      <c r="GM241" s="65"/>
      <c r="GN241" s="65"/>
      <c r="GO241" s="65"/>
      <c r="GP241" s="65"/>
      <c r="GQ241" s="65"/>
      <c r="GR241" s="65"/>
      <c r="GS241" s="65"/>
      <c r="GT241" s="65"/>
      <c r="GU241" s="65"/>
      <c r="GV241" s="65"/>
      <c r="GW241" s="65"/>
      <c r="GX241" s="65"/>
      <c r="GY241" s="65"/>
      <c r="GZ241" s="65"/>
      <c r="HA241" s="65"/>
      <c r="HB241" s="65"/>
      <c r="HC241" s="65"/>
      <c r="HD241" s="65"/>
      <c r="HE241" s="65"/>
      <c r="HF241" s="65"/>
      <c r="HG241" s="65"/>
      <c r="HH241" s="65"/>
      <c r="HI241" s="65"/>
      <c r="HJ241" s="65"/>
      <c r="HK241" s="65"/>
      <c r="HL241" s="65"/>
      <c r="HM241" s="65"/>
      <c r="HN241" s="65"/>
      <c r="HO241" s="65"/>
      <c r="HP241" s="65"/>
      <c r="HQ241" s="65"/>
      <c r="HR241" s="65"/>
      <c r="HS241" s="65"/>
      <c r="HT241" s="65"/>
      <c r="HU241" s="65"/>
      <c r="HV241" s="65"/>
      <c r="HW241" s="65"/>
      <c r="HX241" s="65"/>
      <c r="HY241" s="65"/>
      <c r="HZ241" s="65"/>
      <c r="IA241" s="65"/>
      <c r="IB241" s="65"/>
      <c r="IC241" s="65"/>
      <c r="ID241" s="65"/>
      <c r="IE241" s="65"/>
      <c r="IF241" s="65"/>
      <c r="IG241" s="65"/>
      <c r="IH241" s="65"/>
      <c r="II241" s="65"/>
      <c r="IJ241" s="65"/>
      <c r="IK241" s="65"/>
      <c r="IL241" s="65"/>
      <c r="IM241" s="65"/>
      <c r="IN241" s="65"/>
      <c r="IO241" s="65"/>
      <c r="IP241" s="65"/>
      <c r="IQ241" s="65"/>
      <c r="IR241" s="65"/>
      <c r="IS241" s="65"/>
      <c r="IT241" s="65"/>
    </row>
    <row r="242" spans="1:254" ht="25.5" x14ac:dyDescent="0.2">
      <c r="A242" s="59" t="s">
        <v>407</v>
      </c>
      <c r="B242" s="77" t="s">
        <v>297</v>
      </c>
      <c r="C242" s="77" t="s">
        <v>270</v>
      </c>
      <c r="D242" s="77" t="s">
        <v>408</v>
      </c>
      <c r="E242" s="77"/>
      <c r="F242" s="61">
        <f>SUM(F243)</f>
        <v>7913.82</v>
      </c>
    </row>
    <row r="243" spans="1:254" ht="25.5" x14ac:dyDescent="0.2">
      <c r="A243" s="62" t="s">
        <v>328</v>
      </c>
      <c r="B243" s="72" t="s">
        <v>297</v>
      </c>
      <c r="C243" s="72" t="s">
        <v>270</v>
      </c>
      <c r="D243" s="72" t="s">
        <v>408</v>
      </c>
      <c r="E243" s="72" t="s">
        <v>329</v>
      </c>
      <c r="F243" s="64">
        <v>7913.82</v>
      </c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  <c r="EQ243" s="65"/>
      <c r="ER243" s="65"/>
      <c r="ES243" s="65"/>
      <c r="ET243" s="65"/>
      <c r="EU243" s="65"/>
      <c r="EV243" s="65"/>
      <c r="EW243" s="65"/>
      <c r="EX243" s="65"/>
      <c r="EY243" s="65"/>
      <c r="EZ243" s="65"/>
      <c r="FA243" s="65"/>
      <c r="FB243" s="65"/>
      <c r="FC243" s="65"/>
      <c r="FD243" s="65"/>
      <c r="FE243" s="65"/>
      <c r="FF243" s="65"/>
      <c r="FG243" s="65"/>
      <c r="FH243" s="65"/>
      <c r="FI243" s="65"/>
      <c r="FJ243" s="65"/>
      <c r="FK243" s="65"/>
      <c r="FL243" s="65"/>
      <c r="FM243" s="65"/>
      <c r="FN243" s="65"/>
      <c r="FO243" s="65"/>
      <c r="FP243" s="65"/>
      <c r="FQ243" s="65"/>
      <c r="FR243" s="65"/>
      <c r="FS243" s="65"/>
      <c r="FT243" s="65"/>
      <c r="FU243" s="65"/>
      <c r="FV243" s="65"/>
      <c r="FW243" s="65"/>
      <c r="FX243" s="65"/>
      <c r="FY243" s="65"/>
      <c r="FZ243" s="65"/>
      <c r="GA243" s="65"/>
      <c r="GB243" s="65"/>
      <c r="GC243" s="65"/>
      <c r="GD243" s="65"/>
      <c r="GE243" s="65"/>
      <c r="GF243" s="65"/>
      <c r="GG243" s="65"/>
      <c r="GH243" s="65"/>
      <c r="GI243" s="65"/>
      <c r="GJ243" s="65"/>
      <c r="GK243" s="65"/>
      <c r="GL243" s="65"/>
      <c r="GM243" s="65"/>
      <c r="GN243" s="65"/>
      <c r="GO243" s="65"/>
      <c r="GP243" s="65"/>
      <c r="GQ243" s="65"/>
      <c r="GR243" s="65"/>
      <c r="GS243" s="65"/>
      <c r="GT243" s="65"/>
      <c r="GU243" s="65"/>
      <c r="GV243" s="65"/>
      <c r="GW243" s="65"/>
      <c r="GX243" s="65"/>
      <c r="GY243" s="65"/>
      <c r="GZ243" s="65"/>
      <c r="HA243" s="65"/>
      <c r="HB243" s="65"/>
      <c r="HC243" s="65"/>
      <c r="HD243" s="65"/>
      <c r="HE243" s="65"/>
      <c r="HF243" s="65"/>
      <c r="HG243" s="65"/>
      <c r="HH243" s="65"/>
      <c r="HI243" s="65"/>
      <c r="HJ243" s="65"/>
      <c r="HK243" s="65"/>
      <c r="HL243" s="65"/>
      <c r="HM243" s="65"/>
      <c r="HN243" s="65"/>
      <c r="HO243" s="65"/>
      <c r="HP243" s="65"/>
      <c r="HQ243" s="65"/>
      <c r="HR243" s="65"/>
      <c r="HS243" s="65"/>
      <c r="HT243" s="65"/>
      <c r="HU243" s="65"/>
      <c r="HV243" s="65"/>
      <c r="HW243" s="65"/>
      <c r="HX243" s="65"/>
      <c r="HY243" s="65"/>
      <c r="HZ243" s="65"/>
      <c r="IA243" s="65"/>
      <c r="IB243" s="65"/>
      <c r="IC243" s="65"/>
      <c r="ID243" s="65"/>
      <c r="IE243" s="65"/>
      <c r="IF243" s="65"/>
      <c r="IG243" s="65"/>
      <c r="IH243" s="65"/>
      <c r="II243" s="65"/>
      <c r="IJ243" s="65"/>
      <c r="IK243" s="65"/>
      <c r="IL243" s="65"/>
      <c r="IM243" s="65"/>
      <c r="IN243" s="65"/>
      <c r="IO243" s="65"/>
      <c r="IP243" s="65"/>
      <c r="IQ243" s="65"/>
      <c r="IR243" s="65"/>
      <c r="IS243" s="65"/>
      <c r="IT243" s="65"/>
    </row>
    <row r="244" spans="1:254" ht="80.45" customHeight="1" x14ac:dyDescent="0.2">
      <c r="A244" s="59" t="s">
        <v>397</v>
      </c>
      <c r="B244" s="77" t="s">
        <v>297</v>
      </c>
      <c r="C244" s="77" t="s">
        <v>270</v>
      </c>
      <c r="D244" s="77" t="s">
        <v>409</v>
      </c>
      <c r="E244" s="77"/>
      <c r="F244" s="61">
        <f>SUM(F245)</f>
        <v>115001.58</v>
      </c>
    </row>
    <row r="245" spans="1:254" ht="25.5" x14ac:dyDescent="0.2">
      <c r="A245" s="62" t="s">
        <v>328</v>
      </c>
      <c r="B245" s="72" t="s">
        <v>297</v>
      </c>
      <c r="C245" s="72" t="s">
        <v>270</v>
      </c>
      <c r="D245" s="72" t="s">
        <v>409</v>
      </c>
      <c r="E245" s="72" t="s">
        <v>329</v>
      </c>
      <c r="F245" s="64">
        <v>115001.58</v>
      </c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  <c r="EQ245" s="65"/>
      <c r="ER245" s="65"/>
      <c r="ES245" s="65"/>
      <c r="ET245" s="65"/>
      <c r="EU245" s="65"/>
      <c r="EV245" s="65"/>
      <c r="EW245" s="65"/>
      <c r="EX245" s="65"/>
      <c r="EY245" s="65"/>
      <c r="EZ245" s="65"/>
      <c r="FA245" s="65"/>
      <c r="FB245" s="65"/>
      <c r="FC245" s="65"/>
      <c r="FD245" s="65"/>
      <c r="FE245" s="65"/>
      <c r="FF245" s="65"/>
      <c r="FG245" s="65"/>
      <c r="FH245" s="65"/>
      <c r="FI245" s="65"/>
      <c r="FJ245" s="65"/>
      <c r="FK245" s="65"/>
      <c r="FL245" s="65"/>
      <c r="FM245" s="65"/>
      <c r="FN245" s="65"/>
      <c r="FO245" s="65"/>
      <c r="FP245" s="65"/>
      <c r="FQ245" s="65"/>
      <c r="FR245" s="65"/>
      <c r="FS245" s="65"/>
      <c r="FT245" s="65"/>
      <c r="FU245" s="65"/>
      <c r="FV245" s="65"/>
      <c r="FW245" s="65"/>
      <c r="FX245" s="65"/>
      <c r="FY245" s="65"/>
      <c r="FZ245" s="65"/>
      <c r="GA245" s="65"/>
      <c r="GB245" s="65"/>
      <c r="GC245" s="65"/>
      <c r="GD245" s="65"/>
      <c r="GE245" s="65"/>
      <c r="GF245" s="65"/>
      <c r="GG245" s="65"/>
      <c r="GH245" s="65"/>
      <c r="GI245" s="65"/>
      <c r="GJ245" s="65"/>
      <c r="GK245" s="65"/>
      <c r="GL245" s="65"/>
      <c r="GM245" s="65"/>
      <c r="GN245" s="65"/>
      <c r="GO245" s="65"/>
      <c r="GP245" s="65"/>
      <c r="GQ245" s="65"/>
      <c r="GR245" s="65"/>
      <c r="GS245" s="65"/>
      <c r="GT245" s="65"/>
      <c r="GU245" s="65"/>
      <c r="GV245" s="65"/>
      <c r="GW245" s="65"/>
      <c r="GX245" s="65"/>
      <c r="GY245" s="65"/>
      <c r="GZ245" s="65"/>
      <c r="HA245" s="65"/>
      <c r="HB245" s="65"/>
      <c r="HC245" s="65"/>
      <c r="HD245" s="65"/>
      <c r="HE245" s="65"/>
      <c r="HF245" s="65"/>
      <c r="HG245" s="65"/>
      <c r="HH245" s="65"/>
      <c r="HI245" s="65"/>
      <c r="HJ245" s="65"/>
      <c r="HK245" s="65"/>
      <c r="HL245" s="65"/>
      <c r="HM245" s="65"/>
      <c r="HN245" s="65"/>
      <c r="HO245" s="65"/>
      <c r="HP245" s="65"/>
      <c r="HQ245" s="65"/>
      <c r="HR245" s="65"/>
      <c r="HS245" s="65"/>
      <c r="HT245" s="65"/>
      <c r="HU245" s="65"/>
      <c r="HV245" s="65"/>
      <c r="HW245" s="65"/>
      <c r="HX245" s="65"/>
      <c r="HY245" s="65"/>
      <c r="HZ245" s="65"/>
      <c r="IA245" s="65"/>
      <c r="IB245" s="65"/>
      <c r="IC245" s="65"/>
      <c r="ID245" s="65"/>
      <c r="IE245" s="65"/>
      <c r="IF245" s="65"/>
      <c r="IG245" s="65"/>
      <c r="IH245" s="65"/>
      <c r="II245" s="65"/>
      <c r="IJ245" s="65"/>
      <c r="IK245" s="65"/>
      <c r="IL245" s="65"/>
      <c r="IM245" s="65"/>
      <c r="IN245" s="65"/>
      <c r="IO245" s="65"/>
      <c r="IP245" s="65"/>
      <c r="IQ245" s="65"/>
      <c r="IR245" s="65"/>
      <c r="IS245" s="65"/>
      <c r="IT245" s="65"/>
    </row>
    <row r="246" spans="1:254" x14ac:dyDescent="0.2">
      <c r="A246" s="322" t="s">
        <v>685</v>
      </c>
      <c r="B246" s="77" t="s">
        <v>297</v>
      </c>
      <c r="C246" s="77" t="s">
        <v>410</v>
      </c>
      <c r="D246" s="60" t="s">
        <v>411</v>
      </c>
      <c r="E246" s="77"/>
      <c r="F246" s="61">
        <f>SUM(F247)</f>
        <v>12342.6</v>
      </c>
    </row>
    <row r="247" spans="1:254" ht="25.5" x14ac:dyDescent="0.2">
      <c r="A247" s="62" t="s">
        <v>328</v>
      </c>
      <c r="B247" s="63" t="s">
        <v>297</v>
      </c>
      <c r="C247" s="63" t="s">
        <v>270</v>
      </c>
      <c r="D247" s="63" t="s">
        <v>411</v>
      </c>
      <c r="E247" s="63" t="s">
        <v>329</v>
      </c>
      <c r="F247" s="64">
        <v>12342.6</v>
      </c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  <c r="EQ247" s="65"/>
      <c r="ER247" s="65"/>
      <c r="ES247" s="65"/>
      <c r="ET247" s="65"/>
      <c r="EU247" s="65"/>
      <c r="EV247" s="65"/>
      <c r="EW247" s="65"/>
      <c r="EX247" s="65"/>
      <c r="EY247" s="65"/>
      <c r="EZ247" s="65"/>
      <c r="FA247" s="65"/>
      <c r="FB247" s="65"/>
      <c r="FC247" s="65"/>
      <c r="FD247" s="65"/>
      <c r="FE247" s="65"/>
      <c r="FF247" s="65"/>
      <c r="FG247" s="65"/>
      <c r="FH247" s="65"/>
      <c r="FI247" s="65"/>
      <c r="FJ247" s="65"/>
      <c r="FK247" s="65"/>
      <c r="FL247" s="65"/>
      <c r="FM247" s="65"/>
      <c r="FN247" s="65"/>
      <c r="FO247" s="65"/>
      <c r="FP247" s="65"/>
      <c r="FQ247" s="65"/>
      <c r="FR247" s="65"/>
      <c r="FS247" s="65"/>
      <c r="FT247" s="65"/>
      <c r="FU247" s="65"/>
      <c r="FV247" s="65"/>
      <c r="FW247" s="65"/>
      <c r="FX247" s="65"/>
      <c r="FY247" s="65"/>
      <c r="FZ247" s="65"/>
      <c r="GA247" s="65"/>
      <c r="GB247" s="65"/>
      <c r="GC247" s="65"/>
      <c r="GD247" s="65"/>
      <c r="GE247" s="65"/>
      <c r="GF247" s="65"/>
      <c r="GG247" s="65"/>
      <c r="GH247" s="65"/>
      <c r="GI247" s="65"/>
      <c r="GJ247" s="65"/>
      <c r="GK247" s="65"/>
      <c r="GL247" s="65"/>
      <c r="GM247" s="65"/>
      <c r="GN247" s="65"/>
      <c r="GO247" s="65"/>
      <c r="GP247" s="65"/>
      <c r="GQ247" s="65"/>
      <c r="GR247" s="65"/>
      <c r="GS247" s="65"/>
      <c r="GT247" s="65"/>
      <c r="GU247" s="65"/>
      <c r="GV247" s="65"/>
      <c r="GW247" s="65"/>
      <c r="GX247" s="65"/>
      <c r="GY247" s="65"/>
      <c r="GZ247" s="65"/>
      <c r="HA247" s="65"/>
      <c r="HB247" s="65"/>
      <c r="HC247" s="65"/>
      <c r="HD247" s="65"/>
      <c r="HE247" s="65"/>
      <c r="HF247" s="65"/>
      <c r="HG247" s="65"/>
      <c r="HH247" s="65"/>
      <c r="HI247" s="65"/>
      <c r="HJ247" s="65"/>
      <c r="HK247" s="65"/>
      <c r="HL247" s="65"/>
      <c r="HM247" s="65"/>
      <c r="HN247" s="65"/>
      <c r="HO247" s="65"/>
      <c r="HP247" s="65"/>
      <c r="HQ247" s="65"/>
      <c r="HR247" s="65"/>
      <c r="HS247" s="65"/>
      <c r="HT247" s="65"/>
      <c r="HU247" s="65"/>
      <c r="HV247" s="65"/>
      <c r="HW247" s="65"/>
      <c r="HX247" s="65"/>
      <c r="HY247" s="65"/>
      <c r="HZ247" s="65"/>
      <c r="IA247" s="65"/>
      <c r="IB247" s="65"/>
      <c r="IC247" s="65"/>
      <c r="ID247" s="65"/>
      <c r="IE247" s="65"/>
      <c r="IF247" s="65"/>
      <c r="IG247" s="65"/>
      <c r="IH247" s="65"/>
      <c r="II247" s="65"/>
      <c r="IJ247" s="65"/>
      <c r="IK247" s="65"/>
      <c r="IL247" s="65"/>
      <c r="IM247" s="65"/>
      <c r="IN247" s="65"/>
      <c r="IO247" s="65"/>
      <c r="IP247" s="65"/>
      <c r="IQ247" s="65"/>
      <c r="IR247" s="65"/>
      <c r="IS247" s="65"/>
      <c r="IT247" s="65"/>
    </row>
    <row r="248" spans="1:254" ht="82.15" customHeight="1" x14ac:dyDescent="0.2">
      <c r="A248" s="59" t="s">
        <v>397</v>
      </c>
      <c r="B248" s="60" t="s">
        <v>297</v>
      </c>
      <c r="C248" s="60" t="s">
        <v>270</v>
      </c>
      <c r="D248" s="77" t="s">
        <v>412</v>
      </c>
      <c r="E248" s="60"/>
      <c r="F248" s="95">
        <f>SUM(F249)</f>
        <v>65833.25</v>
      </c>
    </row>
    <row r="249" spans="1:254" ht="25.5" x14ac:dyDescent="0.2">
      <c r="A249" s="62" t="s">
        <v>328</v>
      </c>
      <c r="B249" s="63" t="s">
        <v>297</v>
      </c>
      <c r="C249" s="63" t="s">
        <v>270</v>
      </c>
      <c r="D249" s="72" t="s">
        <v>412</v>
      </c>
      <c r="E249" s="63" t="s">
        <v>329</v>
      </c>
      <c r="F249" s="88">
        <v>65833.25</v>
      </c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  <c r="EQ249" s="65"/>
      <c r="ER249" s="65"/>
      <c r="ES249" s="65"/>
      <c r="ET249" s="65"/>
      <c r="EU249" s="65"/>
      <c r="EV249" s="65"/>
      <c r="EW249" s="65"/>
      <c r="EX249" s="65"/>
      <c r="EY249" s="65"/>
      <c r="EZ249" s="65"/>
      <c r="FA249" s="65"/>
      <c r="FB249" s="65"/>
      <c r="FC249" s="65"/>
      <c r="FD249" s="65"/>
      <c r="FE249" s="65"/>
      <c r="FF249" s="65"/>
      <c r="FG249" s="65"/>
      <c r="FH249" s="65"/>
      <c r="FI249" s="65"/>
      <c r="FJ249" s="65"/>
      <c r="FK249" s="65"/>
      <c r="FL249" s="65"/>
      <c r="FM249" s="65"/>
      <c r="FN249" s="65"/>
      <c r="FO249" s="65"/>
      <c r="FP249" s="65"/>
      <c r="FQ249" s="65"/>
      <c r="FR249" s="65"/>
      <c r="FS249" s="65"/>
      <c r="FT249" s="65"/>
      <c r="FU249" s="65"/>
      <c r="FV249" s="65"/>
      <c r="FW249" s="65"/>
      <c r="FX249" s="65"/>
      <c r="FY249" s="65"/>
      <c r="FZ249" s="65"/>
      <c r="GA249" s="65"/>
      <c r="GB249" s="65"/>
      <c r="GC249" s="65"/>
      <c r="GD249" s="65"/>
      <c r="GE249" s="65"/>
      <c r="GF249" s="65"/>
      <c r="GG249" s="65"/>
      <c r="GH249" s="65"/>
      <c r="GI249" s="65"/>
      <c r="GJ249" s="65"/>
      <c r="GK249" s="65"/>
      <c r="GL249" s="65"/>
      <c r="GM249" s="65"/>
      <c r="GN249" s="65"/>
      <c r="GO249" s="65"/>
      <c r="GP249" s="65"/>
      <c r="GQ249" s="65"/>
      <c r="GR249" s="65"/>
      <c r="GS249" s="65"/>
      <c r="GT249" s="65"/>
      <c r="GU249" s="65"/>
      <c r="GV249" s="65"/>
      <c r="GW249" s="65"/>
      <c r="GX249" s="65"/>
      <c r="GY249" s="65"/>
      <c r="GZ249" s="65"/>
      <c r="HA249" s="65"/>
      <c r="HB249" s="65"/>
      <c r="HC249" s="65"/>
      <c r="HD249" s="65"/>
      <c r="HE249" s="65"/>
      <c r="HF249" s="65"/>
      <c r="HG249" s="65"/>
      <c r="HH249" s="65"/>
      <c r="HI249" s="65"/>
      <c r="HJ249" s="65"/>
      <c r="HK249" s="65"/>
      <c r="HL249" s="65"/>
      <c r="HM249" s="65"/>
      <c r="HN249" s="65"/>
      <c r="HO249" s="65"/>
      <c r="HP249" s="65"/>
      <c r="HQ249" s="65"/>
      <c r="HR249" s="65"/>
      <c r="HS249" s="65"/>
      <c r="HT249" s="65"/>
      <c r="HU249" s="65"/>
      <c r="HV249" s="65"/>
      <c r="HW249" s="65"/>
      <c r="HX249" s="65"/>
      <c r="HY249" s="65"/>
      <c r="HZ249" s="65"/>
      <c r="IA249" s="65"/>
      <c r="IB249" s="65"/>
      <c r="IC249" s="65"/>
      <c r="ID249" s="65"/>
      <c r="IE249" s="65"/>
      <c r="IF249" s="65"/>
      <c r="IG249" s="65"/>
      <c r="IH249" s="65"/>
      <c r="II249" s="65"/>
      <c r="IJ249" s="65"/>
      <c r="IK249" s="65"/>
      <c r="IL249" s="65"/>
      <c r="IM249" s="65"/>
      <c r="IN249" s="65"/>
      <c r="IO249" s="65"/>
      <c r="IP249" s="65"/>
      <c r="IQ249" s="65"/>
      <c r="IR249" s="65"/>
      <c r="IS249" s="65"/>
      <c r="IT249" s="65"/>
    </row>
    <row r="250" spans="1:254" x14ac:dyDescent="0.2">
      <c r="A250" s="59" t="s">
        <v>330</v>
      </c>
      <c r="B250" s="60" t="s">
        <v>297</v>
      </c>
      <c r="C250" s="60" t="s">
        <v>270</v>
      </c>
      <c r="D250" s="77" t="s">
        <v>331</v>
      </c>
      <c r="E250" s="60"/>
      <c r="F250" s="95">
        <f>SUM(F251)</f>
        <v>4554.3900000000003</v>
      </c>
    </row>
    <row r="251" spans="1:254" ht="25.5" x14ac:dyDescent="0.2">
      <c r="A251" s="62" t="s">
        <v>328</v>
      </c>
      <c r="B251" s="63" t="s">
        <v>297</v>
      </c>
      <c r="C251" s="63" t="s">
        <v>270</v>
      </c>
      <c r="D251" s="72" t="s">
        <v>331</v>
      </c>
      <c r="E251" s="63" t="s">
        <v>329</v>
      </c>
      <c r="F251" s="88">
        <v>4554.3900000000003</v>
      </c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  <c r="EQ251" s="65"/>
      <c r="ER251" s="65"/>
      <c r="ES251" s="65"/>
      <c r="ET251" s="65"/>
      <c r="EU251" s="65"/>
      <c r="EV251" s="65"/>
      <c r="EW251" s="65"/>
      <c r="EX251" s="65"/>
      <c r="EY251" s="65"/>
      <c r="EZ251" s="65"/>
      <c r="FA251" s="65"/>
      <c r="FB251" s="65"/>
      <c r="FC251" s="65"/>
      <c r="FD251" s="65"/>
      <c r="FE251" s="65"/>
      <c r="FF251" s="65"/>
      <c r="FG251" s="65"/>
      <c r="FH251" s="65"/>
      <c r="FI251" s="65"/>
      <c r="FJ251" s="65"/>
      <c r="FK251" s="65"/>
      <c r="FL251" s="65"/>
      <c r="FM251" s="65"/>
      <c r="FN251" s="65"/>
      <c r="FO251" s="65"/>
      <c r="FP251" s="65"/>
      <c r="FQ251" s="65"/>
      <c r="FR251" s="65"/>
      <c r="FS251" s="65"/>
      <c r="FT251" s="65"/>
      <c r="FU251" s="65"/>
      <c r="FV251" s="65"/>
      <c r="FW251" s="65"/>
      <c r="FX251" s="65"/>
      <c r="FY251" s="65"/>
      <c r="FZ251" s="65"/>
      <c r="GA251" s="65"/>
      <c r="GB251" s="65"/>
      <c r="GC251" s="65"/>
      <c r="GD251" s="65"/>
      <c r="GE251" s="65"/>
      <c r="GF251" s="65"/>
      <c r="GG251" s="65"/>
      <c r="GH251" s="65"/>
      <c r="GI251" s="65"/>
      <c r="GJ251" s="65"/>
      <c r="GK251" s="65"/>
      <c r="GL251" s="65"/>
      <c r="GM251" s="65"/>
      <c r="GN251" s="65"/>
      <c r="GO251" s="65"/>
      <c r="GP251" s="65"/>
      <c r="GQ251" s="65"/>
      <c r="GR251" s="65"/>
      <c r="GS251" s="65"/>
      <c r="GT251" s="65"/>
      <c r="GU251" s="65"/>
      <c r="GV251" s="65"/>
      <c r="GW251" s="65"/>
      <c r="GX251" s="65"/>
      <c r="GY251" s="65"/>
      <c r="GZ251" s="65"/>
      <c r="HA251" s="65"/>
      <c r="HB251" s="65"/>
      <c r="HC251" s="65"/>
      <c r="HD251" s="65"/>
      <c r="HE251" s="65"/>
      <c r="HF251" s="65"/>
      <c r="HG251" s="65"/>
      <c r="HH251" s="65"/>
      <c r="HI251" s="65"/>
      <c r="HJ251" s="65"/>
      <c r="HK251" s="65"/>
      <c r="HL251" s="65"/>
      <c r="HM251" s="65"/>
      <c r="HN251" s="65"/>
      <c r="HO251" s="65"/>
      <c r="HP251" s="65"/>
      <c r="HQ251" s="65"/>
      <c r="HR251" s="65"/>
      <c r="HS251" s="65"/>
      <c r="HT251" s="65"/>
      <c r="HU251" s="65"/>
      <c r="HV251" s="65"/>
      <c r="HW251" s="65"/>
      <c r="HX251" s="65"/>
      <c r="HY251" s="65"/>
      <c r="HZ251" s="65"/>
      <c r="IA251" s="65"/>
      <c r="IB251" s="65"/>
      <c r="IC251" s="65"/>
      <c r="ID251" s="65"/>
      <c r="IE251" s="65"/>
      <c r="IF251" s="65"/>
      <c r="IG251" s="65"/>
      <c r="IH251" s="65"/>
      <c r="II251" s="65"/>
      <c r="IJ251" s="65"/>
      <c r="IK251" s="65"/>
      <c r="IL251" s="65"/>
      <c r="IM251" s="65"/>
      <c r="IN251" s="65"/>
      <c r="IO251" s="65"/>
      <c r="IP251" s="65"/>
      <c r="IQ251" s="65"/>
      <c r="IR251" s="65"/>
      <c r="IS251" s="65"/>
      <c r="IT251" s="65"/>
    </row>
    <row r="252" spans="1:254" x14ac:dyDescent="0.2">
      <c r="A252" s="58" t="s">
        <v>413</v>
      </c>
      <c r="B252" s="56" t="s">
        <v>297</v>
      </c>
      <c r="C252" s="56" t="s">
        <v>276</v>
      </c>
      <c r="D252" s="70"/>
      <c r="E252" s="56"/>
      <c r="F252" s="89">
        <f>SUM(F253+F255+F257)</f>
        <v>43245.17</v>
      </c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66"/>
      <c r="IC252" s="66"/>
      <c r="ID252" s="66"/>
      <c r="IE252" s="66"/>
      <c r="IF252" s="66"/>
      <c r="IG252" s="66"/>
      <c r="IH252" s="66"/>
      <c r="II252" s="66"/>
      <c r="IJ252" s="66"/>
      <c r="IK252" s="66"/>
      <c r="IL252" s="66"/>
      <c r="IM252" s="66"/>
      <c r="IN252" s="66"/>
      <c r="IO252" s="66"/>
      <c r="IP252" s="66"/>
      <c r="IQ252" s="66"/>
      <c r="IR252" s="66"/>
      <c r="IS252" s="66"/>
    </row>
    <row r="253" spans="1:254" x14ac:dyDescent="0.2">
      <c r="A253" s="322" t="s">
        <v>678</v>
      </c>
      <c r="B253" s="60" t="s">
        <v>297</v>
      </c>
      <c r="C253" s="60" t="s">
        <v>276</v>
      </c>
      <c r="D253" s="60" t="s">
        <v>414</v>
      </c>
      <c r="E253" s="77"/>
      <c r="F253" s="61">
        <f>SUM(F254)</f>
        <v>41369.769999999997</v>
      </c>
    </row>
    <row r="254" spans="1:254" s="65" customFormat="1" ht="25.5" x14ac:dyDescent="0.2">
      <c r="A254" s="62" t="s">
        <v>328</v>
      </c>
      <c r="B254" s="63" t="s">
        <v>297</v>
      </c>
      <c r="C254" s="63" t="s">
        <v>276</v>
      </c>
      <c r="D254" s="63" t="s">
        <v>414</v>
      </c>
      <c r="E254" s="63" t="s">
        <v>329</v>
      </c>
      <c r="F254" s="64">
        <v>41369.769999999997</v>
      </c>
    </row>
    <row r="255" spans="1:254" x14ac:dyDescent="0.2">
      <c r="A255" s="322" t="s">
        <v>649</v>
      </c>
      <c r="B255" s="111" t="s">
        <v>297</v>
      </c>
      <c r="C255" s="111" t="s">
        <v>276</v>
      </c>
      <c r="D255" s="77" t="s">
        <v>320</v>
      </c>
      <c r="E255" s="111"/>
      <c r="F255" s="126">
        <f>SUM(F256)</f>
        <v>222.54</v>
      </c>
    </row>
    <row r="256" spans="1:254" s="65" customFormat="1" ht="25.5" x14ac:dyDescent="0.2">
      <c r="A256" s="62" t="s">
        <v>328</v>
      </c>
      <c r="B256" s="72" t="s">
        <v>297</v>
      </c>
      <c r="C256" s="72" t="s">
        <v>276</v>
      </c>
      <c r="D256" s="72" t="s">
        <v>320</v>
      </c>
      <c r="E256" s="72" t="s">
        <v>329</v>
      </c>
      <c r="F256" s="64">
        <v>222.54</v>
      </c>
    </row>
    <row r="257" spans="1:253" s="65" customFormat="1" x14ac:dyDescent="0.2">
      <c r="A257" s="59" t="s">
        <v>330</v>
      </c>
      <c r="B257" s="60" t="s">
        <v>297</v>
      </c>
      <c r="C257" s="60" t="s">
        <v>276</v>
      </c>
      <c r="D257" s="77" t="s">
        <v>331</v>
      </c>
      <c r="E257" s="60"/>
      <c r="F257" s="64">
        <f>SUM(F258)</f>
        <v>1652.86</v>
      </c>
    </row>
    <row r="258" spans="1:253" s="65" customFormat="1" ht="25.5" x14ac:dyDescent="0.2">
      <c r="A258" s="62" t="s">
        <v>328</v>
      </c>
      <c r="B258" s="63" t="s">
        <v>297</v>
      </c>
      <c r="C258" s="63" t="s">
        <v>276</v>
      </c>
      <c r="D258" s="72" t="s">
        <v>331</v>
      </c>
      <c r="E258" s="63" t="s">
        <v>329</v>
      </c>
      <c r="F258" s="64">
        <v>1652.86</v>
      </c>
    </row>
    <row r="259" spans="1:253" x14ac:dyDescent="0.2">
      <c r="A259" s="58" t="s">
        <v>415</v>
      </c>
      <c r="B259" s="70" t="s">
        <v>297</v>
      </c>
      <c r="C259" s="70" t="s">
        <v>297</v>
      </c>
      <c r="D259" s="70"/>
      <c r="E259" s="70"/>
      <c r="F259" s="57">
        <f>SUM(F260)</f>
        <v>8320.69</v>
      </c>
    </row>
    <row r="260" spans="1:253" ht="13.5" x14ac:dyDescent="0.25">
      <c r="A260" s="84" t="s">
        <v>416</v>
      </c>
      <c r="B260" s="85" t="s">
        <v>297</v>
      </c>
      <c r="C260" s="85" t="s">
        <v>297</v>
      </c>
      <c r="D260" s="85"/>
      <c r="E260" s="85"/>
      <c r="F260" s="124">
        <f>SUM(F263+F265+F267+F261+F270)</f>
        <v>8320.69</v>
      </c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  <c r="AG260" s="110"/>
      <c r="AH260" s="110"/>
      <c r="AI260" s="110"/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  <c r="AZ260" s="110"/>
      <c r="BA260" s="110"/>
      <c r="BB260" s="110"/>
      <c r="BC260" s="110"/>
      <c r="BD260" s="110"/>
      <c r="BE260" s="110"/>
      <c r="BF260" s="110"/>
      <c r="BG260" s="110"/>
      <c r="BH260" s="110"/>
      <c r="BI260" s="110"/>
      <c r="BJ260" s="110"/>
      <c r="BK260" s="110"/>
      <c r="BL260" s="110"/>
      <c r="BM260" s="110"/>
      <c r="BN260" s="110"/>
      <c r="BO260" s="110"/>
      <c r="BP260" s="110"/>
      <c r="BQ260" s="110"/>
      <c r="BR260" s="110"/>
      <c r="BS260" s="110"/>
      <c r="BT260" s="110"/>
      <c r="BU260" s="110"/>
      <c r="BV260" s="110"/>
      <c r="BW260" s="110"/>
      <c r="BX260" s="110"/>
      <c r="BY260" s="110"/>
      <c r="BZ260" s="110"/>
      <c r="CA260" s="110"/>
      <c r="CB260" s="110"/>
      <c r="CC260" s="110"/>
      <c r="CD260" s="110"/>
      <c r="CE260" s="110"/>
      <c r="CF260" s="110"/>
      <c r="CG260" s="110"/>
      <c r="CH260" s="110"/>
      <c r="CI260" s="110"/>
      <c r="CJ260" s="110"/>
      <c r="CK260" s="110"/>
      <c r="CL260" s="110"/>
      <c r="CM260" s="110"/>
      <c r="CN260" s="110"/>
      <c r="CO260" s="110"/>
      <c r="CP260" s="110"/>
      <c r="CQ260" s="110"/>
      <c r="CR260" s="110"/>
      <c r="CS260" s="110"/>
      <c r="CT260" s="110"/>
      <c r="CU260" s="110"/>
      <c r="CV260" s="110"/>
      <c r="CW260" s="110"/>
      <c r="CX260" s="110"/>
      <c r="CY260" s="110"/>
      <c r="CZ260" s="110"/>
      <c r="DA260" s="110"/>
      <c r="DB260" s="110"/>
      <c r="DC260" s="110"/>
      <c r="DD260" s="110"/>
      <c r="DE260" s="110"/>
      <c r="DF260" s="110"/>
      <c r="DG260" s="110"/>
      <c r="DH260" s="110"/>
      <c r="DI260" s="110"/>
      <c r="DJ260" s="110"/>
      <c r="DK260" s="110"/>
      <c r="DL260" s="110"/>
      <c r="DM260" s="110"/>
      <c r="DN260" s="110"/>
      <c r="DO260" s="110"/>
      <c r="DP260" s="110"/>
      <c r="DQ260" s="110"/>
      <c r="DR260" s="110"/>
      <c r="DS260" s="110"/>
      <c r="DT260" s="110"/>
      <c r="DU260" s="110"/>
      <c r="DV260" s="110"/>
      <c r="DW260" s="110"/>
      <c r="DX260" s="110"/>
      <c r="DY260" s="110"/>
      <c r="DZ260" s="110"/>
      <c r="EA260" s="110"/>
      <c r="EB260" s="110"/>
      <c r="EC260" s="110"/>
      <c r="ED260" s="110"/>
      <c r="EE260" s="110"/>
      <c r="EF260" s="110"/>
      <c r="EG260" s="110"/>
      <c r="EH260" s="110"/>
      <c r="EI260" s="110"/>
      <c r="EJ260" s="110"/>
      <c r="EK260" s="110"/>
      <c r="EL260" s="110"/>
      <c r="EM260" s="110"/>
      <c r="EN260" s="110"/>
      <c r="EO260" s="110"/>
      <c r="EP260" s="110"/>
      <c r="EQ260" s="110"/>
      <c r="ER260" s="110"/>
      <c r="ES260" s="110"/>
      <c r="ET260" s="110"/>
      <c r="EU260" s="110"/>
      <c r="EV260" s="110"/>
      <c r="EW260" s="110"/>
      <c r="EX260" s="110"/>
      <c r="EY260" s="110"/>
      <c r="EZ260" s="110"/>
      <c r="FA260" s="110"/>
      <c r="FB260" s="110"/>
      <c r="FC260" s="110"/>
      <c r="FD260" s="110"/>
      <c r="FE260" s="110"/>
      <c r="FF260" s="110"/>
      <c r="FG260" s="110"/>
      <c r="FH260" s="110"/>
      <c r="FI260" s="110"/>
      <c r="FJ260" s="110"/>
      <c r="FK260" s="110"/>
      <c r="FL260" s="110"/>
      <c r="FM260" s="110"/>
      <c r="FN260" s="110"/>
      <c r="FO260" s="110"/>
      <c r="FP260" s="110"/>
      <c r="FQ260" s="110"/>
      <c r="FR260" s="110"/>
      <c r="FS260" s="110"/>
      <c r="FT260" s="110"/>
      <c r="FU260" s="110"/>
      <c r="FV260" s="110"/>
      <c r="FW260" s="110"/>
      <c r="FX260" s="110"/>
      <c r="FY260" s="110"/>
      <c r="FZ260" s="110"/>
      <c r="GA260" s="110"/>
      <c r="GB260" s="110"/>
      <c r="GC260" s="110"/>
      <c r="GD260" s="110"/>
      <c r="GE260" s="110"/>
      <c r="GF260" s="110"/>
      <c r="GG260" s="110"/>
      <c r="GH260" s="110"/>
      <c r="GI260" s="110"/>
      <c r="GJ260" s="110"/>
      <c r="GK260" s="110"/>
      <c r="GL260" s="110"/>
      <c r="GM260" s="110"/>
      <c r="GN260" s="110"/>
      <c r="GO260" s="110"/>
      <c r="GP260" s="110"/>
      <c r="GQ260" s="110"/>
      <c r="GR260" s="110"/>
      <c r="GS260" s="110"/>
      <c r="GT260" s="110"/>
      <c r="GU260" s="110"/>
      <c r="GV260" s="110"/>
      <c r="GW260" s="110"/>
      <c r="GX260" s="110"/>
      <c r="GY260" s="110"/>
      <c r="GZ260" s="110"/>
      <c r="HA260" s="110"/>
      <c r="HB260" s="110"/>
      <c r="HC260" s="110"/>
      <c r="HD260" s="110"/>
      <c r="HE260" s="110"/>
      <c r="HF260" s="110"/>
      <c r="HG260" s="110"/>
      <c r="HH260" s="110"/>
      <c r="HI260" s="110"/>
      <c r="HJ260" s="110"/>
      <c r="HK260" s="110"/>
      <c r="HL260" s="110"/>
      <c r="HM260" s="110"/>
      <c r="HN260" s="110"/>
      <c r="HO260" s="110"/>
      <c r="HP260" s="110"/>
      <c r="HQ260" s="110"/>
      <c r="HR260" s="110"/>
      <c r="HS260" s="110"/>
      <c r="HT260" s="110"/>
      <c r="HU260" s="110"/>
      <c r="HV260" s="110"/>
      <c r="HW260" s="110"/>
      <c r="HX260" s="110"/>
      <c r="HY260" s="110"/>
      <c r="HZ260" s="110"/>
      <c r="IA260" s="110"/>
      <c r="IB260" s="110"/>
      <c r="IC260" s="110"/>
      <c r="ID260" s="110"/>
      <c r="IE260" s="110"/>
      <c r="IF260" s="110"/>
      <c r="IG260" s="110"/>
      <c r="IH260" s="110"/>
      <c r="II260" s="110"/>
      <c r="IJ260" s="110"/>
      <c r="IK260" s="110"/>
      <c r="IL260" s="110"/>
      <c r="IM260" s="110"/>
      <c r="IN260" s="110"/>
      <c r="IO260" s="110"/>
      <c r="IP260" s="110"/>
      <c r="IQ260" s="110"/>
      <c r="IR260" s="110"/>
      <c r="IS260" s="110"/>
    </row>
    <row r="261" spans="1:253" ht="25.5" x14ac:dyDescent="0.2">
      <c r="A261" s="59" t="s">
        <v>417</v>
      </c>
      <c r="B261" s="77" t="s">
        <v>297</v>
      </c>
      <c r="C261" s="77" t="s">
        <v>297</v>
      </c>
      <c r="D261" s="77" t="s">
        <v>418</v>
      </c>
      <c r="E261" s="77"/>
      <c r="F261" s="61">
        <f>SUM(F262)</f>
        <v>2540.98</v>
      </c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  <c r="BC261" s="90"/>
      <c r="BD261" s="90"/>
      <c r="BE261" s="90"/>
      <c r="BF261" s="90"/>
      <c r="BG261" s="90"/>
      <c r="BH261" s="90"/>
      <c r="BI261" s="90"/>
      <c r="BJ261" s="90"/>
      <c r="BK261" s="90"/>
      <c r="BL261" s="90"/>
      <c r="BM261" s="90"/>
      <c r="BN261" s="90"/>
      <c r="BO261" s="90"/>
      <c r="BP261" s="90"/>
      <c r="BQ261" s="90"/>
      <c r="BR261" s="90"/>
      <c r="BS261" s="90"/>
      <c r="BT261" s="90"/>
      <c r="BU261" s="90"/>
      <c r="BV261" s="90"/>
      <c r="BW261" s="90"/>
      <c r="BX261" s="90"/>
      <c r="BY261" s="90"/>
      <c r="BZ261" s="90"/>
      <c r="CA261" s="90"/>
      <c r="CB261" s="90"/>
      <c r="CC261" s="90"/>
      <c r="CD261" s="90"/>
      <c r="CE261" s="90"/>
      <c r="CF261" s="90"/>
      <c r="CG261" s="90"/>
      <c r="CH261" s="90"/>
      <c r="CI261" s="90"/>
      <c r="CJ261" s="90"/>
      <c r="CK261" s="90"/>
      <c r="CL261" s="90"/>
      <c r="CM261" s="90"/>
      <c r="CN261" s="90"/>
      <c r="CO261" s="90"/>
      <c r="CP261" s="90"/>
      <c r="CQ261" s="90"/>
      <c r="CR261" s="90"/>
      <c r="CS261" s="90"/>
      <c r="CT261" s="90"/>
      <c r="CU261" s="90"/>
      <c r="CV261" s="90"/>
      <c r="CW261" s="90"/>
      <c r="CX261" s="90"/>
      <c r="CY261" s="90"/>
      <c r="CZ261" s="90"/>
      <c r="DA261" s="90"/>
      <c r="DB261" s="90"/>
      <c r="DC261" s="90"/>
      <c r="DD261" s="90"/>
      <c r="DE261" s="90"/>
      <c r="DF261" s="90"/>
      <c r="DG261" s="90"/>
      <c r="DH261" s="90"/>
      <c r="DI261" s="90"/>
      <c r="DJ261" s="90"/>
      <c r="DK261" s="90"/>
      <c r="DL261" s="90"/>
      <c r="DM261" s="90"/>
      <c r="DN261" s="90"/>
      <c r="DO261" s="90"/>
      <c r="DP261" s="90"/>
      <c r="DQ261" s="90"/>
      <c r="DR261" s="90"/>
      <c r="DS261" s="90"/>
      <c r="DT261" s="90"/>
      <c r="DU261" s="90"/>
      <c r="DV261" s="90"/>
      <c r="DW261" s="90"/>
      <c r="DX261" s="90"/>
      <c r="DY261" s="90"/>
      <c r="DZ261" s="90"/>
      <c r="EA261" s="90"/>
      <c r="EB261" s="90"/>
      <c r="EC261" s="90"/>
      <c r="ED261" s="90"/>
      <c r="EE261" s="90"/>
      <c r="EF261" s="90"/>
      <c r="EG261" s="90"/>
      <c r="EH261" s="90"/>
      <c r="EI261" s="90"/>
      <c r="EJ261" s="90"/>
      <c r="EK261" s="90"/>
      <c r="EL261" s="90"/>
      <c r="EM261" s="90"/>
      <c r="EN261" s="90"/>
      <c r="EO261" s="90"/>
      <c r="EP261" s="90"/>
      <c r="EQ261" s="90"/>
      <c r="ER261" s="90"/>
      <c r="ES261" s="90"/>
      <c r="ET261" s="90"/>
      <c r="EU261" s="90"/>
      <c r="EV261" s="90"/>
      <c r="EW261" s="90"/>
      <c r="EX261" s="90"/>
      <c r="EY261" s="90"/>
      <c r="EZ261" s="90"/>
      <c r="FA261" s="90"/>
      <c r="FB261" s="90"/>
      <c r="FC261" s="90"/>
      <c r="FD261" s="90"/>
      <c r="FE261" s="90"/>
      <c r="FF261" s="90"/>
      <c r="FG261" s="90"/>
      <c r="FH261" s="90"/>
      <c r="FI261" s="90"/>
      <c r="FJ261" s="90"/>
      <c r="FK261" s="90"/>
      <c r="FL261" s="90"/>
      <c r="FM261" s="90"/>
      <c r="FN261" s="90"/>
      <c r="FO261" s="90"/>
      <c r="FP261" s="90"/>
      <c r="FQ261" s="90"/>
      <c r="FR261" s="90"/>
      <c r="FS261" s="90"/>
      <c r="FT261" s="90"/>
      <c r="FU261" s="90"/>
      <c r="FV261" s="90"/>
      <c r="FW261" s="90"/>
      <c r="FX261" s="90"/>
      <c r="FY261" s="90"/>
      <c r="FZ261" s="90"/>
      <c r="GA261" s="90"/>
      <c r="GB261" s="90"/>
      <c r="GC261" s="90"/>
      <c r="GD261" s="90"/>
      <c r="GE261" s="90"/>
      <c r="GF261" s="90"/>
      <c r="GG261" s="90"/>
      <c r="GH261" s="90"/>
      <c r="GI261" s="90"/>
      <c r="GJ261" s="90"/>
      <c r="GK261" s="90"/>
      <c r="GL261" s="90"/>
      <c r="GM261" s="90"/>
      <c r="GN261" s="90"/>
      <c r="GO261" s="90"/>
      <c r="GP261" s="90"/>
      <c r="GQ261" s="90"/>
      <c r="GR261" s="90"/>
      <c r="GS261" s="90"/>
      <c r="GT261" s="90"/>
      <c r="GU261" s="90"/>
      <c r="GV261" s="90"/>
      <c r="GW261" s="90"/>
      <c r="GX261" s="90"/>
      <c r="GY261" s="90"/>
      <c r="GZ261" s="90"/>
      <c r="HA261" s="90"/>
      <c r="HB261" s="90"/>
      <c r="HC261" s="90"/>
      <c r="HD261" s="90"/>
      <c r="HE261" s="90"/>
      <c r="HF261" s="90"/>
      <c r="HG261" s="90"/>
      <c r="HH261" s="90"/>
      <c r="HI261" s="90"/>
      <c r="HJ261" s="90"/>
      <c r="HK261" s="90"/>
      <c r="HL261" s="90"/>
      <c r="HM261" s="90"/>
      <c r="HN261" s="90"/>
      <c r="HO261" s="90"/>
      <c r="HP261" s="90"/>
      <c r="HQ261" s="90"/>
      <c r="HR261" s="90"/>
      <c r="HS261" s="90"/>
      <c r="HT261" s="90"/>
      <c r="HU261" s="90"/>
      <c r="HV261" s="90"/>
      <c r="HW261" s="90"/>
      <c r="HX261" s="90"/>
      <c r="HY261" s="90"/>
      <c r="HZ261" s="90"/>
      <c r="IA261" s="90"/>
      <c r="IB261" s="90"/>
      <c r="IC261" s="90"/>
      <c r="ID261" s="90"/>
      <c r="IE261" s="90"/>
      <c r="IF261" s="90"/>
      <c r="IG261" s="90"/>
      <c r="IH261" s="90"/>
      <c r="II261" s="90"/>
      <c r="IJ261" s="90"/>
      <c r="IK261" s="90"/>
      <c r="IL261" s="90"/>
      <c r="IM261" s="90"/>
      <c r="IN261" s="90"/>
      <c r="IO261" s="90"/>
      <c r="IP261" s="90"/>
      <c r="IQ261" s="90"/>
      <c r="IR261" s="90"/>
      <c r="IS261" s="90"/>
    </row>
    <row r="262" spans="1:253" x14ac:dyDescent="0.2">
      <c r="A262" s="62" t="s">
        <v>322</v>
      </c>
      <c r="B262" s="72" t="s">
        <v>297</v>
      </c>
      <c r="C262" s="72" t="s">
        <v>297</v>
      </c>
      <c r="D262" s="72" t="s">
        <v>418</v>
      </c>
      <c r="E262" s="72" t="s">
        <v>323</v>
      </c>
      <c r="F262" s="64">
        <v>2540.98</v>
      </c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  <c r="CA262" s="91"/>
      <c r="CB262" s="91"/>
      <c r="CC262" s="91"/>
      <c r="CD262" s="91"/>
      <c r="CE262" s="91"/>
      <c r="CF262" s="91"/>
      <c r="CG262" s="91"/>
      <c r="CH262" s="91"/>
      <c r="CI262" s="91"/>
      <c r="CJ262" s="91"/>
      <c r="CK262" s="91"/>
      <c r="CL262" s="91"/>
      <c r="CM262" s="91"/>
      <c r="CN262" s="91"/>
      <c r="CO262" s="91"/>
      <c r="CP262" s="91"/>
      <c r="CQ262" s="91"/>
      <c r="CR262" s="91"/>
      <c r="CS262" s="91"/>
      <c r="CT262" s="91"/>
      <c r="CU262" s="91"/>
      <c r="CV262" s="91"/>
      <c r="CW262" s="91"/>
      <c r="CX262" s="91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1"/>
      <c r="HT262" s="91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  <c r="IP262" s="91"/>
      <c r="IQ262" s="91"/>
      <c r="IR262" s="91"/>
      <c r="IS262" s="91"/>
    </row>
    <row r="263" spans="1:253" x14ac:dyDescent="0.2">
      <c r="A263" s="59" t="s">
        <v>419</v>
      </c>
      <c r="B263" s="77" t="s">
        <v>297</v>
      </c>
      <c r="C263" s="77" t="s">
        <v>297</v>
      </c>
      <c r="D263" s="72" t="s">
        <v>420</v>
      </c>
      <c r="E263" s="77"/>
      <c r="F263" s="61">
        <f>SUM(F264)</f>
        <v>5114.34</v>
      </c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  <c r="BD263" s="90"/>
      <c r="BE263" s="90"/>
      <c r="BF263" s="90"/>
      <c r="BG263" s="90"/>
      <c r="BH263" s="90"/>
      <c r="BI263" s="90"/>
      <c r="BJ263" s="90"/>
      <c r="BK263" s="90"/>
      <c r="BL263" s="90"/>
      <c r="BM263" s="90"/>
      <c r="BN263" s="90"/>
      <c r="BO263" s="90"/>
      <c r="BP263" s="90"/>
      <c r="BQ263" s="90"/>
      <c r="BR263" s="90"/>
      <c r="BS263" s="90"/>
      <c r="BT263" s="90"/>
      <c r="BU263" s="90"/>
      <c r="BV263" s="90"/>
      <c r="BW263" s="90"/>
      <c r="BX263" s="90"/>
      <c r="BY263" s="90"/>
      <c r="BZ263" s="90"/>
      <c r="CA263" s="90"/>
      <c r="CB263" s="90"/>
      <c r="CC263" s="90"/>
      <c r="CD263" s="90"/>
      <c r="CE263" s="90"/>
      <c r="CF263" s="90"/>
      <c r="CG263" s="90"/>
      <c r="CH263" s="90"/>
      <c r="CI263" s="90"/>
      <c r="CJ263" s="90"/>
      <c r="CK263" s="90"/>
      <c r="CL263" s="90"/>
      <c r="CM263" s="90"/>
      <c r="CN263" s="90"/>
      <c r="CO263" s="90"/>
      <c r="CP263" s="90"/>
      <c r="CQ263" s="90"/>
      <c r="CR263" s="90"/>
      <c r="CS263" s="90"/>
      <c r="CT263" s="90"/>
      <c r="CU263" s="90"/>
      <c r="CV263" s="90"/>
      <c r="CW263" s="90"/>
      <c r="CX263" s="90"/>
      <c r="CY263" s="90"/>
      <c r="CZ263" s="90"/>
      <c r="DA263" s="90"/>
      <c r="DB263" s="90"/>
      <c r="DC263" s="90"/>
      <c r="DD263" s="90"/>
      <c r="DE263" s="90"/>
      <c r="DF263" s="90"/>
      <c r="DG263" s="90"/>
      <c r="DH263" s="90"/>
      <c r="DI263" s="90"/>
      <c r="DJ263" s="90"/>
      <c r="DK263" s="90"/>
      <c r="DL263" s="90"/>
      <c r="DM263" s="90"/>
      <c r="DN263" s="90"/>
      <c r="DO263" s="90"/>
      <c r="DP263" s="90"/>
      <c r="DQ263" s="90"/>
      <c r="DR263" s="90"/>
      <c r="DS263" s="90"/>
      <c r="DT263" s="90"/>
      <c r="DU263" s="90"/>
      <c r="DV263" s="90"/>
      <c r="DW263" s="90"/>
      <c r="DX263" s="90"/>
      <c r="DY263" s="90"/>
      <c r="DZ263" s="90"/>
      <c r="EA263" s="90"/>
      <c r="EB263" s="90"/>
      <c r="EC263" s="90"/>
      <c r="ED263" s="90"/>
      <c r="EE263" s="90"/>
      <c r="EF263" s="90"/>
      <c r="EG263" s="90"/>
      <c r="EH263" s="90"/>
      <c r="EI263" s="90"/>
      <c r="EJ263" s="90"/>
      <c r="EK263" s="90"/>
      <c r="EL263" s="90"/>
      <c r="EM263" s="90"/>
      <c r="EN263" s="90"/>
      <c r="EO263" s="90"/>
      <c r="EP263" s="90"/>
      <c r="EQ263" s="90"/>
      <c r="ER263" s="90"/>
      <c r="ES263" s="90"/>
      <c r="ET263" s="90"/>
      <c r="EU263" s="90"/>
      <c r="EV263" s="90"/>
      <c r="EW263" s="90"/>
      <c r="EX263" s="90"/>
      <c r="EY263" s="90"/>
      <c r="EZ263" s="90"/>
      <c r="FA263" s="90"/>
      <c r="FB263" s="90"/>
      <c r="FC263" s="90"/>
      <c r="FD263" s="90"/>
      <c r="FE263" s="90"/>
      <c r="FF263" s="90"/>
      <c r="FG263" s="90"/>
      <c r="FH263" s="90"/>
      <c r="FI263" s="90"/>
      <c r="FJ263" s="90"/>
      <c r="FK263" s="90"/>
      <c r="FL263" s="90"/>
      <c r="FM263" s="90"/>
      <c r="FN263" s="90"/>
      <c r="FO263" s="90"/>
      <c r="FP263" s="90"/>
      <c r="FQ263" s="90"/>
      <c r="FR263" s="90"/>
      <c r="FS263" s="90"/>
      <c r="FT263" s="90"/>
      <c r="FU263" s="90"/>
      <c r="FV263" s="90"/>
      <c r="FW263" s="90"/>
      <c r="FX263" s="90"/>
      <c r="FY263" s="90"/>
      <c r="FZ263" s="90"/>
      <c r="GA263" s="90"/>
      <c r="GB263" s="90"/>
      <c r="GC263" s="90"/>
      <c r="GD263" s="90"/>
      <c r="GE263" s="90"/>
      <c r="GF263" s="90"/>
      <c r="GG263" s="90"/>
      <c r="GH263" s="90"/>
      <c r="GI263" s="90"/>
      <c r="GJ263" s="90"/>
      <c r="GK263" s="90"/>
      <c r="GL263" s="90"/>
      <c r="GM263" s="90"/>
      <c r="GN263" s="90"/>
      <c r="GO263" s="90"/>
      <c r="GP263" s="90"/>
      <c r="GQ263" s="90"/>
      <c r="GR263" s="90"/>
      <c r="GS263" s="90"/>
      <c r="GT263" s="90"/>
      <c r="GU263" s="90"/>
      <c r="GV263" s="90"/>
      <c r="GW263" s="90"/>
      <c r="GX263" s="90"/>
      <c r="GY263" s="90"/>
      <c r="GZ263" s="90"/>
      <c r="HA263" s="90"/>
      <c r="HB263" s="90"/>
      <c r="HC263" s="90"/>
      <c r="HD263" s="90"/>
      <c r="HE263" s="90"/>
      <c r="HF263" s="90"/>
      <c r="HG263" s="90"/>
      <c r="HH263" s="90"/>
      <c r="HI263" s="90"/>
      <c r="HJ263" s="90"/>
      <c r="HK263" s="90"/>
      <c r="HL263" s="90"/>
      <c r="HM263" s="90"/>
      <c r="HN263" s="90"/>
      <c r="HO263" s="90"/>
      <c r="HP263" s="90"/>
      <c r="HQ263" s="90"/>
      <c r="HR263" s="90"/>
      <c r="HS263" s="90"/>
      <c r="HT263" s="90"/>
      <c r="HU263" s="90"/>
      <c r="HV263" s="90"/>
      <c r="HW263" s="90"/>
      <c r="HX263" s="90"/>
      <c r="HY263" s="90"/>
      <c r="HZ263" s="90"/>
      <c r="IA263" s="90"/>
      <c r="IB263" s="90"/>
      <c r="IC263" s="90"/>
      <c r="ID263" s="90"/>
      <c r="IE263" s="90"/>
      <c r="IF263" s="90"/>
      <c r="IG263" s="90"/>
      <c r="IH263" s="90"/>
      <c r="II263" s="90"/>
      <c r="IJ263" s="90"/>
      <c r="IK263" s="90"/>
      <c r="IL263" s="90"/>
      <c r="IM263" s="90"/>
      <c r="IN263" s="90"/>
      <c r="IO263" s="90"/>
      <c r="IP263" s="90"/>
      <c r="IQ263" s="90"/>
      <c r="IR263" s="90"/>
      <c r="IS263" s="90"/>
    </row>
    <row r="264" spans="1:253" ht="25.5" x14ac:dyDescent="0.2">
      <c r="A264" s="62" t="s">
        <v>328</v>
      </c>
      <c r="B264" s="72" t="s">
        <v>297</v>
      </c>
      <c r="C264" s="72" t="s">
        <v>297</v>
      </c>
      <c r="D264" s="72" t="s">
        <v>420</v>
      </c>
      <c r="E264" s="72" t="s">
        <v>329</v>
      </c>
      <c r="F264" s="64">
        <v>5114.34</v>
      </c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  <c r="CA264" s="91"/>
      <c r="CB264" s="91"/>
      <c r="CC264" s="91"/>
      <c r="CD264" s="91"/>
      <c r="CE264" s="91"/>
      <c r="CF264" s="91"/>
      <c r="CG264" s="91"/>
      <c r="CH264" s="91"/>
      <c r="CI264" s="91"/>
      <c r="CJ264" s="91"/>
      <c r="CK264" s="91"/>
      <c r="CL264" s="91"/>
      <c r="CM264" s="91"/>
      <c r="CN264" s="91"/>
      <c r="CO264" s="91"/>
      <c r="CP264" s="91"/>
      <c r="CQ264" s="91"/>
      <c r="CR264" s="91"/>
      <c r="CS264" s="91"/>
      <c r="CT264" s="91"/>
      <c r="CU264" s="91"/>
      <c r="CV264" s="91"/>
      <c r="CW264" s="91"/>
      <c r="CX264" s="91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1"/>
      <c r="HT264" s="91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  <c r="IP264" s="91"/>
      <c r="IQ264" s="91"/>
      <c r="IR264" s="91"/>
      <c r="IS264" s="91"/>
    </row>
    <row r="265" spans="1:253" x14ac:dyDescent="0.2">
      <c r="A265" s="79" t="s">
        <v>685</v>
      </c>
      <c r="B265" s="77" t="s">
        <v>297</v>
      </c>
      <c r="C265" s="77" t="s">
        <v>297</v>
      </c>
      <c r="D265" s="60" t="s">
        <v>421</v>
      </c>
      <c r="E265" s="77"/>
      <c r="F265" s="61">
        <f>SUM(F266)</f>
        <v>200.18</v>
      </c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  <c r="BC265" s="90"/>
      <c r="BD265" s="90"/>
      <c r="BE265" s="90"/>
      <c r="BF265" s="90"/>
      <c r="BG265" s="90"/>
      <c r="BH265" s="90"/>
      <c r="BI265" s="90"/>
      <c r="BJ265" s="90"/>
      <c r="BK265" s="90"/>
      <c r="BL265" s="90"/>
      <c r="BM265" s="90"/>
      <c r="BN265" s="90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0"/>
      <c r="BZ265" s="90"/>
      <c r="CA265" s="90"/>
      <c r="CB265" s="90"/>
      <c r="CC265" s="90"/>
      <c r="CD265" s="90"/>
      <c r="CE265" s="90"/>
      <c r="CF265" s="90"/>
      <c r="CG265" s="90"/>
      <c r="CH265" s="90"/>
      <c r="CI265" s="90"/>
      <c r="CJ265" s="90"/>
      <c r="CK265" s="90"/>
      <c r="CL265" s="90"/>
      <c r="CM265" s="90"/>
      <c r="CN265" s="90"/>
      <c r="CO265" s="90"/>
      <c r="CP265" s="90"/>
      <c r="CQ265" s="90"/>
      <c r="CR265" s="90"/>
      <c r="CS265" s="90"/>
      <c r="CT265" s="90"/>
      <c r="CU265" s="90"/>
      <c r="CV265" s="90"/>
      <c r="CW265" s="90"/>
      <c r="CX265" s="90"/>
      <c r="CY265" s="90"/>
      <c r="CZ265" s="90"/>
      <c r="DA265" s="90"/>
      <c r="DB265" s="90"/>
      <c r="DC265" s="90"/>
      <c r="DD265" s="90"/>
      <c r="DE265" s="90"/>
      <c r="DF265" s="90"/>
      <c r="DG265" s="90"/>
      <c r="DH265" s="90"/>
      <c r="DI265" s="90"/>
      <c r="DJ265" s="90"/>
      <c r="DK265" s="90"/>
      <c r="DL265" s="90"/>
      <c r="DM265" s="90"/>
      <c r="DN265" s="90"/>
      <c r="DO265" s="90"/>
      <c r="DP265" s="90"/>
      <c r="DQ265" s="90"/>
      <c r="DR265" s="90"/>
      <c r="DS265" s="90"/>
      <c r="DT265" s="90"/>
      <c r="DU265" s="90"/>
      <c r="DV265" s="90"/>
      <c r="DW265" s="90"/>
      <c r="DX265" s="90"/>
      <c r="DY265" s="90"/>
      <c r="DZ265" s="90"/>
      <c r="EA265" s="90"/>
      <c r="EB265" s="90"/>
      <c r="EC265" s="90"/>
      <c r="ED265" s="90"/>
      <c r="EE265" s="90"/>
      <c r="EF265" s="90"/>
      <c r="EG265" s="90"/>
      <c r="EH265" s="90"/>
      <c r="EI265" s="90"/>
      <c r="EJ265" s="90"/>
      <c r="EK265" s="90"/>
      <c r="EL265" s="90"/>
      <c r="EM265" s="90"/>
      <c r="EN265" s="90"/>
      <c r="EO265" s="90"/>
      <c r="EP265" s="90"/>
      <c r="EQ265" s="90"/>
      <c r="ER265" s="90"/>
      <c r="ES265" s="90"/>
      <c r="ET265" s="90"/>
      <c r="EU265" s="90"/>
      <c r="EV265" s="90"/>
      <c r="EW265" s="90"/>
      <c r="EX265" s="90"/>
      <c r="EY265" s="90"/>
      <c r="EZ265" s="90"/>
      <c r="FA265" s="90"/>
      <c r="FB265" s="90"/>
      <c r="FC265" s="90"/>
      <c r="FD265" s="90"/>
      <c r="FE265" s="90"/>
      <c r="FF265" s="90"/>
      <c r="FG265" s="90"/>
      <c r="FH265" s="90"/>
      <c r="FI265" s="90"/>
      <c r="FJ265" s="90"/>
      <c r="FK265" s="90"/>
      <c r="FL265" s="90"/>
      <c r="FM265" s="90"/>
      <c r="FN265" s="90"/>
      <c r="FO265" s="90"/>
      <c r="FP265" s="90"/>
      <c r="FQ265" s="90"/>
      <c r="FR265" s="90"/>
      <c r="FS265" s="90"/>
      <c r="FT265" s="90"/>
      <c r="FU265" s="90"/>
      <c r="FV265" s="90"/>
      <c r="FW265" s="90"/>
      <c r="FX265" s="90"/>
      <c r="FY265" s="90"/>
      <c r="FZ265" s="90"/>
      <c r="GA265" s="90"/>
      <c r="GB265" s="90"/>
      <c r="GC265" s="90"/>
      <c r="GD265" s="90"/>
      <c r="GE265" s="90"/>
      <c r="GF265" s="90"/>
      <c r="GG265" s="90"/>
      <c r="GH265" s="90"/>
      <c r="GI265" s="90"/>
      <c r="GJ265" s="90"/>
      <c r="GK265" s="90"/>
      <c r="GL265" s="90"/>
      <c r="GM265" s="90"/>
      <c r="GN265" s="90"/>
      <c r="GO265" s="90"/>
      <c r="GP265" s="90"/>
      <c r="GQ265" s="90"/>
      <c r="GR265" s="90"/>
      <c r="GS265" s="90"/>
      <c r="GT265" s="90"/>
      <c r="GU265" s="90"/>
      <c r="GV265" s="90"/>
      <c r="GW265" s="90"/>
      <c r="GX265" s="90"/>
      <c r="GY265" s="90"/>
      <c r="GZ265" s="90"/>
      <c r="HA265" s="90"/>
      <c r="HB265" s="90"/>
      <c r="HC265" s="90"/>
      <c r="HD265" s="90"/>
      <c r="HE265" s="90"/>
      <c r="HF265" s="90"/>
      <c r="HG265" s="90"/>
      <c r="HH265" s="90"/>
      <c r="HI265" s="90"/>
      <c r="HJ265" s="90"/>
      <c r="HK265" s="90"/>
      <c r="HL265" s="90"/>
      <c r="HM265" s="90"/>
      <c r="HN265" s="90"/>
      <c r="HO265" s="90"/>
      <c r="HP265" s="90"/>
      <c r="HQ265" s="90"/>
      <c r="HR265" s="90"/>
      <c r="HS265" s="90"/>
      <c r="HT265" s="90"/>
      <c r="HU265" s="90"/>
      <c r="HV265" s="90"/>
      <c r="HW265" s="90"/>
      <c r="HX265" s="90"/>
      <c r="HY265" s="90"/>
      <c r="HZ265" s="90"/>
      <c r="IA265" s="90"/>
      <c r="IB265" s="90"/>
      <c r="IC265" s="90"/>
      <c r="ID265" s="90"/>
      <c r="IE265" s="90"/>
      <c r="IF265" s="90"/>
      <c r="IG265" s="90"/>
      <c r="IH265" s="90"/>
      <c r="II265" s="90"/>
      <c r="IJ265" s="90"/>
      <c r="IK265" s="90"/>
      <c r="IL265" s="90"/>
      <c r="IM265" s="90"/>
      <c r="IN265" s="90"/>
      <c r="IO265" s="90"/>
      <c r="IP265" s="90"/>
      <c r="IQ265" s="90"/>
      <c r="IR265" s="90"/>
      <c r="IS265" s="90"/>
    </row>
    <row r="266" spans="1:253" s="65" customFormat="1" ht="25.5" x14ac:dyDescent="0.2">
      <c r="A266" s="62" t="s">
        <v>328</v>
      </c>
      <c r="B266" s="72" t="s">
        <v>297</v>
      </c>
      <c r="C266" s="72" t="s">
        <v>297</v>
      </c>
      <c r="D266" s="63" t="s">
        <v>421</v>
      </c>
      <c r="E266" s="72" t="s">
        <v>329</v>
      </c>
      <c r="F266" s="64">
        <v>200.18</v>
      </c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  <c r="CA266" s="91"/>
      <c r="CB266" s="91"/>
      <c r="CC266" s="91"/>
      <c r="CD266" s="91"/>
      <c r="CE266" s="91"/>
      <c r="CF266" s="91"/>
      <c r="CG266" s="91"/>
      <c r="CH266" s="91"/>
      <c r="CI266" s="91"/>
      <c r="CJ266" s="91"/>
      <c r="CK266" s="91"/>
      <c r="CL266" s="91"/>
      <c r="CM266" s="91"/>
      <c r="CN266" s="91"/>
      <c r="CO266" s="91"/>
      <c r="CP266" s="91"/>
      <c r="CQ266" s="91"/>
      <c r="CR266" s="91"/>
      <c r="CS266" s="91"/>
      <c r="CT266" s="91"/>
      <c r="CU266" s="91"/>
      <c r="CV266" s="91"/>
      <c r="CW266" s="91"/>
      <c r="CX266" s="91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1"/>
      <c r="HT266" s="91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  <c r="IP266" s="91"/>
      <c r="IQ266" s="91"/>
      <c r="IR266" s="91"/>
      <c r="IS266" s="91"/>
    </row>
    <row r="267" spans="1:253" x14ac:dyDescent="0.2">
      <c r="A267" s="79" t="s">
        <v>686</v>
      </c>
      <c r="B267" s="77" t="s">
        <v>297</v>
      </c>
      <c r="C267" s="77" t="s">
        <v>297</v>
      </c>
      <c r="D267" s="60" t="s">
        <v>422</v>
      </c>
      <c r="E267" s="60"/>
      <c r="F267" s="95">
        <f>SUM(F268+F269)</f>
        <v>179.01</v>
      </c>
    </row>
    <row r="268" spans="1:253" x14ac:dyDescent="0.2">
      <c r="A268" s="62" t="s">
        <v>289</v>
      </c>
      <c r="B268" s="72" t="s">
        <v>297</v>
      </c>
      <c r="C268" s="72" t="s">
        <v>297</v>
      </c>
      <c r="D268" s="63" t="s">
        <v>422</v>
      </c>
      <c r="E268" s="72" t="s">
        <v>282</v>
      </c>
      <c r="F268" s="64">
        <v>91.95</v>
      </c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  <c r="EQ268" s="65"/>
      <c r="ER268" s="65"/>
      <c r="ES268" s="65"/>
      <c r="ET268" s="65"/>
      <c r="EU268" s="65"/>
      <c r="EV268" s="65"/>
      <c r="EW268" s="65"/>
      <c r="EX268" s="65"/>
      <c r="EY268" s="65"/>
      <c r="EZ268" s="65"/>
      <c r="FA268" s="65"/>
      <c r="FB268" s="65"/>
      <c r="FC268" s="65"/>
      <c r="FD268" s="65"/>
      <c r="FE268" s="65"/>
      <c r="FF268" s="65"/>
      <c r="FG268" s="65"/>
      <c r="FH268" s="65"/>
      <c r="FI268" s="65"/>
      <c r="FJ268" s="65"/>
      <c r="FK268" s="65"/>
      <c r="FL268" s="65"/>
      <c r="FM268" s="65"/>
      <c r="FN268" s="65"/>
      <c r="FO268" s="65"/>
      <c r="FP268" s="65"/>
      <c r="FQ268" s="65"/>
      <c r="FR268" s="65"/>
      <c r="FS268" s="65"/>
      <c r="FT268" s="65"/>
      <c r="FU268" s="65"/>
      <c r="FV268" s="65"/>
      <c r="FW268" s="65"/>
      <c r="FX268" s="65"/>
      <c r="FY268" s="65"/>
      <c r="FZ268" s="65"/>
      <c r="GA268" s="65"/>
      <c r="GB268" s="65"/>
      <c r="GC268" s="65"/>
      <c r="GD268" s="65"/>
      <c r="GE268" s="65"/>
      <c r="GF268" s="65"/>
      <c r="GG268" s="65"/>
      <c r="GH268" s="65"/>
      <c r="GI268" s="65"/>
      <c r="GJ268" s="65"/>
      <c r="GK268" s="65"/>
      <c r="GL268" s="65"/>
      <c r="GM268" s="65"/>
      <c r="GN268" s="65"/>
      <c r="GO268" s="65"/>
      <c r="GP268" s="65"/>
      <c r="GQ268" s="65"/>
      <c r="GR268" s="65"/>
      <c r="GS268" s="65"/>
      <c r="GT268" s="65"/>
      <c r="GU268" s="65"/>
      <c r="GV268" s="65"/>
      <c r="GW268" s="65"/>
      <c r="GX268" s="65"/>
      <c r="GY268" s="65"/>
      <c r="GZ268" s="65"/>
      <c r="HA268" s="65"/>
      <c r="HB268" s="65"/>
      <c r="HC268" s="65"/>
      <c r="HD268" s="65"/>
      <c r="HE268" s="65"/>
      <c r="HF268" s="65"/>
      <c r="HG268" s="65"/>
      <c r="HH268" s="65"/>
      <c r="HI268" s="65"/>
      <c r="HJ268" s="65"/>
      <c r="HK268" s="65"/>
      <c r="HL268" s="65"/>
      <c r="HM268" s="65"/>
      <c r="HN268" s="65"/>
      <c r="HO268" s="65"/>
      <c r="HP268" s="65"/>
      <c r="HQ268" s="65"/>
      <c r="HR268" s="65"/>
      <c r="HS268" s="65"/>
      <c r="HT268" s="65"/>
      <c r="HU268" s="65"/>
      <c r="HV268" s="65"/>
      <c r="HW268" s="65"/>
      <c r="HX268" s="65"/>
      <c r="HY268" s="65"/>
      <c r="HZ268" s="65"/>
      <c r="IA268" s="65"/>
      <c r="IB268" s="65"/>
      <c r="IC268" s="65"/>
      <c r="ID268" s="65"/>
      <c r="IE268" s="65"/>
      <c r="IF268" s="65"/>
      <c r="IG268" s="65"/>
      <c r="IH268" s="65"/>
      <c r="II268" s="65"/>
      <c r="IJ268" s="65"/>
      <c r="IK268" s="65"/>
      <c r="IL268" s="65"/>
      <c r="IM268" s="65"/>
      <c r="IN268" s="65"/>
      <c r="IO268" s="65"/>
      <c r="IP268" s="65"/>
      <c r="IQ268" s="65"/>
      <c r="IR268" s="65"/>
      <c r="IS268" s="65"/>
    </row>
    <row r="269" spans="1:253" ht="25.5" x14ac:dyDescent="0.2">
      <c r="A269" s="62" t="s">
        <v>328</v>
      </c>
      <c r="B269" s="72" t="s">
        <v>297</v>
      </c>
      <c r="C269" s="72" t="s">
        <v>297</v>
      </c>
      <c r="D269" s="63" t="s">
        <v>422</v>
      </c>
      <c r="E269" s="72" t="s">
        <v>329</v>
      </c>
      <c r="F269" s="64">
        <v>87.06</v>
      </c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  <c r="EQ269" s="65"/>
      <c r="ER269" s="65"/>
      <c r="ES269" s="65"/>
      <c r="ET269" s="65"/>
      <c r="EU269" s="65"/>
      <c r="EV269" s="65"/>
      <c r="EW269" s="65"/>
      <c r="EX269" s="65"/>
      <c r="EY269" s="65"/>
      <c r="EZ269" s="65"/>
      <c r="FA269" s="65"/>
      <c r="FB269" s="65"/>
      <c r="FC269" s="65"/>
      <c r="FD269" s="65"/>
      <c r="FE269" s="65"/>
      <c r="FF269" s="65"/>
      <c r="FG269" s="65"/>
      <c r="FH269" s="65"/>
      <c r="FI269" s="65"/>
      <c r="FJ269" s="65"/>
      <c r="FK269" s="65"/>
      <c r="FL269" s="65"/>
      <c r="FM269" s="65"/>
      <c r="FN269" s="65"/>
      <c r="FO269" s="65"/>
      <c r="FP269" s="65"/>
      <c r="FQ269" s="65"/>
      <c r="FR269" s="65"/>
      <c r="FS269" s="65"/>
      <c r="FT269" s="65"/>
      <c r="FU269" s="65"/>
      <c r="FV269" s="65"/>
      <c r="FW269" s="65"/>
      <c r="FX269" s="65"/>
      <c r="FY269" s="65"/>
      <c r="FZ269" s="65"/>
      <c r="GA269" s="65"/>
      <c r="GB269" s="65"/>
      <c r="GC269" s="65"/>
      <c r="GD269" s="65"/>
      <c r="GE269" s="65"/>
      <c r="GF269" s="65"/>
      <c r="GG269" s="65"/>
      <c r="GH269" s="65"/>
      <c r="GI269" s="65"/>
      <c r="GJ269" s="65"/>
      <c r="GK269" s="65"/>
      <c r="GL269" s="65"/>
      <c r="GM269" s="65"/>
      <c r="GN269" s="65"/>
      <c r="GO269" s="65"/>
      <c r="GP269" s="65"/>
      <c r="GQ269" s="65"/>
      <c r="GR269" s="65"/>
      <c r="GS269" s="65"/>
      <c r="GT269" s="65"/>
      <c r="GU269" s="65"/>
      <c r="GV269" s="65"/>
      <c r="GW269" s="65"/>
      <c r="GX269" s="65"/>
      <c r="GY269" s="65"/>
      <c r="GZ269" s="65"/>
      <c r="HA269" s="65"/>
      <c r="HB269" s="65"/>
      <c r="HC269" s="65"/>
      <c r="HD269" s="65"/>
      <c r="HE269" s="65"/>
      <c r="HF269" s="65"/>
      <c r="HG269" s="65"/>
      <c r="HH269" s="65"/>
      <c r="HI269" s="65"/>
      <c r="HJ269" s="65"/>
      <c r="HK269" s="65"/>
      <c r="HL269" s="65"/>
      <c r="HM269" s="65"/>
      <c r="HN269" s="65"/>
      <c r="HO269" s="65"/>
      <c r="HP269" s="65"/>
      <c r="HQ269" s="65"/>
      <c r="HR269" s="65"/>
      <c r="HS269" s="65"/>
      <c r="HT269" s="65"/>
      <c r="HU269" s="65"/>
      <c r="HV269" s="65"/>
      <c r="HW269" s="65"/>
      <c r="HX269" s="65"/>
      <c r="HY269" s="65"/>
      <c r="HZ269" s="65"/>
      <c r="IA269" s="65"/>
      <c r="IB269" s="65"/>
      <c r="IC269" s="65"/>
      <c r="ID269" s="65"/>
      <c r="IE269" s="65"/>
      <c r="IF269" s="65"/>
      <c r="IG269" s="65"/>
      <c r="IH269" s="65"/>
      <c r="II269" s="65"/>
      <c r="IJ269" s="65"/>
      <c r="IK269" s="65"/>
      <c r="IL269" s="65"/>
      <c r="IM269" s="65"/>
      <c r="IN269" s="65"/>
      <c r="IO269" s="65"/>
      <c r="IP269" s="65"/>
      <c r="IQ269" s="65"/>
      <c r="IR269" s="65"/>
      <c r="IS269" s="65"/>
    </row>
    <row r="270" spans="1:253" ht="13.5" x14ac:dyDescent="0.25">
      <c r="A270" s="58" t="s">
        <v>330</v>
      </c>
      <c r="B270" s="85" t="s">
        <v>297</v>
      </c>
      <c r="C270" s="85" t="s">
        <v>297</v>
      </c>
      <c r="D270" s="86"/>
      <c r="E270" s="85"/>
      <c r="F270" s="124">
        <f>SUM(F271)</f>
        <v>286.18</v>
      </c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  <c r="EQ270" s="65"/>
      <c r="ER270" s="65"/>
      <c r="ES270" s="65"/>
      <c r="ET270" s="65"/>
      <c r="EU270" s="65"/>
      <c r="EV270" s="65"/>
      <c r="EW270" s="65"/>
      <c r="EX270" s="65"/>
      <c r="EY270" s="65"/>
      <c r="EZ270" s="65"/>
      <c r="FA270" s="65"/>
      <c r="FB270" s="65"/>
      <c r="FC270" s="65"/>
      <c r="FD270" s="65"/>
      <c r="FE270" s="65"/>
      <c r="FF270" s="65"/>
      <c r="FG270" s="65"/>
      <c r="FH270" s="65"/>
      <c r="FI270" s="65"/>
      <c r="FJ270" s="65"/>
      <c r="FK270" s="65"/>
      <c r="FL270" s="65"/>
      <c r="FM270" s="65"/>
      <c r="FN270" s="65"/>
      <c r="FO270" s="65"/>
      <c r="FP270" s="65"/>
      <c r="FQ270" s="65"/>
      <c r="FR270" s="65"/>
      <c r="FS270" s="65"/>
      <c r="FT270" s="65"/>
      <c r="FU270" s="65"/>
      <c r="FV270" s="65"/>
      <c r="FW270" s="65"/>
      <c r="FX270" s="65"/>
      <c r="FY270" s="65"/>
      <c r="FZ270" s="65"/>
      <c r="GA270" s="65"/>
      <c r="GB270" s="65"/>
      <c r="GC270" s="65"/>
      <c r="GD270" s="65"/>
      <c r="GE270" s="65"/>
      <c r="GF270" s="65"/>
      <c r="GG270" s="65"/>
      <c r="GH270" s="65"/>
      <c r="GI270" s="65"/>
      <c r="GJ270" s="65"/>
      <c r="GK270" s="65"/>
      <c r="GL270" s="65"/>
      <c r="GM270" s="65"/>
      <c r="GN270" s="65"/>
      <c r="GO270" s="65"/>
      <c r="GP270" s="65"/>
      <c r="GQ270" s="65"/>
      <c r="GR270" s="65"/>
      <c r="GS270" s="65"/>
      <c r="GT270" s="65"/>
      <c r="GU270" s="65"/>
      <c r="GV270" s="65"/>
      <c r="GW270" s="65"/>
      <c r="GX270" s="65"/>
      <c r="GY270" s="65"/>
      <c r="GZ270" s="65"/>
      <c r="HA270" s="65"/>
      <c r="HB270" s="65"/>
      <c r="HC270" s="65"/>
      <c r="HD270" s="65"/>
      <c r="HE270" s="65"/>
      <c r="HF270" s="65"/>
      <c r="HG270" s="65"/>
      <c r="HH270" s="65"/>
      <c r="HI270" s="65"/>
      <c r="HJ270" s="65"/>
      <c r="HK270" s="65"/>
      <c r="HL270" s="65"/>
      <c r="HM270" s="65"/>
      <c r="HN270" s="65"/>
      <c r="HO270" s="65"/>
      <c r="HP270" s="65"/>
      <c r="HQ270" s="65"/>
      <c r="HR270" s="65"/>
      <c r="HS270" s="65"/>
      <c r="HT270" s="65"/>
      <c r="HU270" s="65"/>
      <c r="HV270" s="65"/>
      <c r="HW270" s="65"/>
      <c r="HX270" s="65"/>
      <c r="HY270" s="65"/>
      <c r="HZ270" s="65"/>
      <c r="IA270" s="65"/>
      <c r="IB270" s="65"/>
      <c r="IC270" s="65"/>
      <c r="ID270" s="65"/>
      <c r="IE270" s="65"/>
      <c r="IF270" s="65"/>
      <c r="IG270" s="65"/>
      <c r="IH270" s="65"/>
      <c r="II270" s="65"/>
      <c r="IJ270" s="65"/>
      <c r="IK270" s="65"/>
      <c r="IL270" s="65"/>
      <c r="IM270" s="65"/>
      <c r="IN270" s="65"/>
      <c r="IO270" s="65"/>
      <c r="IP270" s="65"/>
      <c r="IQ270" s="65"/>
      <c r="IR270" s="65"/>
      <c r="IS270" s="65"/>
    </row>
    <row r="271" spans="1:253" ht="25.5" x14ac:dyDescent="0.2">
      <c r="A271" s="62" t="s">
        <v>328</v>
      </c>
      <c r="B271" s="72" t="s">
        <v>297</v>
      </c>
      <c r="C271" s="72" t="s">
        <v>297</v>
      </c>
      <c r="D271" s="63" t="s">
        <v>331</v>
      </c>
      <c r="E271" s="72" t="s">
        <v>329</v>
      </c>
      <c r="F271" s="64">
        <v>286.18</v>
      </c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  <c r="EQ271" s="65"/>
      <c r="ER271" s="65"/>
      <c r="ES271" s="65"/>
      <c r="ET271" s="65"/>
      <c r="EU271" s="65"/>
      <c r="EV271" s="65"/>
      <c r="EW271" s="65"/>
      <c r="EX271" s="65"/>
      <c r="EY271" s="65"/>
      <c r="EZ271" s="65"/>
      <c r="FA271" s="65"/>
      <c r="FB271" s="65"/>
      <c r="FC271" s="65"/>
      <c r="FD271" s="65"/>
      <c r="FE271" s="65"/>
      <c r="FF271" s="65"/>
      <c r="FG271" s="65"/>
      <c r="FH271" s="65"/>
      <c r="FI271" s="65"/>
      <c r="FJ271" s="65"/>
      <c r="FK271" s="65"/>
      <c r="FL271" s="65"/>
      <c r="FM271" s="65"/>
      <c r="FN271" s="65"/>
      <c r="FO271" s="65"/>
      <c r="FP271" s="65"/>
      <c r="FQ271" s="65"/>
      <c r="FR271" s="65"/>
      <c r="FS271" s="65"/>
      <c r="FT271" s="65"/>
      <c r="FU271" s="65"/>
      <c r="FV271" s="65"/>
      <c r="FW271" s="65"/>
      <c r="FX271" s="65"/>
      <c r="FY271" s="65"/>
      <c r="FZ271" s="65"/>
      <c r="GA271" s="65"/>
      <c r="GB271" s="65"/>
      <c r="GC271" s="65"/>
      <c r="GD271" s="65"/>
      <c r="GE271" s="65"/>
      <c r="GF271" s="65"/>
      <c r="GG271" s="65"/>
      <c r="GH271" s="65"/>
      <c r="GI271" s="65"/>
      <c r="GJ271" s="65"/>
      <c r="GK271" s="65"/>
      <c r="GL271" s="65"/>
      <c r="GM271" s="65"/>
      <c r="GN271" s="65"/>
      <c r="GO271" s="65"/>
      <c r="GP271" s="65"/>
      <c r="GQ271" s="65"/>
      <c r="GR271" s="65"/>
      <c r="GS271" s="65"/>
      <c r="GT271" s="65"/>
      <c r="GU271" s="65"/>
      <c r="GV271" s="65"/>
      <c r="GW271" s="65"/>
      <c r="GX271" s="65"/>
      <c r="GY271" s="65"/>
      <c r="GZ271" s="65"/>
      <c r="HA271" s="65"/>
      <c r="HB271" s="65"/>
      <c r="HC271" s="65"/>
      <c r="HD271" s="65"/>
      <c r="HE271" s="65"/>
      <c r="HF271" s="65"/>
      <c r="HG271" s="65"/>
      <c r="HH271" s="65"/>
      <c r="HI271" s="65"/>
      <c r="HJ271" s="65"/>
      <c r="HK271" s="65"/>
      <c r="HL271" s="65"/>
      <c r="HM271" s="65"/>
      <c r="HN271" s="65"/>
      <c r="HO271" s="65"/>
      <c r="HP271" s="65"/>
      <c r="HQ271" s="65"/>
      <c r="HR271" s="65"/>
      <c r="HS271" s="65"/>
      <c r="HT271" s="65"/>
      <c r="HU271" s="65"/>
      <c r="HV271" s="65"/>
      <c r="HW271" s="65"/>
      <c r="HX271" s="65"/>
      <c r="HY271" s="65"/>
      <c r="HZ271" s="65"/>
      <c r="IA271" s="65"/>
      <c r="IB271" s="65"/>
      <c r="IC271" s="65"/>
      <c r="ID271" s="65"/>
      <c r="IE271" s="65"/>
      <c r="IF271" s="65"/>
      <c r="IG271" s="65"/>
      <c r="IH271" s="65"/>
      <c r="II271" s="65"/>
      <c r="IJ271" s="65"/>
      <c r="IK271" s="65"/>
      <c r="IL271" s="65"/>
      <c r="IM271" s="65"/>
      <c r="IN271" s="65"/>
      <c r="IO271" s="65"/>
      <c r="IP271" s="65"/>
      <c r="IQ271" s="65"/>
      <c r="IR271" s="65"/>
      <c r="IS271" s="65"/>
    </row>
    <row r="272" spans="1:253" x14ac:dyDescent="0.2">
      <c r="A272" s="58" t="s">
        <v>423</v>
      </c>
      <c r="B272" s="70" t="s">
        <v>297</v>
      </c>
      <c r="C272" s="70" t="s">
        <v>351</v>
      </c>
      <c r="D272" s="70"/>
      <c r="E272" s="70"/>
      <c r="F272" s="57">
        <f>SUM(F273)</f>
        <v>427.08</v>
      </c>
    </row>
    <row r="273" spans="1:254" ht="13.5" x14ac:dyDescent="0.25">
      <c r="A273" s="84" t="s">
        <v>318</v>
      </c>
      <c r="B273" s="85" t="s">
        <v>297</v>
      </c>
      <c r="C273" s="85" t="s">
        <v>351</v>
      </c>
      <c r="D273" s="86" t="s">
        <v>319</v>
      </c>
      <c r="E273" s="86"/>
      <c r="F273" s="124">
        <f>SUM(F274)</f>
        <v>427.08</v>
      </c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/>
      <c r="CA273" s="76"/>
      <c r="CB273" s="76"/>
      <c r="CC273" s="76"/>
      <c r="CD273" s="76"/>
      <c r="CE273" s="76"/>
      <c r="CF273" s="76"/>
      <c r="CG273" s="76"/>
      <c r="CH273" s="76"/>
      <c r="CI273" s="76"/>
      <c r="CJ273" s="76"/>
      <c r="CK273" s="76"/>
      <c r="CL273" s="76"/>
      <c r="CM273" s="76"/>
      <c r="CN273" s="76"/>
      <c r="CO273" s="76"/>
      <c r="CP273" s="76"/>
      <c r="CQ273" s="76"/>
      <c r="CR273" s="76"/>
      <c r="CS273" s="76"/>
      <c r="CT273" s="76"/>
      <c r="CU273" s="76"/>
      <c r="CV273" s="76"/>
      <c r="CW273" s="76"/>
      <c r="CX273" s="76"/>
      <c r="CY273" s="76"/>
      <c r="CZ273" s="76"/>
      <c r="DA273" s="76"/>
      <c r="DB273" s="76"/>
      <c r="DC273" s="76"/>
      <c r="DD273" s="76"/>
      <c r="DE273" s="76"/>
      <c r="DF273" s="76"/>
      <c r="DG273" s="76"/>
      <c r="DH273" s="76"/>
      <c r="DI273" s="76"/>
      <c r="DJ273" s="76"/>
      <c r="DK273" s="76"/>
      <c r="DL273" s="76"/>
      <c r="DM273" s="76"/>
      <c r="DN273" s="76"/>
      <c r="DO273" s="76"/>
      <c r="DP273" s="76"/>
      <c r="DQ273" s="76"/>
      <c r="DR273" s="76"/>
      <c r="DS273" s="76"/>
      <c r="DT273" s="76"/>
      <c r="DU273" s="76"/>
      <c r="DV273" s="76"/>
      <c r="DW273" s="76"/>
      <c r="DX273" s="76"/>
      <c r="DY273" s="76"/>
      <c r="DZ273" s="76"/>
      <c r="EA273" s="76"/>
      <c r="EB273" s="76"/>
      <c r="EC273" s="76"/>
      <c r="ED273" s="76"/>
      <c r="EE273" s="76"/>
      <c r="EF273" s="76"/>
      <c r="EG273" s="76"/>
      <c r="EH273" s="76"/>
      <c r="EI273" s="76"/>
      <c r="EJ273" s="76"/>
      <c r="EK273" s="76"/>
      <c r="EL273" s="76"/>
      <c r="EM273" s="76"/>
      <c r="EN273" s="76"/>
      <c r="EO273" s="76"/>
      <c r="EP273" s="76"/>
      <c r="EQ273" s="76"/>
      <c r="ER273" s="76"/>
      <c r="ES273" s="76"/>
      <c r="ET273" s="76"/>
      <c r="EU273" s="76"/>
      <c r="EV273" s="76"/>
      <c r="EW273" s="76"/>
      <c r="EX273" s="76"/>
      <c r="EY273" s="76"/>
      <c r="EZ273" s="76"/>
      <c r="FA273" s="76"/>
      <c r="FB273" s="76"/>
      <c r="FC273" s="76"/>
      <c r="FD273" s="76"/>
      <c r="FE273" s="76"/>
      <c r="FF273" s="76"/>
      <c r="FG273" s="76"/>
      <c r="FH273" s="76"/>
      <c r="FI273" s="76"/>
      <c r="FJ273" s="76"/>
      <c r="FK273" s="76"/>
      <c r="FL273" s="76"/>
      <c r="FM273" s="76"/>
      <c r="FN273" s="76"/>
      <c r="FO273" s="76"/>
      <c r="FP273" s="76"/>
      <c r="FQ273" s="76"/>
      <c r="FR273" s="76"/>
      <c r="FS273" s="76"/>
      <c r="FT273" s="76"/>
      <c r="FU273" s="76"/>
      <c r="FV273" s="76"/>
      <c r="FW273" s="76"/>
      <c r="FX273" s="76"/>
      <c r="FY273" s="76"/>
      <c r="FZ273" s="76"/>
      <c r="GA273" s="76"/>
      <c r="GB273" s="76"/>
      <c r="GC273" s="76"/>
      <c r="GD273" s="76"/>
      <c r="GE273" s="76"/>
      <c r="GF273" s="76"/>
      <c r="GG273" s="76"/>
      <c r="GH273" s="76"/>
      <c r="GI273" s="76"/>
      <c r="GJ273" s="76"/>
      <c r="GK273" s="76"/>
      <c r="GL273" s="76"/>
      <c r="GM273" s="76"/>
      <c r="GN273" s="76"/>
      <c r="GO273" s="76"/>
      <c r="GP273" s="76"/>
      <c r="GQ273" s="76"/>
      <c r="GR273" s="76"/>
      <c r="GS273" s="76"/>
      <c r="GT273" s="76"/>
      <c r="GU273" s="76"/>
      <c r="GV273" s="76"/>
      <c r="GW273" s="76"/>
      <c r="GX273" s="76"/>
      <c r="GY273" s="76"/>
      <c r="GZ273" s="76"/>
      <c r="HA273" s="76"/>
      <c r="HB273" s="76"/>
      <c r="HC273" s="76"/>
      <c r="HD273" s="76"/>
      <c r="HE273" s="76"/>
      <c r="HF273" s="76"/>
      <c r="HG273" s="76"/>
      <c r="HH273" s="76"/>
      <c r="HI273" s="76"/>
      <c r="HJ273" s="76"/>
      <c r="HK273" s="76"/>
      <c r="HL273" s="76"/>
      <c r="HM273" s="76"/>
      <c r="HN273" s="76"/>
      <c r="HO273" s="76"/>
      <c r="HP273" s="76"/>
      <c r="HQ273" s="76"/>
      <c r="HR273" s="76"/>
      <c r="HS273" s="76"/>
      <c r="HT273" s="76"/>
      <c r="HU273" s="76"/>
      <c r="HV273" s="76"/>
      <c r="HW273" s="76"/>
      <c r="HX273" s="76"/>
      <c r="HY273" s="76"/>
      <c r="HZ273" s="76"/>
      <c r="IA273" s="76"/>
      <c r="IB273" s="76"/>
      <c r="IC273" s="76"/>
      <c r="ID273" s="76"/>
      <c r="IE273" s="76"/>
      <c r="IF273" s="76"/>
      <c r="IG273" s="76"/>
      <c r="IH273" s="76"/>
      <c r="II273" s="76"/>
      <c r="IJ273" s="76"/>
      <c r="IK273" s="76"/>
      <c r="IL273" s="76"/>
      <c r="IM273" s="76"/>
      <c r="IN273" s="76"/>
      <c r="IO273" s="76"/>
      <c r="IP273" s="76"/>
      <c r="IQ273" s="76"/>
      <c r="IR273" s="76"/>
      <c r="IS273" s="76"/>
    </row>
    <row r="274" spans="1:254" x14ac:dyDescent="0.2">
      <c r="A274" s="79" t="s">
        <v>678</v>
      </c>
      <c r="B274" s="77" t="s">
        <v>297</v>
      </c>
      <c r="C274" s="77" t="s">
        <v>351</v>
      </c>
      <c r="D274" s="77" t="s">
        <v>421</v>
      </c>
      <c r="E274" s="77"/>
      <c r="F274" s="61">
        <f>SUM(F276+F275)</f>
        <v>427.08</v>
      </c>
    </row>
    <row r="275" spans="1:254" x14ac:dyDescent="0.2">
      <c r="A275" s="62" t="s">
        <v>289</v>
      </c>
      <c r="B275" s="72" t="s">
        <v>297</v>
      </c>
      <c r="C275" s="72" t="s">
        <v>351</v>
      </c>
      <c r="D275" s="72" t="s">
        <v>421</v>
      </c>
      <c r="E275" s="77" t="s">
        <v>282</v>
      </c>
      <c r="F275" s="61">
        <v>6.18</v>
      </c>
    </row>
    <row r="276" spans="1:254" ht="25.5" x14ac:dyDescent="0.2">
      <c r="A276" s="62" t="s">
        <v>328</v>
      </c>
      <c r="B276" s="72" t="s">
        <v>297</v>
      </c>
      <c r="C276" s="72" t="s">
        <v>351</v>
      </c>
      <c r="D276" s="72" t="s">
        <v>421</v>
      </c>
      <c r="E276" s="72" t="s">
        <v>329</v>
      </c>
      <c r="F276" s="64">
        <v>420.9</v>
      </c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  <c r="EQ276" s="65"/>
      <c r="ER276" s="65"/>
      <c r="ES276" s="65"/>
      <c r="ET276" s="65"/>
      <c r="EU276" s="65"/>
      <c r="EV276" s="65"/>
      <c r="EW276" s="65"/>
      <c r="EX276" s="65"/>
      <c r="EY276" s="65"/>
      <c r="EZ276" s="65"/>
      <c r="FA276" s="65"/>
      <c r="FB276" s="65"/>
      <c r="FC276" s="65"/>
      <c r="FD276" s="65"/>
      <c r="FE276" s="65"/>
      <c r="FF276" s="65"/>
      <c r="FG276" s="65"/>
      <c r="FH276" s="65"/>
      <c r="FI276" s="65"/>
      <c r="FJ276" s="65"/>
      <c r="FK276" s="65"/>
      <c r="FL276" s="65"/>
      <c r="FM276" s="65"/>
      <c r="FN276" s="65"/>
      <c r="FO276" s="65"/>
      <c r="FP276" s="65"/>
      <c r="FQ276" s="65"/>
      <c r="FR276" s="65"/>
      <c r="FS276" s="65"/>
      <c r="FT276" s="65"/>
      <c r="FU276" s="65"/>
      <c r="FV276" s="65"/>
      <c r="FW276" s="65"/>
      <c r="FX276" s="65"/>
      <c r="FY276" s="65"/>
      <c r="FZ276" s="65"/>
      <c r="GA276" s="65"/>
      <c r="GB276" s="65"/>
      <c r="GC276" s="65"/>
      <c r="GD276" s="65"/>
      <c r="GE276" s="65"/>
      <c r="GF276" s="65"/>
      <c r="GG276" s="65"/>
      <c r="GH276" s="65"/>
      <c r="GI276" s="65"/>
      <c r="GJ276" s="65"/>
      <c r="GK276" s="65"/>
      <c r="GL276" s="65"/>
      <c r="GM276" s="65"/>
      <c r="GN276" s="65"/>
      <c r="GO276" s="65"/>
      <c r="GP276" s="65"/>
      <c r="GQ276" s="65"/>
      <c r="GR276" s="65"/>
      <c r="GS276" s="65"/>
      <c r="GT276" s="65"/>
      <c r="GU276" s="65"/>
      <c r="GV276" s="65"/>
      <c r="GW276" s="65"/>
      <c r="GX276" s="65"/>
      <c r="GY276" s="65"/>
      <c r="GZ276" s="65"/>
      <c r="HA276" s="65"/>
      <c r="HB276" s="65"/>
      <c r="HC276" s="65"/>
      <c r="HD276" s="65"/>
      <c r="HE276" s="65"/>
      <c r="HF276" s="65"/>
      <c r="HG276" s="65"/>
      <c r="HH276" s="65"/>
      <c r="HI276" s="65"/>
      <c r="HJ276" s="65"/>
      <c r="HK276" s="65"/>
      <c r="HL276" s="65"/>
      <c r="HM276" s="65"/>
      <c r="HN276" s="65"/>
      <c r="HO276" s="65"/>
      <c r="HP276" s="65"/>
      <c r="HQ276" s="65"/>
      <c r="HR276" s="65"/>
      <c r="HS276" s="65"/>
      <c r="HT276" s="65"/>
      <c r="HU276" s="65"/>
      <c r="HV276" s="65"/>
      <c r="HW276" s="65"/>
      <c r="HX276" s="65"/>
      <c r="HY276" s="65"/>
      <c r="HZ276" s="65"/>
      <c r="IA276" s="65"/>
      <c r="IB276" s="65"/>
      <c r="IC276" s="65"/>
      <c r="ID276" s="65"/>
      <c r="IE276" s="65"/>
      <c r="IF276" s="65"/>
      <c r="IG276" s="65"/>
      <c r="IH276" s="65"/>
      <c r="II276" s="65"/>
      <c r="IJ276" s="65"/>
      <c r="IK276" s="65"/>
      <c r="IL276" s="65"/>
      <c r="IM276" s="65"/>
      <c r="IN276" s="65"/>
      <c r="IO276" s="65"/>
      <c r="IP276" s="65"/>
      <c r="IQ276" s="65"/>
      <c r="IR276" s="65"/>
      <c r="IS276" s="65"/>
      <c r="IT276" s="65"/>
    </row>
    <row r="277" spans="1:254" ht="15.75" x14ac:dyDescent="0.25">
      <c r="A277" s="52" t="s">
        <v>424</v>
      </c>
      <c r="B277" s="80" t="s">
        <v>347</v>
      </c>
      <c r="C277" s="80"/>
      <c r="D277" s="80"/>
      <c r="E277" s="80"/>
      <c r="F277" s="81">
        <f>SUM(F278+F301)</f>
        <v>81864.800000000003</v>
      </c>
    </row>
    <row r="278" spans="1:254" ht="14.25" x14ac:dyDescent="0.2">
      <c r="A278" s="55" t="s">
        <v>425</v>
      </c>
      <c r="B278" s="53" t="s">
        <v>347</v>
      </c>
      <c r="C278" s="53" t="s">
        <v>268</v>
      </c>
      <c r="D278" s="53"/>
      <c r="E278" s="53"/>
      <c r="F278" s="54">
        <f>SUM(F291+F283+F289+F280+F285+F287+F281+F298)</f>
        <v>38643.620000000003</v>
      </c>
    </row>
    <row r="279" spans="1:254" x14ac:dyDescent="0.2">
      <c r="A279" s="58" t="s">
        <v>687</v>
      </c>
      <c r="B279" s="70" t="s">
        <v>347</v>
      </c>
      <c r="C279" s="70" t="s">
        <v>268</v>
      </c>
      <c r="D279" s="70" t="s">
        <v>688</v>
      </c>
      <c r="E279" s="70"/>
      <c r="F279" s="57">
        <f>SUM(F280)</f>
        <v>569.70000000000005</v>
      </c>
    </row>
    <row r="280" spans="1:254" s="65" customFormat="1" ht="25.5" x14ac:dyDescent="0.2">
      <c r="A280" s="62" t="s">
        <v>328</v>
      </c>
      <c r="B280" s="72" t="s">
        <v>347</v>
      </c>
      <c r="C280" s="72" t="s">
        <v>268</v>
      </c>
      <c r="D280" s="72" t="s">
        <v>688</v>
      </c>
      <c r="E280" s="72" t="s">
        <v>329</v>
      </c>
      <c r="F280" s="64">
        <v>569.70000000000005</v>
      </c>
    </row>
    <row r="281" spans="1:254" s="65" customFormat="1" x14ac:dyDescent="0.2">
      <c r="A281" s="58" t="s">
        <v>426</v>
      </c>
      <c r="B281" s="70" t="s">
        <v>347</v>
      </c>
      <c r="C281" s="70" t="s">
        <v>268</v>
      </c>
      <c r="D281" s="70" t="s">
        <v>689</v>
      </c>
      <c r="E281" s="70"/>
      <c r="F281" s="57">
        <f>SUM(F282)</f>
        <v>209.65</v>
      </c>
    </row>
    <row r="282" spans="1:254" s="65" customFormat="1" ht="25.5" x14ac:dyDescent="0.2">
      <c r="A282" s="62" t="s">
        <v>328</v>
      </c>
      <c r="B282" s="72" t="s">
        <v>347</v>
      </c>
      <c r="C282" s="72" t="s">
        <v>268</v>
      </c>
      <c r="D282" s="72" t="s">
        <v>689</v>
      </c>
      <c r="E282" s="72" t="s">
        <v>329</v>
      </c>
      <c r="F282" s="64">
        <v>209.65</v>
      </c>
    </row>
    <row r="283" spans="1:254" x14ac:dyDescent="0.2">
      <c r="A283" s="58" t="s">
        <v>426</v>
      </c>
      <c r="B283" s="70" t="s">
        <v>347</v>
      </c>
      <c r="C283" s="70" t="s">
        <v>268</v>
      </c>
      <c r="D283" s="70" t="s">
        <v>427</v>
      </c>
      <c r="E283" s="70"/>
      <c r="F283" s="57">
        <f>SUM(F284)</f>
        <v>115.44</v>
      </c>
    </row>
    <row r="284" spans="1:254" s="65" customFormat="1" ht="25.5" x14ac:dyDescent="0.2">
      <c r="A284" s="62" t="s">
        <v>328</v>
      </c>
      <c r="B284" s="72" t="s">
        <v>347</v>
      </c>
      <c r="C284" s="72" t="s">
        <v>268</v>
      </c>
      <c r="D284" s="72" t="s">
        <v>427</v>
      </c>
      <c r="E284" s="72" t="s">
        <v>329</v>
      </c>
      <c r="F284" s="64">
        <v>115.44</v>
      </c>
    </row>
    <row r="285" spans="1:254" ht="25.5" x14ac:dyDescent="0.2">
      <c r="A285" s="79" t="s">
        <v>650</v>
      </c>
      <c r="B285" s="77" t="s">
        <v>347</v>
      </c>
      <c r="C285" s="77" t="s">
        <v>268</v>
      </c>
      <c r="D285" s="77" t="s">
        <v>325</v>
      </c>
      <c r="E285" s="77"/>
      <c r="F285" s="61">
        <f>SUM(F286)</f>
        <v>0</v>
      </c>
    </row>
    <row r="286" spans="1:254" ht="25.5" x14ac:dyDescent="0.2">
      <c r="A286" s="62" t="s">
        <v>326</v>
      </c>
      <c r="B286" s="72" t="s">
        <v>347</v>
      </c>
      <c r="C286" s="72" t="s">
        <v>268</v>
      </c>
      <c r="D286" s="72" t="s">
        <v>325</v>
      </c>
      <c r="E286" s="72" t="s">
        <v>327</v>
      </c>
      <c r="F286" s="64">
        <v>0</v>
      </c>
    </row>
    <row r="287" spans="1:254" ht="25.5" x14ac:dyDescent="0.2">
      <c r="A287" s="79" t="s">
        <v>650</v>
      </c>
      <c r="B287" s="72" t="s">
        <v>347</v>
      </c>
      <c r="C287" s="72" t="s">
        <v>268</v>
      </c>
      <c r="D287" s="72" t="s">
        <v>652</v>
      </c>
      <c r="E287" s="72"/>
      <c r="F287" s="64">
        <f>SUM(F288)</f>
        <v>0</v>
      </c>
    </row>
    <row r="288" spans="1:254" ht="25.5" x14ac:dyDescent="0.2">
      <c r="A288" s="62" t="s">
        <v>326</v>
      </c>
      <c r="B288" s="72" t="s">
        <v>347</v>
      </c>
      <c r="C288" s="72" t="s">
        <v>268</v>
      </c>
      <c r="D288" s="72" t="s">
        <v>652</v>
      </c>
      <c r="E288" s="72" t="s">
        <v>327</v>
      </c>
      <c r="F288" s="64">
        <v>0</v>
      </c>
    </row>
    <row r="289" spans="1:253" x14ac:dyDescent="0.2">
      <c r="A289" s="322" t="s">
        <v>649</v>
      </c>
      <c r="B289" s="77" t="s">
        <v>347</v>
      </c>
      <c r="C289" s="77" t="s">
        <v>268</v>
      </c>
      <c r="D289" s="77" t="s">
        <v>320</v>
      </c>
      <c r="E289" s="77"/>
      <c r="F289" s="61">
        <f>SUM(F290)</f>
        <v>109.35</v>
      </c>
    </row>
    <row r="290" spans="1:253" s="65" customFormat="1" ht="25.5" x14ac:dyDescent="0.2">
      <c r="A290" s="62" t="s">
        <v>328</v>
      </c>
      <c r="B290" s="72" t="s">
        <v>347</v>
      </c>
      <c r="C290" s="72" t="s">
        <v>268</v>
      </c>
      <c r="D290" s="72" t="s">
        <v>320</v>
      </c>
      <c r="E290" s="72" t="s">
        <v>329</v>
      </c>
      <c r="F290" s="64">
        <v>109.35</v>
      </c>
    </row>
    <row r="291" spans="1:253" ht="25.5" x14ac:dyDescent="0.2">
      <c r="A291" s="58" t="s">
        <v>690</v>
      </c>
      <c r="B291" s="70" t="s">
        <v>428</v>
      </c>
      <c r="C291" s="70" t="s">
        <v>268</v>
      </c>
      <c r="D291" s="70" t="s">
        <v>429</v>
      </c>
      <c r="E291" s="70"/>
      <c r="F291" s="57">
        <f>SUM(F292+F294+F296)</f>
        <v>36627.26</v>
      </c>
    </row>
    <row r="292" spans="1:253" x14ac:dyDescent="0.2">
      <c r="A292" s="58" t="s">
        <v>430</v>
      </c>
      <c r="B292" s="70" t="s">
        <v>347</v>
      </c>
      <c r="C292" s="70" t="s">
        <v>268</v>
      </c>
      <c r="D292" s="70" t="s">
        <v>431</v>
      </c>
      <c r="E292" s="70"/>
      <c r="F292" s="57">
        <f>SUM(F293)</f>
        <v>17151.36</v>
      </c>
    </row>
    <row r="293" spans="1:253" ht="25.5" x14ac:dyDescent="0.2">
      <c r="A293" s="62" t="s">
        <v>328</v>
      </c>
      <c r="B293" s="72" t="s">
        <v>347</v>
      </c>
      <c r="C293" s="72" t="s">
        <v>268</v>
      </c>
      <c r="D293" s="72" t="s">
        <v>431</v>
      </c>
      <c r="E293" s="72" t="s">
        <v>329</v>
      </c>
      <c r="F293" s="64">
        <v>17151.36</v>
      </c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  <c r="EQ293" s="65"/>
      <c r="ER293" s="65"/>
      <c r="ES293" s="65"/>
      <c r="ET293" s="65"/>
      <c r="EU293" s="65"/>
      <c r="EV293" s="65"/>
      <c r="EW293" s="65"/>
      <c r="EX293" s="65"/>
      <c r="EY293" s="65"/>
      <c r="EZ293" s="65"/>
      <c r="FA293" s="65"/>
      <c r="FB293" s="65"/>
      <c r="FC293" s="65"/>
      <c r="FD293" s="65"/>
      <c r="FE293" s="65"/>
      <c r="FF293" s="65"/>
      <c r="FG293" s="65"/>
      <c r="FH293" s="65"/>
      <c r="FI293" s="65"/>
      <c r="FJ293" s="65"/>
      <c r="FK293" s="65"/>
      <c r="FL293" s="65"/>
      <c r="FM293" s="65"/>
      <c r="FN293" s="65"/>
      <c r="FO293" s="65"/>
      <c r="FP293" s="65"/>
      <c r="FQ293" s="65"/>
      <c r="FR293" s="65"/>
      <c r="FS293" s="65"/>
      <c r="FT293" s="65"/>
      <c r="FU293" s="65"/>
      <c r="FV293" s="65"/>
      <c r="FW293" s="65"/>
      <c r="FX293" s="65"/>
      <c r="FY293" s="65"/>
      <c r="FZ293" s="65"/>
      <c r="GA293" s="65"/>
      <c r="GB293" s="65"/>
      <c r="GC293" s="65"/>
      <c r="GD293" s="65"/>
      <c r="GE293" s="65"/>
      <c r="GF293" s="65"/>
      <c r="GG293" s="65"/>
      <c r="GH293" s="65"/>
      <c r="GI293" s="65"/>
      <c r="GJ293" s="65"/>
      <c r="GK293" s="65"/>
      <c r="GL293" s="65"/>
      <c r="GM293" s="65"/>
      <c r="GN293" s="65"/>
      <c r="GO293" s="65"/>
      <c r="GP293" s="65"/>
      <c r="GQ293" s="65"/>
      <c r="GR293" s="65"/>
      <c r="GS293" s="65"/>
      <c r="GT293" s="65"/>
      <c r="GU293" s="65"/>
      <c r="GV293" s="65"/>
      <c r="GW293" s="65"/>
      <c r="GX293" s="65"/>
      <c r="GY293" s="65"/>
      <c r="GZ293" s="65"/>
      <c r="HA293" s="65"/>
      <c r="HB293" s="65"/>
      <c r="HC293" s="65"/>
      <c r="HD293" s="65"/>
      <c r="HE293" s="65"/>
      <c r="HF293" s="65"/>
      <c r="HG293" s="65"/>
      <c r="HH293" s="65"/>
      <c r="HI293" s="65"/>
      <c r="HJ293" s="65"/>
      <c r="HK293" s="65"/>
      <c r="HL293" s="65"/>
      <c r="HM293" s="65"/>
      <c r="HN293" s="65"/>
      <c r="HO293" s="65"/>
      <c r="HP293" s="65"/>
      <c r="HQ293" s="65"/>
      <c r="HR293" s="65"/>
      <c r="HS293" s="65"/>
      <c r="HT293" s="65"/>
      <c r="HU293" s="65"/>
      <c r="HV293" s="65"/>
      <c r="HW293" s="65"/>
      <c r="HX293" s="65"/>
      <c r="HY293" s="65"/>
      <c r="HZ293" s="65"/>
      <c r="IA293" s="65"/>
      <c r="IB293" s="65"/>
      <c r="IC293" s="65"/>
      <c r="ID293" s="65"/>
      <c r="IE293" s="65"/>
      <c r="IF293" s="65"/>
      <c r="IG293" s="65"/>
      <c r="IH293" s="65"/>
      <c r="II293" s="65"/>
      <c r="IJ293" s="65"/>
      <c r="IK293" s="65"/>
      <c r="IL293" s="65"/>
      <c r="IM293" s="65"/>
      <c r="IN293" s="65"/>
      <c r="IO293" s="65"/>
      <c r="IP293" s="65"/>
      <c r="IQ293" s="65"/>
      <c r="IR293" s="65"/>
      <c r="IS293" s="65"/>
    </row>
    <row r="294" spans="1:253" x14ac:dyDescent="0.2">
      <c r="A294" s="58" t="s">
        <v>432</v>
      </c>
      <c r="B294" s="70" t="s">
        <v>347</v>
      </c>
      <c r="C294" s="70" t="s">
        <v>268</v>
      </c>
      <c r="D294" s="70" t="s">
        <v>433</v>
      </c>
      <c r="E294" s="70"/>
      <c r="F294" s="57">
        <f>SUM(F295)</f>
        <v>3121.23</v>
      </c>
    </row>
    <row r="295" spans="1:253" ht="25.5" x14ac:dyDescent="0.2">
      <c r="A295" s="62" t="s">
        <v>328</v>
      </c>
      <c r="B295" s="72" t="s">
        <v>347</v>
      </c>
      <c r="C295" s="72" t="s">
        <v>268</v>
      </c>
      <c r="D295" s="72" t="s">
        <v>433</v>
      </c>
      <c r="E295" s="72" t="s">
        <v>329</v>
      </c>
      <c r="F295" s="64">
        <v>3121.23</v>
      </c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  <c r="EQ295" s="65"/>
      <c r="ER295" s="65"/>
      <c r="ES295" s="65"/>
      <c r="ET295" s="65"/>
      <c r="EU295" s="65"/>
      <c r="EV295" s="65"/>
      <c r="EW295" s="65"/>
      <c r="EX295" s="65"/>
      <c r="EY295" s="65"/>
      <c r="EZ295" s="65"/>
      <c r="FA295" s="65"/>
      <c r="FB295" s="65"/>
      <c r="FC295" s="65"/>
      <c r="FD295" s="65"/>
      <c r="FE295" s="65"/>
      <c r="FF295" s="65"/>
      <c r="FG295" s="65"/>
      <c r="FH295" s="65"/>
      <c r="FI295" s="65"/>
      <c r="FJ295" s="65"/>
      <c r="FK295" s="65"/>
      <c r="FL295" s="65"/>
      <c r="FM295" s="65"/>
      <c r="FN295" s="65"/>
      <c r="FO295" s="65"/>
      <c r="FP295" s="65"/>
      <c r="FQ295" s="65"/>
      <c r="FR295" s="65"/>
      <c r="FS295" s="65"/>
      <c r="FT295" s="65"/>
      <c r="FU295" s="65"/>
      <c r="FV295" s="65"/>
      <c r="FW295" s="65"/>
      <c r="FX295" s="65"/>
      <c r="FY295" s="65"/>
      <c r="FZ295" s="65"/>
      <c r="GA295" s="65"/>
      <c r="GB295" s="65"/>
      <c r="GC295" s="65"/>
      <c r="GD295" s="65"/>
      <c r="GE295" s="65"/>
      <c r="GF295" s="65"/>
      <c r="GG295" s="65"/>
      <c r="GH295" s="65"/>
      <c r="GI295" s="65"/>
      <c r="GJ295" s="65"/>
      <c r="GK295" s="65"/>
      <c r="GL295" s="65"/>
      <c r="GM295" s="65"/>
      <c r="GN295" s="65"/>
      <c r="GO295" s="65"/>
      <c r="GP295" s="65"/>
      <c r="GQ295" s="65"/>
      <c r="GR295" s="65"/>
      <c r="GS295" s="65"/>
      <c r="GT295" s="65"/>
      <c r="GU295" s="65"/>
      <c r="GV295" s="65"/>
      <c r="GW295" s="65"/>
      <c r="GX295" s="65"/>
      <c r="GY295" s="65"/>
      <c r="GZ295" s="65"/>
      <c r="HA295" s="65"/>
      <c r="HB295" s="65"/>
      <c r="HC295" s="65"/>
      <c r="HD295" s="65"/>
      <c r="HE295" s="65"/>
      <c r="HF295" s="65"/>
      <c r="HG295" s="65"/>
      <c r="HH295" s="65"/>
      <c r="HI295" s="65"/>
      <c r="HJ295" s="65"/>
      <c r="HK295" s="65"/>
      <c r="HL295" s="65"/>
      <c r="HM295" s="65"/>
      <c r="HN295" s="65"/>
      <c r="HO295" s="65"/>
      <c r="HP295" s="65"/>
      <c r="HQ295" s="65"/>
      <c r="HR295" s="65"/>
      <c r="HS295" s="65"/>
      <c r="HT295" s="65"/>
      <c r="HU295" s="65"/>
      <c r="HV295" s="65"/>
      <c r="HW295" s="65"/>
      <c r="HX295" s="65"/>
      <c r="HY295" s="65"/>
      <c r="HZ295" s="65"/>
      <c r="IA295" s="65"/>
      <c r="IB295" s="65"/>
      <c r="IC295" s="65"/>
      <c r="ID295" s="65"/>
      <c r="IE295" s="65"/>
      <c r="IF295" s="65"/>
      <c r="IG295" s="65"/>
      <c r="IH295" s="65"/>
      <c r="II295" s="65"/>
      <c r="IJ295" s="65"/>
      <c r="IK295" s="65"/>
      <c r="IL295" s="65"/>
      <c r="IM295" s="65"/>
      <c r="IN295" s="65"/>
      <c r="IO295" s="65"/>
      <c r="IP295" s="65"/>
      <c r="IQ295" s="65"/>
      <c r="IR295" s="65"/>
      <c r="IS295" s="65"/>
    </row>
    <row r="296" spans="1:253" x14ac:dyDescent="0.2">
      <c r="A296" s="58" t="s">
        <v>434</v>
      </c>
      <c r="B296" s="70" t="s">
        <v>347</v>
      </c>
      <c r="C296" s="70" t="s">
        <v>268</v>
      </c>
      <c r="D296" s="77" t="s">
        <v>435</v>
      </c>
      <c r="E296" s="70"/>
      <c r="F296" s="57">
        <f>SUM(F297)</f>
        <v>16354.67</v>
      </c>
    </row>
    <row r="297" spans="1:253" ht="25.5" x14ac:dyDescent="0.2">
      <c r="A297" s="62" t="s">
        <v>328</v>
      </c>
      <c r="B297" s="72" t="s">
        <v>347</v>
      </c>
      <c r="C297" s="72" t="s">
        <v>268</v>
      </c>
      <c r="D297" s="72" t="s">
        <v>435</v>
      </c>
      <c r="E297" s="72" t="s">
        <v>329</v>
      </c>
      <c r="F297" s="64">
        <v>16354.67</v>
      </c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  <c r="EQ297" s="65"/>
      <c r="ER297" s="65"/>
      <c r="ES297" s="65"/>
      <c r="ET297" s="65"/>
      <c r="EU297" s="65"/>
      <c r="EV297" s="65"/>
      <c r="EW297" s="65"/>
      <c r="EX297" s="65"/>
      <c r="EY297" s="65"/>
      <c r="EZ297" s="65"/>
      <c r="FA297" s="65"/>
      <c r="FB297" s="65"/>
      <c r="FC297" s="65"/>
      <c r="FD297" s="65"/>
      <c r="FE297" s="65"/>
      <c r="FF297" s="65"/>
      <c r="FG297" s="65"/>
      <c r="FH297" s="65"/>
      <c r="FI297" s="65"/>
      <c r="FJ297" s="65"/>
      <c r="FK297" s="65"/>
      <c r="FL297" s="65"/>
      <c r="FM297" s="65"/>
      <c r="FN297" s="65"/>
      <c r="FO297" s="65"/>
      <c r="FP297" s="65"/>
      <c r="FQ297" s="65"/>
      <c r="FR297" s="65"/>
      <c r="FS297" s="65"/>
      <c r="FT297" s="65"/>
      <c r="FU297" s="65"/>
      <c r="FV297" s="65"/>
      <c r="FW297" s="65"/>
      <c r="FX297" s="65"/>
      <c r="FY297" s="65"/>
      <c r="FZ297" s="65"/>
      <c r="GA297" s="65"/>
      <c r="GB297" s="65"/>
      <c r="GC297" s="65"/>
      <c r="GD297" s="65"/>
      <c r="GE297" s="65"/>
      <c r="GF297" s="65"/>
      <c r="GG297" s="65"/>
      <c r="GH297" s="65"/>
      <c r="GI297" s="65"/>
      <c r="GJ297" s="65"/>
      <c r="GK297" s="65"/>
      <c r="GL297" s="65"/>
      <c r="GM297" s="65"/>
      <c r="GN297" s="65"/>
      <c r="GO297" s="65"/>
      <c r="GP297" s="65"/>
      <c r="GQ297" s="65"/>
      <c r="GR297" s="65"/>
      <c r="GS297" s="65"/>
      <c r="GT297" s="65"/>
      <c r="GU297" s="65"/>
      <c r="GV297" s="65"/>
      <c r="GW297" s="65"/>
      <c r="GX297" s="65"/>
      <c r="GY297" s="65"/>
      <c r="GZ297" s="65"/>
      <c r="HA297" s="65"/>
      <c r="HB297" s="65"/>
      <c r="HC297" s="65"/>
      <c r="HD297" s="65"/>
      <c r="HE297" s="65"/>
      <c r="HF297" s="65"/>
      <c r="HG297" s="65"/>
      <c r="HH297" s="65"/>
      <c r="HI297" s="65"/>
      <c r="HJ297" s="65"/>
      <c r="HK297" s="65"/>
      <c r="HL297" s="65"/>
      <c r="HM297" s="65"/>
      <c r="HN297" s="65"/>
      <c r="HO297" s="65"/>
      <c r="HP297" s="65"/>
      <c r="HQ297" s="65"/>
      <c r="HR297" s="65"/>
      <c r="HS297" s="65"/>
      <c r="HT297" s="65"/>
      <c r="HU297" s="65"/>
      <c r="HV297" s="65"/>
      <c r="HW297" s="65"/>
      <c r="HX297" s="65"/>
      <c r="HY297" s="65"/>
      <c r="HZ297" s="65"/>
      <c r="IA297" s="65"/>
      <c r="IB297" s="65"/>
      <c r="IC297" s="65"/>
      <c r="ID297" s="65"/>
      <c r="IE297" s="65"/>
      <c r="IF297" s="65"/>
      <c r="IG297" s="65"/>
      <c r="IH297" s="65"/>
      <c r="II297" s="65"/>
      <c r="IJ297" s="65"/>
      <c r="IK297" s="65"/>
      <c r="IL297" s="65"/>
      <c r="IM297" s="65"/>
      <c r="IN297" s="65"/>
      <c r="IO297" s="65"/>
      <c r="IP297" s="65"/>
      <c r="IQ297" s="65"/>
      <c r="IR297" s="65"/>
      <c r="IS297" s="65"/>
    </row>
    <row r="298" spans="1:253" x14ac:dyDescent="0.2">
      <c r="A298" s="59" t="s">
        <v>330</v>
      </c>
      <c r="B298" s="77" t="s">
        <v>347</v>
      </c>
      <c r="C298" s="77" t="s">
        <v>268</v>
      </c>
      <c r="D298" s="77" t="s">
        <v>331</v>
      </c>
      <c r="E298" s="77"/>
      <c r="F298" s="61">
        <f>SUM(F299)</f>
        <v>1012.22</v>
      </c>
    </row>
    <row r="299" spans="1:253" ht="25.5" x14ac:dyDescent="0.2">
      <c r="A299" s="62" t="s">
        <v>328</v>
      </c>
      <c r="B299" s="72" t="s">
        <v>347</v>
      </c>
      <c r="C299" s="72" t="s">
        <v>268</v>
      </c>
      <c r="D299" s="72" t="s">
        <v>331</v>
      </c>
      <c r="E299" s="72" t="s">
        <v>329</v>
      </c>
      <c r="F299" s="64">
        <v>1012.22</v>
      </c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  <c r="EQ299" s="65"/>
      <c r="ER299" s="65"/>
      <c r="ES299" s="65"/>
      <c r="ET299" s="65"/>
      <c r="EU299" s="65"/>
      <c r="EV299" s="65"/>
      <c r="EW299" s="65"/>
      <c r="EX299" s="65"/>
      <c r="EY299" s="65"/>
      <c r="EZ299" s="65"/>
      <c r="FA299" s="65"/>
      <c r="FB299" s="65"/>
      <c r="FC299" s="65"/>
      <c r="FD299" s="65"/>
      <c r="FE299" s="65"/>
      <c r="FF299" s="65"/>
      <c r="FG299" s="65"/>
      <c r="FH299" s="65"/>
      <c r="FI299" s="65"/>
      <c r="FJ299" s="65"/>
      <c r="FK299" s="65"/>
      <c r="FL299" s="65"/>
      <c r="FM299" s="65"/>
      <c r="FN299" s="65"/>
      <c r="FO299" s="65"/>
      <c r="FP299" s="65"/>
      <c r="FQ299" s="65"/>
      <c r="FR299" s="65"/>
      <c r="FS299" s="65"/>
      <c r="FT299" s="65"/>
      <c r="FU299" s="65"/>
      <c r="FV299" s="65"/>
      <c r="FW299" s="65"/>
      <c r="FX299" s="65"/>
      <c r="FY299" s="65"/>
      <c r="FZ299" s="65"/>
      <c r="GA299" s="65"/>
      <c r="GB299" s="65"/>
      <c r="GC299" s="65"/>
      <c r="GD299" s="65"/>
      <c r="GE299" s="65"/>
      <c r="GF299" s="65"/>
      <c r="GG299" s="65"/>
      <c r="GH299" s="65"/>
      <c r="GI299" s="65"/>
      <c r="GJ299" s="65"/>
      <c r="GK299" s="65"/>
      <c r="GL299" s="65"/>
      <c r="GM299" s="65"/>
      <c r="GN299" s="65"/>
      <c r="GO299" s="65"/>
      <c r="GP299" s="65"/>
      <c r="GQ299" s="65"/>
      <c r="GR299" s="65"/>
      <c r="GS299" s="65"/>
      <c r="GT299" s="65"/>
      <c r="GU299" s="65"/>
      <c r="GV299" s="65"/>
      <c r="GW299" s="65"/>
      <c r="GX299" s="65"/>
      <c r="GY299" s="65"/>
      <c r="GZ299" s="65"/>
      <c r="HA299" s="65"/>
      <c r="HB299" s="65"/>
      <c r="HC299" s="65"/>
      <c r="HD299" s="65"/>
      <c r="HE299" s="65"/>
      <c r="HF299" s="65"/>
      <c r="HG299" s="65"/>
      <c r="HH299" s="65"/>
      <c r="HI299" s="65"/>
      <c r="HJ299" s="65"/>
      <c r="HK299" s="65"/>
      <c r="HL299" s="65"/>
      <c r="HM299" s="65"/>
      <c r="HN299" s="65"/>
      <c r="HO299" s="65"/>
      <c r="HP299" s="65"/>
      <c r="HQ299" s="65"/>
      <c r="HR299" s="65"/>
      <c r="HS299" s="65"/>
      <c r="HT299" s="65"/>
      <c r="HU299" s="65"/>
      <c r="HV299" s="65"/>
      <c r="HW299" s="65"/>
      <c r="HX299" s="65"/>
      <c r="HY299" s="65"/>
      <c r="HZ299" s="65"/>
      <c r="IA299" s="65"/>
      <c r="IB299" s="65"/>
      <c r="IC299" s="65"/>
      <c r="ID299" s="65"/>
      <c r="IE299" s="65"/>
      <c r="IF299" s="65"/>
      <c r="IG299" s="65"/>
      <c r="IH299" s="65"/>
      <c r="II299" s="65"/>
      <c r="IJ299" s="65"/>
      <c r="IK299" s="65"/>
      <c r="IL299" s="65"/>
      <c r="IM299" s="65"/>
      <c r="IN299" s="65"/>
      <c r="IO299" s="65"/>
      <c r="IP299" s="65"/>
      <c r="IQ299" s="65"/>
      <c r="IR299" s="65"/>
      <c r="IS299" s="65"/>
    </row>
    <row r="300" spans="1:253" x14ac:dyDescent="0.2">
      <c r="A300" s="112" t="s">
        <v>436</v>
      </c>
      <c r="B300" s="70" t="s">
        <v>347</v>
      </c>
      <c r="C300" s="70" t="s">
        <v>284</v>
      </c>
      <c r="D300" s="70"/>
      <c r="E300" s="70"/>
      <c r="F300" s="57">
        <f>SUM(F301)</f>
        <v>43221.18</v>
      </c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66"/>
      <c r="IC300" s="66"/>
      <c r="ID300" s="66"/>
      <c r="IE300" s="66"/>
      <c r="IF300" s="66"/>
      <c r="IG300" s="66"/>
      <c r="IH300" s="66"/>
      <c r="II300" s="66"/>
      <c r="IJ300" s="66"/>
      <c r="IK300" s="66"/>
      <c r="IL300" s="66"/>
      <c r="IM300" s="66"/>
      <c r="IN300" s="66"/>
      <c r="IO300" s="66"/>
      <c r="IP300" s="66"/>
      <c r="IQ300" s="66"/>
      <c r="IR300" s="66"/>
      <c r="IS300" s="66"/>
    </row>
    <row r="301" spans="1:253" x14ac:dyDescent="0.2">
      <c r="A301" s="58" t="s">
        <v>318</v>
      </c>
      <c r="B301" s="70" t="s">
        <v>347</v>
      </c>
      <c r="C301" s="70" t="s">
        <v>284</v>
      </c>
      <c r="D301" s="70" t="s">
        <v>319</v>
      </c>
      <c r="E301" s="70"/>
      <c r="F301" s="57">
        <f>SUM(F302)</f>
        <v>43221.18</v>
      </c>
    </row>
    <row r="302" spans="1:253" ht="25.5" x14ac:dyDescent="0.2">
      <c r="A302" s="59" t="s">
        <v>691</v>
      </c>
      <c r="B302" s="77" t="s">
        <v>347</v>
      </c>
      <c r="C302" s="77" t="s">
        <v>284</v>
      </c>
      <c r="D302" s="77" t="s">
        <v>429</v>
      </c>
      <c r="E302" s="77"/>
      <c r="F302" s="61">
        <f>SUM(F303+F305+F309+F306+F307+F311+F308+F304+F310)</f>
        <v>43221.18</v>
      </c>
    </row>
    <row r="303" spans="1:253" s="65" customFormat="1" x14ac:dyDescent="0.2">
      <c r="A303" s="62" t="s">
        <v>289</v>
      </c>
      <c r="B303" s="72" t="s">
        <v>347</v>
      </c>
      <c r="C303" s="72" t="s">
        <v>284</v>
      </c>
      <c r="D303" s="72" t="s">
        <v>429</v>
      </c>
      <c r="E303" s="72" t="s">
        <v>282</v>
      </c>
      <c r="F303" s="64">
        <v>1064.56</v>
      </c>
    </row>
    <row r="304" spans="1:253" s="65" customFormat="1" ht="25.5" x14ac:dyDescent="0.2">
      <c r="A304" s="62" t="s">
        <v>328</v>
      </c>
      <c r="B304" s="72" t="s">
        <v>347</v>
      </c>
      <c r="C304" s="72" t="s">
        <v>284</v>
      </c>
      <c r="D304" s="72" t="s">
        <v>429</v>
      </c>
      <c r="E304" s="72" t="s">
        <v>329</v>
      </c>
      <c r="F304" s="64">
        <v>524</v>
      </c>
    </row>
    <row r="305" spans="1:6" s="65" customFormat="1" x14ac:dyDescent="0.2">
      <c r="A305" s="62" t="s">
        <v>289</v>
      </c>
      <c r="B305" s="72" t="s">
        <v>347</v>
      </c>
      <c r="C305" s="72" t="s">
        <v>284</v>
      </c>
      <c r="D305" s="72" t="s">
        <v>437</v>
      </c>
      <c r="E305" s="72" t="s">
        <v>282</v>
      </c>
      <c r="F305" s="64">
        <v>1539.71</v>
      </c>
    </row>
    <row r="306" spans="1:6" s="65" customFormat="1" ht="38.25" x14ac:dyDescent="0.2">
      <c r="A306" s="62" t="s">
        <v>274</v>
      </c>
      <c r="B306" s="72" t="s">
        <v>347</v>
      </c>
      <c r="C306" s="72" t="s">
        <v>284</v>
      </c>
      <c r="D306" s="72" t="s">
        <v>438</v>
      </c>
      <c r="E306" s="72" t="s">
        <v>275</v>
      </c>
      <c r="F306" s="64">
        <v>640.79</v>
      </c>
    </row>
    <row r="307" spans="1:6" s="65" customFormat="1" x14ac:dyDescent="0.2">
      <c r="A307" s="62" t="s">
        <v>289</v>
      </c>
      <c r="B307" s="72" t="s">
        <v>347</v>
      </c>
      <c r="C307" s="72" t="s">
        <v>284</v>
      </c>
      <c r="D307" s="72" t="s">
        <v>438</v>
      </c>
      <c r="E307" s="72" t="s">
        <v>282</v>
      </c>
      <c r="F307" s="64">
        <v>10934.06</v>
      </c>
    </row>
    <row r="308" spans="1:6" s="65" customFormat="1" ht="39.75" customHeight="1" x14ac:dyDescent="0.2">
      <c r="A308" s="62" t="s">
        <v>274</v>
      </c>
      <c r="B308" s="72" t="s">
        <v>347</v>
      </c>
      <c r="C308" s="72" t="s">
        <v>284</v>
      </c>
      <c r="D308" s="72" t="s">
        <v>439</v>
      </c>
      <c r="E308" s="72" t="s">
        <v>275</v>
      </c>
      <c r="F308" s="64">
        <v>331.48</v>
      </c>
    </row>
    <row r="309" spans="1:6" s="65" customFormat="1" x14ac:dyDescent="0.2">
      <c r="A309" s="62" t="s">
        <v>289</v>
      </c>
      <c r="B309" s="72" t="s">
        <v>347</v>
      </c>
      <c r="C309" s="72" t="s">
        <v>284</v>
      </c>
      <c r="D309" s="72" t="s">
        <v>439</v>
      </c>
      <c r="E309" s="72" t="s">
        <v>282</v>
      </c>
      <c r="F309" s="64">
        <v>2691.71</v>
      </c>
    </row>
    <row r="310" spans="1:6" s="65" customFormat="1" ht="38.25" x14ac:dyDescent="0.2">
      <c r="A310" s="62" t="s">
        <v>274</v>
      </c>
      <c r="B310" s="72" t="s">
        <v>347</v>
      </c>
      <c r="C310" s="72" t="s">
        <v>284</v>
      </c>
      <c r="D310" s="72" t="s">
        <v>440</v>
      </c>
      <c r="E310" s="72" t="s">
        <v>275</v>
      </c>
      <c r="F310" s="64">
        <v>1320.31</v>
      </c>
    </row>
    <row r="311" spans="1:6" s="65" customFormat="1" x14ac:dyDescent="0.2">
      <c r="A311" s="62" t="s">
        <v>289</v>
      </c>
      <c r="B311" s="72" t="s">
        <v>347</v>
      </c>
      <c r="C311" s="72" t="s">
        <v>284</v>
      </c>
      <c r="D311" s="72" t="s">
        <v>440</v>
      </c>
      <c r="E311" s="72" t="s">
        <v>282</v>
      </c>
      <c r="F311" s="64">
        <v>24174.560000000001</v>
      </c>
    </row>
    <row r="312" spans="1:6" ht="15.75" x14ac:dyDescent="0.25">
      <c r="A312" s="52" t="s">
        <v>441</v>
      </c>
      <c r="B312" s="80" t="s">
        <v>442</v>
      </c>
      <c r="C312" s="80"/>
      <c r="D312" s="80"/>
      <c r="E312" s="80"/>
      <c r="F312" s="81">
        <f>SUM(F313+F318+F322+F344+F355)</f>
        <v>39846.53</v>
      </c>
    </row>
    <row r="313" spans="1:6" ht="14.25" x14ac:dyDescent="0.2">
      <c r="A313" s="55" t="s">
        <v>443</v>
      </c>
      <c r="B313" s="53" t="s">
        <v>442</v>
      </c>
      <c r="C313" s="53" t="s">
        <v>268</v>
      </c>
      <c r="D313" s="56" t="s">
        <v>444</v>
      </c>
      <c r="E313" s="53"/>
      <c r="F313" s="54">
        <f>SUM(F314)</f>
        <v>1895.48</v>
      </c>
    </row>
    <row r="314" spans="1:6" ht="18" customHeight="1" x14ac:dyDescent="0.2">
      <c r="A314" s="58" t="s">
        <v>445</v>
      </c>
      <c r="B314" s="70" t="s">
        <v>442</v>
      </c>
      <c r="C314" s="70" t="s">
        <v>268</v>
      </c>
      <c r="D314" s="56" t="s">
        <v>444</v>
      </c>
      <c r="E314" s="70"/>
      <c r="F314" s="57">
        <f>SUM(F315)</f>
        <v>1895.48</v>
      </c>
    </row>
    <row r="315" spans="1:6" ht="25.5" x14ac:dyDescent="0.2">
      <c r="A315" s="113" t="s">
        <v>446</v>
      </c>
      <c r="B315" s="77" t="s">
        <v>442</v>
      </c>
      <c r="C315" s="77" t="s">
        <v>268</v>
      </c>
      <c r="D315" s="60" t="s">
        <v>444</v>
      </c>
      <c r="E315" s="77"/>
      <c r="F315" s="61">
        <f>SUM(F317+F316)</f>
        <v>1895.48</v>
      </c>
    </row>
    <row r="316" spans="1:6" s="65" customFormat="1" x14ac:dyDescent="0.2">
      <c r="A316" s="62" t="s">
        <v>289</v>
      </c>
      <c r="B316" s="72" t="s">
        <v>442</v>
      </c>
      <c r="C316" s="72" t="s">
        <v>268</v>
      </c>
      <c r="D316" s="63" t="s">
        <v>444</v>
      </c>
      <c r="E316" s="72" t="s">
        <v>282</v>
      </c>
      <c r="F316" s="64">
        <v>9.19</v>
      </c>
    </row>
    <row r="317" spans="1:6" s="65" customFormat="1" x14ac:dyDescent="0.2">
      <c r="A317" s="62" t="s">
        <v>322</v>
      </c>
      <c r="B317" s="63" t="s">
        <v>442</v>
      </c>
      <c r="C317" s="63" t="s">
        <v>268</v>
      </c>
      <c r="D317" s="63" t="s">
        <v>444</v>
      </c>
      <c r="E317" s="63" t="s">
        <v>323</v>
      </c>
      <c r="F317" s="64">
        <v>1886.29</v>
      </c>
    </row>
    <row r="318" spans="1:6" ht="14.25" x14ac:dyDescent="0.2">
      <c r="A318" s="55" t="s">
        <v>447</v>
      </c>
      <c r="B318" s="68" t="s">
        <v>442</v>
      </c>
      <c r="C318" s="68" t="s">
        <v>270</v>
      </c>
      <c r="D318" s="68"/>
      <c r="E318" s="68"/>
      <c r="F318" s="54">
        <f t="shared" ref="F318:F320" si="2">SUM(F319)</f>
        <v>9774.2999999999993</v>
      </c>
    </row>
    <row r="319" spans="1:6" ht="13.5" x14ac:dyDescent="0.25">
      <c r="A319" s="84" t="s">
        <v>448</v>
      </c>
      <c r="B319" s="86" t="s">
        <v>442</v>
      </c>
      <c r="C319" s="86" t="s">
        <v>270</v>
      </c>
      <c r="D319" s="56" t="s">
        <v>449</v>
      </c>
      <c r="E319" s="86"/>
      <c r="F319" s="124">
        <f t="shared" si="2"/>
        <v>9774.2999999999993</v>
      </c>
    </row>
    <row r="320" spans="1:6" x14ac:dyDescent="0.2">
      <c r="A320" s="59" t="s">
        <v>450</v>
      </c>
      <c r="B320" s="60" t="s">
        <v>442</v>
      </c>
      <c r="C320" s="60" t="s">
        <v>270</v>
      </c>
      <c r="D320" s="60" t="s">
        <v>449</v>
      </c>
      <c r="E320" s="60"/>
      <c r="F320" s="61">
        <f t="shared" si="2"/>
        <v>9774.2999999999993</v>
      </c>
    </row>
    <row r="321" spans="1:6" ht="25.5" x14ac:dyDescent="0.2">
      <c r="A321" s="62" t="s">
        <v>328</v>
      </c>
      <c r="B321" s="63" t="s">
        <v>442</v>
      </c>
      <c r="C321" s="63" t="s">
        <v>270</v>
      </c>
      <c r="D321" s="63" t="s">
        <v>449</v>
      </c>
      <c r="E321" s="63" t="s">
        <v>329</v>
      </c>
      <c r="F321" s="64">
        <v>9774.2999999999993</v>
      </c>
    </row>
    <row r="322" spans="1:6" ht="14.25" x14ac:dyDescent="0.2">
      <c r="A322" s="114" t="s">
        <v>451</v>
      </c>
      <c r="B322" s="68" t="s">
        <v>442</v>
      </c>
      <c r="C322" s="68" t="s">
        <v>276</v>
      </c>
      <c r="D322" s="68"/>
      <c r="E322" s="68"/>
      <c r="F322" s="69">
        <f>SUM(F323)</f>
        <v>1091.0999999999999</v>
      </c>
    </row>
    <row r="323" spans="1:6" x14ac:dyDescent="0.2">
      <c r="A323" s="112" t="s">
        <v>452</v>
      </c>
      <c r="B323" s="56" t="s">
        <v>442</v>
      </c>
      <c r="C323" s="56" t="s">
        <v>276</v>
      </c>
      <c r="D323" s="56"/>
      <c r="E323" s="56"/>
      <c r="F323" s="89">
        <f>SUM(F324+F341)</f>
        <v>1091.0999999999999</v>
      </c>
    </row>
    <row r="324" spans="1:6" ht="19.899999999999999" customHeight="1" x14ac:dyDescent="0.2">
      <c r="A324" s="58" t="s">
        <v>445</v>
      </c>
      <c r="B324" s="56" t="s">
        <v>442</v>
      </c>
      <c r="C324" s="56" t="s">
        <v>276</v>
      </c>
      <c r="D324" s="56" t="s">
        <v>453</v>
      </c>
      <c r="E324" s="56"/>
      <c r="F324" s="89">
        <f>SUM(F325)</f>
        <v>746.09999999999991</v>
      </c>
    </row>
    <row r="325" spans="1:6" x14ac:dyDescent="0.2">
      <c r="A325" s="59" t="s">
        <v>322</v>
      </c>
      <c r="B325" s="60" t="s">
        <v>442</v>
      </c>
      <c r="C325" s="60" t="s">
        <v>276</v>
      </c>
      <c r="D325" s="60" t="s">
        <v>453</v>
      </c>
      <c r="E325" s="60"/>
      <c r="F325" s="95">
        <f>SUM(F329+F332+F326+F335+F338)</f>
        <v>746.09999999999991</v>
      </c>
    </row>
    <row r="326" spans="1:6" ht="25.5" x14ac:dyDescent="0.2">
      <c r="A326" s="79" t="s">
        <v>454</v>
      </c>
      <c r="B326" s="60" t="s">
        <v>442</v>
      </c>
      <c r="C326" s="60" t="s">
        <v>276</v>
      </c>
      <c r="D326" s="60" t="s">
        <v>455</v>
      </c>
      <c r="E326" s="60"/>
      <c r="F326" s="95">
        <f>SUM(F328+F327)</f>
        <v>111.44</v>
      </c>
    </row>
    <row r="327" spans="1:6" s="65" customFormat="1" x14ac:dyDescent="0.2">
      <c r="A327" s="62" t="s">
        <v>289</v>
      </c>
      <c r="B327" s="63" t="s">
        <v>442</v>
      </c>
      <c r="C327" s="63" t="s">
        <v>276</v>
      </c>
      <c r="D327" s="63" t="s">
        <v>455</v>
      </c>
      <c r="E327" s="63" t="s">
        <v>282</v>
      </c>
      <c r="F327" s="88">
        <v>0.22</v>
      </c>
    </row>
    <row r="328" spans="1:6" s="65" customFormat="1" x14ac:dyDescent="0.2">
      <c r="A328" s="62" t="s">
        <v>322</v>
      </c>
      <c r="B328" s="63" t="s">
        <v>442</v>
      </c>
      <c r="C328" s="63" t="s">
        <v>276</v>
      </c>
      <c r="D328" s="63" t="s">
        <v>455</v>
      </c>
      <c r="E328" s="63" t="s">
        <v>323</v>
      </c>
      <c r="F328" s="88">
        <v>111.22</v>
      </c>
    </row>
    <row r="329" spans="1:6" ht="25.5" x14ac:dyDescent="0.2">
      <c r="A329" s="79" t="s">
        <v>456</v>
      </c>
      <c r="B329" s="60" t="s">
        <v>442</v>
      </c>
      <c r="C329" s="60" t="s">
        <v>276</v>
      </c>
      <c r="D329" s="60" t="s">
        <v>457</v>
      </c>
      <c r="E329" s="60"/>
      <c r="F329" s="95">
        <f>SUM(F331+F330)</f>
        <v>382.15</v>
      </c>
    </row>
    <row r="330" spans="1:6" s="65" customFormat="1" x14ac:dyDescent="0.2">
      <c r="A330" s="62" t="s">
        <v>289</v>
      </c>
      <c r="B330" s="63" t="s">
        <v>442</v>
      </c>
      <c r="C330" s="63" t="s">
        <v>276</v>
      </c>
      <c r="D330" s="63" t="s">
        <v>457</v>
      </c>
      <c r="E330" s="63" t="s">
        <v>282</v>
      </c>
      <c r="F330" s="88">
        <v>0.65</v>
      </c>
    </row>
    <row r="331" spans="1:6" s="65" customFormat="1" x14ac:dyDescent="0.2">
      <c r="A331" s="62" t="s">
        <v>322</v>
      </c>
      <c r="B331" s="63" t="s">
        <v>442</v>
      </c>
      <c r="C331" s="63" t="s">
        <v>276</v>
      </c>
      <c r="D331" s="63" t="s">
        <v>457</v>
      </c>
      <c r="E331" s="63" t="s">
        <v>323</v>
      </c>
      <c r="F331" s="88">
        <v>381.5</v>
      </c>
    </row>
    <row r="332" spans="1:6" ht="25.5" x14ac:dyDescent="0.2">
      <c r="A332" s="79" t="s">
        <v>458</v>
      </c>
      <c r="B332" s="60" t="s">
        <v>442</v>
      </c>
      <c r="C332" s="60" t="s">
        <v>276</v>
      </c>
      <c r="D332" s="60" t="s">
        <v>459</v>
      </c>
      <c r="E332" s="60"/>
      <c r="F332" s="95">
        <f>SUM(F334+F333)</f>
        <v>252.51</v>
      </c>
    </row>
    <row r="333" spans="1:6" s="65" customFormat="1" x14ac:dyDescent="0.2">
      <c r="A333" s="62" t="s">
        <v>289</v>
      </c>
      <c r="B333" s="63" t="s">
        <v>442</v>
      </c>
      <c r="C333" s="63" t="s">
        <v>276</v>
      </c>
      <c r="D333" s="63" t="s">
        <v>459</v>
      </c>
      <c r="E333" s="63" t="s">
        <v>282</v>
      </c>
      <c r="F333" s="88">
        <v>0.51</v>
      </c>
    </row>
    <row r="334" spans="1:6" s="65" customFormat="1" x14ac:dyDescent="0.2">
      <c r="A334" s="62" t="s">
        <v>322</v>
      </c>
      <c r="B334" s="63" t="s">
        <v>442</v>
      </c>
      <c r="C334" s="63" t="s">
        <v>276</v>
      </c>
      <c r="D334" s="63" t="s">
        <v>459</v>
      </c>
      <c r="E334" s="63" t="s">
        <v>323</v>
      </c>
      <c r="F334" s="88">
        <v>252</v>
      </c>
    </row>
    <row r="335" spans="1:6" ht="38.25" x14ac:dyDescent="0.2">
      <c r="A335" s="333" t="s">
        <v>460</v>
      </c>
      <c r="B335" s="63" t="s">
        <v>442</v>
      </c>
      <c r="C335" s="63" t="s">
        <v>276</v>
      </c>
      <c r="D335" s="63" t="s">
        <v>461</v>
      </c>
      <c r="E335" s="63"/>
      <c r="F335" s="95">
        <f>SUM(F336:F337)</f>
        <v>0</v>
      </c>
    </row>
    <row r="336" spans="1:6" x14ac:dyDescent="0.2">
      <c r="A336" s="59" t="s">
        <v>289</v>
      </c>
      <c r="B336" s="60" t="s">
        <v>442</v>
      </c>
      <c r="C336" s="60" t="s">
        <v>276</v>
      </c>
      <c r="D336" s="60" t="s">
        <v>461</v>
      </c>
      <c r="E336" s="60" t="s">
        <v>282</v>
      </c>
      <c r="F336" s="95">
        <v>0</v>
      </c>
    </row>
    <row r="337" spans="1:253" x14ac:dyDescent="0.2">
      <c r="A337" s="59" t="s">
        <v>322</v>
      </c>
      <c r="B337" s="60" t="s">
        <v>442</v>
      </c>
      <c r="C337" s="60" t="s">
        <v>276</v>
      </c>
      <c r="D337" s="60" t="s">
        <v>461</v>
      </c>
      <c r="E337" s="60" t="s">
        <v>323</v>
      </c>
      <c r="F337" s="95">
        <v>0</v>
      </c>
    </row>
    <row r="338" spans="1:253" ht="51" x14ac:dyDescent="0.2">
      <c r="A338" s="334" t="s">
        <v>462</v>
      </c>
      <c r="B338" s="63" t="s">
        <v>442</v>
      </c>
      <c r="C338" s="63" t="s">
        <v>276</v>
      </c>
      <c r="D338" s="63" t="s">
        <v>463</v>
      </c>
      <c r="E338" s="63"/>
      <c r="F338" s="88">
        <f>SUM(F339:F340)</f>
        <v>0</v>
      </c>
    </row>
    <row r="339" spans="1:253" x14ac:dyDescent="0.2">
      <c r="A339" s="59" t="s">
        <v>289</v>
      </c>
      <c r="B339" s="60" t="s">
        <v>442</v>
      </c>
      <c r="C339" s="60" t="s">
        <v>276</v>
      </c>
      <c r="D339" s="60" t="s">
        <v>463</v>
      </c>
      <c r="E339" s="60" t="s">
        <v>282</v>
      </c>
      <c r="F339" s="95">
        <v>0</v>
      </c>
    </row>
    <row r="340" spans="1:253" x14ac:dyDescent="0.2">
      <c r="A340" s="59" t="s">
        <v>322</v>
      </c>
      <c r="B340" s="60" t="s">
        <v>442</v>
      </c>
      <c r="C340" s="60" t="s">
        <v>276</v>
      </c>
      <c r="D340" s="60" t="s">
        <v>463</v>
      </c>
      <c r="E340" s="60" t="s">
        <v>323</v>
      </c>
      <c r="F340" s="95">
        <v>0</v>
      </c>
    </row>
    <row r="341" spans="1:253" ht="13.5" x14ac:dyDescent="0.25">
      <c r="A341" s="84" t="s">
        <v>318</v>
      </c>
      <c r="B341" s="86" t="s">
        <v>442</v>
      </c>
      <c r="C341" s="86" t="s">
        <v>276</v>
      </c>
      <c r="D341" s="86" t="s">
        <v>319</v>
      </c>
      <c r="E341" s="86"/>
      <c r="F341" s="324">
        <f>SUM(F342)</f>
        <v>345</v>
      </c>
    </row>
    <row r="342" spans="1:253" ht="51" x14ac:dyDescent="0.2">
      <c r="A342" s="335" t="s">
        <v>692</v>
      </c>
      <c r="B342" s="77" t="s">
        <v>442</v>
      </c>
      <c r="C342" s="77" t="s">
        <v>276</v>
      </c>
      <c r="D342" s="77" t="s">
        <v>464</v>
      </c>
      <c r="E342" s="77"/>
      <c r="F342" s="61">
        <f>SUM(F343)</f>
        <v>345</v>
      </c>
    </row>
    <row r="343" spans="1:253" x14ac:dyDescent="0.2">
      <c r="A343" s="62" t="s">
        <v>289</v>
      </c>
      <c r="B343" s="72" t="s">
        <v>442</v>
      </c>
      <c r="C343" s="72" t="s">
        <v>276</v>
      </c>
      <c r="D343" s="72" t="s">
        <v>464</v>
      </c>
      <c r="E343" s="72" t="s">
        <v>282</v>
      </c>
      <c r="F343" s="64">
        <v>345</v>
      </c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  <c r="EQ343" s="65"/>
      <c r="ER343" s="65"/>
      <c r="ES343" s="65"/>
      <c r="ET343" s="65"/>
      <c r="EU343" s="65"/>
      <c r="EV343" s="65"/>
      <c r="EW343" s="65"/>
      <c r="EX343" s="65"/>
      <c r="EY343" s="65"/>
      <c r="EZ343" s="65"/>
      <c r="FA343" s="65"/>
      <c r="FB343" s="65"/>
      <c r="FC343" s="65"/>
      <c r="FD343" s="65"/>
      <c r="FE343" s="65"/>
      <c r="FF343" s="65"/>
      <c r="FG343" s="65"/>
      <c r="FH343" s="65"/>
      <c r="FI343" s="65"/>
      <c r="FJ343" s="65"/>
      <c r="FK343" s="65"/>
      <c r="FL343" s="65"/>
      <c r="FM343" s="65"/>
      <c r="FN343" s="65"/>
      <c r="FO343" s="65"/>
      <c r="FP343" s="65"/>
      <c r="FQ343" s="65"/>
      <c r="FR343" s="65"/>
      <c r="FS343" s="65"/>
      <c r="FT343" s="65"/>
      <c r="FU343" s="65"/>
      <c r="FV343" s="65"/>
      <c r="FW343" s="65"/>
      <c r="FX343" s="65"/>
      <c r="FY343" s="65"/>
      <c r="FZ343" s="65"/>
      <c r="GA343" s="65"/>
      <c r="GB343" s="65"/>
      <c r="GC343" s="65"/>
      <c r="GD343" s="65"/>
      <c r="GE343" s="65"/>
      <c r="GF343" s="65"/>
      <c r="GG343" s="65"/>
      <c r="GH343" s="65"/>
      <c r="GI343" s="65"/>
      <c r="GJ343" s="65"/>
      <c r="GK343" s="65"/>
      <c r="GL343" s="65"/>
      <c r="GM343" s="65"/>
      <c r="GN343" s="65"/>
      <c r="GO343" s="65"/>
      <c r="GP343" s="65"/>
      <c r="GQ343" s="65"/>
      <c r="GR343" s="65"/>
      <c r="GS343" s="65"/>
      <c r="GT343" s="65"/>
      <c r="GU343" s="65"/>
      <c r="GV343" s="65"/>
      <c r="GW343" s="65"/>
      <c r="GX343" s="65"/>
      <c r="GY343" s="65"/>
      <c r="GZ343" s="65"/>
      <c r="HA343" s="65"/>
      <c r="HB343" s="65"/>
      <c r="HC343" s="65"/>
      <c r="HD343" s="65"/>
      <c r="HE343" s="65"/>
      <c r="HF343" s="65"/>
      <c r="HG343" s="65"/>
      <c r="HH343" s="65"/>
      <c r="HI343" s="65"/>
      <c r="HJ343" s="65"/>
      <c r="HK343" s="65"/>
      <c r="HL343" s="65"/>
      <c r="HM343" s="65"/>
      <c r="HN343" s="65"/>
      <c r="HO343" s="65"/>
      <c r="HP343" s="65"/>
      <c r="HQ343" s="65"/>
      <c r="HR343" s="65"/>
      <c r="HS343" s="65"/>
      <c r="HT343" s="65"/>
      <c r="HU343" s="65"/>
      <c r="HV343" s="65"/>
      <c r="HW343" s="65"/>
      <c r="HX343" s="65"/>
      <c r="HY343" s="65"/>
      <c r="HZ343" s="65"/>
      <c r="IA343" s="65"/>
      <c r="IB343" s="65"/>
      <c r="IC343" s="65"/>
      <c r="ID343" s="65"/>
      <c r="IE343" s="65"/>
      <c r="IF343" s="65"/>
      <c r="IG343" s="65"/>
      <c r="IH343" s="65"/>
      <c r="II343" s="65"/>
      <c r="IJ343" s="65"/>
      <c r="IK343" s="65"/>
      <c r="IL343" s="65"/>
      <c r="IM343" s="65"/>
      <c r="IN343" s="65"/>
      <c r="IO343" s="65"/>
      <c r="IP343" s="65"/>
      <c r="IQ343" s="65"/>
      <c r="IR343" s="65"/>
      <c r="IS343" s="65"/>
    </row>
    <row r="344" spans="1:253" ht="14.25" x14ac:dyDescent="0.2">
      <c r="A344" s="114" t="s">
        <v>465</v>
      </c>
      <c r="B344" s="68" t="s">
        <v>442</v>
      </c>
      <c r="C344" s="68" t="s">
        <v>284</v>
      </c>
      <c r="D344" s="68"/>
      <c r="E344" s="68"/>
      <c r="F344" s="69">
        <f>SUM(F345)</f>
        <v>18941.5</v>
      </c>
    </row>
    <row r="345" spans="1:253" ht="14.25" x14ac:dyDescent="0.2">
      <c r="A345" s="114" t="s">
        <v>466</v>
      </c>
      <c r="B345" s="68" t="s">
        <v>442</v>
      </c>
      <c r="C345" s="68" t="s">
        <v>284</v>
      </c>
      <c r="D345" s="68"/>
      <c r="E345" s="68"/>
      <c r="F345" s="69">
        <f>SUM(F346+F353)</f>
        <v>18941.5</v>
      </c>
    </row>
    <row r="346" spans="1:253" ht="13.5" x14ac:dyDescent="0.25">
      <c r="A346" s="336" t="s">
        <v>467</v>
      </c>
      <c r="B346" s="86" t="s">
        <v>442</v>
      </c>
      <c r="C346" s="86" t="s">
        <v>284</v>
      </c>
      <c r="D346" s="86"/>
      <c r="E346" s="86"/>
      <c r="F346" s="324">
        <f>SUM(F347+F349+F351)</f>
        <v>18500.5</v>
      </c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  <c r="FW346" s="66"/>
      <c r="FX346" s="66"/>
      <c r="FY346" s="66"/>
      <c r="FZ346" s="66"/>
      <c r="GA346" s="66"/>
      <c r="GB346" s="66"/>
      <c r="GC346" s="66"/>
      <c r="GD346" s="66"/>
      <c r="GE346" s="66"/>
      <c r="GF346" s="66"/>
      <c r="GG346" s="66"/>
      <c r="GH346" s="66"/>
      <c r="GI346" s="66"/>
      <c r="GJ346" s="66"/>
      <c r="GK346" s="66"/>
      <c r="GL346" s="66"/>
      <c r="GM346" s="66"/>
      <c r="GN346" s="66"/>
      <c r="GO346" s="66"/>
      <c r="GP346" s="66"/>
      <c r="GQ346" s="66"/>
      <c r="GR346" s="66"/>
      <c r="GS346" s="66"/>
      <c r="GT346" s="66"/>
      <c r="GU346" s="66"/>
      <c r="GV346" s="66"/>
      <c r="GW346" s="66"/>
      <c r="GX346" s="66"/>
      <c r="GY346" s="66"/>
      <c r="GZ346" s="66"/>
      <c r="HA346" s="66"/>
      <c r="HB346" s="66"/>
      <c r="HC346" s="66"/>
      <c r="HD346" s="66"/>
      <c r="HE346" s="66"/>
      <c r="HF346" s="66"/>
      <c r="HG346" s="66"/>
      <c r="HH346" s="66"/>
      <c r="HI346" s="66"/>
      <c r="HJ346" s="66"/>
      <c r="HK346" s="66"/>
      <c r="HL346" s="66"/>
      <c r="HM346" s="66"/>
      <c r="HN346" s="66"/>
      <c r="HO346" s="66"/>
      <c r="HP346" s="66"/>
      <c r="HQ346" s="66"/>
      <c r="HR346" s="66"/>
      <c r="HS346" s="66"/>
      <c r="HT346" s="66"/>
      <c r="HU346" s="66"/>
      <c r="HV346" s="66"/>
      <c r="HW346" s="66"/>
      <c r="HX346" s="66"/>
      <c r="HY346" s="66"/>
      <c r="HZ346" s="66"/>
      <c r="IA346" s="66"/>
      <c r="IB346" s="66"/>
      <c r="IC346" s="66"/>
      <c r="ID346" s="66"/>
      <c r="IE346" s="66"/>
      <c r="IF346" s="66"/>
      <c r="IG346" s="66"/>
      <c r="IH346" s="66"/>
      <c r="II346" s="66"/>
      <c r="IJ346" s="66"/>
      <c r="IK346" s="66"/>
      <c r="IL346" s="66"/>
      <c r="IM346" s="66"/>
      <c r="IN346" s="66"/>
      <c r="IO346" s="66"/>
      <c r="IP346" s="66"/>
      <c r="IQ346" s="66"/>
      <c r="IR346" s="66"/>
      <c r="IS346" s="66"/>
    </row>
    <row r="347" spans="1:253" x14ac:dyDescent="0.2">
      <c r="A347" s="333" t="s">
        <v>468</v>
      </c>
      <c r="B347" s="63" t="s">
        <v>442</v>
      </c>
      <c r="C347" s="63" t="s">
        <v>284</v>
      </c>
      <c r="D347" s="63" t="s">
        <v>469</v>
      </c>
      <c r="E347" s="63"/>
      <c r="F347" s="88">
        <f>SUM(F348)</f>
        <v>5580.24</v>
      </c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  <c r="EQ347" s="65"/>
      <c r="ER347" s="65"/>
      <c r="ES347" s="65"/>
      <c r="ET347" s="65"/>
      <c r="EU347" s="65"/>
      <c r="EV347" s="65"/>
      <c r="EW347" s="65"/>
      <c r="EX347" s="65"/>
      <c r="EY347" s="65"/>
      <c r="EZ347" s="65"/>
      <c r="FA347" s="65"/>
      <c r="FB347" s="65"/>
      <c r="FC347" s="65"/>
      <c r="FD347" s="65"/>
      <c r="FE347" s="65"/>
      <c r="FF347" s="65"/>
      <c r="FG347" s="65"/>
      <c r="FH347" s="65"/>
      <c r="FI347" s="65"/>
      <c r="FJ347" s="65"/>
      <c r="FK347" s="65"/>
      <c r="FL347" s="65"/>
      <c r="FM347" s="65"/>
      <c r="FN347" s="65"/>
      <c r="FO347" s="65"/>
      <c r="FP347" s="65"/>
      <c r="FQ347" s="65"/>
      <c r="FR347" s="65"/>
      <c r="FS347" s="65"/>
      <c r="FT347" s="65"/>
      <c r="FU347" s="65"/>
      <c r="FV347" s="65"/>
      <c r="FW347" s="65"/>
      <c r="FX347" s="65"/>
      <c r="FY347" s="65"/>
      <c r="FZ347" s="65"/>
      <c r="GA347" s="65"/>
      <c r="GB347" s="65"/>
      <c r="GC347" s="65"/>
      <c r="GD347" s="65"/>
      <c r="GE347" s="65"/>
      <c r="GF347" s="65"/>
      <c r="GG347" s="65"/>
      <c r="GH347" s="65"/>
      <c r="GI347" s="65"/>
      <c r="GJ347" s="65"/>
      <c r="GK347" s="65"/>
      <c r="GL347" s="65"/>
      <c r="GM347" s="65"/>
      <c r="GN347" s="65"/>
      <c r="GO347" s="65"/>
      <c r="GP347" s="65"/>
      <c r="GQ347" s="65"/>
      <c r="GR347" s="65"/>
      <c r="GS347" s="65"/>
      <c r="GT347" s="65"/>
      <c r="GU347" s="65"/>
      <c r="GV347" s="65"/>
      <c r="GW347" s="65"/>
      <c r="GX347" s="65"/>
      <c r="GY347" s="65"/>
      <c r="GZ347" s="65"/>
      <c r="HA347" s="65"/>
      <c r="HB347" s="65"/>
      <c r="HC347" s="65"/>
      <c r="HD347" s="65"/>
      <c r="HE347" s="65"/>
      <c r="HF347" s="65"/>
      <c r="HG347" s="65"/>
      <c r="HH347" s="65"/>
      <c r="HI347" s="65"/>
      <c r="HJ347" s="65"/>
      <c r="HK347" s="65"/>
      <c r="HL347" s="65"/>
      <c r="HM347" s="65"/>
      <c r="HN347" s="65"/>
      <c r="HO347" s="65"/>
      <c r="HP347" s="65"/>
      <c r="HQ347" s="65"/>
      <c r="HR347" s="65"/>
      <c r="HS347" s="65"/>
      <c r="HT347" s="65"/>
      <c r="HU347" s="65"/>
      <c r="HV347" s="65"/>
      <c r="HW347" s="65"/>
      <c r="HX347" s="65"/>
      <c r="HY347" s="65"/>
      <c r="HZ347" s="65"/>
      <c r="IA347" s="65"/>
      <c r="IB347" s="65"/>
      <c r="IC347" s="65"/>
      <c r="ID347" s="65"/>
      <c r="IE347" s="65"/>
      <c r="IF347" s="65"/>
      <c r="IG347" s="65"/>
      <c r="IH347" s="65"/>
      <c r="II347" s="65"/>
      <c r="IJ347" s="65"/>
      <c r="IK347" s="65"/>
      <c r="IL347" s="65"/>
      <c r="IM347" s="65"/>
      <c r="IN347" s="65"/>
      <c r="IO347" s="65"/>
      <c r="IP347" s="65"/>
      <c r="IQ347" s="65"/>
      <c r="IR347" s="65"/>
      <c r="IS347" s="65"/>
    </row>
    <row r="348" spans="1:253" x14ac:dyDescent="0.2">
      <c r="A348" s="59" t="s">
        <v>322</v>
      </c>
      <c r="B348" s="60" t="s">
        <v>442</v>
      </c>
      <c r="C348" s="60" t="s">
        <v>284</v>
      </c>
      <c r="D348" s="60" t="s">
        <v>469</v>
      </c>
      <c r="E348" s="60" t="s">
        <v>323</v>
      </c>
      <c r="F348" s="95">
        <v>5580.24</v>
      </c>
    </row>
    <row r="349" spans="1:253" x14ac:dyDescent="0.2">
      <c r="A349" s="333" t="s">
        <v>470</v>
      </c>
      <c r="B349" s="63" t="s">
        <v>442</v>
      </c>
      <c r="C349" s="63" t="s">
        <v>284</v>
      </c>
      <c r="D349" s="60" t="s">
        <v>471</v>
      </c>
      <c r="E349" s="63"/>
      <c r="F349" s="88">
        <f>SUM(F350)</f>
        <v>4117.68</v>
      </c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  <c r="EQ349" s="65"/>
      <c r="ER349" s="65"/>
      <c r="ES349" s="65"/>
      <c r="ET349" s="65"/>
      <c r="EU349" s="65"/>
      <c r="EV349" s="65"/>
      <c r="EW349" s="65"/>
      <c r="EX349" s="65"/>
      <c r="EY349" s="65"/>
      <c r="EZ349" s="65"/>
      <c r="FA349" s="65"/>
      <c r="FB349" s="65"/>
      <c r="FC349" s="65"/>
      <c r="FD349" s="65"/>
      <c r="FE349" s="65"/>
      <c r="FF349" s="65"/>
      <c r="FG349" s="65"/>
      <c r="FH349" s="65"/>
      <c r="FI349" s="65"/>
      <c r="FJ349" s="65"/>
      <c r="FK349" s="65"/>
      <c r="FL349" s="65"/>
      <c r="FM349" s="65"/>
      <c r="FN349" s="65"/>
      <c r="FO349" s="65"/>
      <c r="FP349" s="65"/>
      <c r="FQ349" s="65"/>
      <c r="FR349" s="65"/>
      <c r="FS349" s="65"/>
      <c r="FT349" s="65"/>
      <c r="FU349" s="65"/>
      <c r="FV349" s="65"/>
      <c r="FW349" s="65"/>
      <c r="FX349" s="65"/>
      <c r="FY349" s="65"/>
      <c r="FZ349" s="65"/>
      <c r="GA349" s="65"/>
      <c r="GB349" s="65"/>
      <c r="GC349" s="65"/>
      <c r="GD349" s="65"/>
      <c r="GE349" s="65"/>
      <c r="GF349" s="65"/>
      <c r="GG349" s="65"/>
      <c r="GH349" s="65"/>
      <c r="GI349" s="65"/>
      <c r="GJ349" s="65"/>
      <c r="GK349" s="65"/>
      <c r="GL349" s="65"/>
      <c r="GM349" s="65"/>
      <c r="GN349" s="65"/>
      <c r="GO349" s="65"/>
      <c r="GP349" s="65"/>
      <c r="GQ349" s="65"/>
      <c r="GR349" s="65"/>
      <c r="GS349" s="65"/>
      <c r="GT349" s="65"/>
      <c r="GU349" s="65"/>
      <c r="GV349" s="65"/>
      <c r="GW349" s="65"/>
      <c r="GX349" s="65"/>
      <c r="GY349" s="65"/>
      <c r="GZ349" s="65"/>
      <c r="HA349" s="65"/>
      <c r="HB349" s="65"/>
      <c r="HC349" s="65"/>
      <c r="HD349" s="65"/>
      <c r="HE349" s="65"/>
      <c r="HF349" s="65"/>
      <c r="HG349" s="65"/>
      <c r="HH349" s="65"/>
      <c r="HI349" s="65"/>
      <c r="HJ349" s="65"/>
      <c r="HK349" s="65"/>
      <c r="HL349" s="65"/>
      <c r="HM349" s="65"/>
      <c r="HN349" s="65"/>
      <c r="HO349" s="65"/>
      <c r="HP349" s="65"/>
      <c r="HQ349" s="65"/>
      <c r="HR349" s="65"/>
      <c r="HS349" s="65"/>
      <c r="HT349" s="65"/>
      <c r="HU349" s="65"/>
      <c r="HV349" s="65"/>
      <c r="HW349" s="65"/>
      <c r="HX349" s="65"/>
      <c r="HY349" s="65"/>
      <c r="HZ349" s="65"/>
      <c r="IA349" s="65"/>
      <c r="IB349" s="65"/>
      <c r="IC349" s="65"/>
      <c r="ID349" s="65"/>
      <c r="IE349" s="65"/>
      <c r="IF349" s="65"/>
      <c r="IG349" s="65"/>
      <c r="IH349" s="65"/>
      <c r="II349" s="65"/>
      <c r="IJ349" s="65"/>
      <c r="IK349" s="65"/>
      <c r="IL349" s="65"/>
      <c r="IM349" s="65"/>
      <c r="IN349" s="65"/>
      <c r="IO349" s="65"/>
      <c r="IP349" s="65"/>
      <c r="IQ349" s="65"/>
      <c r="IR349" s="65"/>
      <c r="IS349" s="65"/>
    </row>
    <row r="350" spans="1:253" x14ac:dyDescent="0.2">
      <c r="A350" s="62" t="s">
        <v>322</v>
      </c>
      <c r="B350" s="63" t="s">
        <v>442</v>
      </c>
      <c r="C350" s="63" t="s">
        <v>284</v>
      </c>
      <c r="D350" s="63" t="s">
        <v>471</v>
      </c>
      <c r="E350" s="63" t="s">
        <v>323</v>
      </c>
      <c r="F350" s="88">
        <v>4117.68</v>
      </c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  <c r="EQ350" s="65"/>
      <c r="ER350" s="65"/>
      <c r="ES350" s="65"/>
      <c r="ET350" s="65"/>
      <c r="EU350" s="65"/>
      <c r="EV350" s="65"/>
      <c r="EW350" s="65"/>
      <c r="EX350" s="65"/>
      <c r="EY350" s="65"/>
      <c r="EZ350" s="65"/>
      <c r="FA350" s="65"/>
      <c r="FB350" s="65"/>
      <c r="FC350" s="65"/>
      <c r="FD350" s="65"/>
      <c r="FE350" s="65"/>
      <c r="FF350" s="65"/>
      <c r="FG350" s="65"/>
      <c r="FH350" s="65"/>
      <c r="FI350" s="65"/>
      <c r="FJ350" s="65"/>
      <c r="FK350" s="65"/>
      <c r="FL350" s="65"/>
      <c r="FM350" s="65"/>
      <c r="FN350" s="65"/>
      <c r="FO350" s="65"/>
      <c r="FP350" s="65"/>
      <c r="FQ350" s="65"/>
      <c r="FR350" s="65"/>
      <c r="FS350" s="65"/>
      <c r="FT350" s="65"/>
      <c r="FU350" s="65"/>
      <c r="FV350" s="65"/>
      <c r="FW350" s="65"/>
      <c r="FX350" s="65"/>
      <c r="FY350" s="65"/>
      <c r="FZ350" s="65"/>
      <c r="GA350" s="65"/>
      <c r="GB350" s="65"/>
      <c r="GC350" s="65"/>
      <c r="GD350" s="65"/>
      <c r="GE350" s="65"/>
      <c r="GF350" s="65"/>
      <c r="GG350" s="65"/>
      <c r="GH350" s="65"/>
      <c r="GI350" s="65"/>
      <c r="GJ350" s="65"/>
      <c r="GK350" s="65"/>
      <c r="GL350" s="65"/>
      <c r="GM350" s="65"/>
      <c r="GN350" s="65"/>
      <c r="GO350" s="65"/>
      <c r="GP350" s="65"/>
      <c r="GQ350" s="65"/>
      <c r="GR350" s="65"/>
      <c r="GS350" s="65"/>
      <c r="GT350" s="65"/>
      <c r="GU350" s="65"/>
      <c r="GV350" s="65"/>
      <c r="GW350" s="65"/>
      <c r="GX350" s="65"/>
      <c r="GY350" s="65"/>
      <c r="GZ350" s="65"/>
      <c r="HA350" s="65"/>
      <c r="HB350" s="65"/>
      <c r="HC350" s="65"/>
      <c r="HD350" s="65"/>
      <c r="HE350" s="65"/>
      <c r="HF350" s="65"/>
      <c r="HG350" s="65"/>
      <c r="HH350" s="65"/>
      <c r="HI350" s="65"/>
      <c r="HJ350" s="65"/>
      <c r="HK350" s="65"/>
      <c r="HL350" s="65"/>
      <c r="HM350" s="65"/>
      <c r="HN350" s="65"/>
      <c r="HO350" s="65"/>
      <c r="HP350" s="65"/>
      <c r="HQ350" s="65"/>
      <c r="HR350" s="65"/>
      <c r="HS350" s="65"/>
      <c r="HT350" s="65"/>
      <c r="HU350" s="65"/>
      <c r="HV350" s="65"/>
      <c r="HW350" s="65"/>
      <c r="HX350" s="65"/>
      <c r="HY350" s="65"/>
      <c r="HZ350" s="65"/>
      <c r="IA350" s="65"/>
      <c r="IB350" s="65"/>
      <c r="IC350" s="65"/>
      <c r="ID350" s="65"/>
      <c r="IE350" s="65"/>
      <c r="IF350" s="65"/>
      <c r="IG350" s="65"/>
      <c r="IH350" s="65"/>
      <c r="II350" s="65"/>
      <c r="IJ350" s="65"/>
      <c r="IK350" s="65"/>
      <c r="IL350" s="65"/>
      <c r="IM350" s="65"/>
      <c r="IN350" s="65"/>
      <c r="IO350" s="65"/>
      <c r="IP350" s="65"/>
      <c r="IQ350" s="65"/>
      <c r="IR350" s="65"/>
      <c r="IS350" s="65"/>
    </row>
    <row r="351" spans="1:253" x14ac:dyDescent="0.2">
      <c r="A351" s="333" t="s">
        <v>468</v>
      </c>
      <c r="B351" s="63" t="s">
        <v>442</v>
      </c>
      <c r="C351" s="63" t="s">
        <v>284</v>
      </c>
      <c r="D351" s="60" t="s">
        <v>472</v>
      </c>
      <c r="E351" s="63"/>
      <c r="F351" s="88">
        <f>SUM(F352)</f>
        <v>8802.58</v>
      </c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  <c r="EQ351" s="65"/>
      <c r="ER351" s="65"/>
      <c r="ES351" s="65"/>
      <c r="ET351" s="65"/>
      <c r="EU351" s="65"/>
      <c r="EV351" s="65"/>
      <c r="EW351" s="65"/>
      <c r="EX351" s="65"/>
      <c r="EY351" s="65"/>
      <c r="EZ351" s="65"/>
      <c r="FA351" s="65"/>
      <c r="FB351" s="65"/>
      <c r="FC351" s="65"/>
      <c r="FD351" s="65"/>
      <c r="FE351" s="65"/>
      <c r="FF351" s="65"/>
      <c r="FG351" s="65"/>
      <c r="FH351" s="65"/>
      <c r="FI351" s="65"/>
      <c r="FJ351" s="65"/>
      <c r="FK351" s="65"/>
      <c r="FL351" s="65"/>
      <c r="FM351" s="65"/>
      <c r="FN351" s="65"/>
      <c r="FO351" s="65"/>
      <c r="FP351" s="65"/>
      <c r="FQ351" s="65"/>
      <c r="FR351" s="65"/>
      <c r="FS351" s="65"/>
      <c r="FT351" s="65"/>
      <c r="FU351" s="65"/>
      <c r="FV351" s="65"/>
      <c r="FW351" s="65"/>
      <c r="FX351" s="65"/>
      <c r="FY351" s="65"/>
      <c r="FZ351" s="65"/>
      <c r="GA351" s="65"/>
      <c r="GB351" s="65"/>
      <c r="GC351" s="65"/>
      <c r="GD351" s="65"/>
      <c r="GE351" s="65"/>
      <c r="GF351" s="65"/>
      <c r="GG351" s="65"/>
      <c r="GH351" s="65"/>
      <c r="GI351" s="65"/>
      <c r="GJ351" s="65"/>
      <c r="GK351" s="65"/>
      <c r="GL351" s="65"/>
      <c r="GM351" s="65"/>
      <c r="GN351" s="65"/>
      <c r="GO351" s="65"/>
      <c r="GP351" s="65"/>
      <c r="GQ351" s="65"/>
      <c r="GR351" s="65"/>
      <c r="GS351" s="65"/>
      <c r="GT351" s="65"/>
      <c r="GU351" s="65"/>
      <c r="GV351" s="65"/>
      <c r="GW351" s="65"/>
      <c r="GX351" s="65"/>
      <c r="GY351" s="65"/>
      <c r="GZ351" s="65"/>
      <c r="HA351" s="65"/>
      <c r="HB351" s="65"/>
      <c r="HC351" s="65"/>
      <c r="HD351" s="65"/>
      <c r="HE351" s="65"/>
      <c r="HF351" s="65"/>
      <c r="HG351" s="65"/>
      <c r="HH351" s="65"/>
      <c r="HI351" s="65"/>
      <c r="HJ351" s="65"/>
      <c r="HK351" s="65"/>
      <c r="HL351" s="65"/>
      <c r="HM351" s="65"/>
      <c r="HN351" s="65"/>
      <c r="HO351" s="65"/>
      <c r="HP351" s="65"/>
      <c r="HQ351" s="65"/>
      <c r="HR351" s="65"/>
      <c r="HS351" s="65"/>
      <c r="HT351" s="65"/>
      <c r="HU351" s="65"/>
      <c r="HV351" s="65"/>
      <c r="HW351" s="65"/>
      <c r="HX351" s="65"/>
      <c r="HY351" s="65"/>
      <c r="HZ351" s="65"/>
      <c r="IA351" s="65"/>
      <c r="IB351" s="65"/>
      <c r="IC351" s="65"/>
      <c r="ID351" s="65"/>
      <c r="IE351" s="65"/>
      <c r="IF351" s="65"/>
      <c r="IG351" s="65"/>
      <c r="IH351" s="65"/>
      <c r="II351" s="65"/>
      <c r="IJ351" s="65"/>
      <c r="IK351" s="65"/>
      <c r="IL351" s="65"/>
      <c r="IM351" s="65"/>
      <c r="IN351" s="65"/>
      <c r="IO351" s="65"/>
      <c r="IP351" s="65"/>
      <c r="IQ351" s="65"/>
      <c r="IR351" s="65"/>
      <c r="IS351" s="65"/>
    </row>
    <row r="352" spans="1:253" x14ac:dyDescent="0.2">
      <c r="A352" s="62" t="s">
        <v>322</v>
      </c>
      <c r="B352" s="60" t="s">
        <v>442</v>
      </c>
      <c r="C352" s="60" t="s">
        <v>284</v>
      </c>
      <c r="D352" s="60" t="s">
        <v>472</v>
      </c>
      <c r="E352" s="60" t="s">
        <v>323</v>
      </c>
      <c r="F352" s="95">
        <v>8802.58</v>
      </c>
    </row>
    <row r="353" spans="1:254" ht="51" x14ac:dyDescent="0.2">
      <c r="A353" s="322" t="s">
        <v>693</v>
      </c>
      <c r="B353" s="60" t="s">
        <v>442</v>
      </c>
      <c r="C353" s="60" t="s">
        <v>284</v>
      </c>
      <c r="D353" s="60" t="s">
        <v>694</v>
      </c>
      <c r="E353" s="60"/>
      <c r="F353" s="95">
        <f>SUM(F354)</f>
        <v>441</v>
      </c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0"/>
      <c r="BB353" s="90"/>
      <c r="BC353" s="90"/>
      <c r="BD353" s="90"/>
      <c r="BE353" s="90"/>
      <c r="BF353" s="90"/>
      <c r="BG353" s="90"/>
      <c r="BH353" s="90"/>
      <c r="BI353" s="90"/>
      <c r="BJ353" s="90"/>
      <c r="BK353" s="90"/>
      <c r="BL353" s="90"/>
      <c r="BM353" s="90"/>
      <c r="BN353" s="90"/>
      <c r="BO353" s="90"/>
      <c r="BP353" s="90"/>
      <c r="BQ353" s="90"/>
      <c r="BR353" s="90"/>
      <c r="BS353" s="90"/>
      <c r="BT353" s="90"/>
      <c r="BU353" s="90"/>
      <c r="BV353" s="90"/>
      <c r="BW353" s="90"/>
      <c r="BX353" s="90"/>
      <c r="BY353" s="90"/>
      <c r="BZ353" s="90"/>
      <c r="CA353" s="90"/>
      <c r="CB353" s="90"/>
      <c r="CC353" s="90"/>
      <c r="CD353" s="90"/>
      <c r="CE353" s="90"/>
      <c r="CF353" s="90"/>
      <c r="CG353" s="90"/>
      <c r="CH353" s="90"/>
      <c r="CI353" s="90"/>
      <c r="CJ353" s="90"/>
      <c r="CK353" s="90"/>
      <c r="CL353" s="90"/>
      <c r="CM353" s="90"/>
      <c r="CN353" s="90"/>
      <c r="CO353" s="90"/>
      <c r="CP353" s="90"/>
      <c r="CQ353" s="90"/>
      <c r="CR353" s="90"/>
      <c r="CS353" s="90"/>
      <c r="CT353" s="90"/>
      <c r="CU353" s="90"/>
      <c r="CV353" s="90"/>
      <c r="CW353" s="90"/>
      <c r="CX353" s="90"/>
      <c r="CY353" s="90"/>
      <c r="CZ353" s="90"/>
      <c r="DA353" s="90"/>
      <c r="DB353" s="90"/>
      <c r="DC353" s="90"/>
      <c r="DD353" s="90"/>
      <c r="DE353" s="90"/>
      <c r="DF353" s="90"/>
      <c r="DG353" s="90"/>
      <c r="DH353" s="90"/>
      <c r="DI353" s="90"/>
      <c r="DJ353" s="90"/>
      <c r="DK353" s="90"/>
      <c r="DL353" s="90"/>
      <c r="DM353" s="90"/>
      <c r="DN353" s="90"/>
      <c r="DO353" s="90"/>
      <c r="DP353" s="90"/>
      <c r="DQ353" s="90"/>
      <c r="DR353" s="90"/>
      <c r="DS353" s="90"/>
      <c r="DT353" s="90"/>
      <c r="DU353" s="90"/>
      <c r="DV353" s="90"/>
      <c r="DW353" s="90"/>
      <c r="DX353" s="90"/>
      <c r="DY353" s="90"/>
      <c r="DZ353" s="90"/>
      <c r="EA353" s="90"/>
      <c r="EB353" s="90"/>
      <c r="EC353" s="90"/>
      <c r="ED353" s="90"/>
      <c r="EE353" s="90"/>
      <c r="EF353" s="90"/>
      <c r="EG353" s="90"/>
      <c r="EH353" s="90"/>
      <c r="EI353" s="90"/>
      <c r="EJ353" s="90"/>
      <c r="EK353" s="90"/>
      <c r="EL353" s="90"/>
      <c r="EM353" s="90"/>
      <c r="EN353" s="90"/>
      <c r="EO353" s="90"/>
      <c r="EP353" s="90"/>
      <c r="EQ353" s="90"/>
      <c r="ER353" s="90"/>
      <c r="ES353" s="90"/>
      <c r="ET353" s="90"/>
      <c r="EU353" s="90"/>
      <c r="EV353" s="90"/>
      <c r="EW353" s="90"/>
      <c r="EX353" s="90"/>
      <c r="EY353" s="90"/>
      <c r="EZ353" s="90"/>
      <c r="FA353" s="90"/>
      <c r="FB353" s="90"/>
      <c r="FC353" s="90"/>
      <c r="FD353" s="90"/>
      <c r="FE353" s="90"/>
      <c r="FF353" s="90"/>
      <c r="FG353" s="90"/>
      <c r="FH353" s="90"/>
      <c r="FI353" s="90"/>
      <c r="FJ353" s="90"/>
      <c r="FK353" s="90"/>
      <c r="FL353" s="90"/>
      <c r="FM353" s="90"/>
      <c r="FN353" s="90"/>
      <c r="FO353" s="90"/>
      <c r="FP353" s="90"/>
      <c r="FQ353" s="90"/>
      <c r="FR353" s="90"/>
      <c r="FS353" s="90"/>
      <c r="FT353" s="90"/>
      <c r="FU353" s="90"/>
      <c r="FV353" s="90"/>
      <c r="FW353" s="90"/>
      <c r="FX353" s="90"/>
      <c r="FY353" s="90"/>
      <c r="FZ353" s="90"/>
      <c r="GA353" s="90"/>
      <c r="GB353" s="90"/>
      <c r="GC353" s="90"/>
      <c r="GD353" s="90"/>
      <c r="GE353" s="90"/>
      <c r="GF353" s="90"/>
      <c r="GG353" s="90"/>
      <c r="GH353" s="90"/>
      <c r="GI353" s="90"/>
      <c r="GJ353" s="90"/>
      <c r="GK353" s="90"/>
      <c r="GL353" s="90"/>
      <c r="GM353" s="90"/>
      <c r="GN353" s="90"/>
      <c r="GO353" s="90"/>
      <c r="GP353" s="90"/>
      <c r="GQ353" s="90"/>
      <c r="GR353" s="90"/>
      <c r="GS353" s="90"/>
      <c r="GT353" s="90"/>
      <c r="GU353" s="90"/>
      <c r="GV353" s="90"/>
      <c r="GW353" s="90"/>
      <c r="GX353" s="90"/>
      <c r="GY353" s="90"/>
      <c r="GZ353" s="90"/>
      <c r="HA353" s="90"/>
      <c r="HB353" s="90"/>
      <c r="HC353" s="90"/>
      <c r="HD353" s="90"/>
      <c r="HE353" s="90"/>
      <c r="HF353" s="90"/>
      <c r="HG353" s="90"/>
      <c r="HH353" s="90"/>
      <c r="HI353" s="90"/>
      <c r="HJ353" s="90"/>
      <c r="HK353" s="90"/>
      <c r="HL353" s="90"/>
      <c r="HM353" s="90"/>
      <c r="HN353" s="90"/>
      <c r="HO353" s="90"/>
      <c r="HP353" s="90"/>
      <c r="HQ353" s="90"/>
      <c r="HR353" s="90"/>
      <c r="HS353" s="90"/>
      <c r="HT353" s="90"/>
      <c r="HU353" s="90"/>
      <c r="HV353" s="90"/>
      <c r="HW353" s="90"/>
      <c r="HX353" s="90"/>
      <c r="HY353" s="90"/>
      <c r="HZ353" s="90"/>
      <c r="IA353" s="90"/>
      <c r="IB353" s="90"/>
      <c r="IC353" s="90"/>
      <c r="ID353" s="90"/>
      <c r="IE353" s="90"/>
      <c r="IF353" s="90"/>
      <c r="IG353" s="90"/>
      <c r="IH353" s="90"/>
      <c r="II353" s="90"/>
      <c r="IJ353" s="90"/>
      <c r="IK353" s="90"/>
      <c r="IL353" s="90"/>
      <c r="IM353" s="90"/>
      <c r="IN353" s="90"/>
      <c r="IO353" s="90"/>
      <c r="IP353" s="90"/>
      <c r="IQ353" s="90"/>
      <c r="IR353" s="90"/>
      <c r="IS353" s="90"/>
    </row>
    <row r="354" spans="1:254" x14ac:dyDescent="0.2">
      <c r="A354" s="62" t="s">
        <v>322</v>
      </c>
      <c r="B354" s="63" t="s">
        <v>442</v>
      </c>
      <c r="C354" s="63" t="s">
        <v>284</v>
      </c>
      <c r="D354" s="63" t="s">
        <v>694</v>
      </c>
      <c r="E354" s="63" t="s">
        <v>323</v>
      </c>
      <c r="F354" s="88">
        <v>441</v>
      </c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  <c r="BZ354" s="91"/>
      <c r="CA354" s="91"/>
      <c r="CB354" s="91"/>
      <c r="CC354" s="91"/>
      <c r="CD354" s="91"/>
      <c r="CE354" s="91"/>
      <c r="CF354" s="91"/>
      <c r="CG354" s="91"/>
      <c r="CH354" s="91"/>
      <c r="CI354" s="91"/>
      <c r="CJ354" s="91"/>
      <c r="CK354" s="91"/>
      <c r="CL354" s="91"/>
      <c r="CM354" s="91"/>
      <c r="CN354" s="91"/>
      <c r="CO354" s="91"/>
      <c r="CP354" s="91"/>
      <c r="CQ354" s="91"/>
      <c r="CR354" s="91"/>
      <c r="CS354" s="91"/>
      <c r="CT354" s="91"/>
      <c r="CU354" s="91"/>
      <c r="CV354" s="91"/>
      <c r="CW354" s="91"/>
      <c r="CX354" s="91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1"/>
      <c r="HT354" s="91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  <c r="IP354" s="91"/>
      <c r="IQ354" s="91"/>
      <c r="IR354" s="91"/>
      <c r="IS354" s="91"/>
    </row>
    <row r="355" spans="1:254" ht="15" x14ac:dyDescent="0.25">
      <c r="A355" s="55" t="s">
        <v>473</v>
      </c>
      <c r="B355" s="53" t="s">
        <v>442</v>
      </c>
      <c r="C355" s="53" t="s">
        <v>391</v>
      </c>
      <c r="D355" s="53"/>
      <c r="E355" s="53"/>
      <c r="F355" s="54">
        <f>SUM(F356)</f>
        <v>8144.1500000000015</v>
      </c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  <c r="AJ355" s="115"/>
      <c r="AK355" s="115"/>
      <c r="AL355" s="115"/>
      <c r="AM355" s="115"/>
      <c r="AN355" s="115"/>
      <c r="AO355" s="115"/>
      <c r="AP355" s="115"/>
      <c r="AQ355" s="115"/>
      <c r="AR355" s="115"/>
      <c r="AS355" s="115"/>
      <c r="AT355" s="115"/>
      <c r="AU355" s="115"/>
      <c r="AV355" s="115"/>
      <c r="AW355" s="115"/>
      <c r="AX355" s="115"/>
      <c r="AY355" s="115"/>
      <c r="AZ355" s="115"/>
      <c r="BA355" s="115"/>
      <c r="BB355" s="115"/>
      <c r="BC355" s="115"/>
      <c r="BD355" s="115"/>
      <c r="BE355" s="115"/>
      <c r="BF355" s="115"/>
      <c r="BG355" s="115"/>
      <c r="BH355" s="115"/>
      <c r="BI355" s="115"/>
      <c r="BJ355" s="115"/>
      <c r="BK355" s="115"/>
      <c r="BL355" s="115"/>
      <c r="BM355" s="115"/>
      <c r="BN355" s="115"/>
      <c r="BO355" s="115"/>
      <c r="BP355" s="115"/>
      <c r="BQ355" s="115"/>
      <c r="BR355" s="115"/>
      <c r="BS355" s="115"/>
      <c r="BT355" s="115"/>
      <c r="BU355" s="115"/>
      <c r="BV355" s="115"/>
      <c r="BW355" s="115"/>
      <c r="BX355" s="115"/>
      <c r="BY355" s="115"/>
      <c r="BZ355" s="115"/>
      <c r="CA355" s="115"/>
      <c r="CB355" s="115"/>
      <c r="CC355" s="115"/>
      <c r="CD355" s="115"/>
      <c r="CE355" s="115"/>
      <c r="CF355" s="115"/>
      <c r="CG355" s="115"/>
      <c r="CH355" s="115"/>
      <c r="CI355" s="115"/>
      <c r="CJ355" s="115"/>
      <c r="CK355" s="115"/>
      <c r="CL355" s="115"/>
      <c r="CM355" s="115"/>
      <c r="CN355" s="115"/>
      <c r="CO355" s="115"/>
      <c r="CP355" s="115"/>
      <c r="CQ355" s="115"/>
      <c r="CR355" s="115"/>
      <c r="CS355" s="115"/>
      <c r="CT355" s="115"/>
      <c r="CU355" s="115"/>
      <c r="CV355" s="115"/>
      <c r="CW355" s="115"/>
      <c r="CX355" s="115"/>
      <c r="CY355" s="115"/>
      <c r="CZ355" s="115"/>
      <c r="DA355" s="115"/>
      <c r="DB355" s="115"/>
      <c r="DC355" s="115"/>
      <c r="DD355" s="115"/>
      <c r="DE355" s="115"/>
      <c r="DF355" s="115"/>
      <c r="DG355" s="115"/>
      <c r="DH355" s="115"/>
      <c r="DI355" s="115"/>
      <c r="DJ355" s="115"/>
      <c r="DK355" s="115"/>
      <c r="DL355" s="115"/>
      <c r="DM355" s="115"/>
      <c r="DN355" s="115"/>
      <c r="DO355" s="115"/>
      <c r="DP355" s="115"/>
      <c r="DQ355" s="115"/>
      <c r="DR355" s="115"/>
      <c r="DS355" s="115"/>
      <c r="DT355" s="115"/>
      <c r="DU355" s="115"/>
      <c r="DV355" s="115"/>
      <c r="DW355" s="115"/>
      <c r="DX355" s="115"/>
      <c r="DY355" s="115"/>
      <c r="DZ355" s="115"/>
      <c r="EA355" s="115"/>
      <c r="EB355" s="115"/>
      <c r="EC355" s="115"/>
      <c r="ED355" s="115"/>
      <c r="EE355" s="115"/>
      <c r="EF355" s="115"/>
      <c r="EG355" s="115"/>
      <c r="EH355" s="115"/>
      <c r="EI355" s="115"/>
      <c r="EJ355" s="115"/>
      <c r="EK355" s="115"/>
      <c r="EL355" s="115"/>
      <c r="EM355" s="115"/>
      <c r="EN355" s="115"/>
      <c r="EO355" s="115"/>
      <c r="EP355" s="115"/>
      <c r="EQ355" s="115"/>
      <c r="ER355" s="115"/>
      <c r="ES355" s="115"/>
      <c r="ET355" s="115"/>
      <c r="EU355" s="115"/>
      <c r="EV355" s="115"/>
      <c r="EW355" s="115"/>
      <c r="EX355" s="115"/>
      <c r="EY355" s="115"/>
      <c r="EZ355" s="115"/>
      <c r="FA355" s="115"/>
      <c r="FB355" s="115"/>
      <c r="FC355" s="115"/>
      <c r="FD355" s="115"/>
      <c r="FE355" s="115"/>
      <c r="FF355" s="115"/>
      <c r="FG355" s="115"/>
      <c r="FH355" s="115"/>
      <c r="FI355" s="115"/>
      <c r="FJ355" s="115"/>
      <c r="FK355" s="115"/>
      <c r="FL355" s="115"/>
      <c r="FM355" s="115"/>
      <c r="FN355" s="115"/>
      <c r="FO355" s="115"/>
      <c r="FP355" s="115"/>
      <c r="FQ355" s="115"/>
      <c r="FR355" s="115"/>
      <c r="FS355" s="115"/>
      <c r="FT355" s="115"/>
      <c r="FU355" s="115"/>
      <c r="FV355" s="115"/>
      <c r="FW355" s="115"/>
      <c r="FX355" s="115"/>
      <c r="FY355" s="115"/>
      <c r="FZ355" s="115"/>
      <c r="GA355" s="115"/>
      <c r="GB355" s="115"/>
      <c r="GC355" s="115"/>
      <c r="GD355" s="115"/>
      <c r="GE355" s="115"/>
      <c r="GF355" s="115"/>
      <c r="GG355" s="115"/>
      <c r="GH355" s="115"/>
      <c r="GI355" s="115"/>
      <c r="GJ355" s="115"/>
      <c r="GK355" s="115"/>
      <c r="GL355" s="115"/>
      <c r="GM355" s="115"/>
      <c r="GN355" s="115"/>
      <c r="GO355" s="115"/>
      <c r="GP355" s="115"/>
      <c r="GQ355" s="115"/>
      <c r="GR355" s="115"/>
      <c r="GS355" s="115"/>
      <c r="GT355" s="115"/>
      <c r="GU355" s="115"/>
      <c r="GV355" s="115"/>
      <c r="GW355" s="115"/>
      <c r="GX355" s="115"/>
      <c r="GY355" s="115"/>
      <c r="GZ355" s="115"/>
      <c r="HA355" s="115"/>
      <c r="HB355" s="115"/>
      <c r="HC355" s="115"/>
      <c r="HD355" s="115"/>
      <c r="HE355" s="115"/>
      <c r="HF355" s="115"/>
      <c r="HG355" s="115"/>
      <c r="HH355" s="115"/>
      <c r="HI355" s="115"/>
      <c r="HJ355" s="115"/>
      <c r="HK355" s="115"/>
      <c r="HL355" s="115"/>
      <c r="HM355" s="115"/>
      <c r="HN355" s="115"/>
      <c r="HO355" s="115"/>
      <c r="HP355" s="115"/>
      <c r="HQ355" s="115"/>
      <c r="HR355" s="115"/>
      <c r="HS355" s="115"/>
      <c r="HT355" s="115"/>
      <c r="HU355" s="115"/>
      <c r="HV355" s="115"/>
      <c r="HW355" s="115"/>
      <c r="HX355" s="115"/>
      <c r="HY355" s="115"/>
      <c r="HZ355" s="115"/>
      <c r="IA355" s="115"/>
      <c r="IB355" s="115"/>
      <c r="IC355" s="115"/>
      <c r="ID355" s="115"/>
      <c r="IE355" s="115"/>
      <c r="IF355" s="115"/>
      <c r="IG355" s="115"/>
      <c r="IH355" s="115"/>
      <c r="II355" s="115"/>
      <c r="IJ355" s="115"/>
      <c r="IK355" s="115"/>
      <c r="IL355" s="115"/>
      <c r="IM355" s="115"/>
      <c r="IN355" s="115"/>
      <c r="IO355" s="115"/>
      <c r="IP355" s="115"/>
      <c r="IQ355" s="115"/>
      <c r="IR355" s="115"/>
      <c r="IS355" s="115"/>
      <c r="IT355" s="115"/>
    </row>
    <row r="356" spans="1:254" ht="25.5" x14ac:dyDescent="0.2">
      <c r="A356" s="58" t="s">
        <v>308</v>
      </c>
      <c r="B356" s="70" t="s">
        <v>442</v>
      </c>
      <c r="C356" s="70" t="s">
        <v>391</v>
      </c>
      <c r="D356" s="70"/>
      <c r="E356" s="70"/>
      <c r="F356" s="57">
        <f>SUM(F357+F368+F360)</f>
        <v>8144.1500000000015</v>
      </c>
    </row>
    <row r="357" spans="1:254" x14ac:dyDescent="0.2">
      <c r="A357" s="59" t="s">
        <v>280</v>
      </c>
      <c r="B357" s="77" t="s">
        <v>442</v>
      </c>
      <c r="C357" s="77" t="s">
        <v>391</v>
      </c>
      <c r="D357" s="77"/>
      <c r="E357" s="77"/>
      <c r="F357" s="61">
        <f>SUM(F364+F358)</f>
        <v>2812.8</v>
      </c>
    </row>
    <row r="358" spans="1:254" ht="25.5" x14ac:dyDescent="0.2">
      <c r="A358" s="62" t="s">
        <v>474</v>
      </c>
      <c r="B358" s="72" t="s">
        <v>442</v>
      </c>
      <c r="C358" s="72" t="s">
        <v>391</v>
      </c>
      <c r="D358" s="72" t="s">
        <v>475</v>
      </c>
      <c r="E358" s="72"/>
      <c r="F358" s="64">
        <f>SUM(F359)</f>
        <v>230.89</v>
      </c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  <c r="EQ358" s="65"/>
      <c r="ER358" s="65"/>
      <c r="ES358" s="65"/>
      <c r="ET358" s="65"/>
      <c r="EU358" s="65"/>
      <c r="EV358" s="65"/>
      <c r="EW358" s="65"/>
      <c r="EX358" s="65"/>
      <c r="EY358" s="65"/>
      <c r="EZ358" s="65"/>
      <c r="FA358" s="65"/>
      <c r="FB358" s="65"/>
      <c r="FC358" s="65"/>
      <c r="FD358" s="65"/>
      <c r="FE358" s="65"/>
      <c r="FF358" s="65"/>
      <c r="FG358" s="65"/>
      <c r="FH358" s="65"/>
      <c r="FI358" s="65"/>
      <c r="FJ358" s="65"/>
      <c r="FK358" s="65"/>
      <c r="FL358" s="65"/>
      <c r="FM358" s="65"/>
      <c r="FN358" s="65"/>
      <c r="FO358" s="65"/>
      <c r="FP358" s="65"/>
      <c r="FQ358" s="65"/>
      <c r="FR358" s="65"/>
      <c r="FS358" s="65"/>
      <c r="FT358" s="65"/>
      <c r="FU358" s="65"/>
      <c r="FV358" s="65"/>
      <c r="FW358" s="65"/>
      <c r="FX358" s="65"/>
      <c r="FY358" s="65"/>
      <c r="FZ358" s="65"/>
      <c r="GA358" s="65"/>
      <c r="GB358" s="65"/>
      <c r="GC358" s="65"/>
      <c r="GD358" s="65"/>
      <c r="GE358" s="65"/>
      <c r="GF358" s="65"/>
      <c r="GG358" s="65"/>
      <c r="GH358" s="65"/>
      <c r="GI358" s="65"/>
      <c r="GJ358" s="65"/>
      <c r="GK358" s="65"/>
      <c r="GL358" s="65"/>
      <c r="GM358" s="65"/>
      <c r="GN358" s="65"/>
      <c r="GO358" s="65"/>
      <c r="GP358" s="65"/>
      <c r="GQ358" s="65"/>
      <c r="GR358" s="65"/>
      <c r="GS358" s="65"/>
      <c r="GT358" s="65"/>
      <c r="GU358" s="65"/>
      <c r="GV358" s="65"/>
      <c r="GW358" s="65"/>
      <c r="GX358" s="65"/>
      <c r="GY358" s="65"/>
      <c r="GZ358" s="65"/>
      <c r="HA358" s="65"/>
      <c r="HB358" s="65"/>
      <c r="HC358" s="65"/>
      <c r="HD358" s="65"/>
      <c r="HE358" s="65"/>
      <c r="HF358" s="65"/>
      <c r="HG358" s="65"/>
      <c r="HH358" s="65"/>
      <c r="HI358" s="65"/>
      <c r="HJ358" s="65"/>
      <c r="HK358" s="65"/>
      <c r="HL358" s="65"/>
      <c r="HM358" s="65"/>
      <c r="HN358" s="65"/>
      <c r="HO358" s="65"/>
      <c r="HP358" s="65"/>
      <c r="HQ358" s="65"/>
      <c r="HR358" s="65"/>
      <c r="HS358" s="65"/>
      <c r="HT358" s="65"/>
      <c r="HU358" s="65"/>
      <c r="HV358" s="65"/>
      <c r="HW358" s="65"/>
      <c r="HX358" s="65"/>
      <c r="HY358" s="65"/>
      <c r="HZ358" s="65"/>
      <c r="IA358" s="65"/>
      <c r="IB358" s="65"/>
      <c r="IC358" s="65"/>
      <c r="ID358" s="65"/>
      <c r="IE358" s="65"/>
      <c r="IF358" s="65"/>
      <c r="IG358" s="65"/>
      <c r="IH358" s="65"/>
      <c r="II358" s="65"/>
      <c r="IJ358" s="65"/>
      <c r="IK358" s="65"/>
      <c r="IL358" s="65"/>
      <c r="IM358" s="65"/>
      <c r="IN358" s="65"/>
      <c r="IO358" s="65"/>
      <c r="IP358" s="65"/>
      <c r="IQ358" s="65"/>
      <c r="IR358" s="65"/>
      <c r="IS358" s="65"/>
    </row>
    <row r="359" spans="1:254" x14ac:dyDescent="0.2">
      <c r="A359" s="59" t="s">
        <v>289</v>
      </c>
      <c r="B359" s="77" t="s">
        <v>442</v>
      </c>
      <c r="C359" s="77" t="s">
        <v>391</v>
      </c>
      <c r="D359" s="77" t="s">
        <v>475</v>
      </c>
      <c r="E359" s="60" t="s">
        <v>282</v>
      </c>
      <c r="F359" s="61">
        <v>230.89</v>
      </c>
    </row>
    <row r="360" spans="1:254" ht="38.25" x14ac:dyDescent="0.2">
      <c r="A360" s="62" t="s">
        <v>476</v>
      </c>
      <c r="B360" s="77" t="s">
        <v>442</v>
      </c>
      <c r="C360" s="77" t="s">
        <v>391</v>
      </c>
      <c r="D360" s="72" t="s">
        <v>477</v>
      </c>
      <c r="E360" s="77"/>
      <c r="F360" s="61">
        <f>SUM(F361+F362+F363)</f>
        <v>3148.7000000000003</v>
      </c>
    </row>
    <row r="361" spans="1:254" ht="38.25" x14ac:dyDescent="0.2">
      <c r="A361" s="59" t="s">
        <v>274</v>
      </c>
      <c r="B361" s="60" t="s">
        <v>442</v>
      </c>
      <c r="C361" s="60" t="s">
        <v>391</v>
      </c>
      <c r="D361" s="77" t="s">
        <v>477</v>
      </c>
      <c r="E361" s="60" t="s">
        <v>275</v>
      </c>
      <c r="F361" s="61">
        <v>2772.81</v>
      </c>
    </row>
    <row r="362" spans="1:254" x14ac:dyDescent="0.2">
      <c r="A362" s="59" t="s">
        <v>289</v>
      </c>
      <c r="B362" s="60" t="s">
        <v>442</v>
      </c>
      <c r="C362" s="60" t="s">
        <v>391</v>
      </c>
      <c r="D362" s="77" t="s">
        <v>477</v>
      </c>
      <c r="E362" s="60" t="s">
        <v>282</v>
      </c>
      <c r="F362" s="61">
        <v>375.32</v>
      </c>
    </row>
    <row r="363" spans="1:254" x14ac:dyDescent="0.2">
      <c r="A363" s="62" t="s">
        <v>290</v>
      </c>
      <c r="B363" s="60" t="s">
        <v>442</v>
      </c>
      <c r="C363" s="60" t="s">
        <v>391</v>
      </c>
      <c r="D363" s="77" t="s">
        <v>477</v>
      </c>
      <c r="E363" s="63" t="s">
        <v>291</v>
      </c>
      <c r="F363" s="61">
        <v>0.56999999999999995</v>
      </c>
    </row>
    <row r="364" spans="1:254" ht="25.5" x14ac:dyDescent="0.2">
      <c r="A364" s="62" t="s">
        <v>478</v>
      </c>
      <c r="B364" s="72" t="s">
        <v>442</v>
      </c>
      <c r="C364" s="72" t="s">
        <v>391</v>
      </c>
      <c r="D364" s="72" t="s">
        <v>479</v>
      </c>
      <c r="E364" s="72"/>
      <c r="F364" s="64">
        <f>SUM(F365+F366+F367)</f>
        <v>2581.9100000000003</v>
      </c>
    </row>
    <row r="365" spans="1:254" ht="38.25" x14ac:dyDescent="0.2">
      <c r="A365" s="62" t="s">
        <v>274</v>
      </c>
      <c r="B365" s="72" t="s">
        <v>442</v>
      </c>
      <c r="C365" s="72" t="s">
        <v>391</v>
      </c>
      <c r="D365" s="72" t="s">
        <v>479</v>
      </c>
      <c r="E365" s="63" t="s">
        <v>275</v>
      </c>
      <c r="F365" s="61">
        <v>2542.11</v>
      </c>
    </row>
    <row r="366" spans="1:254" x14ac:dyDescent="0.2">
      <c r="A366" s="62" t="s">
        <v>289</v>
      </c>
      <c r="B366" s="72" t="s">
        <v>442</v>
      </c>
      <c r="C366" s="72" t="s">
        <v>391</v>
      </c>
      <c r="D366" s="72" t="s">
        <v>479</v>
      </c>
      <c r="E366" s="63" t="s">
        <v>282</v>
      </c>
      <c r="F366" s="64">
        <v>38.270000000000003</v>
      </c>
    </row>
    <row r="367" spans="1:254" x14ac:dyDescent="0.2">
      <c r="A367" s="62" t="s">
        <v>290</v>
      </c>
      <c r="B367" s="72" t="s">
        <v>442</v>
      </c>
      <c r="C367" s="72" t="s">
        <v>391</v>
      </c>
      <c r="D367" s="72" t="s">
        <v>479</v>
      </c>
      <c r="E367" s="63" t="s">
        <v>291</v>
      </c>
      <c r="F367" s="64">
        <v>1.53</v>
      </c>
    </row>
    <row r="368" spans="1:254" ht="25.5" x14ac:dyDescent="0.2">
      <c r="A368" s="62" t="s">
        <v>480</v>
      </c>
      <c r="B368" s="72" t="s">
        <v>442</v>
      </c>
      <c r="C368" s="72" t="s">
        <v>391</v>
      </c>
      <c r="D368" s="72" t="s">
        <v>481</v>
      </c>
      <c r="E368" s="72"/>
      <c r="F368" s="64">
        <f>SUM(F369+F370)</f>
        <v>2182.65</v>
      </c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  <c r="EQ368" s="65"/>
      <c r="ER368" s="65"/>
      <c r="ES368" s="65"/>
      <c r="ET368" s="65"/>
      <c r="EU368" s="65"/>
      <c r="EV368" s="65"/>
      <c r="EW368" s="65"/>
      <c r="EX368" s="65"/>
      <c r="EY368" s="65"/>
      <c r="EZ368" s="65"/>
      <c r="FA368" s="65"/>
      <c r="FB368" s="65"/>
      <c r="FC368" s="65"/>
      <c r="FD368" s="65"/>
      <c r="FE368" s="65"/>
      <c r="FF368" s="65"/>
      <c r="FG368" s="65"/>
      <c r="FH368" s="65"/>
      <c r="FI368" s="65"/>
      <c r="FJ368" s="65"/>
      <c r="FK368" s="65"/>
      <c r="FL368" s="65"/>
      <c r="FM368" s="65"/>
      <c r="FN368" s="65"/>
      <c r="FO368" s="65"/>
      <c r="FP368" s="65"/>
      <c r="FQ368" s="65"/>
      <c r="FR368" s="65"/>
      <c r="FS368" s="65"/>
      <c r="FT368" s="65"/>
      <c r="FU368" s="65"/>
      <c r="FV368" s="65"/>
      <c r="FW368" s="65"/>
      <c r="FX368" s="65"/>
      <c r="FY368" s="65"/>
      <c r="FZ368" s="65"/>
      <c r="GA368" s="65"/>
      <c r="GB368" s="65"/>
      <c r="GC368" s="65"/>
      <c r="GD368" s="65"/>
      <c r="GE368" s="65"/>
      <c r="GF368" s="65"/>
      <c r="GG368" s="65"/>
      <c r="GH368" s="65"/>
      <c r="GI368" s="65"/>
      <c r="GJ368" s="65"/>
      <c r="GK368" s="65"/>
      <c r="GL368" s="65"/>
      <c r="GM368" s="65"/>
      <c r="GN368" s="65"/>
      <c r="GO368" s="65"/>
      <c r="GP368" s="65"/>
      <c r="GQ368" s="65"/>
      <c r="GR368" s="65"/>
      <c r="GS368" s="65"/>
      <c r="GT368" s="65"/>
      <c r="GU368" s="65"/>
      <c r="GV368" s="65"/>
      <c r="GW368" s="65"/>
      <c r="GX368" s="65"/>
      <c r="GY368" s="65"/>
      <c r="GZ368" s="65"/>
      <c r="HA368" s="65"/>
      <c r="HB368" s="65"/>
      <c r="HC368" s="65"/>
      <c r="HD368" s="65"/>
      <c r="HE368" s="65"/>
      <c r="HF368" s="65"/>
      <c r="HG368" s="65"/>
      <c r="HH368" s="65"/>
      <c r="HI368" s="65"/>
      <c r="HJ368" s="65"/>
      <c r="HK368" s="65"/>
      <c r="HL368" s="65"/>
      <c r="HM368" s="65"/>
      <c r="HN368" s="65"/>
      <c r="HO368" s="65"/>
      <c r="HP368" s="65"/>
      <c r="HQ368" s="65"/>
      <c r="HR368" s="65"/>
      <c r="HS368" s="65"/>
      <c r="HT368" s="65"/>
      <c r="HU368" s="65"/>
      <c r="HV368" s="65"/>
      <c r="HW368" s="65"/>
      <c r="HX368" s="65"/>
      <c r="HY368" s="65"/>
      <c r="HZ368" s="65"/>
      <c r="IA368" s="65"/>
      <c r="IB368" s="65"/>
      <c r="IC368" s="65"/>
      <c r="ID368" s="65"/>
      <c r="IE368" s="65"/>
      <c r="IF368" s="65"/>
      <c r="IG368" s="65"/>
      <c r="IH368" s="65"/>
      <c r="II368" s="65"/>
      <c r="IJ368" s="65"/>
      <c r="IK368" s="65"/>
      <c r="IL368" s="65"/>
      <c r="IM368" s="65"/>
      <c r="IN368" s="65"/>
      <c r="IO368" s="65"/>
      <c r="IP368" s="65"/>
      <c r="IQ368" s="65"/>
      <c r="IR368" s="65"/>
      <c r="IS368" s="65"/>
    </row>
    <row r="369" spans="1:253" s="65" customFormat="1" ht="38.25" x14ac:dyDescent="0.2">
      <c r="A369" s="62" t="s">
        <v>274</v>
      </c>
      <c r="B369" s="72" t="s">
        <v>442</v>
      </c>
      <c r="C369" s="72" t="s">
        <v>391</v>
      </c>
      <c r="D369" s="72" t="s">
        <v>481</v>
      </c>
      <c r="E369" s="63" t="s">
        <v>275</v>
      </c>
      <c r="F369" s="64">
        <v>1723.55</v>
      </c>
    </row>
    <row r="370" spans="1:253" x14ac:dyDescent="0.2">
      <c r="A370" s="62" t="s">
        <v>289</v>
      </c>
      <c r="B370" s="72" t="s">
        <v>442</v>
      </c>
      <c r="C370" s="72" t="s">
        <v>391</v>
      </c>
      <c r="D370" s="72" t="s">
        <v>481</v>
      </c>
      <c r="E370" s="63" t="s">
        <v>282</v>
      </c>
      <c r="F370" s="64">
        <v>459.1</v>
      </c>
    </row>
    <row r="371" spans="1:253" ht="15.75" x14ac:dyDescent="0.25">
      <c r="A371" s="52" t="s">
        <v>482</v>
      </c>
      <c r="B371" s="80" t="s">
        <v>299</v>
      </c>
      <c r="C371" s="80"/>
      <c r="D371" s="80"/>
      <c r="E371" s="80"/>
      <c r="F371" s="81">
        <f>SUM(F372+F381+F375)</f>
        <v>47542.21</v>
      </c>
    </row>
    <row r="372" spans="1:253" ht="15" x14ac:dyDescent="0.25">
      <c r="A372" s="118" t="s">
        <v>483</v>
      </c>
      <c r="B372" s="119" t="s">
        <v>299</v>
      </c>
      <c r="C372" s="119" t="s">
        <v>268</v>
      </c>
      <c r="D372" s="119"/>
      <c r="E372" s="119"/>
      <c r="F372" s="120">
        <f>SUM(F373)</f>
        <v>8991.27</v>
      </c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5"/>
      <c r="CA372" s="75"/>
      <c r="CB372" s="75"/>
      <c r="CC372" s="75"/>
      <c r="CD372" s="75"/>
      <c r="CE372" s="75"/>
      <c r="CF372" s="75"/>
      <c r="CG372" s="75"/>
      <c r="CH372" s="75"/>
      <c r="CI372" s="75"/>
      <c r="CJ372" s="75"/>
      <c r="CK372" s="75"/>
      <c r="CL372" s="75"/>
      <c r="CM372" s="75"/>
      <c r="CN372" s="75"/>
      <c r="CO372" s="75"/>
      <c r="CP372" s="75"/>
      <c r="CQ372" s="75"/>
      <c r="CR372" s="75"/>
      <c r="CS372" s="75"/>
      <c r="CT372" s="75"/>
      <c r="CU372" s="75"/>
      <c r="CV372" s="75"/>
      <c r="CW372" s="75"/>
      <c r="CX372" s="75"/>
      <c r="CY372" s="75"/>
      <c r="CZ372" s="75"/>
      <c r="DA372" s="75"/>
      <c r="DB372" s="75"/>
      <c r="DC372" s="75"/>
      <c r="DD372" s="75"/>
      <c r="DE372" s="75"/>
      <c r="DF372" s="75"/>
      <c r="DG372" s="75"/>
      <c r="DH372" s="75"/>
      <c r="DI372" s="75"/>
      <c r="DJ372" s="75"/>
      <c r="DK372" s="75"/>
      <c r="DL372" s="75"/>
      <c r="DM372" s="75"/>
      <c r="DN372" s="75"/>
      <c r="DO372" s="75"/>
      <c r="DP372" s="75"/>
      <c r="DQ372" s="75"/>
      <c r="DR372" s="75"/>
      <c r="DS372" s="75"/>
      <c r="DT372" s="75"/>
      <c r="DU372" s="75"/>
      <c r="DV372" s="75"/>
      <c r="DW372" s="75"/>
      <c r="DX372" s="75"/>
      <c r="DY372" s="75"/>
      <c r="DZ372" s="75"/>
      <c r="EA372" s="75"/>
      <c r="EB372" s="75"/>
      <c r="EC372" s="75"/>
      <c r="ED372" s="75"/>
      <c r="EE372" s="75"/>
      <c r="EF372" s="75"/>
      <c r="EG372" s="75"/>
      <c r="EH372" s="75"/>
      <c r="EI372" s="75"/>
      <c r="EJ372" s="75"/>
      <c r="EK372" s="75"/>
      <c r="EL372" s="75"/>
      <c r="EM372" s="75"/>
      <c r="EN372" s="75"/>
      <c r="EO372" s="75"/>
      <c r="EP372" s="75"/>
      <c r="EQ372" s="75"/>
      <c r="ER372" s="75"/>
      <c r="ES372" s="75"/>
      <c r="ET372" s="75"/>
      <c r="EU372" s="75"/>
      <c r="EV372" s="75"/>
      <c r="EW372" s="75"/>
      <c r="EX372" s="75"/>
      <c r="EY372" s="75"/>
      <c r="EZ372" s="75"/>
      <c r="FA372" s="75"/>
      <c r="FB372" s="75"/>
      <c r="FC372" s="75"/>
      <c r="FD372" s="75"/>
      <c r="FE372" s="75"/>
      <c r="FF372" s="75"/>
      <c r="FG372" s="75"/>
      <c r="FH372" s="75"/>
      <c r="FI372" s="75"/>
      <c r="FJ372" s="75"/>
      <c r="FK372" s="75"/>
      <c r="FL372" s="75"/>
      <c r="FM372" s="75"/>
      <c r="FN372" s="75"/>
      <c r="FO372" s="75"/>
      <c r="FP372" s="75"/>
      <c r="FQ372" s="75"/>
      <c r="FR372" s="75"/>
      <c r="FS372" s="75"/>
      <c r="FT372" s="75"/>
      <c r="FU372" s="75"/>
      <c r="FV372" s="75"/>
      <c r="FW372" s="75"/>
      <c r="FX372" s="75"/>
      <c r="FY372" s="75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  <c r="HE372" s="75"/>
      <c r="HF372" s="75"/>
      <c r="HG372" s="75"/>
      <c r="HH372" s="75"/>
      <c r="HI372" s="75"/>
      <c r="HJ372" s="75"/>
      <c r="HK372" s="75"/>
      <c r="HL372" s="75"/>
      <c r="HM372" s="75"/>
      <c r="HN372" s="75"/>
      <c r="HO372" s="75"/>
      <c r="HP372" s="75"/>
      <c r="HQ372" s="75"/>
      <c r="HR372" s="75"/>
      <c r="HS372" s="75"/>
      <c r="HT372" s="75"/>
      <c r="HU372" s="75"/>
      <c r="HV372" s="75"/>
      <c r="HW372" s="75"/>
      <c r="HX372" s="75"/>
      <c r="HY372" s="75"/>
      <c r="HZ372" s="75"/>
      <c r="IA372" s="75"/>
      <c r="IB372" s="75"/>
      <c r="IC372" s="75"/>
      <c r="ID372" s="75"/>
      <c r="IE372" s="75"/>
      <c r="IF372" s="75"/>
      <c r="IG372" s="75"/>
      <c r="IH372" s="75"/>
      <c r="II372" s="75"/>
      <c r="IJ372" s="75"/>
      <c r="IK372" s="75"/>
      <c r="IL372" s="75"/>
      <c r="IM372" s="75"/>
      <c r="IN372" s="75"/>
      <c r="IO372" s="75"/>
      <c r="IP372" s="75"/>
      <c r="IQ372" s="75"/>
      <c r="IR372" s="75"/>
      <c r="IS372" s="75"/>
    </row>
    <row r="373" spans="1:253" ht="25.5" x14ac:dyDescent="0.2">
      <c r="A373" s="59" t="s">
        <v>695</v>
      </c>
      <c r="B373" s="77" t="s">
        <v>299</v>
      </c>
      <c r="C373" s="77" t="s">
        <v>268</v>
      </c>
      <c r="D373" s="77" t="s">
        <v>485</v>
      </c>
      <c r="E373" s="77"/>
      <c r="F373" s="61">
        <f>SUM(F374)</f>
        <v>8991.27</v>
      </c>
    </row>
    <row r="374" spans="1:253" ht="25.5" x14ac:dyDescent="0.2">
      <c r="A374" s="62" t="s">
        <v>328</v>
      </c>
      <c r="B374" s="72" t="s">
        <v>299</v>
      </c>
      <c r="C374" s="72" t="s">
        <v>268</v>
      </c>
      <c r="D374" s="72" t="s">
        <v>485</v>
      </c>
      <c r="E374" s="72" t="s">
        <v>329</v>
      </c>
      <c r="F374" s="64">
        <v>8991.27</v>
      </c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  <c r="EQ374" s="65"/>
      <c r="ER374" s="65"/>
      <c r="ES374" s="65"/>
      <c r="ET374" s="65"/>
      <c r="EU374" s="65"/>
      <c r="EV374" s="65"/>
      <c r="EW374" s="65"/>
      <c r="EX374" s="65"/>
      <c r="EY374" s="65"/>
      <c r="EZ374" s="65"/>
      <c r="FA374" s="65"/>
      <c r="FB374" s="65"/>
      <c r="FC374" s="65"/>
      <c r="FD374" s="65"/>
      <c r="FE374" s="65"/>
      <c r="FF374" s="65"/>
      <c r="FG374" s="65"/>
      <c r="FH374" s="65"/>
      <c r="FI374" s="65"/>
      <c r="FJ374" s="65"/>
      <c r="FK374" s="65"/>
      <c r="FL374" s="65"/>
      <c r="FM374" s="65"/>
      <c r="FN374" s="65"/>
      <c r="FO374" s="65"/>
      <c r="FP374" s="65"/>
      <c r="FQ374" s="65"/>
      <c r="FR374" s="65"/>
      <c r="FS374" s="65"/>
      <c r="FT374" s="65"/>
      <c r="FU374" s="65"/>
      <c r="FV374" s="65"/>
      <c r="FW374" s="65"/>
      <c r="FX374" s="65"/>
      <c r="FY374" s="65"/>
      <c r="FZ374" s="65"/>
      <c r="GA374" s="65"/>
      <c r="GB374" s="65"/>
      <c r="GC374" s="65"/>
      <c r="GD374" s="65"/>
      <c r="GE374" s="65"/>
      <c r="GF374" s="65"/>
      <c r="GG374" s="65"/>
      <c r="GH374" s="65"/>
      <c r="GI374" s="65"/>
      <c r="GJ374" s="65"/>
      <c r="GK374" s="65"/>
      <c r="GL374" s="65"/>
      <c r="GM374" s="65"/>
      <c r="GN374" s="65"/>
      <c r="GO374" s="65"/>
      <c r="GP374" s="65"/>
      <c r="GQ374" s="65"/>
      <c r="GR374" s="65"/>
      <c r="GS374" s="65"/>
      <c r="GT374" s="65"/>
      <c r="GU374" s="65"/>
      <c r="GV374" s="65"/>
      <c r="GW374" s="65"/>
      <c r="GX374" s="65"/>
      <c r="GY374" s="65"/>
      <c r="GZ374" s="65"/>
      <c r="HA374" s="65"/>
      <c r="HB374" s="65"/>
      <c r="HC374" s="65"/>
      <c r="HD374" s="65"/>
      <c r="HE374" s="65"/>
      <c r="HF374" s="65"/>
      <c r="HG374" s="65"/>
      <c r="HH374" s="65"/>
      <c r="HI374" s="65"/>
      <c r="HJ374" s="65"/>
      <c r="HK374" s="65"/>
      <c r="HL374" s="65"/>
      <c r="HM374" s="65"/>
      <c r="HN374" s="65"/>
      <c r="HO374" s="65"/>
      <c r="HP374" s="65"/>
      <c r="HQ374" s="65"/>
      <c r="HR374" s="65"/>
      <c r="HS374" s="65"/>
      <c r="HT374" s="65"/>
      <c r="HU374" s="65"/>
      <c r="HV374" s="65"/>
      <c r="HW374" s="65"/>
      <c r="HX374" s="65"/>
      <c r="HY374" s="65"/>
      <c r="HZ374" s="65"/>
      <c r="IA374" s="65"/>
      <c r="IB374" s="65"/>
      <c r="IC374" s="65"/>
      <c r="ID374" s="65"/>
      <c r="IE374" s="65"/>
      <c r="IF374" s="65"/>
      <c r="IG374" s="65"/>
      <c r="IH374" s="65"/>
      <c r="II374" s="65"/>
      <c r="IJ374" s="65"/>
      <c r="IK374" s="65"/>
      <c r="IL374" s="65"/>
      <c r="IM374" s="65"/>
      <c r="IN374" s="65"/>
      <c r="IO374" s="65"/>
      <c r="IP374" s="65"/>
      <c r="IQ374" s="65"/>
      <c r="IR374" s="65"/>
      <c r="IS374" s="65"/>
    </row>
    <row r="375" spans="1:253" ht="14.25" x14ac:dyDescent="0.2">
      <c r="A375" s="55" t="s">
        <v>486</v>
      </c>
      <c r="B375" s="53" t="s">
        <v>299</v>
      </c>
      <c r="C375" s="53" t="s">
        <v>270</v>
      </c>
      <c r="D375" s="53"/>
      <c r="E375" s="53"/>
      <c r="F375" s="64">
        <f>SUM(F376)</f>
        <v>31855.43</v>
      </c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  <c r="EQ375" s="65"/>
      <c r="ER375" s="65"/>
      <c r="ES375" s="65"/>
      <c r="ET375" s="65"/>
      <c r="EU375" s="65"/>
      <c r="EV375" s="65"/>
      <c r="EW375" s="65"/>
      <c r="EX375" s="65"/>
      <c r="EY375" s="65"/>
      <c r="EZ375" s="65"/>
      <c r="FA375" s="65"/>
      <c r="FB375" s="65"/>
      <c r="FC375" s="65"/>
      <c r="FD375" s="65"/>
      <c r="FE375" s="65"/>
      <c r="FF375" s="65"/>
      <c r="FG375" s="65"/>
      <c r="FH375" s="65"/>
      <c r="FI375" s="65"/>
      <c r="FJ375" s="65"/>
      <c r="FK375" s="65"/>
      <c r="FL375" s="65"/>
      <c r="FM375" s="65"/>
      <c r="FN375" s="65"/>
      <c r="FO375" s="65"/>
      <c r="FP375" s="65"/>
      <c r="FQ375" s="65"/>
      <c r="FR375" s="65"/>
      <c r="FS375" s="65"/>
      <c r="FT375" s="65"/>
      <c r="FU375" s="65"/>
      <c r="FV375" s="65"/>
      <c r="FW375" s="65"/>
      <c r="FX375" s="65"/>
      <c r="FY375" s="65"/>
      <c r="FZ375" s="65"/>
      <c r="GA375" s="65"/>
      <c r="GB375" s="65"/>
      <c r="GC375" s="65"/>
      <c r="GD375" s="65"/>
      <c r="GE375" s="65"/>
      <c r="GF375" s="65"/>
      <c r="GG375" s="65"/>
      <c r="GH375" s="65"/>
      <c r="GI375" s="65"/>
      <c r="GJ375" s="65"/>
      <c r="GK375" s="65"/>
      <c r="GL375" s="65"/>
      <c r="GM375" s="65"/>
      <c r="GN375" s="65"/>
      <c r="GO375" s="65"/>
      <c r="GP375" s="65"/>
      <c r="GQ375" s="65"/>
      <c r="GR375" s="65"/>
      <c r="GS375" s="65"/>
      <c r="GT375" s="65"/>
      <c r="GU375" s="65"/>
      <c r="GV375" s="65"/>
      <c r="GW375" s="65"/>
      <c r="GX375" s="65"/>
      <c r="GY375" s="65"/>
      <c r="GZ375" s="65"/>
      <c r="HA375" s="65"/>
      <c r="HB375" s="65"/>
      <c r="HC375" s="65"/>
      <c r="HD375" s="65"/>
      <c r="HE375" s="65"/>
      <c r="HF375" s="65"/>
      <c r="HG375" s="65"/>
      <c r="HH375" s="65"/>
      <c r="HI375" s="65"/>
      <c r="HJ375" s="65"/>
      <c r="HK375" s="65"/>
      <c r="HL375" s="65"/>
      <c r="HM375" s="65"/>
      <c r="HN375" s="65"/>
      <c r="HO375" s="65"/>
      <c r="HP375" s="65"/>
      <c r="HQ375" s="65"/>
      <c r="HR375" s="65"/>
      <c r="HS375" s="65"/>
      <c r="HT375" s="65"/>
      <c r="HU375" s="65"/>
      <c r="HV375" s="65"/>
      <c r="HW375" s="65"/>
      <c r="HX375" s="65"/>
      <c r="HY375" s="65"/>
      <c r="HZ375" s="65"/>
      <c r="IA375" s="65"/>
      <c r="IB375" s="65"/>
      <c r="IC375" s="65"/>
      <c r="ID375" s="65"/>
      <c r="IE375" s="65"/>
      <c r="IF375" s="65"/>
      <c r="IG375" s="65"/>
      <c r="IH375" s="65"/>
      <c r="II375" s="65"/>
      <c r="IJ375" s="65"/>
      <c r="IK375" s="65"/>
      <c r="IL375" s="65"/>
      <c r="IM375" s="65"/>
      <c r="IN375" s="65"/>
      <c r="IO375" s="65"/>
      <c r="IP375" s="65"/>
      <c r="IQ375" s="65"/>
      <c r="IR375" s="65"/>
      <c r="IS375" s="65"/>
    </row>
    <row r="376" spans="1:253" ht="25.5" x14ac:dyDescent="0.2">
      <c r="A376" s="59" t="s">
        <v>484</v>
      </c>
      <c r="B376" s="77" t="s">
        <v>299</v>
      </c>
      <c r="C376" s="77" t="s">
        <v>270</v>
      </c>
      <c r="D376" s="77"/>
      <c r="E376" s="77"/>
      <c r="F376" s="64">
        <f>SUM(F377+F378+F380+F379)</f>
        <v>31855.43</v>
      </c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  <c r="EQ376" s="65"/>
      <c r="ER376" s="65"/>
      <c r="ES376" s="65"/>
      <c r="ET376" s="65"/>
      <c r="EU376" s="65"/>
      <c r="EV376" s="65"/>
      <c r="EW376" s="65"/>
      <c r="EX376" s="65"/>
      <c r="EY376" s="65"/>
      <c r="EZ376" s="65"/>
      <c r="FA376" s="65"/>
      <c r="FB376" s="65"/>
      <c r="FC376" s="65"/>
      <c r="FD376" s="65"/>
      <c r="FE376" s="65"/>
      <c r="FF376" s="65"/>
      <c r="FG376" s="65"/>
      <c r="FH376" s="65"/>
      <c r="FI376" s="65"/>
      <c r="FJ376" s="65"/>
      <c r="FK376" s="65"/>
      <c r="FL376" s="65"/>
      <c r="FM376" s="65"/>
      <c r="FN376" s="65"/>
      <c r="FO376" s="65"/>
      <c r="FP376" s="65"/>
      <c r="FQ376" s="65"/>
      <c r="FR376" s="65"/>
      <c r="FS376" s="65"/>
      <c r="FT376" s="65"/>
      <c r="FU376" s="65"/>
      <c r="FV376" s="65"/>
      <c r="FW376" s="65"/>
      <c r="FX376" s="65"/>
      <c r="FY376" s="65"/>
      <c r="FZ376" s="65"/>
      <c r="GA376" s="65"/>
      <c r="GB376" s="65"/>
      <c r="GC376" s="65"/>
      <c r="GD376" s="65"/>
      <c r="GE376" s="65"/>
      <c r="GF376" s="65"/>
      <c r="GG376" s="65"/>
      <c r="GH376" s="65"/>
      <c r="GI376" s="65"/>
      <c r="GJ376" s="65"/>
      <c r="GK376" s="65"/>
      <c r="GL376" s="65"/>
      <c r="GM376" s="65"/>
      <c r="GN376" s="65"/>
      <c r="GO376" s="65"/>
      <c r="GP376" s="65"/>
      <c r="GQ376" s="65"/>
      <c r="GR376" s="65"/>
      <c r="GS376" s="65"/>
      <c r="GT376" s="65"/>
      <c r="GU376" s="65"/>
      <c r="GV376" s="65"/>
      <c r="GW376" s="65"/>
      <c r="GX376" s="65"/>
      <c r="GY376" s="65"/>
      <c r="GZ376" s="65"/>
      <c r="HA376" s="65"/>
      <c r="HB376" s="65"/>
      <c r="HC376" s="65"/>
      <c r="HD376" s="65"/>
      <c r="HE376" s="65"/>
      <c r="HF376" s="65"/>
      <c r="HG376" s="65"/>
      <c r="HH376" s="65"/>
      <c r="HI376" s="65"/>
      <c r="HJ376" s="65"/>
      <c r="HK376" s="65"/>
      <c r="HL376" s="65"/>
      <c r="HM376" s="65"/>
      <c r="HN376" s="65"/>
      <c r="HO376" s="65"/>
      <c r="HP376" s="65"/>
      <c r="HQ376" s="65"/>
      <c r="HR376" s="65"/>
      <c r="HS376" s="65"/>
      <c r="HT376" s="65"/>
      <c r="HU376" s="65"/>
      <c r="HV376" s="65"/>
      <c r="HW376" s="65"/>
      <c r="HX376" s="65"/>
      <c r="HY376" s="65"/>
      <c r="HZ376" s="65"/>
      <c r="IA376" s="65"/>
      <c r="IB376" s="65"/>
      <c r="IC376" s="65"/>
      <c r="ID376" s="65"/>
      <c r="IE376" s="65"/>
      <c r="IF376" s="65"/>
      <c r="IG376" s="65"/>
      <c r="IH376" s="65"/>
      <c r="II376" s="65"/>
      <c r="IJ376" s="65"/>
      <c r="IK376" s="65"/>
      <c r="IL376" s="65"/>
      <c r="IM376" s="65"/>
      <c r="IN376" s="65"/>
      <c r="IO376" s="65"/>
      <c r="IP376" s="65"/>
      <c r="IQ376" s="65"/>
      <c r="IR376" s="65"/>
      <c r="IS376" s="65"/>
    </row>
    <row r="377" spans="1:253" x14ac:dyDescent="0.2">
      <c r="A377" s="62" t="s">
        <v>289</v>
      </c>
      <c r="B377" s="72" t="s">
        <v>299</v>
      </c>
      <c r="C377" s="72" t="s">
        <v>270</v>
      </c>
      <c r="D377" s="72" t="s">
        <v>485</v>
      </c>
      <c r="E377" s="72" t="s">
        <v>282</v>
      </c>
      <c r="F377" s="64">
        <v>106.2</v>
      </c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  <c r="EQ377" s="65"/>
      <c r="ER377" s="65"/>
      <c r="ES377" s="65"/>
      <c r="ET377" s="65"/>
      <c r="EU377" s="65"/>
      <c r="EV377" s="65"/>
      <c r="EW377" s="65"/>
      <c r="EX377" s="65"/>
      <c r="EY377" s="65"/>
      <c r="EZ377" s="65"/>
      <c r="FA377" s="65"/>
      <c r="FB377" s="65"/>
      <c r="FC377" s="65"/>
      <c r="FD377" s="65"/>
      <c r="FE377" s="65"/>
      <c r="FF377" s="65"/>
      <c r="FG377" s="65"/>
      <c r="FH377" s="65"/>
      <c r="FI377" s="65"/>
      <c r="FJ377" s="65"/>
      <c r="FK377" s="65"/>
      <c r="FL377" s="65"/>
      <c r="FM377" s="65"/>
      <c r="FN377" s="65"/>
      <c r="FO377" s="65"/>
      <c r="FP377" s="65"/>
      <c r="FQ377" s="65"/>
      <c r="FR377" s="65"/>
      <c r="FS377" s="65"/>
      <c r="FT377" s="65"/>
      <c r="FU377" s="65"/>
      <c r="FV377" s="65"/>
      <c r="FW377" s="65"/>
      <c r="FX377" s="65"/>
      <c r="FY377" s="65"/>
      <c r="FZ377" s="65"/>
      <c r="GA377" s="65"/>
      <c r="GB377" s="65"/>
      <c r="GC377" s="65"/>
      <c r="GD377" s="65"/>
      <c r="GE377" s="65"/>
      <c r="GF377" s="65"/>
      <c r="GG377" s="65"/>
      <c r="GH377" s="65"/>
      <c r="GI377" s="65"/>
      <c r="GJ377" s="65"/>
      <c r="GK377" s="65"/>
      <c r="GL377" s="65"/>
      <c r="GM377" s="65"/>
      <c r="GN377" s="65"/>
      <c r="GO377" s="65"/>
      <c r="GP377" s="65"/>
      <c r="GQ377" s="65"/>
      <c r="GR377" s="65"/>
      <c r="GS377" s="65"/>
      <c r="GT377" s="65"/>
      <c r="GU377" s="65"/>
      <c r="GV377" s="65"/>
      <c r="GW377" s="65"/>
      <c r="GX377" s="65"/>
      <c r="GY377" s="65"/>
      <c r="GZ377" s="65"/>
      <c r="HA377" s="65"/>
      <c r="HB377" s="65"/>
      <c r="HC377" s="65"/>
      <c r="HD377" s="65"/>
      <c r="HE377" s="65"/>
      <c r="HF377" s="65"/>
      <c r="HG377" s="65"/>
      <c r="HH377" s="65"/>
      <c r="HI377" s="65"/>
      <c r="HJ377" s="65"/>
      <c r="HK377" s="65"/>
      <c r="HL377" s="65"/>
      <c r="HM377" s="65"/>
      <c r="HN377" s="65"/>
      <c r="HO377" s="65"/>
      <c r="HP377" s="65"/>
      <c r="HQ377" s="65"/>
      <c r="HR377" s="65"/>
      <c r="HS377" s="65"/>
      <c r="HT377" s="65"/>
      <c r="HU377" s="65"/>
      <c r="HV377" s="65"/>
      <c r="HW377" s="65"/>
      <c r="HX377" s="65"/>
      <c r="HY377" s="65"/>
      <c r="HZ377" s="65"/>
      <c r="IA377" s="65"/>
      <c r="IB377" s="65"/>
      <c r="IC377" s="65"/>
      <c r="ID377" s="65"/>
      <c r="IE377" s="65"/>
      <c r="IF377" s="65"/>
      <c r="IG377" s="65"/>
      <c r="IH377" s="65"/>
      <c r="II377" s="65"/>
      <c r="IJ377" s="65"/>
      <c r="IK377" s="65"/>
      <c r="IL377" s="65"/>
      <c r="IM377" s="65"/>
      <c r="IN377" s="65"/>
      <c r="IO377" s="65"/>
      <c r="IP377" s="65"/>
      <c r="IQ377" s="65"/>
      <c r="IR377" s="65"/>
      <c r="IS377" s="65"/>
    </row>
    <row r="378" spans="1:253" ht="25.5" x14ac:dyDescent="0.2">
      <c r="A378" s="62" t="s">
        <v>326</v>
      </c>
      <c r="B378" s="72" t="s">
        <v>299</v>
      </c>
      <c r="C378" s="72" t="s">
        <v>270</v>
      </c>
      <c r="D378" s="72" t="s">
        <v>485</v>
      </c>
      <c r="E378" s="72" t="s">
        <v>327</v>
      </c>
      <c r="F378" s="64">
        <v>49.61</v>
      </c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  <c r="EQ378" s="65"/>
      <c r="ER378" s="65"/>
      <c r="ES378" s="65"/>
      <c r="ET378" s="65"/>
      <c r="EU378" s="65"/>
      <c r="EV378" s="65"/>
      <c r="EW378" s="65"/>
      <c r="EX378" s="65"/>
      <c r="EY378" s="65"/>
      <c r="EZ378" s="65"/>
      <c r="FA378" s="65"/>
      <c r="FB378" s="65"/>
      <c r="FC378" s="65"/>
      <c r="FD378" s="65"/>
      <c r="FE378" s="65"/>
      <c r="FF378" s="65"/>
      <c r="FG378" s="65"/>
      <c r="FH378" s="65"/>
      <c r="FI378" s="65"/>
      <c r="FJ378" s="65"/>
      <c r="FK378" s="65"/>
      <c r="FL378" s="65"/>
      <c r="FM378" s="65"/>
      <c r="FN378" s="65"/>
      <c r="FO378" s="65"/>
      <c r="FP378" s="65"/>
      <c r="FQ378" s="65"/>
      <c r="FR378" s="65"/>
      <c r="FS378" s="65"/>
      <c r="FT378" s="65"/>
      <c r="FU378" s="65"/>
      <c r="FV378" s="65"/>
      <c r="FW378" s="65"/>
      <c r="FX378" s="65"/>
      <c r="FY378" s="65"/>
      <c r="FZ378" s="65"/>
      <c r="GA378" s="65"/>
      <c r="GB378" s="65"/>
      <c r="GC378" s="65"/>
      <c r="GD378" s="65"/>
      <c r="GE378" s="65"/>
      <c r="GF378" s="65"/>
      <c r="GG378" s="65"/>
      <c r="GH378" s="65"/>
      <c r="GI378" s="65"/>
      <c r="GJ378" s="65"/>
      <c r="GK378" s="65"/>
      <c r="GL378" s="65"/>
      <c r="GM378" s="65"/>
      <c r="GN378" s="65"/>
      <c r="GO378" s="65"/>
      <c r="GP378" s="65"/>
      <c r="GQ378" s="65"/>
      <c r="GR378" s="65"/>
      <c r="GS378" s="65"/>
      <c r="GT378" s="65"/>
      <c r="GU378" s="65"/>
      <c r="GV378" s="65"/>
      <c r="GW378" s="65"/>
      <c r="GX378" s="65"/>
      <c r="GY378" s="65"/>
      <c r="GZ378" s="65"/>
      <c r="HA378" s="65"/>
      <c r="HB378" s="65"/>
      <c r="HC378" s="65"/>
      <c r="HD378" s="65"/>
      <c r="HE378" s="65"/>
      <c r="HF378" s="65"/>
      <c r="HG378" s="65"/>
      <c r="HH378" s="65"/>
      <c r="HI378" s="65"/>
      <c r="HJ378" s="65"/>
      <c r="HK378" s="65"/>
      <c r="HL378" s="65"/>
      <c r="HM378" s="65"/>
      <c r="HN378" s="65"/>
      <c r="HO378" s="65"/>
      <c r="HP378" s="65"/>
      <c r="HQ378" s="65"/>
      <c r="HR378" s="65"/>
      <c r="HS378" s="65"/>
      <c r="HT378" s="65"/>
      <c r="HU378" s="65"/>
      <c r="HV378" s="65"/>
      <c r="HW378" s="65"/>
      <c r="HX378" s="65"/>
      <c r="HY378" s="65"/>
      <c r="HZ378" s="65"/>
      <c r="IA378" s="65"/>
      <c r="IB378" s="65"/>
      <c r="IC378" s="65"/>
      <c r="ID378" s="65"/>
      <c r="IE378" s="65"/>
      <c r="IF378" s="65"/>
      <c r="IG378" s="65"/>
      <c r="IH378" s="65"/>
      <c r="II378" s="65"/>
      <c r="IJ378" s="65"/>
      <c r="IK378" s="65"/>
      <c r="IL378" s="65"/>
      <c r="IM378" s="65"/>
      <c r="IN378" s="65"/>
      <c r="IO378" s="65"/>
      <c r="IP378" s="65"/>
      <c r="IQ378" s="65"/>
      <c r="IR378" s="65"/>
      <c r="IS378" s="65"/>
    </row>
    <row r="379" spans="1:253" ht="25.5" x14ac:dyDescent="0.2">
      <c r="A379" s="62" t="s">
        <v>328</v>
      </c>
      <c r="B379" s="72" t="s">
        <v>299</v>
      </c>
      <c r="C379" s="72" t="s">
        <v>270</v>
      </c>
      <c r="D379" s="72" t="s">
        <v>485</v>
      </c>
      <c r="E379" s="72" t="s">
        <v>329</v>
      </c>
      <c r="F379" s="64">
        <v>11448.12</v>
      </c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  <c r="EQ379" s="65"/>
      <c r="ER379" s="65"/>
      <c r="ES379" s="65"/>
      <c r="ET379" s="65"/>
      <c r="EU379" s="65"/>
      <c r="EV379" s="65"/>
      <c r="EW379" s="65"/>
      <c r="EX379" s="65"/>
      <c r="EY379" s="65"/>
      <c r="EZ379" s="65"/>
      <c r="FA379" s="65"/>
      <c r="FB379" s="65"/>
      <c r="FC379" s="65"/>
      <c r="FD379" s="65"/>
      <c r="FE379" s="65"/>
      <c r="FF379" s="65"/>
      <c r="FG379" s="65"/>
      <c r="FH379" s="65"/>
      <c r="FI379" s="65"/>
      <c r="FJ379" s="65"/>
      <c r="FK379" s="65"/>
      <c r="FL379" s="65"/>
      <c r="FM379" s="65"/>
      <c r="FN379" s="65"/>
      <c r="FO379" s="65"/>
      <c r="FP379" s="65"/>
      <c r="FQ379" s="65"/>
      <c r="FR379" s="65"/>
      <c r="FS379" s="65"/>
      <c r="FT379" s="65"/>
      <c r="FU379" s="65"/>
      <c r="FV379" s="65"/>
      <c r="FW379" s="65"/>
      <c r="FX379" s="65"/>
      <c r="FY379" s="65"/>
      <c r="FZ379" s="65"/>
      <c r="GA379" s="65"/>
      <c r="GB379" s="65"/>
      <c r="GC379" s="65"/>
      <c r="GD379" s="65"/>
      <c r="GE379" s="65"/>
      <c r="GF379" s="65"/>
      <c r="GG379" s="65"/>
      <c r="GH379" s="65"/>
      <c r="GI379" s="65"/>
      <c r="GJ379" s="65"/>
      <c r="GK379" s="65"/>
      <c r="GL379" s="65"/>
      <c r="GM379" s="65"/>
      <c r="GN379" s="65"/>
      <c r="GO379" s="65"/>
      <c r="GP379" s="65"/>
      <c r="GQ379" s="65"/>
      <c r="GR379" s="65"/>
      <c r="GS379" s="65"/>
      <c r="GT379" s="65"/>
      <c r="GU379" s="65"/>
      <c r="GV379" s="65"/>
      <c r="GW379" s="65"/>
      <c r="GX379" s="65"/>
      <c r="GY379" s="65"/>
      <c r="GZ379" s="65"/>
      <c r="HA379" s="65"/>
      <c r="HB379" s="65"/>
      <c r="HC379" s="65"/>
      <c r="HD379" s="65"/>
      <c r="HE379" s="65"/>
      <c r="HF379" s="65"/>
      <c r="HG379" s="65"/>
      <c r="HH379" s="65"/>
      <c r="HI379" s="65"/>
      <c r="HJ379" s="65"/>
      <c r="HK379" s="65"/>
      <c r="HL379" s="65"/>
      <c r="HM379" s="65"/>
      <c r="HN379" s="65"/>
      <c r="HO379" s="65"/>
      <c r="HP379" s="65"/>
      <c r="HQ379" s="65"/>
      <c r="HR379" s="65"/>
      <c r="HS379" s="65"/>
      <c r="HT379" s="65"/>
      <c r="HU379" s="65"/>
      <c r="HV379" s="65"/>
      <c r="HW379" s="65"/>
      <c r="HX379" s="65"/>
      <c r="HY379" s="65"/>
      <c r="HZ379" s="65"/>
      <c r="IA379" s="65"/>
      <c r="IB379" s="65"/>
      <c r="IC379" s="65"/>
      <c r="ID379" s="65"/>
      <c r="IE379" s="65"/>
      <c r="IF379" s="65"/>
      <c r="IG379" s="65"/>
      <c r="IH379" s="65"/>
      <c r="II379" s="65"/>
      <c r="IJ379" s="65"/>
      <c r="IK379" s="65"/>
      <c r="IL379" s="65"/>
      <c r="IM379" s="65"/>
      <c r="IN379" s="65"/>
      <c r="IO379" s="65"/>
      <c r="IP379" s="65"/>
      <c r="IQ379" s="65"/>
      <c r="IR379" s="65"/>
      <c r="IS379" s="65"/>
    </row>
    <row r="380" spans="1:253" x14ac:dyDescent="0.2">
      <c r="A380" s="62" t="s">
        <v>289</v>
      </c>
      <c r="B380" s="72" t="s">
        <v>299</v>
      </c>
      <c r="C380" s="72" t="s">
        <v>270</v>
      </c>
      <c r="D380" s="72" t="s">
        <v>696</v>
      </c>
      <c r="E380" s="72" t="s">
        <v>282</v>
      </c>
      <c r="F380" s="64">
        <v>20251.5</v>
      </c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  <c r="EQ380" s="65"/>
      <c r="ER380" s="65"/>
      <c r="ES380" s="65"/>
      <c r="ET380" s="65"/>
      <c r="EU380" s="65"/>
      <c r="EV380" s="65"/>
      <c r="EW380" s="65"/>
      <c r="EX380" s="65"/>
      <c r="EY380" s="65"/>
      <c r="EZ380" s="65"/>
      <c r="FA380" s="65"/>
      <c r="FB380" s="65"/>
      <c r="FC380" s="65"/>
      <c r="FD380" s="65"/>
      <c r="FE380" s="65"/>
      <c r="FF380" s="65"/>
      <c r="FG380" s="65"/>
      <c r="FH380" s="65"/>
      <c r="FI380" s="65"/>
      <c r="FJ380" s="65"/>
      <c r="FK380" s="65"/>
      <c r="FL380" s="65"/>
      <c r="FM380" s="65"/>
      <c r="FN380" s="65"/>
      <c r="FO380" s="65"/>
      <c r="FP380" s="65"/>
      <c r="FQ380" s="65"/>
      <c r="FR380" s="65"/>
      <c r="FS380" s="65"/>
      <c r="FT380" s="65"/>
      <c r="FU380" s="65"/>
      <c r="FV380" s="65"/>
      <c r="FW380" s="65"/>
      <c r="FX380" s="65"/>
      <c r="FY380" s="65"/>
      <c r="FZ380" s="65"/>
      <c r="GA380" s="65"/>
      <c r="GB380" s="65"/>
      <c r="GC380" s="65"/>
      <c r="GD380" s="65"/>
      <c r="GE380" s="65"/>
      <c r="GF380" s="65"/>
      <c r="GG380" s="65"/>
      <c r="GH380" s="65"/>
      <c r="GI380" s="65"/>
      <c r="GJ380" s="65"/>
      <c r="GK380" s="65"/>
      <c r="GL380" s="65"/>
      <c r="GM380" s="65"/>
      <c r="GN380" s="65"/>
      <c r="GO380" s="65"/>
      <c r="GP380" s="65"/>
      <c r="GQ380" s="65"/>
      <c r="GR380" s="65"/>
      <c r="GS380" s="65"/>
      <c r="GT380" s="65"/>
      <c r="GU380" s="65"/>
      <c r="GV380" s="65"/>
      <c r="GW380" s="65"/>
      <c r="GX380" s="65"/>
      <c r="GY380" s="65"/>
      <c r="GZ380" s="65"/>
      <c r="HA380" s="65"/>
      <c r="HB380" s="65"/>
      <c r="HC380" s="65"/>
      <c r="HD380" s="65"/>
      <c r="HE380" s="65"/>
      <c r="HF380" s="65"/>
      <c r="HG380" s="65"/>
      <c r="HH380" s="65"/>
      <c r="HI380" s="65"/>
      <c r="HJ380" s="65"/>
      <c r="HK380" s="65"/>
      <c r="HL380" s="65"/>
      <c r="HM380" s="65"/>
      <c r="HN380" s="65"/>
      <c r="HO380" s="65"/>
      <c r="HP380" s="65"/>
      <c r="HQ380" s="65"/>
      <c r="HR380" s="65"/>
      <c r="HS380" s="65"/>
      <c r="HT380" s="65"/>
      <c r="HU380" s="65"/>
      <c r="HV380" s="65"/>
      <c r="HW380" s="65"/>
      <c r="HX380" s="65"/>
      <c r="HY380" s="65"/>
      <c r="HZ380" s="65"/>
      <c r="IA380" s="65"/>
      <c r="IB380" s="65"/>
      <c r="IC380" s="65"/>
      <c r="ID380" s="65"/>
      <c r="IE380" s="65"/>
      <c r="IF380" s="65"/>
      <c r="IG380" s="65"/>
      <c r="IH380" s="65"/>
      <c r="II380" s="65"/>
      <c r="IJ380" s="65"/>
      <c r="IK380" s="65"/>
      <c r="IL380" s="65"/>
      <c r="IM380" s="65"/>
      <c r="IN380" s="65"/>
      <c r="IO380" s="65"/>
      <c r="IP380" s="65"/>
      <c r="IQ380" s="65"/>
      <c r="IR380" s="65"/>
      <c r="IS380" s="65"/>
    </row>
    <row r="381" spans="1:253" ht="15" x14ac:dyDescent="0.25">
      <c r="A381" s="118" t="s">
        <v>487</v>
      </c>
      <c r="B381" s="119" t="s">
        <v>299</v>
      </c>
      <c r="C381" s="119" t="s">
        <v>293</v>
      </c>
      <c r="D381" s="119"/>
      <c r="E381" s="119"/>
      <c r="F381" s="120">
        <f>SUM(F382+F384)</f>
        <v>6695.51</v>
      </c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5"/>
      <c r="CA381" s="75"/>
      <c r="CB381" s="75"/>
      <c r="CC381" s="75"/>
      <c r="CD381" s="75"/>
      <c r="CE381" s="75"/>
      <c r="CF381" s="75"/>
      <c r="CG381" s="75"/>
      <c r="CH381" s="75"/>
      <c r="CI381" s="75"/>
      <c r="CJ381" s="75"/>
      <c r="CK381" s="75"/>
      <c r="CL381" s="75"/>
      <c r="CM381" s="75"/>
      <c r="CN381" s="75"/>
      <c r="CO381" s="75"/>
      <c r="CP381" s="75"/>
      <c r="CQ381" s="75"/>
      <c r="CR381" s="75"/>
      <c r="CS381" s="75"/>
      <c r="CT381" s="75"/>
      <c r="CU381" s="75"/>
      <c r="CV381" s="75"/>
      <c r="CW381" s="75"/>
      <c r="CX381" s="75"/>
      <c r="CY381" s="75"/>
      <c r="CZ381" s="75"/>
      <c r="DA381" s="75"/>
      <c r="DB381" s="75"/>
      <c r="DC381" s="75"/>
      <c r="DD381" s="75"/>
      <c r="DE381" s="75"/>
      <c r="DF381" s="75"/>
      <c r="DG381" s="75"/>
      <c r="DH381" s="75"/>
      <c r="DI381" s="75"/>
      <c r="DJ381" s="75"/>
      <c r="DK381" s="75"/>
      <c r="DL381" s="75"/>
      <c r="DM381" s="75"/>
      <c r="DN381" s="75"/>
      <c r="DO381" s="75"/>
      <c r="DP381" s="75"/>
      <c r="DQ381" s="75"/>
      <c r="DR381" s="75"/>
      <c r="DS381" s="75"/>
      <c r="DT381" s="75"/>
      <c r="DU381" s="75"/>
      <c r="DV381" s="75"/>
      <c r="DW381" s="75"/>
      <c r="DX381" s="75"/>
      <c r="DY381" s="75"/>
      <c r="DZ381" s="75"/>
      <c r="EA381" s="75"/>
      <c r="EB381" s="75"/>
      <c r="EC381" s="75"/>
      <c r="ED381" s="75"/>
      <c r="EE381" s="75"/>
      <c r="EF381" s="75"/>
      <c r="EG381" s="75"/>
      <c r="EH381" s="75"/>
      <c r="EI381" s="75"/>
      <c r="EJ381" s="75"/>
      <c r="EK381" s="75"/>
      <c r="EL381" s="75"/>
      <c r="EM381" s="75"/>
      <c r="EN381" s="75"/>
      <c r="EO381" s="75"/>
      <c r="EP381" s="75"/>
      <c r="EQ381" s="75"/>
      <c r="ER381" s="75"/>
      <c r="ES381" s="75"/>
      <c r="ET381" s="75"/>
      <c r="EU381" s="75"/>
      <c r="EV381" s="75"/>
      <c r="EW381" s="75"/>
      <c r="EX381" s="75"/>
      <c r="EY381" s="75"/>
      <c r="EZ381" s="75"/>
      <c r="FA381" s="75"/>
      <c r="FB381" s="75"/>
      <c r="FC381" s="75"/>
      <c r="FD381" s="75"/>
      <c r="FE381" s="75"/>
      <c r="FF381" s="75"/>
      <c r="FG381" s="75"/>
      <c r="FH381" s="75"/>
      <c r="FI381" s="75"/>
      <c r="FJ381" s="75"/>
      <c r="FK381" s="75"/>
      <c r="FL381" s="75"/>
      <c r="FM381" s="75"/>
      <c r="FN381" s="75"/>
      <c r="FO381" s="75"/>
      <c r="FP381" s="75"/>
      <c r="FQ381" s="75"/>
      <c r="FR381" s="75"/>
      <c r="FS381" s="75"/>
      <c r="FT381" s="75"/>
      <c r="FU381" s="75"/>
      <c r="FV381" s="75"/>
      <c r="FW381" s="75"/>
      <c r="FX381" s="75"/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  <c r="HE381" s="75"/>
      <c r="HF381" s="75"/>
      <c r="HG381" s="75"/>
      <c r="HH381" s="75"/>
      <c r="HI381" s="75"/>
      <c r="HJ381" s="75"/>
      <c r="HK381" s="75"/>
      <c r="HL381" s="75"/>
      <c r="HM381" s="75"/>
      <c r="HN381" s="75"/>
      <c r="HO381" s="75"/>
      <c r="HP381" s="75"/>
      <c r="HQ381" s="75"/>
      <c r="HR381" s="75"/>
      <c r="HS381" s="75"/>
      <c r="HT381" s="75"/>
      <c r="HU381" s="75"/>
      <c r="HV381" s="75"/>
      <c r="HW381" s="75"/>
      <c r="HX381" s="75"/>
      <c r="HY381" s="75"/>
      <c r="HZ381" s="75"/>
      <c r="IA381" s="75"/>
      <c r="IB381" s="75"/>
      <c r="IC381" s="75"/>
      <c r="ID381" s="75"/>
      <c r="IE381" s="75"/>
      <c r="IF381" s="75"/>
      <c r="IG381" s="75"/>
      <c r="IH381" s="75"/>
      <c r="II381" s="75"/>
      <c r="IJ381" s="75"/>
      <c r="IK381" s="75"/>
      <c r="IL381" s="75"/>
      <c r="IM381" s="75"/>
      <c r="IN381" s="75"/>
      <c r="IO381" s="75"/>
      <c r="IP381" s="75"/>
      <c r="IQ381" s="75"/>
      <c r="IR381" s="75"/>
      <c r="IS381" s="75"/>
    </row>
    <row r="382" spans="1:253" ht="25.5" x14ac:dyDescent="0.2">
      <c r="A382" s="59" t="s">
        <v>697</v>
      </c>
      <c r="B382" s="77" t="s">
        <v>299</v>
      </c>
      <c r="C382" s="77" t="s">
        <v>293</v>
      </c>
      <c r="D382" s="77" t="s">
        <v>485</v>
      </c>
      <c r="E382" s="77"/>
      <c r="F382" s="61">
        <f>SUM(F383)</f>
        <v>1048.81</v>
      </c>
    </row>
    <row r="383" spans="1:253" ht="25.5" x14ac:dyDescent="0.2">
      <c r="A383" s="62" t="s">
        <v>328</v>
      </c>
      <c r="B383" s="72" t="s">
        <v>299</v>
      </c>
      <c r="C383" s="72" t="s">
        <v>293</v>
      </c>
      <c r="D383" s="72" t="s">
        <v>485</v>
      </c>
      <c r="E383" s="72" t="s">
        <v>329</v>
      </c>
      <c r="F383" s="64">
        <v>1048.81</v>
      </c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  <c r="EQ383" s="65"/>
      <c r="ER383" s="65"/>
      <c r="ES383" s="65"/>
      <c r="ET383" s="65"/>
      <c r="EU383" s="65"/>
      <c r="EV383" s="65"/>
      <c r="EW383" s="65"/>
      <c r="EX383" s="65"/>
      <c r="EY383" s="65"/>
      <c r="EZ383" s="65"/>
      <c r="FA383" s="65"/>
      <c r="FB383" s="65"/>
      <c r="FC383" s="65"/>
      <c r="FD383" s="65"/>
      <c r="FE383" s="65"/>
      <c r="FF383" s="65"/>
      <c r="FG383" s="65"/>
      <c r="FH383" s="65"/>
      <c r="FI383" s="65"/>
      <c r="FJ383" s="65"/>
      <c r="FK383" s="65"/>
      <c r="FL383" s="65"/>
      <c r="FM383" s="65"/>
      <c r="FN383" s="65"/>
      <c r="FO383" s="65"/>
      <c r="FP383" s="65"/>
      <c r="FQ383" s="65"/>
      <c r="FR383" s="65"/>
      <c r="FS383" s="65"/>
      <c r="FT383" s="65"/>
      <c r="FU383" s="65"/>
      <c r="FV383" s="65"/>
      <c r="FW383" s="65"/>
      <c r="FX383" s="65"/>
      <c r="FY383" s="65"/>
      <c r="FZ383" s="65"/>
      <c r="GA383" s="65"/>
      <c r="GB383" s="65"/>
      <c r="GC383" s="65"/>
      <c r="GD383" s="65"/>
      <c r="GE383" s="65"/>
      <c r="GF383" s="65"/>
      <c r="GG383" s="65"/>
      <c r="GH383" s="65"/>
      <c r="GI383" s="65"/>
      <c r="GJ383" s="65"/>
      <c r="GK383" s="65"/>
      <c r="GL383" s="65"/>
      <c r="GM383" s="65"/>
      <c r="GN383" s="65"/>
      <c r="GO383" s="65"/>
      <c r="GP383" s="65"/>
      <c r="GQ383" s="65"/>
      <c r="GR383" s="65"/>
      <c r="GS383" s="65"/>
      <c r="GT383" s="65"/>
      <c r="GU383" s="65"/>
      <c r="GV383" s="65"/>
      <c r="GW383" s="65"/>
      <c r="GX383" s="65"/>
      <c r="GY383" s="65"/>
      <c r="GZ383" s="65"/>
      <c r="HA383" s="65"/>
      <c r="HB383" s="65"/>
      <c r="HC383" s="65"/>
      <c r="HD383" s="65"/>
      <c r="HE383" s="65"/>
      <c r="HF383" s="65"/>
      <c r="HG383" s="65"/>
      <c r="HH383" s="65"/>
      <c r="HI383" s="65"/>
      <c r="HJ383" s="65"/>
      <c r="HK383" s="65"/>
      <c r="HL383" s="65"/>
      <c r="HM383" s="65"/>
      <c r="HN383" s="65"/>
      <c r="HO383" s="65"/>
      <c r="HP383" s="65"/>
      <c r="HQ383" s="65"/>
      <c r="HR383" s="65"/>
      <c r="HS383" s="65"/>
      <c r="HT383" s="65"/>
      <c r="HU383" s="65"/>
      <c r="HV383" s="65"/>
      <c r="HW383" s="65"/>
      <c r="HX383" s="65"/>
      <c r="HY383" s="65"/>
      <c r="HZ383" s="65"/>
      <c r="IA383" s="65"/>
      <c r="IB383" s="65"/>
      <c r="IC383" s="65"/>
      <c r="ID383" s="65"/>
      <c r="IE383" s="65"/>
      <c r="IF383" s="65"/>
      <c r="IG383" s="65"/>
      <c r="IH383" s="65"/>
      <c r="II383" s="65"/>
      <c r="IJ383" s="65"/>
      <c r="IK383" s="65"/>
      <c r="IL383" s="65"/>
      <c r="IM383" s="65"/>
      <c r="IN383" s="65"/>
      <c r="IO383" s="65"/>
      <c r="IP383" s="65"/>
      <c r="IQ383" s="65"/>
      <c r="IR383" s="65"/>
      <c r="IS383" s="65"/>
    </row>
    <row r="384" spans="1:253" x14ac:dyDescent="0.2">
      <c r="A384" s="59" t="s">
        <v>330</v>
      </c>
      <c r="B384" s="77" t="s">
        <v>299</v>
      </c>
      <c r="C384" s="77" t="s">
        <v>293</v>
      </c>
      <c r="D384" s="77" t="s">
        <v>331</v>
      </c>
      <c r="E384" s="77"/>
      <c r="F384" s="61">
        <f>SUM(F385)</f>
        <v>5646.7</v>
      </c>
    </row>
    <row r="385" spans="1:253" s="65" customFormat="1" ht="25.5" x14ac:dyDescent="0.2">
      <c r="A385" s="62" t="s">
        <v>328</v>
      </c>
      <c r="B385" s="72" t="s">
        <v>299</v>
      </c>
      <c r="C385" s="72" t="s">
        <v>293</v>
      </c>
      <c r="D385" s="72" t="s">
        <v>331</v>
      </c>
      <c r="E385" s="72" t="s">
        <v>329</v>
      </c>
      <c r="F385" s="64">
        <v>5646.7</v>
      </c>
    </row>
    <row r="386" spans="1:253" ht="15.75" x14ac:dyDescent="0.25">
      <c r="A386" s="52" t="s">
        <v>488</v>
      </c>
      <c r="B386" s="80" t="s">
        <v>355</v>
      </c>
      <c r="C386" s="80"/>
      <c r="D386" s="80"/>
      <c r="E386" s="80"/>
      <c r="F386" s="81">
        <f>SUM(F387)</f>
        <v>2421.4900000000002</v>
      </c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8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8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8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8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82"/>
      <c r="DH386" s="82"/>
      <c r="DI386" s="82"/>
      <c r="DJ386" s="82"/>
      <c r="DK386" s="82"/>
      <c r="DL386" s="82"/>
      <c r="DM386" s="82"/>
      <c r="DN386" s="82"/>
      <c r="DO386" s="82"/>
      <c r="DP386" s="82"/>
      <c r="DQ386" s="82"/>
      <c r="DR386" s="82"/>
      <c r="DS386" s="82"/>
      <c r="DT386" s="82"/>
      <c r="DU386" s="82"/>
      <c r="DV386" s="82"/>
      <c r="DW386" s="82"/>
      <c r="DX386" s="82"/>
      <c r="DY386" s="82"/>
      <c r="DZ386" s="82"/>
      <c r="EA386" s="82"/>
      <c r="EB386" s="82"/>
      <c r="EC386" s="82"/>
      <c r="ED386" s="82"/>
      <c r="EE386" s="82"/>
      <c r="EF386" s="82"/>
      <c r="EG386" s="82"/>
      <c r="EH386" s="82"/>
      <c r="EI386" s="82"/>
      <c r="EJ386" s="82"/>
      <c r="EK386" s="82"/>
      <c r="EL386" s="82"/>
      <c r="EM386" s="82"/>
      <c r="EN386" s="82"/>
      <c r="EO386" s="82"/>
      <c r="EP386" s="82"/>
      <c r="EQ386" s="82"/>
      <c r="ER386" s="82"/>
      <c r="ES386" s="82"/>
      <c r="ET386" s="82"/>
      <c r="EU386" s="82"/>
      <c r="EV386" s="82"/>
      <c r="EW386" s="82"/>
      <c r="EX386" s="82"/>
      <c r="EY386" s="82"/>
      <c r="EZ386" s="82"/>
      <c r="FA386" s="82"/>
      <c r="FB386" s="82"/>
      <c r="FC386" s="82"/>
      <c r="FD386" s="82"/>
      <c r="FE386" s="82"/>
      <c r="FF386" s="82"/>
      <c r="FG386" s="82"/>
      <c r="FH386" s="82"/>
      <c r="FI386" s="82"/>
      <c r="FJ386" s="82"/>
      <c r="FK386" s="82"/>
      <c r="FL386" s="82"/>
      <c r="FM386" s="82"/>
      <c r="FN386" s="82"/>
      <c r="FO386" s="82"/>
      <c r="FP386" s="82"/>
      <c r="FQ386" s="82"/>
      <c r="FR386" s="82"/>
      <c r="FS386" s="82"/>
      <c r="FT386" s="82"/>
      <c r="FU386" s="82"/>
      <c r="FV386" s="82"/>
      <c r="FW386" s="82"/>
      <c r="FX386" s="82"/>
      <c r="FY386" s="82"/>
      <c r="FZ386" s="82"/>
      <c r="GA386" s="82"/>
      <c r="GB386" s="82"/>
      <c r="GC386" s="82"/>
      <c r="GD386" s="82"/>
      <c r="GE386" s="82"/>
      <c r="GF386" s="82"/>
      <c r="GG386" s="82"/>
      <c r="GH386" s="82"/>
      <c r="GI386" s="82"/>
      <c r="GJ386" s="82"/>
      <c r="GK386" s="82"/>
      <c r="GL386" s="82"/>
      <c r="GM386" s="82"/>
      <c r="GN386" s="82"/>
      <c r="GO386" s="82"/>
      <c r="GP386" s="82"/>
      <c r="GQ386" s="82"/>
      <c r="GR386" s="82"/>
      <c r="GS386" s="82"/>
      <c r="GT386" s="82"/>
      <c r="GU386" s="82"/>
      <c r="GV386" s="82"/>
      <c r="GW386" s="82"/>
      <c r="GX386" s="82"/>
      <c r="GY386" s="82"/>
      <c r="GZ386" s="82"/>
      <c r="HA386" s="82"/>
      <c r="HB386" s="82"/>
      <c r="HC386" s="82"/>
      <c r="HD386" s="82"/>
      <c r="HE386" s="82"/>
      <c r="HF386" s="82"/>
      <c r="HG386" s="82"/>
      <c r="HH386" s="82"/>
      <c r="HI386" s="82"/>
      <c r="HJ386" s="82"/>
      <c r="HK386" s="82"/>
      <c r="HL386" s="82"/>
      <c r="HM386" s="82"/>
      <c r="HN386" s="82"/>
      <c r="HO386" s="82"/>
      <c r="HP386" s="82"/>
      <c r="HQ386" s="82"/>
      <c r="HR386" s="82"/>
      <c r="HS386" s="82"/>
      <c r="HT386" s="82"/>
      <c r="HU386" s="82"/>
      <c r="HV386" s="82"/>
      <c r="HW386" s="82"/>
      <c r="HX386" s="82"/>
      <c r="HY386" s="82"/>
      <c r="HZ386" s="82"/>
      <c r="IA386" s="82"/>
      <c r="IB386" s="82"/>
      <c r="IC386" s="82"/>
      <c r="ID386" s="82"/>
      <c r="IE386" s="82"/>
      <c r="IF386" s="82"/>
      <c r="IG386" s="82"/>
      <c r="IH386" s="82"/>
      <c r="II386" s="82"/>
      <c r="IJ386" s="82"/>
      <c r="IK386" s="82"/>
      <c r="IL386" s="82"/>
      <c r="IM386" s="82"/>
      <c r="IN386" s="82"/>
      <c r="IO386" s="82"/>
      <c r="IP386" s="82"/>
      <c r="IQ386" s="82"/>
      <c r="IR386" s="82"/>
      <c r="IS386" s="82"/>
    </row>
    <row r="387" spans="1:253" ht="15" x14ac:dyDescent="0.25">
      <c r="A387" s="118" t="s">
        <v>489</v>
      </c>
      <c r="B387" s="119" t="s">
        <v>355</v>
      </c>
      <c r="C387" s="119" t="s">
        <v>270</v>
      </c>
      <c r="D387" s="119"/>
      <c r="E387" s="119"/>
      <c r="F387" s="120">
        <f>SUM(F388+F391)</f>
        <v>2421.4900000000002</v>
      </c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5"/>
      <c r="AF387" s="115"/>
      <c r="AG387" s="115"/>
      <c r="AH387" s="115"/>
      <c r="AI387" s="115"/>
      <c r="AJ387" s="115"/>
      <c r="AK387" s="115"/>
      <c r="AL387" s="115"/>
      <c r="AM387" s="115"/>
      <c r="AN387" s="115"/>
      <c r="AO387" s="115"/>
      <c r="AP387" s="115"/>
      <c r="AQ387" s="115"/>
      <c r="AR387" s="115"/>
      <c r="AS387" s="115"/>
      <c r="AT387" s="115"/>
      <c r="AU387" s="115"/>
      <c r="AV387" s="115"/>
      <c r="AW387" s="115"/>
      <c r="AX387" s="115"/>
      <c r="AY387" s="115"/>
      <c r="AZ387" s="115"/>
      <c r="BA387" s="115"/>
      <c r="BB387" s="115"/>
      <c r="BC387" s="115"/>
      <c r="BD387" s="115"/>
      <c r="BE387" s="115"/>
      <c r="BF387" s="115"/>
      <c r="BG387" s="115"/>
      <c r="BH387" s="115"/>
      <c r="BI387" s="115"/>
      <c r="BJ387" s="115"/>
      <c r="BK387" s="115"/>
      <c r="BL387" s="115"/>
      <c r="BM387" s="115"/>
      <c r="BN387" s="115"/>
      <c r="BO387" s="115"/>
      <c r="BP387" s="115"/>
      <c r="BQ387" s="115"/>
      <c r="BR387" s="115"/>
      <c r="BS387" s="115"/>
      <c r="BT387" s="115"/>
      <c r="BU387" s="115"/>
      <c r="BV387" s="115"/>
      <c r="BW387" s="115"/>
      <c r="BX387" s="115"/>
      <c r="BY387" s="115"/>
      <c r="BZ387" s="115"/>
      <c r="CA387" s="115"/>
      <c r="CB387" s="115"/>
      <c r="CC387" s="115"/>
      <c r="CD387" s="115"/>
      <c r="CE387" s="115"/>
      <c r="CF387" s="115"/>
      <c r="CG387" s="115"/>
      <c r="CH387" s="115"/>
      <c r="CI387" s="115"/>
      <c r="CJ387" s="115"/>
      <c r="CK387" s="115"/>
      <c r="CL387" s="115"/>
      <c r="CM387" s="115"/>
      <c r="CN387" s="115"/>
      <c r="CO387" s="115"/>
      <c r="CP387" s="115"/>
      <c r="CQ387" s="115"/>
      <c r="CR387" s="115"/>
      <c r="CS387" s="115"/>
      <c r="CT387" s="115"/>
      <c r="CU387" s="115"/>
      <c r="CV387" s="115"/>
      <c r="CW387" s="115"/>
      <c r="CX387" s="115"/>
      <c r="CY387" s="115"/>
      <c r="CZ387" s="115"/>
      <c r="DA387" s="115"/>
      <c r="DB387" s="115"/>
      <c r="DC387" s="115"/>
      <c r="DD387" s="115"/>
      <c r="DE387" s="115"/>
      <c r="DF387" s="115"/>
      <c r="DG387" s="115"/>
      <c r="DH387" s="115"/>
      <c r="DI387" s="115"/>
      <c r="DJ387" s="115"/>
      <c r="DK387" s="115"/>
      <c r="DL387" s="115"/>
      <c r="DM387" s="115"/>
      <c r="DN387" s="115"/>
      <c r="DO387" s="115"/>
      <c r="DP387" s="115"/>
      <c r="DQ387" s="115"/>
      <c r="DR387" s="115"/>
      <c r="DS387" s="115"/>
      <c r="DT387" s="115"/>
      <c r="DU387" s="115"/>
      <c r="DV387" s="115"/>
      <c r="DW387" s="115"/>
      <c r="DX387" s="115"/>
      <c r="DY387" s="115"/>
      <c r="DZ387" s="115"/>
      <c r="EA387" s="115"/>
      <c r="EB387" s="115"/>
      <c r="EC387" s="115"/>
      <c r="ED387" s="115"/>
      <c r="EE387" s="115"/>
      <c r="EF387" s="115"/>
      <c r="EG387" s="115"/>
      <c r="EH387" s="115"/>
      <c r="EI387" s="115"/>
      <c r="EJ387" s="115"/>
      <c r="EK387" s="115"/>
      <c r="EL387" s="115"/>
      <c r="EM387" s="115"/>
      <c r="EN387" s="115"/>
      <c r="EO387" s="115"/>
      <c r="EP387" s="115"/>
      <c r="EQ387" s="115"/>
      <c r="ER387" s="115"/>
      <c r="ES387" s="115"/>
      <c r="ET387" s="115"/>
      <c r="EU387" s="115"/>
      <c r="EV387" s="115"/>
      <c r="EW387" s="115"/>
      <c r="EX387" s="115"/>
      <c r="EY387" s="115"/>
      <c r="EZ387" s="115"/>
      <c r="FA387" s="115"/>
      <c r="FB387" s="115"/>
      <c r="FC387" s="115"/>
      <c r="FD387" s="115"/>
      <c r="FE387" s="115"/>
      <c r="FF387" s="115"/>
      <c r="FG387" s="115"/>
      <c r="FH387" s="115"/>
      <c r="FI387" s="115"/>
      <c r="FJ387" s="115"/>
      <c r="FK387" s="115"/>
      <c r="FL387" s="115"/>
      <c r="FM387" s="115"/>
      <c r="FN387" s="115"/>
      <c r="FO387" s="115"/>
      <c r="FP387" s="115"/>
      <c r="FQ387" s="115"/>
      <c r="FR387" s="115"/>
      <c r="FS387" s="115"/>
      <c r="FT387" s="115"/>
      <c r="FU387" s="115"/>
      <c r="FV387" s="115"/>
      <c r="FW387" s="115"/>
      <c r="FX387" s="115"/>
      <c r="FY387" s="115"/>
      <c r="FZ387" s="115"/>
      <c r="GA387" s="115"/>
      <c r="GB387" s="115"/>
      <c r="GC387" s="115"/>
      <c r="GD387" s="115"/>
      <c r="GE387" s="115"/>
      <c r="GF387" s="115"/>
      <c r="GG387" s="115"/>
      <c r="GH387" s="115"/>
      <c r="GI387" s="115"/>
      <c r="GJ387" s="115"/>
      <c r="GK387" s="115"/>
      <c r="GL387" s="115"/>
      <c r="GM387" s="115"/>
      <c r="GN387" s="115"/>
      <c r="GO387" s="115"/>
      <c r="GP387" s="115"/>
      <c r="GQ387" s="115"/>
      <c r="GR387" s="115"/>
      <c r="GS387" s="115"/>
      <c r="GT387" s="115"/>
      <c r="GU387" s="115"/>
      <c r="GV387" s="115"/>
      <c r="GW387" s="115"/>
      <c r="GX387" s="115"/>
      <c r="GY387" s="115"/>
      <c r="GZ387" s="115"/>
      <c r="HA387" s="115"/>
      <c r="HB387" s="115"/>
      <c r="HC387" s="115"/>
      <c r="HD387" s="115"/>
      <c r="HE387" s="115"/>
      <c r="HF387" s="115"/>
      <c r="HG387" s="115"/>
      <c r="HH387" s="115"/>
      <c r="HI387" s="115"/>
      <c r="HJ387" s="115"/>
      <c r="HK387" s="115"/>
      <c r="HL387" s="115"/>
      <c r="HM387" s="115"/>
      <c r="HN387" s="115"/>
      <c r="HO387" s="115"/>
      <c r="HP387" s="115"/>
      <c r="HQ387" s="115"/>
      <c r="HR387" s="115"/>
      <c r="HS387" s="115"/>
      <c r="HT387" s="115"/>
      <c r="HU387" s="115"/>
      <c r="HV387" s="115"/>
      <c r="HW387" s="115"/>
      <c r="HX387" s="115"/>
      <c r="HY387" s="115"/>
      <c r="HZ387" s="115"/>
      <c r="IA387" s="115"/>
      <c r="IB387" s="115"/>
      <c r="IC387" s="115"/>
      <c r="ID387" s="115"/>
      <c r="IE387" s="115"/>
      <c r="IF387" s="115"/>
      <c r="IG387" s="115"/>
      <c r="IH387" s="115"/>
      <c r="II387" s="115"/>
      <c r="IJ387" s="115"/>
      <c r="IK387" s="115"/>
      <c r="IL387" s="115"/>
      <c r="IM387" s="115"/>
      <c r="IN387" s="115"/>
      <c r="IO387" s="115"/>
      <c r="IP387" s="115"/>
      <c r="IQ387" s="115"/>
      <c r="IR387" s="115"/>
      <c r="IS387" s="115"/>
    </row>
    <row r="388" spans="1:253" x14ac:dyDescent="0.2">
      <c r="A388" s="59" t="s">
        <v>489</v>
      </c>
      <c r="B388" s="77" t="s">
        <v>355</v>
      </c>
      <c r="C388" s="77" t="s">
        <v>270</v>
      </c>
      <c r="D388" s="77" t="s">
        <v>490</v>
      </c>
      <c r="E388" s="77"/>
      <c r="F388" s="61">
        <f>SUM(F390+F389)</f>
        <v>1954.43</v>
      </c>
    </row>
    <row r="389" spans="1:253" x14ac:dyDescent="0.2">
      <c r="A389" s="62" t="s">
        <v>289</v>
      </c>
      <c r="B389" s="72" t="s">
        <v>355</v>
      </c>
      <c r="C389" s="72" t="s">
        <v>270</v>
      </c>
      <c r="D389" s="72" t="s">
        <v>490</v>
      </c>
      <c r="E389" s="72" t="s">
        <v>282</v>
      </c>
      <c r="F389" s="64">
        <v>28.41</v>
      </c>
    </row>
    <row r="390" spans="1:253" s="65" customFormat="1" ht="25.5" x14ac:dyDescent="0.2">
      <c r="A390" s="62" t="s">
        <v>328</v>
      </c>
      <c r="B390" s="72" t="s">
        <v>355</v>
      </c>
      <c r="C390" s="72" t="s">
        <v>270</v>
      </c>
      <c r="D390" s="72" t="s">
        <v>490</v>
      </c>
      <c r="E390" s="72" t="s">
        <v>329</v>
      </c>
      <c r="F390" s="64">
        <v>1926.02</v>
      </c>
    </row>
    <row r="391" spans="1:253" x14ac:dyDescent="0.2">
      <c r="A391" s="59" t="s">
        <v>491</v>
      </c>
      <c r="B391" s="77" t="s">
        <v>492</v>
      </c>
      <c r="C391" s="77" t="s">
        <v>270</v>
      </c>
      <c r="D391" s="77" t="s">
        <v>493</v>
      </c>
      <c r="E391" s="77"/>
      <c r="F391" s="61">
        <f>SUM(F392)</f>
        <v>467.06</v>
      </c>
    </row>
    <row r="392" spans="1:253" s="65" customFormat="1" ht="25.5" x14ac:dyDescent="0.2">
      <c r="A392" s="62" t="s">
        <v>328</v>
      </c>
      <c r="B392" s="72" t="s">
        <v>355</v>
      </c>
      <c r="C392" s="72" t="s">
        <v>270</v>
      </c>
      <c r="D392" s="72" t="s">
        <v>493</v>
      </c>
      <c r="E392" s="72" t="s">
        <v>329</v>
      </c>
      <c r="F392" s="64">
        <v>467.06</v>
      </c>
    </row>
    <row r="393" spans="1:253" ht="15.75" x14ac:dyDescent="0.25">
      <c r="A393" s="52" t="s">
        <v>494</v>
      </c>
      <c r="B393" s="80" t="s">
        <v>303</v>
      </c>
      <c r="C393" s="80"/>
      <c r="D393" s="80"/>
      <c r="E393" s="80"/>
      <c r="F393" s="81">
        <f>SUM(F394)</f>
        <v>0</v>
      </c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7"/>
      <c r="AQ393" s="117"/>
      <c r="AR393" s="117"/>
      <c r="AS393" s="117"/>
      <c r="AT393" s="117"/>
      <c r="AU393" s="117"/>
      <c r="AV393" s="117"/>
      <c r="AW393" s="117"/>
      <c r="AX393" s="117"/>
      <c r="AY393" s="117"/>
      <c r="AZ393" s="117"/>
      <c r="BA393" s="117"/>
      <c r="BB393" s="117"/>
      <c r="BC393" s="117"/>
      <c r="BD393" s="117"/>
      <c r="BE393" s="117"/>
      <c r="BF393" s="117"/>
      <c r="BG393" s="117"/>
      <c r="BH393" s="117"/>
      <c r="BI393" s="117"/>
      <c r="BJ393" s="117"/>
      <c r="BK393" s="117"/>
      <c r="BL393" s="117"/>
      <c r="BM393" s="117"/>
      <c r="BN393" s="117"/>
      <c r="BO393" s="117"/>
      <c r="BP393" s="117"/>
      <c r="BQ393" s="117"/>
      <c r="BR393" s="117"/>
      <c r="BS393" s="117"/>
      <c r="BT393" s="117"/>
      <c r="BU393" s="117"/>
      <c r="BV393" s="117"/>
      <c r="BW393" s="117"/>
      <c r="BX393" s="117"/>
      <c r="BY393" s="117"/>
      <c r="BZ393" s="117"/>
      <c r="CA393" s="117"/>
      <c r="CB393" s="117"/>
      <c r="CC393" s="117"/>
      <c r="CD393" s="117"/>
      <c r="CE393" s="117"/>
      <c r="CF393" s="117"/>
      <c r="CG393" s="117"/>
      <c r="CH393" s="117"/>
      <c r="CI393" s="117"/>
      <c r="CJ393" s="117"/>
      <c r="CK393" s="117"/>
      <c r="CL393" s="117"/>
      <c r="CM393" s="117"/>
      <c r="CN393" s="117"/>
      <c r="CO393" s="117"/>
      <c r="CP393" s="117"/>
      <c r="CQ393" s="117"/>
      <c r="CR393" s="117"/>
      <c r="CS393" s="117"/>
      <c r="CT393" s="117"/>
      <c r="CU393" s="117"/>
      <c r="CV393" s="117"/>
      <c r="CW393" s="117"/>
      <c r="CX393" s="117"/>
      <c r="CY393" s="117"/>
      <c r="CZ393" s="117"/>
      <c r="DA393" s="117"/>
      <c r="DB393" s="117"/>
      <c r="DC393" s="117"/>
      <c r="DD393" s="117"/>
      <c r="DE393" s="117"/>
      <c r="DF393" s="117"/>
      <c r="DG393" s="117"/>
      <c r="DH393" s="117"/>
      <c r="DI393" s="117"/>
      <c r="DJ393" s="117"/>
      <c r="DK393" s="117"/>
      <c r="DL393" s="117"/>
      <c r="DM393" s="117"/>
      <c r="DN393" s="117"/>
      <c r="DO393" s="117"/>
      <c r="DP393" s="117"/>
      <c r="DQ393" s="117"/>
      <c r="DR393" s="117"/>
      <c r="DS393" s="117"/>
      <c r="DT393" s="117"/>
      <c r="DU393" s="117"/>
      <c r="DV393" s="117"/>
      <c r="DW393" s="117"/>
      <c r="DX393" s="117"/>
      <c r="DY393" s="117"/>
      <c r="DZ393" s="117"/>
      <c r="EA393" s="117"/>
      <c r="EB393" s="117"/>
      <c r="EC393" s="117"/>
      <c r="ED393" s="117"/>
      <c r="EE393" s="117"/>
      <c r="EF393" s="117"/>
      <c r="EG393" s="117"/>
      <c r="EH393" s="117"/>
      <c r="EI393" s="117"/>
      <c r="EJ393" s="117"/>
      <c r="EK393" s="117"/>
      <c r="EL393" s="117"/>
      <c r="EM393" s="117"/>
      <c r="EN393" s="117"/>
      <c r="EO393" s="117"/>
      <c r="EP393" s="117"/>
      <c r="EQ393" s="117"/>
      <c r="ER393" s="117"/>
      <c r="ES393" s="117"/>
      <c r="ET393" s="117"/>
      <c r="EU393" s="117"/>
      <c r="EV393" s="117"/>
      <c r="EW393" s="117"/>
      <c r="EX393" s="117"/>
      <c r="EY393" s="117"/>
      <c r="EZ393" s="117"/>
      <c r="FA393" s="117"/>
      <c r="FB393" s="117"/>
      <c r="FC393" s="117"/>
      <c r="FD393" s="117"/>
      <c r="FE393" s="117"/>
      <c r="FF393" s="117"/>
      <c r="FG393" s="117"/>
      <c r="FH393" s="117"/>
      <c r="FI393" s="117"/>
      <c r="FJ393" s="117"/>
      <c r="FK393" s="117"/>
      <c r="FL393" s="117"/>
      <c r="FM393" s="117"/>
      <c r="FN393" s="117"/>
      <c r="FO393" s="117"/>
      <c r="FP393" s="117"/>
      <c r="FQ393" s="117"/>
      <c r="FR393" s="117"/>
      <c r="FS393" s="117"/>
      <c r="FT393" s="117"/>
      <c r="FU393" s="117"/>
      <c r="FV393" s="117"/>
      <c r="FW393" s="117"/>
      <c r="FX393" s="117"/>
      <c r="FY393" s="117"/>
      <c r="FZ393" s="117"/>
      <c r="GA393" s="117"/>
      <c r="GB393" s="117"/>
      <c r="GC393" s="117"/>
      <c r="GD393" s="117"/>
      <c r="GE393" s="117"/>
      <c r="GF393" s="117"/>
      <c r="GG393" s="117"/>
      <c r="GH393" s="117"/>
      <c r="GI393" s="117"/>
      <c r="GJ393" s="117"/>
      <c r="GK393" s="117"/>
      <c r="GL393" s="117"/>
      <c r="GM393" s="117"/>
      <c r="GN393" s="117"/>
      <c r="GO393" s="117"/>
      <c r="GP393" s="117"/>
      <c r="GQ393" s="117"/>
      <c r="GR393" s="117"/>
      <c r="GS393" s="117"/>
      <c r="GT393" s="117"/>
      <c r="GU393" s="117"/>
      <c r="GV393" s="117"/>
      <c r="GW393" s="117"/>
      <c r="GX393" s="117"/>
      <c r="GY393" s="117"/>
      <c r="GZ393" s="117"/>
      <c r="HA393" s="117"/>
      <c r="HB393" s="117"/>
      <c r="HC393" s="117"/>
      <c r="HD393" s="117"/>
      <c r="HE393" s="117"/>
      <c r="HF393" s="117"/>
      <c r="HG393" s="117"/>
      <c r="HH393" s="117"/>
      <c r="HI393" s="117"/>
      <c r="HJ393" s="117"/>
      <c r="HK393" s="117"/>
      <c r="HL393" s="117"/>
      <c r="HM393" s="117"/>
      <c r="HN393" s="117"/>
      <c r="HO393" s="117"/>
      <c r="HP393" s="117"/>
      <c r="HQ393" s="117"/>
      <c r="HR393" s="117"/>
      <c r="HS393" s="117"/>
      <c r="HT393" s="117"/>
      <c r="HU393" s="117"/>
      <c r="HV393" s="117"/>
      <c r="HW393" s="117"/>
      <c r="HX393" s="117"/>
      <c r="HY393" s="117"/>
      <c r="HZ393" s="117"/>
      <c r="IA393" s="117"/>
      <c r="IB393" s="117"/>
      <c r="IC393" s="117"/>
      <c r="ID393" s="117"/>
      <c r="IE393" s="117"/>
      <c r="IF393" s="117"/>
      <c r="IG393" s="117"/>
      <c r="IH393" s="117"/>
      <c r="II393" s="117"/>
      <c r="IJ393" s="117"/>
      <c r="IK393" s="117"/>
      <c r="IL393" s="117"/>
      <c r="IM393" s="117"/>
      <c r="IN393" s="117"/>
      <c r="IO393" s="117"/>
      <c r="IP393" s="117"/>
      <c r="IQ393" s="117"/>
      <c r="IR393" s="117"/>
      <c r="IS393" s="117"/>
    </row>
    <row r="394" spans="1:253" ht="29.25" x14ac:dyDescent="0.25">
      <c r="A394" s="55" t="s">
        <v>495</v>
      </c>
      <c r="B394" s="53" t="s">
        <v>303</v>
      </c>
      <c r="C394" s="53" t="s">
        <v>268</v>
      </c>
      <c r="D394" s="53"/>
      <c r="E394" s="53"/>
      <c r="F394" s="54">
        <f>SUM(F395)</f>
        <v>0</v>
      </c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  <c r="AI394" s="115"/>
      <c r="AJ394" s="115"/>
      <c r="AK394" s="115"/>
      <c r="AL394" s="115"/>
      <c r="AM394" s="115"/>
      <c r="AN394" s="115"/>
      <c r="AO394" s="115"/>
      <c r="AP394" s="115"/>
      <c r="AQ394" s="115"/>
      <c r="AR394" s="115"/>
      <c r="AS394" s="115"/>
      <c r="AT394" s="115"/>
      <c r="AU394" s="115"/>
      <c r="AV394" s="115"/>
      <c r="AW394" s="115"/>
      <c r="AX394" s="115"/>
      <c r="AY394" s="115"/>
      <c r="AZ394" s="115"/>
      <c r="BA394" s="115"/>
      <c r="BB394" s="115"/>
      <c r="BC394" s="115"/>
      <c r="BD394" s="115"/>
      <c r="BE394" s="115"/>
      <c r="BF394" s="115"/>
      <c r="BG394" s="115"/>
      <c r="BH394" s="115"/>
      <c r="BI394" s="115"/>
      <c r="BJ394" s="115"/>
      <c r="BK394" s="115"/>
      <c r="BL394" s="115"/>
      <c r="BM394" s="115"/>
      <c r="BN394" s="115"/>
      <c r="BO394" s="115"/>
      <c r="BP394" s="115"/>
      <c r="BQ394" s="115"/>
      <c r="BR394" s="115"/>
      <c r="BS394" s="115"/>
      <c r="BT394" s="115"/>
      <c r="BU394" s="115"/>
      <c r="BV394" s="115"/>
      <c r="BW394" s="115"/>
      <c r="BX394" s="115"/>
      <c r="BY394" s="115"/>
      <c r="BZ394" s="115"/>
      <c r="CA394" s="115"/>
      <c r="CB394" s="115"/>
      <c r="CC394" s="115"/>
      <c r="CD394" s="115"/>
      <c r="CE394" s="115"/>
      <c r="CF394" s="115"/>
      <c r="CG394" s="115"/>
      <c r="CH394" s="115"/>
      <c r="CI394" s="115"/>
      <c r="CJ394" s="115"/>
      <c r="CK394" s="115"/>
      <c r="CL394" s="115"/>
      <c r="CM394" s="115"/>
      <c r="CN394" s="115"/>
      <c r="CO394" s="115"/>
      <c r="CP394" s="115"/>
      <c r="CQ394" s="115"/>
      <c r="CR394" s="115"/>
      <c r="CS394" s="115"/>
      <c r="CT394" s="115"/>
      <c r="CU394" s="115"/>
      <c r="CV394" s="115"/>
      <c r="CW394" s="115"/>
      <c r="CX394" s="115"/>
      <c r="CY394" s="115"/>
      <c r="CZ394" s="115"/>
      <c r="DA394" s="115"/>
      <c r="DB394" s="115"/>
      <c r="DC394" s="115"/>
      <c r="DD394" s="115"/>
      <c r="DE394" s="115"/>
      <c r="DF394" s="115"/>
      <c r="DG394" s="115"/>
      <c r="DH394" s="115"/>
      <c r="DI394" s="115"/>
      <c r="DJ394" s="115"/>
      <c r="DK394" s="115"/>
      <c r="DL394" s="115"/>
      <c r="DM394" s="115"/>
      <c r="DN394" s="115"/>
      <c r="DO394" s="115"/>
      <c r="DP394" s="115"/>
      <c r="DQ394" s="115"/>
      <c r="DR394" s="115"/>
      <c r="DS394" s="115"/>
      <c r="DT394" s="115"/>
      <c r="DU394" s="115"/>
      <c r="DV394" s="115"/>
      <c r="DW394" s="115"/>
      <c r="DX394" s="115"/>
      <c r="DY394" s="115"/>
      <c r="DZ394" s="115"/>
      <c r="EA394" s="115"/>
      <c r="EB394" s="115"/>
      <c r="EC394" s="115"/>
      <c r="ED394" s="115"/>
      <c r="EE394" s="115"/>
      <c r="EF394" s="115"/>
      <c r="EG394" s="115"/>
      <c r="EH394" s="115"/>
      <c r="EI394" s="115"/>
      <c r="EJ394" s="115"/>
      <c r="EK394" s="115"/>
      <c r="EL394" s="115"/>
      <c r="EM394" s="115"/>
      <c r="EN394" s="115"/>
      <c r="EO394" s="115"/>
      <c r="EP394" s="115"/>
      <c r="EQ394" s="115"/>
      <c r="ER394" s="115"/>
      <c r="ES394" s="115"/>
      <c r="ET394" s="115"/>
      <c r="EU394" s="115"/>
      <c r="EV394" s="115"/>
      <c r="EW394" s="115"/>
      <c r="EX394" s="115"/>
      <c r="EY394" s="115"/>
      <c r="EZ394" s="115"/>
      <c r="FA394" s="115"/>
      <c r="FB394" s="115"/>
      <c r="FC394" s="115"/>
      <c r="FD394" s="115"/>
      <c r="FE394" s="115"/>
      <c r="FF394" s="115"/>
      <c r="FG394" s="115"/>
      <c r="FH394" s="115"/>
      <c r="FI394" s="115"/>
      <c r="FJ394" s="115"/>
      <c r="FK394" s="115"/>
      <c r="FL394" s="115"/>
      <c r="FM394" s="115"/>
      <c r="FN394" s="115"/>
      <c r="FO394" s="115"/>
      <c r="FP394" s="115"/>
      <c r="FQ394" s="115"/>
      <c r="FR394" s="115"/>
      <c r="FS394" s="115"/>
      <c r="FT394" s="115"/>
      <c r="FU394" s="115"/>
      <c r="FV394" s="115"/>
      <c r="FW394" s="115"/>
      <c r="FX394" s="115"/>
      <c r="FY394" s="115"/>
      <c r="FZ394" s="115"/>
      <c r="GA394" s="115"/>
      <c r="GB394" s="115"/>
      <c r="GC394" s="115"/>
      <c r="GD394" s="115"/>
      <c r="GE394" s="115"/>
      <c r="GF394" s="115"/>
      <c r="GG394" s="115"/>
      <c r="GH394" s="115"/>
      <c r="GI394" s="115"/>
      <c r="GJ394" s="115"/>
      <c r="GK394" s="115"/>
      <c r="GL394" s="115"/>
      <c r="GM394" s="115"/>
      <c r="GN394" s="115"/>
      <c r="GO394" s="115"/>
      <c r="GP394" s="115"/>
      <c r="GQ394" s="115"/>
      <c r="GR394" s="115"/>
      <c r="GS394" s="115"/>
      <c r="GT394" s="115"/>
      <c r="GU394" s="115"/>
      <c r="GV394" s="115"/>
      <c r="GW394" s="115"/>
      <c r="GX394" s="115"/>
      <c r="GY394" s="115"/>
      <c r="GZ394" s="115"/>
      <c r="HA394" s="115"/>
      <c r="HB394" s="115"/>
      <c r="HC394" s="115"/>
      <c r="HD394" s="115"/>
      <c r="HE394" s="115"/>
      <c r="HF394" s="115"/>
      <c r="HG394" s="115"/>
      <c r="HH394" s="115"/>
      <c r="HI394" s="115"/>
      <c r="HJ394" s="115"/>
      <c r="HK394" s="115"/>
      <c r="HL394" s="115"/>
      <c r="HM394" s="115"/>
      <c r="HN394" s="115"/>
      <c r="HO394" s="115"/>
      <c r="HP394" s="115"/>
      <c r="HQ394" s="115"/>
      <c r="HR394" s="115"/>
      <c r="HS394" s="115"/>
      <c r="HT394" s="115"/>
      <c r="HU394" s="115"/>
      <c r="HV394" s="115"/>
      <c r="HW394" s="115"/>
      <c r="HX394" s="115"/>
      <c r="HY394" s="115"/>
      <c r="HZ394" s="115"/>
      <c r="IA394" s="115"/>
      <c r="IB394" s="115"/>
      <c r="IC394" s="115"/>
      <c r="ID394" s="115"/>
      <c r="IE394" s="115"/>
      <c r="IF394" s="115"/>
      <c r="IG394" s="115"/>
      <c r="IH394" s="115"/>
      <c r="II394" s="115"/>
      <c r="IJ394" s="115"/>
      <c r="IK394" s="115"/>
      <c r="IL394" s="115"/>
      <c r="IM394" s="115"/>
      <c r="IN394" s="115"/>
      <c r="IO394" s="115"/>
      <c r="IP394" s="115"/>
      <c r="IQ394" s="115"/>
      <c r="IR394" s="115"/>
      <c r="IS394" s="115"/>
    </row>
    <row r="395" spans="1:253" x14ac:dyDescent="0.2">
      <c r="A395" s="59" t="s">
        <v>496</v>
      </c>
      <c r="B395" s="77" t="s">
        <v>303</v>
      </c>
      <c r="C395" s="77" t="s">
        <v>268</v>
      </c>
      <c r="D395" s="77" t="s">
        <v>499</v>
      </c>
      <c r="E395" s="77"/>
      <c r="F395" s="61">
        <f>SUM(F396)</f>
        <v>0</v>
      </c>
    </row>
    <row r="396" spans="1:253" s="65" customFormat="1" x14ac:dyDescent="0.2">
      <c r="A396" s="62" t="s">
        <v>497</v>
      </c>
      <c r="B396" s="72" t="s">
        <v>303</v>
      </c>
      <c r="C396" s="72" t="s">
        <v>268</v>
      </c>
      <c r="D396" s="72" t="s">
        <v>499</v>
      </c>
      <c r="E396" s="72" t="s">
        <v>498</v>
      </c>
      <c r="F396" s="64">
        <v>0</v>
      </c>
    </row>
    <row r="397" spans="1:253" ht="14.25" x14ac:dyDescent="0.2">
      <c r="A397" s="55" t="s">
        <v>500</v>
      </c>
      <c r="B397" s="53"/>
      <c r="C397" s="53"/>
      <c r="D397" s="53"/>
      <c r="E397" s="53"/>
      <c r="F397" s="54">
        <f>SUM(F10+F83+F87+F96+F120+F198+F208+F277+F312+F371+F386+F393)</f>
        <v>1147040.73</v>
      </c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21"/>
      <c r="AV397" s="121"/>
      <c r="AW397" s="121"/>
      <c r="AX397" s="121"/>
      <c r="AY397" s="121"/>
      <c r="AZ397" s="121"/>
      <c r="BA397" s="121"/>
      <c r="BB397" s="121"/>
      <c r="BC397" s="121"/>
      <c r="BD397" s="121"/>
      <c r="BE397" s="121"/>
      <c r="BF397" s="121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21"/>
      <c r="BS397" s="121"/>
      <c r="BT397" s="121"/>
      <c r="BU397" s="121"/>
      <c r="BV397" s="121"/>
      <c r="BW397" s="121"/>
      <c r="BX397" s="121"/>
      <c r="BY397" s="121"/>
      <c r="BZ397" s="121"/>
      <c r="CA397" s="121"/>
      <c r="CB397" s="121"/>
      <c r="CC397" s="121"/>
      <c r="CD397" s="121"/>
      <c r="CE397" s="121"/>
      <c r="CF397" s="121"/>
      <c r="CG397" s="121"/>
      <c r="CH397" s="121"/>
      <c r="CI397" s="121"/>
      <c r="CJ397" s="121"/>
      <c r="CK397" s="121"/>
      <c r="CL397" s="121"/>
      <c r="CM397" s="121"/>
      <c r="CN397" s="121"/>
      <c r="CO397" s="121"/>
      <c r="CP397" s="121"/>
      <c r="CQ397" s="121"/>
      <c r="CR397" s="121"/>
      <c r="CS397" s="121"/>
      <c r="CT397" s="121"/>
      <c r="CU397" s="121"/>
      <c r="CV397" s="121"/>
      <c r="CW397" s="121"/>
      <c r="CX397" s="121"/>
      <c r="CY397" s="121"/>
      <c r="CZ397" s="121"/>
      <c r="DA397" s="121"/>
      <c r="DB397" s="121"/>
      <c r="DC397" s="121"/>
      <c r="DD397" s="121"/>
      <c r="DE397" s="121"/>
      <c r="DF397" s="121"/>
      <c r="DG397" s="121"/>
      <c r="DH397" s="121"/>
      <c r="DI397" s="121"/>
      <c r="DJ397" s="121"/>
      <c r="DK397" s="121"/>
      <c r="DL397" s="121"/>
      <c r="DM397" s="121"/>
      <c r="DN397" s="121"/>
      <c r="DO397" s="121"/>
      <c r="DP397" s="121"/>
      <c r="DQ397" s="121"/>
      <c r="DR397" s="121"/>
      <c r="DS397" s="121"/>
      <c r="DT397" s="121"/>
      <c r="DU397" s="121"/>
      <c r="DV397" s="121"/>
      <c r="DW397" s="121"/>
      <c r="DX397" s="121"/>
      <c r="DY397" s="121"/>
      <c r="DZ397" s="121"/>
      <c r="EA397" s="121"/>
      <c r="EB397" s="121"/>
      <c r="EC397" s="121"/>
      <c r="ED397" s="121"/>
      <c r="EE397" s="121"/>
      <c r="EF397" s="121"/>
      <c r="EG397" s="121"/>
      <c r="EH397" s="121"/>
      <c r="EI397" s="121"/>
      <c r="EJ397" s="121"/>
      <c r="EK397" s="121"/>
      <c r="EL397" s="121"/>
      <c r="EM397" s="121"/>
      <c r="EN397" s="121"/>
      <c r="EO397" s="121"/>
      <c r="EP397" s="121"/>
      <c r="EQ397" s="121"/>
      <c r="ER397" s="121"/>
      <c r="ES397" s="121"/>
      <c r="ET397" s="121"/>
      <c r="EU397" s="121"/>
      <c r="EV397" s="121"/>
      <c r="EW397" s="121"/>
      <c r="EX397" s="121"/>
      <c r="EY397" s="121"/>
      <c r="EZ397" s="121"/>
      <c r="FA397" s="121"/>
      <c r="FB397" s="121"/>
      <c r="FC397" s="121"/>
      <c r="FD397" s="121"/>
      <c r="FE397" s="121"/>
      <c r="FF397" s="121"/>
      <c r="FG397" s="121"/>
      <c r="FH397" s="121"/>
      <c r="FI397" s="121"/>
      <c r="FJ397" s="121"/>
      <c r="FK397" s="121"/>
      <c r="FL397" s="121"/>
      <c r="FM397" s="121"/>
      <c r="FN397" s="121"/>
      <c r="FO397" s="121"/>
      <c r="FP397" s="121"/>
      <c r="FQ397" s="121"/>
      <c r="FR397" s="121"/>
      <c r="FS397" s="121"/>
      <c r="FT397" s="121"/>
      <c r="FU397" s="121"/>
      <c r="FV397" s="121"/>
      <c r="FW397" s="121"/>
      <c r="FX397" s="121"/>
      <c r="FY397" s="121"/>
      <c r="FZ397" s="121"/>
      <c r="GA397" s="121"/>
      <c r="GB397" s="121"/>
      <c r="GC397" s="121"/>
      <c r="GD397" s="121"/>
      <c r="GE397" s="121"/>
      <c r="GF397" s="121"/>
      <c r="GG397" s="121"/>
      <c r="GH397" s="121"/>
      <c r="GI397" s="121"/>
      <c r="GJ397" s="121"/>
      <c r="GK397" s="121"/>
      <c r="GL397" s="121"/>
      <c r="GM397" s="121"/>
      <c r="GN397" s="121"/>
      <c r="GO397" s="121"/>
      <c r="GP397" s="121"/>
      <c r="GQ397" s="121"/>
      <c r="GR397" s="121"/>
      <c r="GS397" s="121"/>
      <c r="GT397" s="121"/>
      <c r="GU397" s="121"/>
      <c r="GV397" s="121"/>
      <c r="GW397" s="121"/>
      <c r="GX397" s="121"/>
      <c r="GY397" s="121"/>
      <c r="GZ397" s="121"/>
      <c r="HA397" s="121"/>
      <c r="HB397" s="121"/>
      <c r="HC397" s="121"/>
      <c r="HD397" s="121"/>
      <c r="HE397" s="121"/>
      <c r="HF397" s="121"/>
      <c r="HG397" s="121"/>
      <c r="HH397" s="121"/>
      <c r="HI397" s="121"/>
      <c r="HJ397" s="121"/>
      <c r="HK397" s="121"/>
      <c r="HL397" s="121"/>
      <c r="HM397" s="121"/>
      <c r="HN397" s="121"/>
      <c r="HO397" s="121"/>
      <c r="HP397" s="121"/>
      <c r="HQ397" s="121"/>
      <c r="HR397" s="121"/>
      <c r="HS397" s="121"/>
      <c r="HT397" s="121"/>
      <c r="HU397" s="121"/>
      <c r="HV397" s="121"/>
      <c r="HW397" s="121"/>
      <c r="HX397" s="121"/>
      <c r="HY397" s="121"/>
      <c r="HZ397" s="121"/>
      <c r="IA397" s="121"/>
      <c r="IB397" s="121"/>
      <c r="IC397" s="121"/>
      <c r="ID397" s="121"/>
      <c r="IE397" s="121"/>
      <c r="IF397" s="121"/>
      <c r="IG397" s="121"/>
      <c r="IH397" s="121"/>
      <c r="II397" s="121"/>
      <c r="IJ397" s="121"/>
      <c r="IK397" s="121"/>
      <c r="IL397" s="121"/>
      <c r="IM397" s="121"/>
      <c r="IN397" s="121"/>
      <c r="IO397" s="121"/>
      <c r="IP397" s="121"/>
      <c r="IQ397" s="121"/>
      <c r="IR397" s="121"/>
      <c r="IS397" s="121"/>
    </row>
  </sheetData>
  <mergeCells count="10">
    <mergeCell ref="F7:F8"/>
    <mergeCell ref="A1:F1"/>
    <mergeCell ref="A2:F2"/>
    <mergeCell ref="A3:F3"/>
    <mergeCell ref="A5:F5"/>
    <mergeCell ref="A7:A8"/>
    <mergeCell ref="B7:B8"/>
    <mergeCell ref="C7:C8"/>
    <mergeCell ref="D7:D8"/>
    <mergeCell ref="E7:E8"/>
  </mergeCells>
  <pageMargins left="0" right="0" top="0" bottom="0" header="0.31496062992125984" footer="0.31496062992125984"/>
  <pageSetup paperSize="9" scale="81" fitToHeight="1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423"/>
  <sheetViews>
    <sheetView topLeftCell="A43" workbookViewId="0">
      <selection activeCell="A216" sqref="A216"/>
    </sheetView>
  </sheetViews>
  <sheetFormatPr defaultColWidth="5.42578125" defaultRowHeight="12.75" x14ac:dyDescent="0.2"/>
  <cols>
    <col min="1" max="1" width="68" style="47" customWidth="1"/>
    <col min="2" max="2" width="7.28515625" style="227" customWidth="1"/>
    <col min="3" max="4" width="7.7109375" style="122" customWidth="1"/>
    <col min="5" max="5" width="13.7109375" style="122" customWidth="1"/>
    <col min="6" max="6" width="6" style="122" customWidth="1"/>
    <col min="7" max="7" width="15.42578125" style="228" customWidth="1"/>
    <col min="8" max="254" width="8.85546875" style="127" customWidth="1"/>
    <col min="255" max="255" width="47.7109375" style="127" customWidth="1"/>
    <col min="256" max="256" width="5.42578125" style="127"/>
    <col min="257" max="257" width="55.42578125" style="127" customWidth="1"/>
    <col min="258" max="258" width="5.42578125" style="127" customWidth="1"/>
    <col min="259" max="259" width="6.7109375" style="127" customWidth="1"/>
    <col min="260" max="260" width="6.42578125" style="127" customWidth="1"/>
    <col min="261" max="261" width="13.7109375" style="127" customWidth="1"/>
    <col min="262" max="262" width="6" style="127" customWidth="1"/>
    <col min="263" max="263" width="13.5703125" style="127" customWidth="1"/>
    <col min="264" max="510" width="8.85546875" style="127" customWidth="1"/>
    <col min="511" max="511" width="47.7109375" style="127" customWidth="1"/>
    <col min="512" max="512" width="5.42578125" style="127"/>
    <col min="513" max="513" width="55.42578125" style="127" customWidth="1"/>
    <col min="514" max="514" width="5.42578125" style="127" customWidth="1"/>
    <col min="515" max="515" width="6.7109375" style="127" customWidth="1"/>
    <col min="516" max="516" width="6.42578125" style="127" customWidth="1"/>
    <col min="517" max="517" width="13.7109375" style="127" customWidth="1"/>
    <col min="518" max="518" width="6" style="127" customWidth="1"/>
    <col min="519" max="519" width="13.5703125" style="127" customWidth="1"/>
    <col min="520" max="766" width="8.85546875" style="127" customWidth="1"/>
    <col min="767" max="767" width="47.7109375" style="127" customWidth="1"/>
    <col min="768" max="768" width="5.42578125" style="127"/>
    <col min="769" max="769" width="55.42578125" style="127" customWidth="1"/>
    <col min="770" max="770" width="5.42578125" style="127" customWidth="1"/>
    <col min="771" max="771" width="6.7109375" style="127" customWidth="1"/>
    <col min="772" max="772" width="6.42578125" style="127" customWidth="1"/>
    <col min="773" max="773" width="13.7109375" style="127" customWidth="1"/>
    <col min="774" max="774" width="6" style="127" customWidth="1"/>
    <col min="775" max="775" width="13.5703125" style="127" customWidth="1"/>
    <col min="776" max="1022" width="8.85546875" style="127" customWidth="1"/>
    <col min="1023" max="1023" width="47.7109375" style="127" customWidth="1"/>
    <col min="1024" max="1024" width="5.42578125" style="127"/>
    <col min="1025" max="1025" width="55.42578125" style="127" customWidth="1"/>
    <col min="1026" max="1026" width="5.42578125" style="127" customWidth="1"/>
    <col min="1027" max="1027" width="6.7109375" style="127" customWidth="1"/>
    <col min="1028" max="1028" width="6.42578125" style="127" customWidth="1"/>
    <col min="1029" max="1029" width="13.7109375" style="127" customWidth="1"/>
    <col min="1030" max="1030" width="6" style="127" customWidth="1"/>
    <col min="1031" max="1031" width="13.5703125" style="127" customWidth="1"/>
    <col min="1032" max="1278" width="8.85546875" style="127" customWidth="1"/>
    <col min="1279" max="1279" width="47.7109375" style="127" customWidth="1"/>
    <col min="1280" max="1280" width="5.42578125" style="127"/>
    <col min="1281" max="1281" width="55.42578125" style="127" customWidth="1"/>
    <col min="1282" max="1282" width="5.42578125" style="127" customWidth="1"/>
    <col min="1283" max="1283" width="6.7109375" style="127" customWidth="1"/>
    <col min="1284" max="1284" width="6.42578125" style="127" customWidth="1"/>
    <col min="1285" max="1285" width="13.7109375" style="127" customWidth="1"/>
    <col min="1286" max="1286" width="6" style="127" customWidth="1"/>
    <col min="1287" max="1287" width="13.5703125" style="127" customWidth="1"/>
    <col min="1288" max="1534" width="8.85546875" style="127" customWidth="1"/>
    <col min="1535" max="1535" width="47.7109375" style="127" customWidth="1"/>
    <col min="1536" max="1536" width="5.42578125" style="127"/>
    <col min="1537" max="1537" width="55.42578125" style="127" customWidth="1"/>
    <col min="1538" max="1538" width="5.42578125" style="127" customWidth="1"/>
    <col min="1539" max="1539" width="6.7109375" style="127" customWidth="1"/>
    <col min="1540" max="1540" width="6.42578125" style="127" customWidth="1"/>
    <col min="1541" max="1541" width="13.7109375" style="127" customWidth="1"/>
    <col min="1542" max="1542" width="6" style="127" customWidth="1"/>
    <col min="1543" max="1543" width="13.5703125" style="127" customWidth="1"/>
    <col min="1544" max="1790" width="8.85546875" style="127" customWidth="1"/>
    <col min="1791" max="1791" width="47.7109375" style="127" customWidth="1"/>
    <col min="1792" max="1792" width="5.42578125" style="127"/>
    <col min="1793" max="1793" width="55.42578125" style="127" customWidth="1"/>
    <col min="1794" max="1794" width="5.42578125" style="127" customWidth="1"/>
    <col min="1795" max="1795" width="6.7109375" style="127" customWidth="1"/>
    <col min="1796" max="1796" width="6.42578125" style="127" customWidth="1"/>
    <col min="1797" max="1797" width="13.7109375" style="127" customWidth="1"/>
    <col min="1798" max="1798" width="6" style="127" customWidth="1"/>
    <col min="1799" max="1799" width="13.5703125" style="127" customWidth="1"/>
    <col min="1800" max="2046" width="8.85546875" style="127" customWidth="1"/>
    <col min="2047" max="2047" width="47.7109375" style="127" customWidth="1"/>
    <col min="2048" max="2048" width="5.42578125" style="127"/>
    <col min="2049" max="2049" width="55.42578125" style="127" customWidth="1"/>
    <col min="2050" max="2050" width="5.42578125" style="127" customWidth="1"/>
    <col min="2051" max="2051" width="6.7109375" style="127" customWidth="1"/>
    <col min="2052" max="2052" width="6.42578125" style="127" customWidth="1"/>
    <col min="2053" max="2053" width="13.7109375" style="127" customWidth="1"/>
    <col min="2054" max="2054" width="6" style="127" customWidth="1"/>
    <col min="2055" max="2055" width="13.5703125" style="127" customWidth="1"/>
    <col min="2056" max="2302" width="8.85546875" style="127" customWidth="1"/>
    <col min="2303" max="2303" width="47.7109375" style="127" customWidth="1"/>
    <col min="2304" max="2304" width="5.42578125" style="127"/>
    <col min="2305" max="2305" width="55.42578125" style="127" customWidth="1"/>
    <col min="2306" max="2306" width="5.42578125" style="127" customWidth="1"/>
    <col min="2307" max="2307" width="6.7109375" style="127" customWidth="1"/>
    <col min="2308" max="2308" width="6.42578125" style="127" customWidth="1"/>
    <col min="2309" max="2309" width="13.7109375" style="127" customWidth="1"/>
    <col min="2310" max="2310" width="6" style="127" customWidth="1"/>
    <col min="2311" max="2311" width="13.5703125" style="127" customWidth="1"/>
    <col min="2312" max="2558" width="8.85546875" style="127" customWidth="1"/>
    <col min="2559" max="2559" width="47.7109375" style="127" customWidth="1"/>
    <col min="2560" max="2560" width="5.42578125" style="127"/>
    <col min="2561" max="2561" width="55.42578125" style="127" customWidth="1"/>
    <col min="2562" max="2562" width="5.42578125" style="127" customWidth="1"/>
    <col min="2563" max="2563" width="6.7109375" style="127" customWidth="1"/>
    <col min="2564" max="2564" width="6.42578125" style="127" customWidth="1"/>
    <col min="2565" max="2565" width="13.7109375" style="127" customWidth="1"/>
    <col min="2566" max="2566" width="6" style="127" customWidth="1"/>
    <col min="2567" max="2567" width="13.5703125" style="127" customWidth="1"/>
    <col min="2568" max="2814" width="8.85546875" style="127" customWidth="1"/>
    <col min="2815" max="2815" width="47.7109375" style="127" customWidth="1"/>
    <col min="2816" max="2816" width="5.42578125" style="127"/>
    <col min="2817" max="2817" width="55.42578125" style="127" customWidth="1"/>
    <col min="2818" max="2818" width="5.42578125" style="127" customWidth="1"/>
    <col min="2819" max="2819" width="6.7109375" style="127" customWidth="1"/>
    <col min="2820" max="2820" width="6.42578125" style="127" customWidth="1"/>
    <col min="2821" max="2821" width="13.7109375" style="127" customWidth="1"/>
    <col min="2822" max="2822" width="6" style="127" customWidth="1"/>
    <col min="2823" max="2823" width="13.5703125" style="127" customWidth="1"/>
    <col min="2824" max="3070" width="8.85546875" style="127" customWidth="1"/>
    <col min="3071" max="3071" width="47.7109375" style="127" customWidth="1"/>
    <col min="3072" max="3072" width="5.42578125" style="127"/>
    <col min="3073" max="3073" width="55.42578125" style="127" customWidth="1"/>
    <col min="3074" max="3074" width="5.42578125" style="127" customWidth="1"/>
    <col min="3075" max="3075" width="6.7109375" style="127" customWidth="1"/>
    <col min="3076" max="3076" width="6.42578125" style="127" customWidth="1"/>
    <col min="3077" max="3077" width="13.7109375" style="127" customWidth="1"/>
    <col min="3078" max="3078" width="6" style="127" customWidth="1"/>
    <col min="3079" max="3079" width="13.5703125" style="127" customWidth="1"/>
    <col min="3080" max="3326" width="8.85546875" style="127" customWidth="1"/>
    <col min="3327" max="3327" width="47.7109375" style="127" customWidth="1"/>
    <col min="3328" max="3328" width="5.42578125" style="127"/>
    <col min="3329" max="3329" width="55.42578125" style="127" customWidth="1"/>
    <col min="3330" max="3330" width="5.42578125" style="127" customWidth="1"/>
    <col min="3331" max="3331" width="6.7109375" style="127" customWidth="1"/>
    <col min="3332" max="3332" width="6.42578125" style="127" customWidth="1"/>
    <col min="3333" max="3333" width="13.7109375" style="127" customWidth="1"/>
    <col min="3334" max="3334" width="6" style="127" customWidth="1"/>
    <col min="3335" max="3335" width="13.5703125" style="127" customWidth="1"/>
    <col min="3336" max="3582" width="8.85546875" style="127" customWidth="1"/>
    <col min="3583" max="3583" width="47.7109375" style="127" customWidth="1"/>
    <col min="3584" max="3584" width="5.42578125" style="127"/>
    <col min="3585" max="3585" width="55.42578125" style="127" customWidth="1"/>
    <col min="3586" max="3586" width="5.42578125" style="127" customWidth="1"/>
    <col min="3587" max="3587" width="6.7109375" style="127" customWidth="1"/>
    <col min="3588" max="3588" width="6.42578125" style="127" customWidth="1"/>
    <col min="3589" max="3589" width="13.7109375" style="127" customWidth="1"/>
    <col min="3590" max="3590" width="6" style="127" customWidth="1"/>
    <col min="3591" max="3591" width="13.5703125" style="127" customWidth="1"/>
    <col min="3592" max="3838" width="8.85546875" style="127" customWidth="1"/>
    <col min="3839" max="3839" width="47.7109375" style="127" customWidth="1"/>
    <col min="3840" max="3840" width="5.42578125" style="127"/>
    <col min="3841" max="3841" width="55.42578125" style="127" customWidth="1"/>
    <col min="3842" max="3842" width="5.42578125" style="127" customWidth="1"/>
    <col min="3843" max="3843" width="6.7109375" style="127" customWidth="1"/>
    <col min="3844" max="3844" width="6.42578125" style="127" customWidth="1"/>
    <col min="3845" max="3845" width="13.7109375" style="127" customWidth="1"/>
    <col min="3846" max="3846" width="6" style="127" customWidth="1"/>
    <col min="3847" max="3847" width="13.5703125" style="127" customWidth="1"/>
    <col min="3848" max="4094" width="8.85546875" style="127" customWidth="1"/>
    <col min="4095" max="4095" width="47.7109375" style="127" customWidth="1"/>
    <col min="4096" max="4096" width="5.42578125" style="127"/>
    <col min="4097" max="4097" width="55.42578125" style="127" customWidth="1"/>
    <col min="4098" max="4098" width="5.42578125" style="127" customWidth="1"/>
    <col min="4099" max="4099" width="6.7109375" style="127" customWidth="1"/>
    <col min="4100" max="4100" width="6.42578125" style="127" customWidth="1"/>
    <col min="4101" max="4101" width="13.7109375" style="127" customWidth="1"/>
    <col min="4102" max="4102" width="6" style="127" customWidth="1"/>
    <col min="4103" max="4103" width="13.5703125" style="127" customWidth="1"/>
    <col min="4104" max="4350" width="8.85546875" style="127" customWidth="1"/>
    <col min="4351" max="4351" width="47.7109375" style="127" customWidth="1"/>
    <col min="4352" max="4352" width="5.42578125" style="127"/>
    <col min="4353" max="4353" width="55.42578125" style="127" customWidth="1"/>
    <col min="4354" max="4354" width="5.42578125" style="127" customWidth="1"/>
    <col min="4355" max="4355" width="6.7109375" style="127" customWidth="1"/>
    <col min="4356" max="4356" width="6.42578125" style="127" customWidth="1"/>
    <col min="4357" max="4357" width="13.7109375" style="127" customWidth="1"/>
    <col min="4358" max="4358" width="6" style="127" customWidth="1"/>
    <col min="4359" max="4359" width="13.5703125" style="127" customWidth="1"/>
    <col min="4360" max="4606" width="8.85546875" style="127" customWidth="1"/>
    <col min="4607" max="4607" width="47.7109375" style="127" customWidth="1"/>
    <col min="4608" max="4608" width="5.42578125" style="127"/>
    <col min="4609" max="4609" width="55.42578125" style="127" customWidth="1"/>
    <col min="4610" max="4610" width="5.42578125" style="127" customWidth="1"/>
    <col min="4611" max="4611" width="6.7109375" style="127" customWidth="1"/>
    <col min="4612" max="4612" width="6.42578125" style="127" customWidth="1"/>
    <col min="4613" max="4613" width="13.7109375" style="127" customWidth="1"/>
    <col min="4614" max="4614" width="6" style="127" customWidth="1"/>
    <col min="4615" max="4615" width="13.5703125" style="127" customWidth="1"/>
    <col min="4616" max="4862" width="8.85546875" style="127" customWidth="1"/>
    <col min="4863" max="4863" width="47.7109375" style="127" customWidth="1"/>
    <col min="4864" max="4864" width="5.42578125" style="127"/>
    <col min="4865" max="4865" width="55.42578125" style="127" customWidth="1"/>
    <col min="4866" max="4866" width="5.42578125" style="127" customWidth="1"/>
    <col min="4867" max="4867" width="6.7109375" style="127" customWidth="1"/>
    <col min="4868" max="4868" width="6.42578125" style="127" customWidth="1"/>
    <col min="4869" max="4869" width="13.7109375" style="127" customWidth="1"/>
    <col min="4870" max="4870" width="6" style="127" customWidth="1"/>
    <col min="4871" max="4871" width="13.5703125" style="127" customWidth="1"/>
    <col min="4872" max="5118" width="8.85546875" style="127" customWidth="1"/>
    <col min="5119" max="5119" width="47.7109375" style="127" customWidth="1"/>
    <col min="5120" max="5120" width="5.42578125" style="127"/>
    <col min="5121" max="5121" width="55.42578125" style="127" customWidth="1"/>
    <col min="5122" max="5122" width="5.42578125" style="127" customWidth="1"/>
    <col min="5123" max="5123" width="6.7109375" style="127" customWidth="1"/>
    <col min="5124" max="5124" width="6.42578125" style="127" customWidth="1"/>
    <col min="5125" max="5125" width="13.7109375" style="127" customWidth="1"/>
    <col min="5126" max="5126" width="6" style="127" customWidth="1"/>
    <col min="5127" max="5127" width="13.5703125" style="127" customWidth="1"/>
    <col min="5128" max="5374" width="8.85546875" style="127" customWidth="1"/>
    <col min="5375" max="5375" width="47.7109375" style="127" customWidth="1"/>
    <col min="5376" max="5376" width="5.42578125" style="127"/>
    <col min="5377" max="5377" width="55.42578125" style="127" customWidth="1"/>
    <col min="5378" max="5378" width="5.42578125" style="127" customWidth="1"/>
    <col min="5379" max="5379" width="6.7109375" style="127" customWidth="1"/>
    <col min="5380" max="5380" width="6.42578125" style="127" customWidth="1"/>
    <col min="5381" max="5381" width="13.7109375" style="127" customWidth="1"/>
    <col min="5382" max="5382" width="6" style="127" customWidth="1"/>
    <col min="5383" max="5383" width="13.5703125" style="127" customWidth="1"/>
    <col min="5384" max="5630" width="8.85546875" style="127" customWidth="1"/>
    <col min="5631" max="5631" width="47.7109375" style="127" customWidth="1"/>
    <col min="5632" max="5632" width="5.42578125" style="127"/>
    <col min="5633" max="5633" width="55.42578125" style="127" customWidth="1"/>
    <col min="5634" max="5634" width="5.42578125" style="127" customWidth="1"/>
    <col min="5635" max="5635" width="6.7109375" style="127" customWidth="1"/>
    <col min="5636" max="5636" width="6.42578125" style="127" customWidth="1"/>
    <col min="5637" max="5637" width="13.7109375" style="127" customWidth="1"/>
    <col min="5638" max="5638" width="6" style="127" customWidth="1"/>
    <col min="5639" max="5639" width="13.5703125" style="127" customWidth="1"/>
    <col min="5640" max="5886" width="8.85546875" style="127" customWidth="1"/>
    <col min="5887" max="5887" width="47.7109375" style="127" customWidth="1"/>
    <col min="5888" max="5888" width="5.42578125" style="127"/>
    <col min="5889" max="5889" width="55.42578125" style="127" customWidth="1"/>
    <col min="5890" max="5890" width="5.42578125" style="127" customWidth="1"/>
    <col min="5891" max="5891" width="6.7109375" style="127" customWidth="1"/>
    <col min="5892" max="5892" width="6.42578125" style="127" customWidth="1"/>
    <col min="5893" max="5893" width="13.7109375" style="127" customWidth="1"/>
    <col min="5894" max="5894" width="6" style="127" customWidth="1"/>
    <col min="5895" max="5895" width="13.5703125" style="127" customWidth="1"/>
    <col min="5896" max="6142" width="8.85546875" style="127" customWidth="1"/>
    <col min="6143" max="6143" width="47.7109375" style="127" customWidth="1"/>
    <col min="6144" max="6144" width="5.42578125" style="127"/>
    <col min="6145" max="6145" width="55.42578125" style="127" customWidth="1"/>
    <col min="6146" max="6146" width="5.42578125" style="127" customWidth="1"/>
    <col min="6147" max="6147" width="6.7109375" style="127" customWidth="1"/>
    <col min="6148" max="6148" width="6.42578125" style="127" customWidth="1"/>
    <col min="6149" max="6149" width="13.7109375" style="127" customWidth="1"/>
    <col min="6150" max="6150" width="6" style="127" customWidth="1"/>
    <col min="6151" max="6151" width="13.5703125" style="127" customWidth="1"/>
    <col min="6152" max="6398" width="8.85546875" style="127" customWidth="1"/>
    <col min="6399" max="6399" width="47.7109375" style="127" customWidth="1"/>
    <col min="6400" max="6400" width="5.42578125" style="127"/>
    <col min="6401" max="6401" width="55.42578125" style="127" customWidth="1"/>
    <col min="6402" max="6402" width="5.42578125" style="127" customWidth="1"/>
    <col min="6403" max="6403" width="6.7109375" style="127" customWidth="1"/>
    <col min="6404" max="6404" width="6.42578125" style="127" customWidth="1"/>
    <col min="6405" max="6405" width="13.7109375" style="127" customWidth="1"/>
    <col min="6406" max="6406" width="6" style="127" customWidth="1"/>
    <col min="6407" max="6407" width="13.5703125" style="127" customWidth="1"/>
    <col min="6408" max="6654" width="8.85546875" style="127" customWidth="1"/>
    <col min="6655" max="6655" width="47.7109375" style="127" customWidth="1"/>
    <col min="6656" max="6656" width="5.42578125" style="127"/>
    <col min="6657" max="6657" width="55.42578125" style="127" customWidth="1"/>
    <col min="6658" max="6658" width="5.42578125" style="127" customWidth="1"/>
    <col min="6659" max="6659" width="6.7109375" style="127" customWidth="1"/>
    <col min="6660" max="6660" width="6.42578125" style="127" customWidth="1"/>
    <col min="6661" max="6661" width="13.7109375" style="127" customWidth="1"/>
    <col min="6662" max="6662" width="6" style="127" customWidth="1"/>
    <col min="6663" max="6663" width="13.5703125" style="127" customWidth="1"/>
    <col min="6664" max="6910" width="8.85546875" style="127" customWidth="1"/>
    <col min="6911" max="6911" width="47.7109375" style="127" customWidth="1"/>
    <col min="6912" max="6912" width="5.42578125" style="127"/>
    <col min="6913" max="6913" width="55.42578125" style="127" customWidth="1"/>
    <col min="6914" max="6914" width="5.42578125" style="127" customWidth="1"/>
    <col min="6915" max="6915" width="6.7109375" style="127" customWidth="1"/>
    <col min="6916" max="6916" width="6.42578125" style="127" customWidth="1"/>
    <col min="6917" max="6917" width="13.7109375" style="127" customWidth="1"/>
    <col min="6918" max="6918" width="6" style="127" customWidth="1"/>
    <col min="6919" max="6919" width="13.5703125" style="127" customWidth="1"/>
    <col min="6920" max="7166" width="8.85546875" style="127" customWidth="1"/>
    <col min="7167" max="7167" width="47.7109375" style="127" customWidth="1"/>
    <col min="7168" max="7168" width="5.42578125" style="127"/>
    <col min="7169" max="7169" width="55.42578125" style="127" customWidth="1"/>
    <col min="7170" max="7170" width="5.42578125" style="127" customWidth="1"/>
    <col min="7171" max="7171" width="6.7109375" style="127" customWidth="1"/>
    <col min="7172" max="7172" width="6.42578125" style="127" customWidth="1"/>
    <col min="7173" max="7173" width="13.7109375" style="127" customWidth="1"/>
    <col min="7174" max="7174" width="6" style="127" customWidth="1"/>
    <col min="7175" max="7175" width="13.5703125" style="127" customWidth="1"/>
    <col min="7176" max="7422" width="8.85546875" style="127" customWidth="1"/>
    <col min="7423" max="7423" width="47.7109375" style="127" customWidth="1"/>
    <col min="7424" max="7424" width="5.42578125" style="127"/>
    <col min="7425" max="7425" width="55.42578125" style="127" customWidth="1"/>
    <col min="7426" max="7426" width="5.42578125" style="127" customWidth="1"/>
    <col min="7427" max="7427" width="6.7109375" style="127" customWidth="1"/>
    <col min="7428" max="7428" width="6.42578125" style="127" customWidth="1"/>
    <col min="7429" max="7429" width="13.7109375" style="127" customWidth="1"/>
    <col min="7430" max="7430" width="6" style="127" customWidth="1"/>
    <col min="7431" max="7431" width="13.5703125" style="127" customWidth="1"/>
    <col min="7432" max="7678" width="8.85546875" style="127" customWidth="1"/>
    <col min="7679" max="7679" width="47.7109375" style="127" customWidth="1"/>
    <col min="7680" max="7680" width="5.42578125" style="127"/>
    <col min="7681" max="7681" width="55.42578125" style="127" customWidth="1"/>
    <col min="7682" max="7682" width="5.42578125" style="127" customWidth="1"/>
    <col min="7683" max="7683" width="6.7109375" style="127" customWidth="1"/>
    <col min="7684" max="7684" width="6.42578125" style="127" customWidth="1"/>
    <col min="7685" max="7685" width="13.7109375" style="127" customWidth="1"/>
    <col min="7686" max="7686" width="6" style="127" customWidth="1"/>
    <col min="7687" max="7687" width="13.5703125" style="127" customWidth="1"/>
    <col min="7688" max="7934" width="8.85546875" style="127" customWidth="1"/>
    <col min="7935" max="7935" width="47.7109375" style="127" customWidth="1"/>
    <col min="7936" max="7936" width="5.42578125" style="127"/>
    <col min="7937" max="7937" width="55.42578125" style="127" customWidth="1"/>
    <col min="7938" max="7938" width="5.42578125" style="127" customWidth="1"/>
    <col min="7939" max="7939" width="6.7109375" style="127" customWidth="1"/>
    <col min="7940" max="7940" width="6.42578125" style="127" customWidth="1"/>
    <col min="7941" max="7941" width="13.7109375" style="127" customWidth="1"/>
    <col min="7942" max="7942" width="6" style="127" customWidth="1"/>
    <col min="7943" max="7943" width="13.5703125" style="127" customWidth="1"/>
    <col min="7944" max="8190" width="8.85546875" style="127" customWidth="1"/>
    <col min="8191" max="8191" width="47.7109375" style="127" customWidth="1"/>
    <col min="8192" max="8192" width="5.42578125" style="127"/>
    <col min="8193" max="8193" width="55.42578125" style="127" customWidth="1"/>
    <col min="8194" max="8194" width="5.42578125" style="127" customWidth="1"/>
    <col min="8195" max="8195" width="6.7109375" style="127" customWidth="1"/>
    <col min="8196" max="8196" width="6.42578125" style="127" customWidth="1"/>
    <col min="8197" max="8197" width="13.7109375" style="127" customWidth="1"/>
    <col min="8198" max="8198" width="6" style="127" customWidth="1"/>
    <col min="8199" max="8199" width="13.5703125" style="127" customWidth="1"/>
    <col min="8200" max="8446" width="8.85546875" style="127" customWidth="1"/>
    <col min="8447" max="8447" width="47.7109375" style="127" customWidth="1"/>
    <col min="8448" max="8448" width="5.42578125" style="127"/>
    <col min="8449" max="8449" width="55.42578125" style="127" customWidth="1"/>
    <col min="8450" max="8450" width="5.42578125" style="127" customWidth="1"/>
    <col min="8451" max="8451" width="6.7109375" style="127" customWidth="1"/>
    <col min="8452" max="8452" width="6.42578125" style="127" customWidth="1"/>
    <col min="8453" max="8453" width="13.7109375" style="127" customWidth="1"/>
    <col min="8454" max="8454" width="6" style="127" customWidth="1"/>
    <col min="8455" max="8455" width="13.5703125" style="127" customWidth="1"/>
    <col min="8456" max="8702" width="8.85546875" style="127" customWidth="1"/>
    <col min="8703" max="8703" width="47.7109375" style="127" customWidth="1"/>
    <col min="8704" max="8704" width="5.42578125" style="127"/>
    <col min="8705" max="8705" width="55.42578125" style="127" customWidth="1"/>
    <col min="8706" max="8706" width="5.42578125" style="127" customWidth="1"/>
    <col min="8707" max="8707" width="6.7109375" style="127" customWidth="1"/>
    <col min="8708" max="8708" width="6.42578125" style="127" customWidth="1"/>
    <col min="8709" max="8709" width="13.7109375" style="127" customWidth="1"/>
    <col min="8710" max="8710" width="6" style="127" customWidth="1"/>
    <col min="8711" max="8711" width="13.5703125" style="127" customWidth="1"/>
    <col min="8712" max="8958" width="8.85546875" style="127" customWidth="1"/>
    <col min="8959" max="8959" width="47.7109375" style="127" customWidth="1"/>
    <col min="8960" max="8960" width="5.42578125" style="127"/>
    <col min="8961" max="8961" width="55.42578125" style="127" customWidth="1"/>
    <col min="8962" max="8962" width="5.42578125" style="127" customWidth="1"/>
    <col min="8963" max="8963" width="6.7109375" style="127" customWidth="1"/>
    <col min="8964" max="8964" width="6.42578125" style="127" customWidth="1"/>
    <col min="8965" max="8965" width="13.7109375" style="127" customWidth="1"/>
    <col min="8966" max="8966" width="6" style="127" customWidth="1"/>
    <col min="8967" max="8967" width="13.5703125" style="127" customWidth="1"/>
    <col min="8968" max="9214" width="8.85546875" style="127" customWidth="1"/>
    <col min="9215" max="9215" width="47.7109375" style="127" customWidth="1"/>
    <col min="9216" max="9216" width="5.42578125" style="127"/>
    <col min="9217" max="9217" width="55.42578125" style="127" customWidth="1"/>
    <col min="9218" max="9218" width="5.42578125" style="127" customWidth="1"/>
    <col min="9219" max="9219" width="6.7109375" style="127" customWidth="1"/>
    <col min="9220" max="9220" width="6.42578125" style="127" customWidth="1"/>
    <col min="9221" max="9221" width="13.7109375" style="127" customWidth="1"/>
    <col min="9222" max="9222" width="6" style="127" customWidth="1"/>
    <col min="9223" max="9223" width="13.5703125" style="127" customWidth="1"/>
    <col min="9224" max="9470" width="8.85546875" style="127" customWidth="1"/>
    <col min="9471" max="9471" width="47.7109375" style="127" customWidth="1"/>
    <col min="9472" max="9472" width="5.42578125" style="127"/>
    <col min="9473" max="9473" width="55.42578125" style="127" customWidth="1"/>
    <col min="9474" max="9474" width="5.42578125" style="127" customWidth="1"/>
    <col min="9475" max="9475" width="6.7109375" style="127" customWidth="1"/>
    <col min="9476" max="9476" width="6.42578125" style="127" customWidth="1"/>
    <col min="9477" max="9477" width="13.7109375" style="127" customWidth="1"/>
    <col min="9478" max="9478" width="6" style="127" customWidth="1"/>
    <col min="9479" max="9479" width="13.5703125" style="127" customWidth="1"/>
    <col min="9480" max="9726" width="8.85546875" style="127" customWidth="1"/>
    <col min="9727" max="9727" width="47.7109375" style="127" customWidth="1"/>
    <col min="9728" max="9728" width="5.42578125" style="127"/>
    <col min="9729" max="9729" width="55.42578125" style="127" customWidth="1"/>
    <col min="9730" max="9730" width="5.42578125" style="127" customWidth="1"/>
    <col min="9731" max="9731" width="6.7109375" style="127" customWidth="1"/>
    <col min="9732" max="9732" width="6.42578125" style="127" customWidth="1"/>
    <col min="9733" max="9733" width="13.7109375" style="127" customWidth="1"/>
    <col min="9734" max="9734" width="6" style="127" customWidth="1"/>
    <col min="9735" max="9735" width="13.5703125" style="127" customWidth="1"/>
    <col min="9736" max="9982" width="8.85546875" style="127" customWidth="1"/>
    <col min="9983" max="9983" width="47.7109375" style="127" customWidth="1"/>
    <col min="9984" max="9984" width="5.42578125" style="127"/>
    <col min="9985" max="9985" width="55.42578125" style="127" customWidth="1"/>
    <col min="9986" max="9986" width="5.42578125" style="127" customWidth="1"/>
    <col min="9987" max="9987" width="6.7109375" style="127" customWidth="1"/>
    <col min="9988" max="9988" width="6.42578125" style="127" customWidth="1"/>
    <col min="9989" max="9989" width="13.7109375" style="127" customWidth="1"/>
    <col min="9990" max="9990" width="6" style="127" customWidth="1"/>
    <col min="9991" max="9991" width="13.5703125" style="127" customWidth="1"/>
    <col min="9992" max="10238" width="8.85546875" style="127" customWidth="1"/>
    <col min="10239" max="10239" width="47.7109375" style="127" customWidth="1"/>
    <col min="10240" max="10240" width="5.42578125" style="127"/>
    <col min="10241" max="10241" width="55.42578125" style="127" customWidth="1"/>
    <col min="10242" max="10242" width="5.42578125" style="127" customWidth="1"/>
    <col min="10243" max="10243" width="6.7109375" style="127" customWidth="1"/>
    <col min="10244" max="10244" width="6.42578125" style="127" customWidth="1"/>
    <col min="10245" max="10245" width="13.7109375" style="127" customWidth="1"/>
    <col min="10246" max="10246" width="6" style="127" customWidth="1"/>
    <col min="10247" max="10247" width="13.5703125" style="127" customWidth="1"/>
    <col min="10248" max="10494" width="8.85546875" style="127" customWidth="1"/>
    <col min="10495" max="10495" width="47.7109375" style="127" customWidth="1"/>
    <col min="10496" max="10496" width="5.42578125" style="127"/>
    <col min="10497" max="10497" width="55.42578125" style="127" customWidth="1"/>
    <col min="10498" max="10498" width="5.42578125" style="127" customWidth="1"/>
    <col min="10499" max="10499" width="6.7109375" style="127" customWidth="1"/>
    <col min="10500" max="10500" width="6.42578125" style="127" customWidth="1"/>
    <col min="10501" max="10501" width="13.7109375" style="127" customWidth="1"/>
    <col min="10502" max="10502" width="6" style="127" customWidth="1"/>
    <col min="10503" max="10503" width="13.5703125" style="127" customWidth="1"/>
    <col min="10504" max="10750" width="8.85546875" style="127" customWidth="1"/>
    <col min="10751" max="10751" width="47.7109375" style="127" customWidth="1"/>
    <col min="10752" max="10752" width="5.42578125" style="127"/>
    <col min="10753" max="10753" width="55.42578125" style="127" customWidth="1"/>
    <col min="10754" max="10754" width="5.42578125" style="127" customWidth="1"/>
    <col min="10755" max="10755" width="6.7109375" style="127" customWidth="1"/>
    <col min="10756" max="10756" width="6.42578125" style="127" customWidth="1"/>
    <col min="10757" max="10757" width="13.7109375" style="127" customWidth="1"/>
    <col min="10758" max="10758" width="6" style="127" customWidth="1"/>
    <col min="10759" max="10759" width="13.5703125" style="127" customWidth="1"/>
    <col min="10760" max="11006" width="8.85546875" style="127" customWidth="1"/>
    <col min="11007" max="11007" width="47.7109375" style="127" customWidth="1"/>
    <col min="11008" max="11008" width="5.42578125" style="127"/>
    <col min="11009" max="11009" width="55.42578125" style="127" customWidth="1"/>
    <col min="11010" max="11010" width="5.42578125" style="127" customWidth="1"/>
    <col min="11011" max="11011" width="6.7109375" style="127" customWidth="1"/>
    <col min="11012" max="11012" width="6.42578125" style="127" customWidth="1"/>
    <col min="11013" max="11013" width="13.7109375" style="127" customWidth="1"/>
    <col min="11014" max="11014" width="6" style="127" customWidth="1"/>
    <col min="11015" max="11015" width="13.5703125" style="127" customWidth="1"/>
    <col min="11016" max="11262" width="8.85546875" style="127" customWidth="1"/>
    <col min="11263" max="11263" width="47.7109375" style="127" customWidth="1"/>
    <col min="11264" max="11264" width="5.42578125" style="127"/>
    <col min="11265" max="11265" width="55.42578125" style="127" customWidth="1"/>
    <col min="11266" max="11266" width="5.42578125" style="127" customWidth="1"/>
    <col min="11267" max="11267" width="6.7109375" style="127" customWidth="1"/>
    <col min="11268" max="11268" width="6.42578125" style="127" customWidth="1"/>
    <col min="11269" max="11269" width="13.7109375" style="127" customWidth="1"/>
    <col min="11270" max="11270" width="6" style="127" customWidth="1"/>
    <col min="11271" max="11271" width="13.5703125" style="127" customWidth="1"/>
    <col min="11272" max="11518" width="8.85546875" style="127" customWidth="1"/>
    <col min="11519" max="11519" width="47.7109375" style="127" customWidth="1"/>
    <col min="11520" max="11520" width="5.42578125" style="127"/>
    <col min="11521" max="11521" width="55.42578125" style="127" customWidth="1"/>
    <col min="11522" max="11522" width="5.42578125" style="127" customWidth="1"/>
    <col min="11523" max="11523" width="6.7109375" style="127" customWidth="1"/>
    <col min="11524" max="11524" width="6.42578125" style="127" customWidth="1"/>
    <col min="11525" max="11525" width="13.7109375" style="127" customWidth="1"/>
    <col min="11526" max="11526" width="6" style="127" customWidth="1"/>
    <col min="11527" max="11527" width="13.5703125" style="127" customWidth="1"/>
    <col min="11528" max="11774" width="8.85546875" style="127" customWidth="1"/>
    <col min="11775" max="11775" width="47.7109375" style="127" customWidth="1"/>
    <col min="11776" max="11776" width="5.42578125" style="127"/>
    <col min="11777" max="11777" width="55.42578125" style="127" customWidth="1"/>
    <col min="11778" max="11778" width="5.42578125" style="127" customWidth="1"/>
    <col min="11779" max="11779" width="6.7109375" style="127" customWidth="1"/>
    <col min="11780" max="11780" width="6.42578125" style="127" customWidth="1"/>
    <col min="11781" max="11781" width="13.7109375" style="127" customWidth="1"/>
    <col min="11782" max="11782" width="6" style="127" customWidth="1"/>
    <col min="11783" max="11783" width="13.5703125" style="127" customWidth="1"/>
    <col min="11784" max="12030" width="8.85546875" style="127" customWidth="1"/>
    <col min="12031" max="12031" width="47.7109375" style="127" customWidth="1"/>
    <col min="12032" max="12032" width="5.42578125" style="127"/>
    <col min="12033" max="12033" width="55.42578125" style="127" customWidth="1"/>
    <col min="12034" max="12034" width="5.42578125" style="127" customWidth="1"/>
    <col min="12035" max="12035" width="6.7109375" style="127" customWidth="1"/>
    <col min="12036" max="12036" width="6.42578125" style="127" customWidth="1"/>
    <col min="12037" max="12037" width="13.7109375" style="127" customWidth="1"/>
    <col min="12038" max="12038" width="6" style="127" customWidth="1"/>
    <col min="12039" max="12039" width="13.5703125" style="127" customWidth="1"/>
    <col min="12040" max="12286" width="8.85546875" style="127" customWidth="1"/>
    <col min="12287" max="12287" width="47.7109375" style="127" customWidth="1"/>
    <col min="12288" max="12288" width="5.42578125" style="127"/>
    <col min="12289" max="12289" width="55.42578125" style="127" customWidth="1"/>
    <col min="12290" max="12290" width="5.42578125" style="127" customWidth="1"/>
    <col min="12291" max="12291" width="6.7109375" style="127" customWidth="1"/>
    <col min="12292" max="12292" width="6.42578125" style="127" customWidth="1"/>
    <col min="12293" max="12293" width="13.7109375" style="127" customWidth="1"/>
    <col min="12294" max="12294" width="6" style="127" customWidth="1"/>
    <col min="12295" max="12295" width="13.5703125" style="127" customWidth="1"/>
    <col min="12296" max="12542" width="8.85546875" style="127" customWidth="1"/>
    <col min="12543" max="12543" width="47.7109375" style="127" customWidth="1"/>
    <col min="12544" max="12544" width="5.42578125" style="127"/>
    <col min="12545" max="12545" width="55.42578125" style="127" customWidth="1"/>
    <col min="12546" max="12546" width="5.42578125" style="127" customWidth="1"/>
    <col min="12547" max="12547" width="6.7109375" style="127" customWidth="1"/>
    <col min="12548" max="12548" width="6.42578125" style="127" customWidth="1"/>
    <col min="12549" max="12549" width="13.7109375" style="127" customWidth="1"/>
    <col min="12550" max="12550" width="6" style="127" customWidth="1"/>
    <col min="12551" max="12551" width="13.5703125" style="127" customWidth="1"/>
    <col min="12552" max="12798" width="8.85546875" style="127" customWidth="1"/>
    <col min="12799" max="12799" width="47.7109375" style="127" customWidth="1"/>
    <col min="12800" max="12800" width="5.42578125" style="127"/>
    <col min="12801" max="12801" width="55.42578125" style="127" customWidth="1"/>
    <col min="12802" max="12802" width="5.42578125" style="127" customWidth="1"/>
    <col min="12803" max="12803" width="6.7109375" style="127" customWidth="1"/>
    <col min="12804" max="12804" width="6.42578125" style="127" customWidth="1"/>
    <col min="12805" max="12805" width="13.7109375" style="127" customWidth="1"/>
    <col min="12806" max="12806" width="6" style="127" customWidth="1"/>
    <col min="12807" max="12807" width="13.5703125" style="127" customWidth="1"/>
    <col min="12808" max="13054" width="8.85546875" style="127" customWidth="1"/>
    <col min="13055" max="13055" width="47.7109375" style="127" customWidth="1"/>
    <col min="13056" max="13056" width="5.42578125" style="127"/>
    <col min="13057" max="13057" width="55.42578125" style="127" customWidth="1"/>
    <col min="13058" max="13058" width="5.42578125" style="127" customWidth="1"/>
    <col min="13059" max="13059" width="6.7109375" style="127" customWidth="1"/>
    <col min="13060" max="13060" width="6.42578125" style="127" customWidth="1"/>
    <col min="13061" max="13061" width="13.7109375" style="127" customWidth="1"/>
    <col min="13062" max="13062" width="6" style="127" customWidth="1"/>
    <col min="13063" max="13063" width="13.5703125" style="127" customWidth="1"/>
    <col min="13064" max="13310" width="8.85546875" style="127" customWidth="1"/>
    <col min="13311" max="13311" width="47.7109375" style="127" customWidth="1"/>
    <col min="13312" max="13312" width="5.42578125" style="127"/>
    <col min="13313" max="13313" width="55.42578125" style="127" customWidth="1"/>
    <col min="13314" max="13314" width="5.42578125" style="127" customWidth="1"/>
    <col min="13315" max="13315" width="6.7109375" style="127" customWidth="1"/>
    <col min="13316" max="13316" width="6.42578125" style="127" customWidth="1"/>
    <col min="13317" max="13317" width="13.7109375" style="127" customWidth="1"/>
    <col min="13318" max="13318" width="6" style="127" customWidth="1"/>
    <col min="13319" max="13319" width="13.5703125" style="127" customWidth="1"/>
    <col min="13320" max="13566" width="8.85546875" style="127" customWidth="1"/>
    <col min="13567" max="13567" width="47.7109375" style="127" customWidth="1"/>
    <col min="13568" max="13568" width="5.42578125" style="127"/>
    <col min="13569" max="13569" width="55.42578125" style="127" customWidth="1"/>
    <col min="13570" max="13570" width="5.42578125" style="127" customWidth="1"/>
    <col min="13571" max="13571" width="6.7109375" style="127" customWidth="1"/>
    <col min="13572" max="13572" width="6.42578125" style="127" customWidth="1"/>
    <col min="13573" max="13573" width="13.7109375" style="127" customWidth="1"/>
    <col min="13574" max="13574" width="6" style="127" customWidth="1"/>
    <col min="13575" max="13575" width="13.5703125" style="127" customWidth="1"/>
    <col min="13576" max="13822" width="8.85546875" style="127" customWidth="1"/>
    <col min="13823" max="13823" width="47.7109375" style="127" customWidth="1"/>
    <col min="13824" max="13824" width="5.42578125" style="127"/>
    <col min="13825" max="13825" width="55.42578125" style="127" customWidth="1"/>
    <col min="13826" max="13826" width="5.42578125" style="127" customWidth="1"/>
    <col min="13827" max="13827" width="6.7109375" style="127" customWidth="1"/>
    <col min="13828" max="13828" width="6.42578125" style="127" customWidth="1"/>
    <col min="13829" max="13829" width="13.7109375" style="127" customWidth="1"/>
    <col min="13830" max="13830" width="6" style="127" customWidth="1"/>
    <col min="13831" max="13831" width="13.5703125" style="127" customWidth="1"/>
    <col min="13832" max="14078" width="8.85546875" style="127" customWidth="1"/>
    <col min="14079" max="14079" width="47.7109375" style="127" customWidth="1"/>
    <col min="14080" max="14080" width="5.42578125" style="127"/>
    <col min="14081" max="14081" width="55.42578125" style="127" customWidth="1"/>
    <col min="14082" max="14082" width="5.42578125" style="127" customWidth="1"/>
    <col min="14083" max="14083" width="6.7109375" style="127" customWidth="1"/>
    <col min="14084" max="14084" width="6.42578125" style="127" customWidth="1"/>
    <col min="14085" max="14085" width="13.7109375" style="127" customWidth="1"/>
    <col min="14086" max="14086" width="6" style="127" customWidth="1"/>
    <col min="14087" max="14087" width="13.5703125" style="127" customWidth="1"/>
    <col min="14088" max="14334" width="8.85546875" style="127" customWidth="1"/>
    <col min="14335" max="14335" width="47.7109375" style="127" customWidth="1"/>
    <col min="14336" max="14336" width="5.42578125" style="127"/>
    <col min="14337" max="14337" width="55.42578125" style="127" customWidth="1"/>
    <col min="14338" max="14338" width="5.42578125" style="127" customWidth="1"/>
    <col min="14339" max="14339" width="6.7109375" style="127" customWidth="1"/>
    <col min="14340" max="14340" width="6.42578125" style="127" customWidth="1"/>
    <col min="14341" max="14341" width="13.7109375" style="127" customWidth="1"/>
    <col min="14342" max="14342" width="6" style="127" customWidth="1"/>
    <col min="14343" max="14343" width="13.5703125" style="127" customWidth="1"/>
    <col min="14344" max="14590" width="8.85546875" style="127" customWidth="1"/>
    <col min="14591" max="14591" width="47.7109375" style="127" customWidth="1"/>
    <col min="14592" max="14592" width="5.42578125" style="127"/>
    <col min="14593" max="14593" width="55.42578125" style="127" customWidth="1"/>
    <col min="14594" max="14594" width="5.42578125" style="127" customWidth="1"/>
    <col min="14595" max="14595" width="6.7109375" style="127" customWidth="1"/>
    <col min="14596" max="14596" width="6.42578125" style="127" customWidth="1"/>
    <col min="14597" max="14597" width="13.7109375" style="127" customWidth="1"/>
    <col min="14598" max="14598" width="6" style="127" customWidth="1"/>
    <col min="14599" max="14599" width="13.5703125" style="127" customWidth="1"/>
    <col min="14600" max="14846" width="8.85546875" style="127" customWidth="1"/>
    <col min="14847" max="14847" width="47.7109375" style="127" customWidth="1"/>
    <col min="14848" max="14848" width="5.42578125" style="127"/>
    <col min="14849" max="14849" width="55.42578125" style="127" customWidth="1"/>
    <col min="14850" max="14850" width="5.42578125" style="127" customWidth="1"/>
    <col min="14851" max="14851" width="6.7109375" style="127" customWidth="1"/>
    <col min="14852" max="14852" width="6.42578125" style="127" customWidth="1"/>
    <col min="14853" max="14853" width="13.7109375" style="127" customWidth="1"/>
    <col min="14854" max="14854" width="6" style="127" customWidth="1"/>
    <col min="14855" max="14855" width="13.5703125" style="127" customWidth="1"/>
    <col min="14856" max="15102" width="8.85546875" style="127" customWidth="1"/>
    <col min="15103" max="15103" width="47.7109375" style="127" customWidth="1"/>
    <col min="15104" max="15104" width="5.42578125" style="127"/>
    <col min="15105" max="15105" width="55.42578125" style="127" customWidth="1"/>
    <col min="15106" max="15106" width="5.42578125" style="127" customWidth="1"/>
    <col min="15107" max="15107" width="6.7109375" style="127" customWidth="1"/>
    <col min="15108" max="15108" width="6.42578125" style="127" customWidth="1"/>
    <col min="15109" max="15109" width="13.7109375" style="127" customWidth="1"/>
    <col min="15110" max="15110" width="6" style="127" customWidth="1"/>
    <col min="15111" max="15111" width="13.5703125" style="127" customWidth="1"/>
    <col min="15112" max="15358" width="8.85546875" style="127" customWidth="1"/>
    <col min="15359" max="15359" width="47.7109375" style="127" customWidth="1"/>
    <col min="15360" max="15360" width="5.42578125" style="127"/>
    <col min="15361" max="15361" width="55.42578125" style="127" customWidth="1"/>
    <col min="15362" max="15362" width="5.42578125" style="127" customWidth="1"/>
    <col min="15363" max="15363" width="6.7109375" style="127" customWidth="1"/>
    <col min="15364" max="15364" width="6.42578125" style="127" customWidth="1"/>
    <col min="15365" max="15365" width="13.7109375" style="127" customWidth="1"/>
    <col min="15366" max="15366" width="6" style="127" customWidth="1"/>
    <col min="15367" max="15367" width="13.5703125" style="127" customWidth="1"/>
    <col min="15368" max="15614" width="8.85546875" style="127" customWidth="1"/>
    <col min="15615" max="15615" width="47.7109375" style="127" customWidth="1"/>
    <col min="15616" max="15616" width="5.42578125" style="127"/>
    <col min="15617" max="15617" width="55.42578125" style="127" customWidth="1"/>
    <col min="15618" max="15618" width="5.42578125" style="127" customWidth="1"/>
    <col min="15619" max="15619" width="6.7109375" style="127" customWidth="1"/>
    <col min="15620" max="15620" width="6.42578125" style="127" customWidth="1"/>
    <col min="15621" max="15621" width="13.7109375" style="127" customWidth="1"/>
    <col min="15622" max="15622" width="6" style="127" customWidth="1"/>
    <col min="15623" max="15623" width="13.5703125" style="127" customWidth="1"/>
    <col min="15624" max="15870" width="8.85546875" style="127" customWidth="1"/>
    <col min="15871" max="15871" width="47.7109375" style="127" customWidth="1"/>
    <col min="15872" max="15872" width="5.42578125" style="127"/>
    <col min="15873" max="15873" width="55.42578125" style="127" customWidth="1"/>
    <col min="15874" max="15874" width="5.42578125" style="127" customWidth="1"/>
    <col min="15875" max="15875" width="6.7109375" style="127" customWidth="1"/>
    <col min="15876" max="15876" width="6.42578125" style="127" customWidth="1"/>
    <col min="15877" max="15877" width="13.7109375" style="127" customWidth="1"/>
    <col min="15878" max="15878" width="6" style="127" customWidth="1"/>
    <col min="15879" max="15879" width="13.5703125" style="127" customWidth="1"/>
    <col min="15880" max="16126" width="8.85546875" style="127" customWidth="1"/>
    <col min="16127" max="16127" width="47.7109375" style="127" customWidth="1"/>
    <col min="16128" max="16128" width="5.42578125" style="127"/>
    <col min="16129" max="16129" width="55.42578125" style="127" customWidth="1"/>
    <col min="16130" max="16130" width="5.42578125" style="127" customWidth="1"/>
    <col min="16131" max="16131" width="6.7109375" style="127" customWidth="1"/>
    <col min="16132" max="16132" width="6.42578125" style="127" customWidth="1"/>
    <col min="16133" max="16133" width="13.7109375" style="127" customWidth="1"/>
    <col min="16134" max="16134" width="6" style="127" customWidth="1"/>
    <col min="16135" max="16135" width="13.5703125" style="127" customWidth="1"/>
    <col min="16136" max="16382" width="8.85546875" style="127" customWidth="1"/>
    <col min="16383" max="16383" width="47.7109375" style="127" customWidth="1"/>
    <col min="16384" max="16384" width="5.42578125" style="127"/>
  </cols>
  <sheetData>
    <row r="1" spans="1:256" ht="15" x14ac:dyDescent="0.25">
      <c r="A1" s="387" t="s">
        <v>501</v>
      </c>
      <c r="B1" s="387"/>
      <c r="C1" s="387"/>
      <c r="D1" s="387"/>
      <c r="E1" s="387"/>
      <c r="F1" s="387"/>
      <c r="G1" s="388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</row>
    <row r="2" spans="1:256" ht="15" x14ac:dyDescent="0.25">
      <c r="A2" s="380" t="s">
        <v>258</v>
      </c>
      <c r="B2" s="380"/>
      <c r="C2" s="380"/>
      <c r="D2" s="380"/>
      <c r="E2" s="380"/>
      <c r="F2" s="380"/>
      <c r="G2" s="389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</row>
    <row r="3" spans="1:256" ht="15" x14ac:dyDescent="0.25">
      <c r="A3" s="380" t="s">
        <v>700</v>
      </c>
      <c r="B3" s="380"/>
      <c r="C3" s="380"/>
      <c r="D3" s="380"/>
      <c r="E3" s="380"/>
      <c r="F3" s="380"/>
      <c r="G3" s="389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</row>
    <row r="4" spans="1:256" ht="15.75" customHeight="1" x14ac:dyDescent="0.25">
      <c r="A4" s="390" t="s">
        <v>548</v>
      </c>
      <c r="B4" s="390"/>
      <c r="C4" s="390"/>
      <c r="D4" s="390"/>
      <c r="E4" s="390"/>
      <c r="F4" s="390"/>
      <c r="G4" s="390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29"/>
      <c r="IR4" s="229"/>
      <c r="IS4" s="229"/>
      <c r="IT4" s="229"/>
      <c r="IU4" s="229"/>
      <c r="IV4" s="229"/>
    </row>
    <row r="5" spans="1:256" ht="15.75" x14ac:dyDescent="0.25">
      <c r="A5" s="391" t="s">
        <v>639</v>
      </c>
      <c r="B5" s="391"/>
      <c r="C5" s="391"/>
      <c r="D5" s="391"/>
      <c r="E5" s="391"/>
      <c r="F5" s="391"/>
      <c r="G5" s="391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  <c r="IV5" s="229"/>
    </row>
    <row r="6" spans="1:256" x14ac:dyDescent="0.2">
      <c r="A6" s="128"/>
      <c r="B6" s="128"/>
      <c r="C6" s="128"/>
      <c r="D6" s="128"/>
      <c r="E6" s="128"/>
      <c r="F6" s="128"/>
      <c r="G6" s="129" t="s">
        <v>1</v>
      </c>
    </row>
    <row r="7" spans="1:256" x14ac:dyDescent="0.2">
      <c r="A7" s="392" t="s">
        <v>502</v>
      </c>
      <c r="B7" s="393" t="s">
        <v>503</v>
      </c>
      <c r="C7" s="394"/>
      <c r="D7" s="394"/>
      <c r="E7" s="394"/>
      <c r="F7" s="394"/>
      <c r="G7" s="395" t="s">
        <v>647</v>
      </c>
    </row>
    <row r="8" spans="1:256" x14ac:dyDescent="0.2">
      <c r="A8" s="392"/>
      <c r="B8" s="372" t="s">
        <v>504</v>
      </c>
      <c r="C8" s="130" t="s">
        <v>259</v>
      </c>
      <c r="D8" s="130" t="s">
        <v>505</v>
      </c>
      <c r="E8" s="373" t="s">
        <v>261</v>
      </c>
      <c r="F8" s="373" t="s">
        <v>262</v>
      </c>
      <c r="G8" s="396"/>
    </row>
    <row r="9" spans="1:256" x14ac:dyDescent="0.2">
      <c r="A9" s="372">
        <v>1</v>
      </c>
      <c r="B9" s="372">
        <v>2</v>
      </c>
      <c r="C9" s="130" t="s">
        <v>264</v>
      </c>
      <c r="D9" s="130" t="s">
        <v>265</v>
      </c>
      <c r="E9" s="373">
        <v>5</v>
      </c>
      <c r="F9" s="373">
        <v>6</v>
      </c>
      <c r="G9" s="131">
        <v>7</v>
      </c>
    </row>
    <row r="10" spans="1:256" ht="15" x14ac:dyDescent="0.25">
      <c r="A10" s="132" t="s">
        <v>506</v>
      </c>
      <c r="B10" s="133">
        <v>510</v>
      </c>
      <c r="C10" s="134"/>
      <c r="D10" s="134"/>
      <c r="E10" s="135"/>
      <c r="F10" s="135"/>
      <c r="G10" s="136">
        <f>SUM(G11+G24)</f>
        <v>8676.35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</row>
    <row r="11" spans="1:256" ht="15.75" x14ac:dyDescent="0.25">
      <c r="A11" s="138" t="s">
        <v>267</v>
      </c>
      <c r="B11" s="139">
        <v>510</v>
      </c>
      <c r="C11" s="140" t="s">
        <v>268</v>
      </c>
      <c r="D11" s="140"/>
      <c r="E11" s="140"/>
      <c r="F11" s="140"/>
      <c r="G11" s="141">
        <f>SUM(G12+G16)</f>
        <v>8642.7800000000007</v>
      </c>
    </row>
    <row r="12" spans="1:256" ht="26.25" x14ac:dyDescent="0.25">
      <c r="A12" s="142" t="s">
        <v>507</v>
      </c>
      <c r="B12" s="143" t="s">
        <v>508</v>
      </c>
      <c r="C12" s="144" t="s">
        <v>268</v>
      </c>
      <c r="D12" s="144" t="s">
        <v>270</v>
      </c>
      <c r="E12" s="144"/>
      <c r="F12" s="144"/>
      <c r="G12" s="145">
        <f>SUM(G15)</f>
        <v>855.68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</row>
    <row r="13" spans="1:256" s="137" customFormat="1" ht="15" x14ac:dyDescent="0.25">
      <c r="A13" s="210" t="s">
        <v>271</v>
      </c>
      <c r="B13" s="337" t="s">
        <v>508</v>
      </c>
      <c r="C13" s="204" t="s">
        <v>268</v>
      </c>
      <c r="D13" s="204" t="s">
        <v>270</v>
      </c>
      <c r="E13" s="204" t="s">
        <v>272</v>
      </c>
      <c r="F13" s="204"/>
      <c r="G13" s="211">
        <f>SUM(G15)</f>
        <v>855.68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</row>
    <row r="14" spans="1:256" ht="15" x14ac:dyDescent="0.25">
      <c r="A14" s="151" t="s">
        <v>273</v>
      </c>
      <c r="B14" s="338" t="s">
        <v>508</v>
      </c>
      <c r="C14" s="153" t="s">
        <v>268</v>
      </c>
      <c r="D14" s="153" t="s">
        <v>270</v>
      </c>
      <c r="E14" s="153" t="s">
        <v>272</v>
      </c>
      <c r="F14" s="153"/>
      <c r="G14" s="154">
        <f>SUM(G15)</f>
        <v>855.68</v>
      </c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  <c r="IR14" s="155"/>
      <c r="IS14" s="155"/>
      <c r="IT14" s="155"/>
    </row>
    <row r="15" spans="1:256" s="146" customFormat="1" ht="39" x14ac:dyDescent="0.25">
      <c r="A15" s="148" t="s">
        <v>509</v>
      </c>
      <c r="B15" s="168" t="s">
        <v>508</v>
      </c>
      <c r="C15" s="149" t="s">
        <v>268</v>
      </c>
      <c r="D15" s="149" t="s">
        <v>270</v>
      </c>
      <c r="E15" s="149" t="s">
        <v>272</v>
      </c>
      <c r="F15" s="149" t="s">
        <v>275</v>
      </c>
      <c r="G15" s="150">
        <v>855.68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</row>
    <row r="16" spans="1:256" s="158" customFormat="1" ht="29.25" x14ac:dyDescent="0.25">
      <c r="A16" s="157" t="s">
        <v>648</v>
      </c>
      <c r="B16" s="143" t="s">
        <v>508</v>
      </c>
      <c r="C16" s="144" t="s">
        <v>268</v>
      </c>
      <c r="D16" s="144" t="s">
        <v>276</v>
      </c>
      <c r="E16" s="144"/>
      <c r="F16" s="144"/>
      <c r="G16" s="145">
        <f>SUM(G19+G17)</f>
        <v>7787.1</v>
      </c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  <c r="IR16" s="155"/>
      <c r="IS16" s="155"/>
      <c r="IT16" s="155"/>
    </row>
    <row r="17" spans="1:254" s="158" customFormat="1" ht="26.25" x14ac:dyDescent="0.25">
      <c r="A17" s="142" t="s">
        <v>277</v>
      </c>
      <c r="B17" s="143" t="s">
        <v>508</v>
      </c>
      <c r="C17" s="144" t="s">
        <v>268</v>
      </c>
      <c r="D17" s="144" t="s">
        <v>276</v>
      </c>
      <c r="E17" s="144" t="s">
        <v>278</v>
      </c>
      <c r="F17" s="144"/>
      <c r="G17" s="145">
        <f>SUM(G18)</f>
        <v>1329.15</v>
      </c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  <c r="IR17" s="155"/>
      <c r="IS17" s="155"/>
      <c r="IT17" s="155"/>
    </row>
    <row r="18" spans="1:254" s="158" customFormat="1" ht="39" x14ac:dyDescent="0.25">
      <c r="A18" s="148" t="s">
        <v>509</v>
      </c>
      <c r="B18" s="167" t="s">
        <v>508</v>
      </c>
      <c r="C18" s="149" t="s">
        <v>268</v>
      </c>
      <c r="D18" s="149" t="s">
        <v>276</v>
      </c>
      <c r="E18" s="149" t="s">
        <v>278</v>
      </c>
      <c r="F18" s="149" t="s">
        <v>275</v>
      </c>
      <c r="G18" s="150">
        <v>1329.15</v>
      </c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  <c r="IR18" s="155"/>
      <c r="IS18" s="155"/>
      <c r="IT18" s="155"/>
    </row>
    <row r="19" spans="1:254" s="155" customFormat="1" ht="13.5" x14ac:dyDescent="0.25">
      <c r="A19" s="210" t="s">
        <v>271</v>
      </c>
      <c r="B19" s="339" t="s">
        <v>508</v>
      </c>
      <c r="C19" s="204" t="s">
        <v>268</v>
      </c>
      <c r="D19" s="204" t="s">
        <v>276</v>
      </c>
      <c r="E19" s="204" t="s">
        <v>279</v>
      </c>
      <c r="F19" s="204"/>
      <c r="G19" s="211">
        <f>SUM(G20)</f>
        <v>6457.95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  <c r="IT19" s="127"/>
    </row>
    <row r="20" spans="1:254" x14ac:dyDescent="0.2">
      <c r="A20" s="148" t="s">
        <v>280</v>
      </c>
      <c r="B20" s="160" t="s">
        <v>508</v>
      </c>
      <c r="C20" s="149" t="s">
        <v>268</v>
      </c>
      <c r="D20" s="149" t="s">
        <v>276</v>
      </c>
      <c r="E20" s="149" t="s">
        <v>279</v>
      </c>
      <c r="F20" s="149"/>
      <c r="G20" s="150">
        <f>SUM(G21+G22+G23)</f>
        <v>6457.95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</row>
    <row r="21" spans="1:254" s="155" customFormat="1" ht="38.25" x14ac:dyDescent="0.2">
      <c r="A21" s="151" t="s">
        <v>509</v>
      </c>
      <c r="B21" s="152" t="s">
        <v>508</v>
      </c>
      <c r="C21" s="153" t="s">
        <v>268</v>
      </c>
      <c r="D21" s="153" t="s">
        <v>276</v>
      </c>
      <c r="E21" s="153" t="s">
        <v>279</v>
      </c>
      <c r="F21" s="153" t="s">
        <v>275</v>
      </c>
      <c r="G21" s="154">
        <v>3829.39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</row>
    <row r="22" spans="1:254" ht="15" x14ac:dyDescent="0.25">
      <c r="A22" s="151" t="s">
        <v>510</v>
      </c>
      <c r="B22" s="152" t="s">
        <v>508</v>
      </c>
      <c r="C22" s="153" t="s">
        <v>268</v>
      </c>
      <c r="D22" s="153" t="s">
        <v>276</v>
      </c>
      <c r="E22" s="153" t="s">
        <v>279</v>
      </c>
      <c r="F22" s="153" t="s">
        <v>282</v>
      </c>
      <c r="G22" s="154">
        <v>2608.2600000000002</v>
      </c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</row>
    <row r="23" spans="1:254" ht="15" x14ac:dyDescent="0.25">
      <c r="A23" s="151" t="s">
        <v>290</v>
      </c>
      <c r="B23" s="152" t="s">
        <v>508</v>
      </c>
      <c r="C23" s="153" t="s">
        <v>268</v>
      </c>
      <c r="D23" s="153" t="s">
        <v>276</v>
      </c>
      <c r="E23" s="153" t="s">
        <v>279</v>
      </c>
      <c r="F23" s="153" t="s">
        <v>291</v>
      </c>
      <c r="G23" s="154">
        <v>20.3</v>
      </c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159"/>
      <c r="IH23" s="159"/>
      <c r="II23" s="159"/>
      <c r="IJ23" s="159"/>
      <c r="IK23" s="159"/>
      <c r="IL23" s="159"/>
      <c r="IM23" s="159"/>
      <c r="IN23" s="159"/>
      <c r="IO23" s="159"/>
      <c r="IP23" s="159"/>
      <c r="IQ23" s="159"/>
      <c r="IR23" s="159"/>
      <c r="IS23" s="159"/>
      <c r="IT23" s="159"/>
    </row>
    <row r="24" spans="1:254" ht="26.25" x14ac:dyDescent="0.25">
      <c r="A24" s="148" t="s">
        <v>691</v>
      </c>
      <c r="B24" s="149" t="s">
        <v>508</v>
      </c>
      <c r="C24" s="167" t="s">
        <v>347</v>
      </c>
      <c r="D24" s="167" t="s">
        <v>284</v>
      </c>
      <c r="E24" s="167" t="s">
        <v>429</v>
      </c>
      <c r="F24" s="167"/>
      <c r="G24" s="154">
        <f>SUM(G25)</f>
        <v>33.57</v>
      </c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9"/>
      <c r="GR24" s="159"/>
      <c r="GS24" s="159"/>
      <c r="GT24" s="159"/>
      <c r="GU24" s="159"/>
      <c r="GV24" s="159"/>
      <c r="GW24" s="159"/>
      <c r="GX24" s="159"/>
      <c r="GY24" s="159"/>
      <c r="GZ24" s="159"/>
      <c r="HA24" s="159"/>
      <c r="HB24" s="159"/>
      <c r="HC24" s="159"/>
      <c r="HD24" s="159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  <c r="HT24" s="159"/>
      <c r="HU24" s="159"/>
      <c r="HV24" s="159"/>
      <c r="HW24" s="159"/>
      <c r="HX24" s="159"/>
      <c r="HY24" s="159"/>
      <c r="HZ24" s="159"/>
      <c r="IA24" s="159"/>
      <c r="IB24" s="159"/>
      <c r="IC24" s="159"/>
      <c r="ID24" s="159"/>
      <c r="IE24" s="159"/>
      <c r="IF24" s="159"/>
      <c r="IG24" s="159"/>
      <c r="IH24" s="159"/>
      <c r="II24" s="159"/>
      <c r="IJ24" s="159"/>
      <c r="IK24" s="159"/>
      <c r="IL24" s="159"/>
      <c r="IM24" s="159"/>
      <c r="IN24" s="159"/>
      <c r="IO24" s="159"/>
      <c r="IP24" s="159"/>
      <c r="IQ24" s="159"/>
      <c r="IR24" s="159"/>
      <c r="IS24" s="159"/>
      <c r="IT24" s="159"/>
    </row>
    <row r="25" spans="1:254" ht="15" x14ac:dyDescent="0.25">
      <c r="A25" s="151" t="s">
        <v>510</v>
      </c>
      <c r="B25" s="193">
        <v>510</v>
      </c>
      <c r="C25" s="152" t="s">
        <v>347</v>
      </c>
      <c r="D25" s="152" t="s">
        <v>284</v>
      </c>
      <c r="E25" s="152" t="s">
        <v>429</v>
      </c>
      <c r="F25" s="152" t="s">
        <v>282</v>
      </c>
      <c r="G25" s="154">
        <v>33.57</v>
      </c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9"/>
      <c r="GR25" s="159"/>
      <c r="GS25" s="159"/>
      <c r="GT25" s="159"/>
      <c r="GU25" s="159"/>
      <c r="GV25" s="159"/>
      <c r="GW25" s="159"/>
      <c r="GX25" s="159"/>
      <c r="GY25" s="159"/>
      <c r="GZ25" s="159"/>
      <c r="HA25" s="159"/>
      <c r="HB25" s="159"/>
      <c r="HC25" s="159"/>
      <c r="HD25" s="159"/>
      <c r="HE25" s="159"/>
      <c r="HF25" s="159"/>
      <c r="HG25" s="159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/>
      <c r="HT25" s="159"/>
      <c r="HU25" s="159"/>
      <c r="HV25" s="159"/>
      <c r="HW25" s="159"/>
      <c r="HX25" s="159"/>
      <c r="HY25" s="159"/>
      <c r="HZ25" s="159"/>
      <c r="IA25" s="159"/>
      <c r="IB25" s="159"/>
      <c r="IC25" s="159"/>
      <c r="ID25" s="159"/>
      <c r="IE25" s="159"/>
      <c r="IF25" s="159"/>
      <c r="IG25" s="159"/>
      <c r="IH25" s="159"/>
      <c r="II25" s="159"/>
      <c r="IJ25" s="159"/>
      <c r="IK25" s="159"/>
      <c r="IL25" s="159"/>
      <c r="IM25" s="159"/>
      <c r="IN25" s="159"/>
      <c r="IO25" s="159"/>
      <c r="IP25" s="159"/>
      <c r="IQ25" s="159"/>
      <c r="IR25" s="159"/>
      <c r="IS25" s="159"/>
      <c r="IT25" s="159"/>
    </row>
    <row r="26" spans="1:254" ht="14.25" x14ac:dyDescent="0.2">
      <c r="A26" s="161" t="s">
        <v>511</v>
      </c>
      <c r="B26" s="140" t="s">
        <v>508</v>
      </c>
      <c r="C26" s="149"/>
      <c r="D26" s="149"/>
      <c r="E26" s="149"/>
      <c r="F26" s="149"/>
      <c r="G26" s="141">
        <f>SUM(G27+G93+G117+G194+G205+G272++G307+G317+G332+G339+G85+G81)</f>
        <v>1085131.3</v>
      </c>
    </row>
    <row r="27" spans="1:254" s="159" customFormat="1" ht="15" x14ac:dyDescent="0.25">
      <c r="A27" s="162" t="s">
        <v>267</v>
      </c>
      <c r="B27" s="140" t="s">
        <v>508</v>
      </c>
      <c r="C27" s="163" t="s">
        <v>268</v>
      </c>
      <c r="D27" s="164"/>
      <c r="E27" s="164"/>
      <c r="F27" s="164"/>
      <c r="G27" s="141">
        <f>SUM(G28+G41+G45+G38)</f>
        <v>104018.70999999999</v>
      </c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  <c r="IT27" s="137"/>
    </row>
    <row r="28" spans="1:254" s="159" customFormat="1" ht="15" x14ac:dyDescent="0.25">
      <c r="A28" s="142" t="s">
        <v>701</v>
      </c>
      <c r="B28" s="143" t="s">
        <v>508</v>
      </c>
      <c r="C28" s="144" t="s">
        <v>268</v>
      </c>
      <c r="D28" s="144" t="s">
        <v>284</v>
      </c>
      <c r="E28" s="144"/>
      <c r="F28" s="144"/>
      <c r="G28" s="165">
        <f>SUM(G29)</f>
        <v>80874.13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  <c r="IS28" s="121"/>
      <c r="IT28" s="121"/>
    </row>
    <row r="29" spans="1:254" ht="15" x14ac:dyDescent="0.25">
      <c r="A29" s="210" t="s">
        <v>271</v>
      </c>
      <c r="B29" s="337" t="s">
        <v>508</v>
      </c>
      <c r="C29" s="204" t="s">
        <v>268</v>
      </c>
      <c r="D29" s="204" t="s">
        <v>284</v>
      </c>
      <c r="E29" s="204"/>
      <c r="F29" s="204"/>
      <c r="G29" s="211">
        <f>SUM(G30+G32+G36)</f>
        <v>80874.13</v>
      </c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  <c r="II29" s="166"/>
      <c r="IJ29" s="166"/>
      <c r="IK29" s="166"/>
      <c r="IL29" s="166"/>
      <c r="IM29" s="166"/>
      <c r="IN29" s="166"/>
      <c r="IO29" s="166"/>
      <c r="IP29" s="166"/>
      <c r="IQ29" s="166"/>
      <c r="IR29" s="166"/>
      <c r="IS29" s="166"/>
      <c r="IT29" s="166"/>
    </row>
    <row r="30" spans="1:254" s="137" customFormat="1" ht="15" x14ac:dyDescent="0.25">
      <c r="A30" s="151" t="s">
        <v>280</v>
      </c>
      <c r="B30" s="152" t="s">
        <v>508</v>
      </c>
      <c r="C30" s="153" t="s">
        <v>268</v>
      </c>
      <c r="D30" s="153" t="s">
        <v>284</v>
      </c>
      <c r="E30" s="153"/>
      <c r="F30" s="153"/>
      <c r="G30" s="154">
        <f>SUM(G31)</f>
        <v>3179.81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  <c r="IR30" s="127"/>
      <c r="IS30" s="127"/>
      <c r="IT30" s="127"/>
    </row>
    <row r="31" spans="1:254" s="121" customFormat="1" ht="38.25" x14ac:dyDescent="0.2">
      <c r="A31" s="151" t="s">
        <v>509</v>
      </c>
      <c r="B31" s="168" t="s">
        <v>508</v>
      </c>
      <c r="C31" s="153" t="s">
        <v>268</v>
      </c>
      <c r="D31" s="153" t="s">
        <v>284</v>
      </c>
      <c r="E31" s="153" t="s">
        <v>512</v>
      </c>
      <c r="F31" s="153" t="s">
        <v>275</v>
      </c>
      <c r="G31" s="154">
        <v>3179.81</v>
      </c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</row>
    <row r="32" spans="1:254" x14ac:dyDescent="0.2">
      <c r="A32" s="151" t="s">
        <v>280</v>
      </c>
      <c r="B32" s="152" t="s">
        <v>508</v>
      </c>
      <c r="C32" s="153" t="s">
        <v>268</v>
      </c>
      <c r="D32" s="153" t="s">
        <v>284</v>
      </c>
      <c r="E32" s="153"/>
      <c r="F32" s="153"/>
      <c r="G32" s="154">
        <f>SUM(G33+G34+G35)</f>
        <v>74799.710000000006</v>
      </c>
    </row>
    <row r="33" spans="1:254" ht="38.25" x14ac:dyDescent="0.2">
      <c r="A33" s="151" t="s">
        <v>509</v>
      </c>
      <c r="B33" s="168" t="s">
        <v>508</v>
      </c>
      <c r="C33" s="153" t="s">
        <v>268</v>
      </c>
      <c r="D33" s="153" t="s">
        <v>284</v>
      </c>
      <c r="E33" s="153" t="s">
        <v>279</v>
      </c>
      <c r="F33" s="153" t="s">
        <v>275</v>
      </c>
      <c r="G33" s="154">
        <v>65535.46</v>
      </c>
    </row>
    <row r="34" spans="1:254" x14ac:dyDescent="0.2">
      <c r="A34" s="151" t="s">
        <v>510</v>
      </c>
      <c r="B34" s="152" t="s">
        <v>508</v>
      </c>
      <c r="C34" s="153" t="s">
        <v>268</v>
      </c>
      <c r="D34" s="153" t="s">
        <v>284</v>
      </c>
      <c r="E34" s="153" t="s">
        <v>279</v>
      </c>
      <c r="F34" s="153" t="s">
        <v>282</v>
      </c>
      <c r="G34" s="154">
        <v>9245.98</v>
      </c>
    </row>
    <row r="35" spans="1:254" ht="15" x14ac:dyDescent="0.25">
      <c r="A35" s="151" t="s">
        <v>290</v>
      </c>
      <c r="B35" s="152" t="s">
        <v>508</v>
      </c>
      <c r="C35" s="152" t="s">
        <v>268</v>
      </c>
      <c r="D35" s="152" t="s">
        <v>284</v>
      </c>
      <c r="E35" s="153" t="s">
        <v>279</v>
      </c>
      <c r="F35" s="152" t="s">
        <v>291</v>
      </c>
      <c r="G35" s="154">
        <v>18.27</v>
      </c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6"/>
      <c r="FQ35" s="156"/>
      <c r="FR35" s="156"/>
      <c r="FS35" s="156"/>
      <c r="FT35" s="156"/>
      <c r="FU35" s="156"/>
      <c r="FV35" s="156"/>
      <c r="FW35" s="156"/>
      <c r="FX35" s="156"/>
      <c r="FY35" s="156"/>
      <c r="FZ35" s="156"/>
      <c r="GA35" s="156"/>
      <c r="GB35" s="156"/>
      <c r="GC35" s="156"/>
      <c r="GD35" s="156"/>
      <c r="GE35" s="156"/>
      <c r="GF35" s="156"/>
      <c r="GG35" s="156"/>
      <c r="GH35" s="156"/>
      <c r="GI35" s="156"/>
      <c r="GJ35" s="156"/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  <c r="GU35" s="156"/>
      <c r="GV35" s="156"/>
      <c r="GW35" s="156"/>
      <c r="GX35" s="156"/>
      <c r="GY35" s="156"/>
      <c r="GZ35" s="156"/>
      <c r="HA35" s="156"/>
      <c r="HB35" s="156"/>
      <c r="HC35" s="156"/>
      <c r="HD35" s="156"/>
      <c r="HE35" s="156"/>
      <c r="HF35" s="156"/>
      <c r="HG35" s="156"/>
      <c r="HH35" s="156"/>
      <c r="HI35" s="156"/>
      <c r="HJ35" s="156"/>
      <c r="HK35" s="156"/>
      <c r="HL35" s="156"/>
      <c r="HM35" s="156"/>
      <c r="HN35" s="156"/>
      <c r="HO35" s="156"/>
      <c r="HP35" s="156"/>
      <c r="HQ35" s="156"/>
      <c r="HR35" s="156"/>
      <c r="HS35" s="156"/>
      <c r="HT35" s="156"/>
      <c r="HU35" s="156"/>
      <c r="HV35" s="156"/>
      <c r="HW35" s="156"/>
      <c r="HX35" s="156"/>
      <c r="HY35" s="156"/>
      <c r="HZ35" s="156"/>
      <c r="IA35" s="156"/>
      <c r="IB35" s="156"/>
      <c r="IC35" s="156"/>
      <c r="ID35" s="156"/>
      <c r="IE35" s="156"/>
      <c r="IF35" s="156"/>
      <c r="IG35" s="156"/>
      <c r="IH35" s="156"/>
      <c r="II35" s="156"/>
      <c r="IJ35" s="156"/>
      <c r="IK35" s="156"/>
      <c r="IL35" s="156"/>
      <c r="IM35" s="156"/>
      <c r="IN35" s="156"/>
      <c r="IO35" s="156"/>
      <c r="IP35" s="156"/>
      <c r="IQ35" s="156"/>
      <c r="IR35" s="156"/>
      <c r="IS35" s="156"/>
      <c r="IT35" s="156"/>
    </row>
    <row r="36" spans="1:254" ht="27" x14ac:dyDescent="0.25">
      <c r="A36" s="210" t="s">
        <v>285</v>
      </c>
      <c r="B36" s="339" t="s">
        <v>508</v>
      </c>
      <c r="C36" s="339" t="s">
        <v>268</v>
      </c>
      <c r="D36" s="339" t="s">
        <v>284</v>
      </c>
      <c r="E36" s="339" t="s">
        <v>286</v>
      </c>
      <c r="F36" s="339"/>
      <c r="G36" s="211">
        <f>SUM(G37)</f>
        <v>2894.61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169"/>
      <c r="GC36" s="169"/>
      <c r="GD36" s="169"/>
      <c r="GE36" s="169"/>
      <c r="GF36" s="169"/>
      <c r="GG36" s="169"/>
      <c r="GH36" s="169"/>
      <c r="GI36" s="169"/>
      <c r="GJ36" s="169"/>
      <c r="GK36" s="169"/>
      <c r="GL36" s="169"/>
      <c r="GM36" s="169"/>
      <c r="GN36" s="169"/>
      <c r="GO36" s="169"/>
      <c r="GP36" s="169"/>
      <c r="GQ36" s="169"/>
      <c r="GR36" s="169"/>
      <c r="GS36" s="169"/>
      <c r="GT36" s="169"/>
      <c r="GU36" s="169"/>
      <c r="GV36" s="169"/>
      <c r="GW36" s="169"/>
      <c r="GX36" s="169"/>
      <c r="GY36" s="169"/>
      <c r="GZ36" s="169"/>
      <c r="HA36" s="169"/>
      <c r="HB36" s="169"/>
      <c r="HC36" s="169"/>
      <c r="HD36" s="169"/>
      <c r="HE36" s="169"/>
      <c r="HF36" s="169"/>
      <c r="HG36" s="169"/>
      <c r="HH36" s="169"/>
      <c r="HI36" s="169"/>
      <c r="HJ36" s="169"/>
      <c r="HK36" s="169"/>
      <c r="HL36" s="169"/>
      <c r="HM36" s="169"/>
      <c r="HN36" s="169"/>
      <c r="HO36" s="169"/>
      <c r="HP36" s="169"/>
      <c r="HQ36" s="169"/>
      <c r="HR36" s="169"/>
      <c r="HS36" s="169"/>
      <c r="HT36" s="169"/>
      <c r="HU36" s="169"/>
      <c r="HV36" s="169"/>
      <c r="HW36" s="169"/>
      <c r="HX36" s="169"/>
      <c r="HY36" s="169"/>
      <c r="HZ36" s="169"/>
      <c r="IA36" s="169"/>
      <c r="IB36" s="169"/>
      <c r="IC36" s="169"/>
      <c r="ID36" s="169"/>
      <c r="IE36" s="169"/>
      <c r="IF36" s="169"/>
      <c r="IG36" s="169"/>
      <c r="IH36" s="169"/>
      <c r="II36" s="169"/>
      <c r="IJ36" s="169"/>
      <c r="IK36" s="169"/>
      <c r="IL36" s="169"/>
      <c r="IM36" s="169"/>
      <c r="IN36" s="169"/>
      <c r="IO36" s="169"/>
      <c r="IP36" s="169"/>
      <c r="IQ36" s="169"/>
      <c r="IR36" s="169"/>
      <c r="IS36" s="169"/>
      <c r="IT36" s="169"/>
    </row>
    <row r="37" spans="1:254" ht="38.25" x14ac:dyDescent="0.2">
      <c r="A37" s="151" t="s">
        <v>509</v>
      </c>
      <c r="B37" s="168" t="s">
        <v>508</v>
      </c>
      <c r="C37" s="149" t="s">
        <v>268</v>
      </c>
      <c r="D37" s="149" t="s">
        <v>284</v>
      </c>
      <c r="E37" s="167" t="s">
        <v>286</v>
      </c>
      <c r="F37" s="149" t="s">
        <v>275</v>
      </c>
      <c r="G37" s="154">
        <v>2894.61</v>
      </c>
    </row>
    <row r="38" spans="1:254" s="156" customFormat="1" ht="15" x14ac:dyDescent="0.25">
      <c r="A38" s="157" t="s">
        <v>292</v>
      </c>
      <c r="B38" s="140" t="s">
        <v>508</v>
      </c>
      <c r="C38" s="163" t="s">
        <v>268</v>
      </c>
      <c r="D38" s="163" t="s">
        <v>293</v>
      </c>
      <c r="E38" s="140"/>
      <c r="F38" s="163"/>
      <c r="G38" s="141">
        <f>SUM(G39)</f>
        <v>22.9</v>
      </c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47"/>
      <c r="GL38" s="147"/>
      <c r="GM38" s="147"/>
      <c r="GN38" s="147"/>
      <c r="GO38" s="147"/>
      <c r="GP38" s="147"/>
      <c r="GQ38" s="147"/>
      <c r="GR38" s="147"/>
      <c r="GS38" s="147"/>
      <c r="GT38" s="147"/>
      <c r="GU38" s="147"/>
      <c r="GV38" s="147"/>
      <c r="GW38" s="147"/>
      <c r="GX38" s="147"/>
      <c r="GY38" s="147"/>
      <c r="GZ38" s="147"/>
      <c r="HA38" s="147"/>
      <c r="HB38" s="147"/>
      <c r="HC38" s="147"/>
      <c r="HD38" s="147"/>
      <c r="HE38" s="147"/>
      <c r="HF38" s="147"/>
      <c r="HG38" s="147"/>
      <c r="HH38" s="147"/>
      <c r="HI38" s="147"/>
      <c r="HJ38" s="147"/>
      <c r="HK38" s="147"/>
      <c r="HL38" s="147"/>
      <c r="HM38" s="147"/>
      <c r="HN38" s="147"/>
      <c r="HO38" s="147"/>
      <c r="HP38" s="147"/>
      <c r="HQ38" s="147"/>
      <c r="HR38" s="147"/>
      <c r="HS38" s="147"/>
      <c r="HT38" s="147"/>
      <c r="HU38" s="147"/>
      <c r="HV38" s="147"/>
      <c r="HW38" s="147"/>
      <c r="HX38" s="147"/>
      <c r="HY38" s="147"/>
      <c r="HZ38" s="147"/>
      <c r="IA38" s="147"/>
      <c r="IB38" s="147"/>
      <c r="IC38" s="147"/>
      <c r="ID38" s="147"/>
      <c r="IE38" s="147"/>
      <c r="IF38" s="147"/>
      <c r="IG38" s="147"/>
      <c r="IH38" s="147"/>
      <c r="II38" s="147"/>
      <c r="IJ38" s="147"/>
      <c r="IK38" s="147"/>
      <c r="IL38" s="147"/>
      <c r="IM38" s="147"/>
      <c r="IN38" s="147"/>
      <c r="IO38" s="147"/>
      <c r="IP38" s="147"/>
      <c r="IQ38" s="147"/>
      <c r="IR38" s="147"/>
      <c r="IS38" s="147"/>
      <c r="IT38" s="147"/>
    </row>
    <row r="39" spans="1:254" s="169" customFormat="1" ht="40.5" x14ac:dyDescent="0.25">
      <c r="A39" s="210" t="s">
        <v>294</v>
      </c>
      <c r="B39" s="339" t="s">
        <v>508</v>
      </c>
      <c r="C39" s="204" t="s">
        <v>268</v>
      </c>
      <c r="D39" s="204" t="s">
        <v>293</v>
      </c>
      <c r="E39" s="339" t="s">
        <v>295</v>
      </c>
      <c r="F39" s="204"/>
      <c r="G39" s="211">
        <f>SUM(G40)</f>
        <v>22.9</v>
      </c>
    </row>
    <row r="40" spans="1:254" x14ac:dyDescent="0.2">
      <c r="A40" s="151" t="s">
        <v>510</v>
      </c>
      <c r="B40" s="168" t="s">
        <v>508</v>
      </c>
      <c r="C40" s="149" t="s">
        <v>268</v>
      </c>
      <c r="D40" s="149" t="s">
        <v>293</v>
      </c>
      <c r="E40" s="167" t="s">
        <v>295</v>
      </c>
      <c r="F40" s="149" t="s">
        <v>282</v>
      </c>
      <c r="G40" s="154">
        <v>22.9</v>
      </c>
    </row>
    <row r="41" spans="1:254" s="147" customFormat="1" ht="15" x14ac:dyDescent="0.25">
      <c r="A41" s="162" t="s">
        <v>298</v>
      </c>
      <c r="B41" s="170" t="s">
        <v>508</v>
      </c>
      <c r="C41" s="140" t="s">
        <v>268</v>
      </c>
      <c r="D41" s="140" t="s">
        <v>299</v>
      </c>
      <c r="E41" s="140"/>
      <c r="F41" s="140"/>
      <c r="G41" s="141">
        <f>SUM(G42)</f>
        <v>0</v>
      </c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  <c r="IP41" s="127"/>
      <c r="IQ41" s="127"/>
      <c r="IR41" s="127"/>
      <c r="IS41" s="127"/>
      <c r="IT41" s="127"/>
    </row>
    <row r="42" spans="1:254" s="169" customFormat="1" ht="13.5" x14ac:dyDescent="0.25">
      <c r="A42" s="340" t="s">
        <v>298</v>
      </c>
      <c r="B42" s="144" t="s">
        <v>508</v>
      </c>
      <c r="C42" s="339" t="s">
        <v>268</v>
      </c>
      <c r="D42" s="339" t="s">
        <v>299</v>
      </c>
      <c r="E42" s="339" t="s">
        <v>513</v>
      </c>
      <c r="F42" s="339"/>
      <c r="G42" s="211">
        <f>SUM(G43)</f>
        <v>0</v>
      </c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  <c r="IH42" s="127"/>
      <c r="II42" s="127"/>
      <c r="IJ42" s="127"/>
      <c r="IK42" s="127"/>
      <c r="IL42" s="127"/>
      <c r="IM42" s="127"/>
      <c r="IN42" s="127"/>
      <c r="IO42" s="127"/>
      <c r="IP42" s="127"/>
      <c r="IQ42" s="127"/>
      <c r="IR42" s="127"/>
      <c r="IS42" s="127"/>
      <c r="IT42" s="127"/>
    </row>
    <row r="43" spans="1:254" x14ac:dyDescent="0.2">
      <c r="A43" s="151" t="s">
        <v>300</v>
      </c>
      <c r="B43" s="153" t="s">
        <v>508</v>
      </c>
      <c r="C43" s="152" t="s">
        <v>268</v>
      </c>
      <c r="D43" s="152" t="s">
        <v>299</v>
      </c>
      <c r="E43" s="152" t="s">
        <v>301</v>
      </c>
      <c r="F43" s="152"/>
      <c r="G43" s="154">
        <f>SUM(G44)</f>
        <v>0</v>
      </c>
    </row>
    <row r="44" spans="1:254" x14ac:dyDescent="0.2">
      <c r="A44" s="148" t="s">
        <v>290</v>
      </c>
      <c r="B44" s="187" t="s">
        <v>508</v>
      </c>
      <c r="C44" s="167" t="s">
        <v>268</v>
      </c>
      <c r="D44" s="167" t="s">
        <v>299</v>
      </c>
      <c r="E44" s="167" t="s">
        <v>513</v>
      </c>
      <c r="F44" s="167" t="s">
        <v>291</v>
      </c>
      <c r="G44" s="150">
        <v>0</v>
      </c>
    </row>
    <row r="45" spans="1:254" ht="14.25" x14ac:dyDescent="0.2">
      <c r="A45" s="162" t="s">
        <v>302</v>
      </c>
      <c r="B45" s="144" t="s">
        <v>508</v>
      </c>
      <c r="C45" s="140" t="s">
        <v>268</v>
      </c>
      <c r="D45" s="140" t="s">
        <v>303</v>
      </c>
      <c r="E45" s="140"/>
      <c r="F45" s="140"/>
      <c r="G45" s="141">
        <f>SUM(G46+G57+G64+G51+G55+G79)</f>
        <v>23121.679999999997</v>
      </c>
    </row>
    <row r="46" spans="1:254" ht="15" x14ac:dyDescent="0.25">
      <c r="A46" s="210" t="s">
        <v>271</v>
      </c>
      <c r="B46" s="337" t="s">
        <v>508</v>
      </c>
      <c r="C46" s="204" t="s">
        <v>268</v>
      </c>
      <c r="D46" s="204" t="s">
        <v>303</v>
      </c>
      <c r="E46" s="204" t="s">
        <v>304</v>
      </c>
      <c r="F46" s="204"/>
      <c r="G46" s="211">
        <f>SUM(G47)</f>
        <v>1647.6</v>
      </c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  <c r="GH46" s="158"/>
      <c r="GI46" s="158"/>
      <c r="GJ46" s="158"/>
      <c r="GK46" s="158"/>
      <c r="GL46" s="158"/>
      <c r="GM46" s="158"/>
      <c r="GN46" s="158"/>
      <c r="GO46" s="158"/>
      <c r="GP46" s="158"/>
      <c r="GQ46" s="158"/>
      <c r="GR46" s="158"/>
      <c r="GS46" s="158"/>
      <c r="GT46" s="158"/>
      <c r="GU46" s="158"/>
      <c r="GV46" s="158"/>
      <c r="GW46" s="158"/>
      <c r="GX46" s="158"/>
      <c r="GY46" s="158"/>
      <c r="GZ46" s="158"/>
      <c r="HA46" s="158"/>
      <c r="HB46" s="158"/>
      <c r="HC46" s="158"/>
      <c r="HD46" s="158"/>
      <c r="HE46" s="158"/>
      <c r="HF46" s="158"/>
      <c r="HG46" s="158"/>
      <c r="HH46" s="158"/>
      <c r="HI46" s="158"/>
      <c r="HJ46" s="158"/>
      <c r="HK46" s="158"/>
      <c r="HL46" s="158"/>
      <c r="HM46" s="158"/>
      <c r="HN46" s="158"/>
      <c r="HO46" s="158"/>
      <c r="HP46" s="158"/>
      <c r="HQ46" s="158"/>
      <c r="HR46" s="158"/>
      <c r="HS46" s="158"/>
      <c r="HT46" s="158"/>
      <c r="HU46" s="158"/>
      <c r="HV46" s="158"/>
      <c r="HW46" s="158"/>
      <c r="HX46" s="158"/>
      <c r="HY46" s="158"/>
      <c r="HZ46" s="158"/>
      <c r="IA46" s="158"/>
      <c r="IB46" s="158"/>
      <c r="IC46" s="158"/>
      <c r="ID46" s="158"/>
      <c r="IE46" s="158"/>
      <c r="IF46" s="158"/>
      <c r="IG46" s="158"/>
      <c r="IH46" s="158"/>
      <c r="II46" s="158"/>
      <c r="IJ46" s="158"/>
      <c r="IK46" s="158"/>
      <c r="IL46" s="158"/>
      <c r="IM46" s="158"/>
      <c r="IN46" s="158"/>
      <c r="IO46" s="158"/>
      <c r="IP46" s="158"/>
      <c r="IQ46" s="158"/>
      <c r="IR46" s="158"/>
      <c r="IS46" s="158"/>
      <c r="IT46" s="158"/>
    </row>
    <row r="47" spans="1:254" x14ac:dyDescent="0.2">
      <c r="A47" s="148" t="s">
        <v>305</v>
      </c>
      <c r="B47" s="168" t="s">
        <v>508</v>
      </c>
      <c r="C47" s="149" t="s">
        <v>306</v>
      </c>
      <c r="D47" s="149" t="s">
        <v>303</v>
      </c>
      <c r="E47" s="149" t="s">
        <v>304</v>
      </c>
      <c r="F47" s="149"/>
      <c r="G47" s="150">
        <f>SUM(G48+G49+G50)</f>
        <v>1647.6</v>
      </c>
    </row>
    <row r="48" spans="1:254" ht="38.25" x14ac:dyDescent="0.2">
      <c r="A48" s="151" t="s">
        <v>509</v>
      </c>
      <c r="B48" s="152" t="s">
        <v>508</v>
      </c>
      <c r="C48" s="153" t="s">
        <v>268</v>
      </c>
      <c r="D48" s="153" t="s">
        <v>303</v>
      </c>
      <c r="E48" s="153" t="s">
        <v>304</v>
      </c>
      <c r="F48" s="153" t="s">
        <v>275</v>
      </c>
      <c r="G48" s="154">
        <v>1119.98</v>
      </c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2"/>
      <c r="HM48" s="172"/>
      <c r="HN48" s="172"/>
      <c r="HO48" s="172"/>
      <c r="HP48" s="172"/>
      <c r="HQ48" s="172"/>
      <c r="HR48" s="172"/>
      <c r="HS48" s="172"/>
      <c r="HT48" s="172"/>
      <c r="HU48" s="172"/>
      <c r="HV48" s="172"/>
      <c r="HW48" s="172"/>
      <c r="HX48" s="172"/>
      <c r="HY48" s="172"/>
      <c r="HZ48" s="172"/>
      <c r="IA48" s="172"/>
      <c r="IB48" s="172"/>
      <c r="IC48" s="172"/>
      <c r="ID48" s="172"/>
      <c r="IE48" s="172"/>
      <c r="IF48" s="172"/>
      <c r="IG48" s="172"/>
      <c r="IH48" s="172"/>
      <c r="II48" s="172"/>
      <c r="IJ48" s="172"/>
      <c r="IK48" s="172"/>
      <c r="IL48" s="172"/>
      <c r="IM48" s="172"/>
      <c r="IN48" s="172"/>
      <c r="IO48" s="172"/>
      <c r="IP48" s="172"/>
      <c r="IQ48" s="172"/>
      <c r="IR48" s="172"/>
      <c r="IS48" s="172"/>
      <c r="IT48" s="172"/>
    </row>
    <row r="49" spans="1:254" s="158" customFormat="1" ht="15" x14ac:dyDescent="0.25">
      <c r="A49" s="151" t="s">
        <v>510</v>
      </c>
      <c r="B49" s="152" t="s">
        <v>508</v>
      </c>
      <c r="C49" s="153" t="s">
        <v>268</v>
      </c>
      <c r="D49" s="153" t="s">
        <v>303</v>
      </c>
      <c r="E49" s="153" t="s">
        <v>304</v>
      </c>
      <c r="F49" s="153" t="s">
        <v>282</v>
      </c>
      <c r="G49" s="154">
        <v>318.10000000000002</v>
      </c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5"/>
      <c r="FF49" s="155"/>
      <c r="FG49" s="155"/>
      <c r="FH49" s="155"/>
      <c r="FI49" s="155"/>
      <c r="FJ49" s="155"/>
      <c r="FK49" s="155"/>
      <c r="FL49" s="155"/>
      <c r="FM49" s="155"/>
      <c r="FN49" s="155"/>
      <c r="FO49" s="155"/>
      <c r="FP49" s="155"/>
      <c r="FQ49" s="155"/>
      <c r="FR49" s="155"/>
      <c r="FS49" s="155"/>
      <c r="FT49" s="155"/>
      <c r="FU49" s="155"/>
      <c r="FV49" s="155"/>
      <c r="FW49" s="155"/>
      <c r="FX49" s="155"/>
      <c r="FY49" s="155"/>
      <c r="FZ49" s="155"/>
      <c r="GA49" s="155"/>
      <c r="GB49" s="155"/>
      <c r="GC49" s="155"/>
      <c r="GD49" s="155"/>
      <c r="GE49" s="155"/>
      <c r="GF49" s="155"/>
      <c r="GG49" s="155"/>
      <c r="GH49" s="155"/>
      <c r="GI49" s="155"/>
      <c r="GJ49" s="155"/>
      <c r="GK49" s="155"/>
      <c r="GL49" s="155"/>
      <c r="GM49" s="155"/>
      <c r="GN49" s="155"/>
      <c r="GO49" s="155"/>
      <c r="GP49" s="155"/>
      <c r="GQ49" s="155"/>
      <c r="GR49" s="155"/>
      <c r="GS49" s="155"/>
      <c r="GT49" s="155"/>
      <c r="GU49" s="155"/>
      <c r="GV49" s="155"/>
      <c r="GW49" s="155"/>
      <c r="GX49" s="155"/>
      <c r="GY49" s="155"/>
      <c r="GZ49" s="155"/>
      <c r="HA49" s="155"/>
      <c r="HB49" s="155"/>
      <c r="HC49" s="155"/>
      <c r="HD49" s="155"/>
      <c r="HE49" s="155"/>
      <c r="HF49" s="155"/>
      <c r="HG49" s="155"/>
      <c r="HH49" s="155"/>
      <c r="HI49" s="155"/>
      <c r="HJ49" s="155"/>
      <c r="HK49" s="155"/>
      <c r="HL49" s="155"/>
      <c r="HM49" s="155"/>
      <c r="HN49" s="155"/>
      <c r="HO49" s="155"/>
      <c r="HP49" s="155"/>
      <c r="HQ49" s="155"/>
      <c r="HR49" s="155"/>
      <c r="HS49" s="155"/>
      <c r="HT49" s="155"/>
      <c r="HU49" s="155"/>
      <c r="HV49" s="155"/>
      <c r="HW49" s="155"/>
      <c r="HX49" s="155"/>
      <c r="HY49" s="155"/>
      <c r="HZ49" s="155"/>
      <c r="IA49" s="155"/>
      <c r="IB49" s="155"/>
      <c r="IC49" s="155"/>
      <c r="ID49" s="155"/>
      <c r="IE49" s="155"/>
      <c r="IF49" s="155"/>
      <c r="IG49" s="155"/>
      <c r="IH49" s="155"/>
      <c r="II49" s="155"/>
      <c r="IJ49" s="155"/>
      <c r="IK49" s="155"/>
      <c r="IL49" s="155"/>
      <c r="IM49" s="155"/>
      <c r="IN49" s="155"/>
      <c r="IO49" s="155"/>
      <c r="IP49" s="155"/>
      <c r="IQ49" s="155"/>
      <c r="IR49" s="155"/>
      <c r="IS49" s="155"/>
      <c r="IT49" s="155"/>
    </row>
    <row r="50" spans="1:254" s="158" customFormat="1" ht="39" x14ac:dyDescent="0.25">
      <c r="A50" s="151" t="s">
        <v>509</v>
      </c>
      <c r="B50" s="152" t="s">
        <v>508</v>
      </c>
      <c r="C50" s="153" t="s">
        <v>268</v>
      </c>
      <c r="D50" s="153" t="s">
        <v>303</v>
      </c>
      <c r="E50" s="153" t="s">
        <v>514</v>
      </c>
      <c r="F50" s="153" t="s">
        <v>275</v>
      </c>
      <c r="G50" s="154">
        <v>209.52</v>
      </c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5"/>
      <c r="ET50" s="155"/>
      <c r="EU50" s="155"/>
      <c r="EV50" s="155"/>
      <c r="EW50" s="155"/>
      <c r="EX50" s="155"/>
      <c r="EY50" s="155"/>
      <c r="EZ50" s="155"/>
      <c r="FA50" s="155"/>
      <c r="FB50" s="155"/>
      <c r="FC50" s="155"/>
      <c r="FD50" s="155"/>
      <c r="FE50" s="155"/>
      <c r="FF50" s="155"/>
      <c r="FG50" s="155"/>
      <c r="FH50" s="155"/>
      <c r="FI50" s="155"/>
      <c r="FJ50" s="155"/>
      <c r="FK50" s="155"/>
      <c r="FL50" s="155"/>
      <c r="FM50" s="155"/>
      <c r="FN50" s="155"/>
      <c r="FO50" s="155"/>
      <c r="FP50" s="155"/>
      <c r="FQ50" s="155"/>
      <c r="FR50" s="155"/>
      <c r="FS50" s="155"/>
      <c r="FT50" s="155"/>
      <c r="FU50" s="155"/>
      <c r="FV50" s="155"/>
      <c r="FW50" s="155"/>
      <c r="FX50" s="155"/>
      <c r="FY50" s="155"/>
      <c r="FZ50" s="155"/>
      <c r="GA50" s="155"/>
      <c r="GB50" s="155"/>
      <c r="GC50" s="155"/>
      <c r="GD50" s="155"/>
      <c r="GE50" s="155"/>
      <c r="GF50" s="155"/>
      <c r="GG50" s="155"/>
      <c r="GH50" s="155"/>
      <c r="GI50" s="155"/>
      <c r="GJ50" s="155"/>
      <c r="GK50" s="155"/>
      <c r="GL50" s="155"/>
      <c r="GM50" s="155"/>
      <c r="GN50" s="155"/>
      <c r="GO50" s="155"/>
      <c r="GP50" s="155"/>
      <c r="GQ50" s="155"/>
      <c r="GR50" s="155"/>
      <c r="GS50" s="155"/>
      <c r="GT50" s="155"/>
      <c r="GU50" s="155"/>
      <c r="GV50" s="155"/>
      <c r="GW50" s="155"/>
      <c r="GX50" s="155"/>
      <c r="GY50" s="155"/>
      <c r="GZ50" s="155"/>
      <c r="HA50" s="155"/>
      <c r="HB50" s="155"/>
      <c r="HC50" s="155"/>
      <c r="HD50" s="155"/>
      <c r="HE50" s="155"/>
      <c r="HF50" s="155"/>
      <c r="HG50" s="155"/>
      <c r="HH50" s="155"/>
      <c r="HI50" s="155"/>
      <c r="HJ50" s="155"/>
      <c r="HK50" s="155"/>
      <c r="HL50" s="155"/>
      <c r="HM50" s="155"/>
      <c r="HN50" s="155"/>
      <c r="HO50" s="155"/>
      <c r="HP50" s="155"/>
      <c r="HQ50" s="155"/>
      <c r="HR50" s="155"/>
      <c r="HS50" s="155"/>
      <c r="HT50" s="155"/>
      <c r="HU50" s="155"/>
      <c r="HV50" s="155"/>
      <c r="HW50" s="155"/>
      <c r="HX50" s="155"/>
      <c r="HY50" s="155"/>
      <c r="HZ50" s="155"/>
      <c r="IA50" s="155"/>
      <c r="IB50" s="155"/>
      <c r="IC50" s="155"/>
      <c r="ID50" s="155"/>
      <c r="IE50" s="155"/>
      <c r="IF50" s="155"/>
      <c r="IG50" s="155"/>
      <c r="IH50" s="155"/>
      <c r="II50" s="155"/>
      <c r="IJ50" s="155"/>
      <c r="IK50" s="155"/>
      <c r="IL50" s="155"/>
      <c r="IM50" s="155"/>
      <c r="IN50" s="155"/>
      <c r="IO50" s="155"/>
      <c r="IP50" s="155"/>
      <c r="IQ50" s="155"/>
      <c r="IR50" s="155"/>
      <c r="IS50" s="155"/>
      <c r="IT50" s="155"/>
    </row>
    <row r="51" spans="1:254" s="172" customFormat="1" ht="27" x14ac:dyDescent="0.25">
      <c r="A51" s="210" t="s">
        <v>308</v>
      </c>
      <c r="B51" s="339" t="s">
        <v>508</v>
      </c>
      <c r="C51" s="339" t="s">
        <v>268</v>
      </c>
      <c r="D51" s="339" t="s">
        <v>303</v>
      </c>
      <c r="E51" s="339" t="s">
        <v>309</v>
      </c>
      <c r="F51" s="339"/>
      <c r="G51" s="211">
        <f>SUM(G52)</f>
        <v>998</v>
      </c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55"/>
      <c r="ES51" s="155"/>
      <c r="ET51" s="155"/>
      <c r="EU51" s="155"/>
      <c r="EV51" s="155"/>
      <c r="EW51" s="155"/>
      <c r="EX51" s="155"/>
      <c r="EY51" s="155"/>
      <c r="EZ51" s="155"/>
      <c r="FA51" s="155"/>
      <c r="FB51" s="155"/>
      <c r="FC51" s="155"/>
      <c r="FD51" s="155"/>
      <c r="FE51" s="155"/>
      <c r="FF51" s="155"/>
      <c r="FG51" s="155"/>
      <c r="FH51" s="155"/>
      <c r="FI51" s="155"/>
      <c r="FJ51" s="155"/>
      <c r="FK51" s="155"/>
      <c r="FL51" s="155"/>
      <c r="FM51" s="155"/>
      <c r="FN51" s="155"/>
      <c r="FO51" s="155"/>
      <c r="FP51" s="155"/>
      <c r="FQ51" s="155"/>
      <c r="FR51" s="155"/>
      <c r="FS51" s="155"/>
      <c r="FT51" s="155"/>
      <c r="FU51" s="155"/>
      <c r="FV51" s="155"/>
      <c r="FW51" s="155"/>
      <c r="FX51" s="155"/>
      <c r="FY51" s="155"/>
      <c r="FZ51" s="155"/>
      <c r="GA51" s="155"/>
      <c r="GB51" s="155"/>
      <c r="GC51" s="155"/>
      <c r="GD51" s="155"/>
      <c r="GE51" s="155"/>
      <c r="GF51" s="155"/>
      <c r="GG51" s="155"/>
      <c r="GH51" s="155"/>
      <c r="GI51" s="155"/>
      <c r="GJ51" s="155"/>
      <c r="GK51" s="155"/>
      <c r="GL51" s="155"/>
      <c r="GM51" s="155"/>
      <c r="GN51" s="155"/>
      <c r="GO51" s="155"/>
      <c r="GP51" s="155"/>
      <c r="GQ51" s="155"/>
      <c r="GR51" s="155"/>
      <c r="GS51" s="155"/>
      <c r="GT51" s="155"/>
      <c r="GU51" s="155"/>
      <c r="GV51" s="155"/>
      <c r="GW51" s="155"/>
      <c r="GX51" s="155"/>
      <c r="GY51" s="155"/>
      <c r="GZ51" s="155"/>
      <c r="HA51" s="155"/>
      <c r="HB51" s="155"/>
      <c r="HC51" s="155"/>
      <c r="HD51" s="155"/>
      <c r="HE51" s="155"/>
      <c r="HF51" s="155"/>
      <c r="HG51" s="155"/>
      <c r="HH51" s="155"/>
      <c r="HI51" s="155"/>
      <c r="HJ51" s="155"/>
      <c r="HK51" s="155"/>
      <c r="HL51" s="155"/>
      <c r="HM51" s="155"/>
      <c r="HN51" s="155"/>
      <c r="HO51" s="155"/>
      <c r="HP51" s="155"/>
      <c r="HQ51" s="155"/>
      <c r="HR51" s="155"/>
      <c r="HS51" s="155"/>
      <c r="HT51" s="155"/>
      <c r="HU51" s="155"/>
      <c r="HV51" s="155"/>
      <c r="HW51" s="155"/>
      <c r="HX51" s="155"/>
      <c r="HY51" s="155"/>
      <c r="HZ51" s="155"/>
      <c r="IA51" s="155"/>
      <c r="IB51" s="155"/>
      <c r="IC51" s="155"/>
      <c r="ID51" s="155"/>
      <c r="IE51" s="155"/>
      <c r="IF51" s="155"/>
      <c r="IG51" s="155"/>
      <c r="IH51" s="155"/>
      <c r="II51" s="155"/>
      <c r="IJ51" s="155"/>
      <c r="IK51" s="155"/>
      <c r="IL51" s="155"/>
      <c r="IM51" s="155"/>
      <c r="IN51" s="155"/>
      <c r="IO51" s="155"/>
      <c r="IP51" s="155"/>
      <c r="IQ51" s="155"/>
      <c r="IR51" s="155"/>
      <c r="IS51" s="155"/>
      <c r="IT51" s="155"/>
    </row>
    <row r="52" spans="1:254" s="155" customFormat="1" ht="25.5" x14ac:dyDescent="0.2">
      <c r="A52" s="212" t="s">
        <v>310</v>
      </c>
      <c r="B52" s="168" t="s">
        <v>508</v>
      </c>
      <c r="C52" s="152" t="s">
        <v>268</v>
      </c>
      <c r="D52" s="152" t="s">
        <v>303</v>
      </c>
      <c r="E52" s="152" t="s">
        <v>309</v>
      </c>
      <c r="F52" s="152"/>
      <c r="G52" s="154">
        <f>SUM(G53+G54)</f>
        <v>998</v>
      </c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7"/>
      <c r="EQ52" s="127"/>
      <c r="ER52" s="127"/>
      <c r="ES52" s="127"/>
      <c r="ET52" s="127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  <c r="FF52" s="127"/>
      <c r="FG52" s="127"/>
      <c r="FH52" s="127"/>
      <c r="FI52" s="127"/>
      <c r="FJ52" s="127"/>
      <c r="FK52" s="127"/>
      <c r="FL52" s="127"/>
      <c r="FM52" s="127"/>
      <c r="FN52" s="127"/>
      <c r="FO52" s="127"/>
      <c r="FP52" s="127"/>
      <c r="FQ52" s="127"/>
      <c r="FR52" s="127"/>
      <c r="FS52" s="127"/>
      <c r="FT52" s="127"/>
      <c r="FU52" s="127"/>
      <c r="FV52" s="127"/>
      <c r="FW52" s="127"/>
      <c r="FX52" s="127"/>
      <c r="FY52" s="127"/>
      <c r="FZ52" s="127"/>
      <c r="GA52" s="127"/>
      <c r="GB52" s="127"/>
      <c r="GC52" s="127"/>
      <c r="GD52" s="127"/>
      <c r="GE52" s="127"/>
      <c r="GF52" s="127"/>
      <c r="GG52" s="127"/>
      <c r="GH52" s="127"/>
      <c r="GI52" s="127"/>
      <c r="GJ52" s="127"/>
      <c r="GK52" s="127"/>
      <c r="GL52" s="127"/>
      <c r="GM52" s="127"/>
      <c r="GN52" s="127"/>
      <c r="GO52" s="127"/>
      <c r="GP52" s="127"/>
      <c r="GQ52" s="127"/>
      <c r="GR52" s="127"/>
      <c r="GS52" s="127"/>
      <c r="GT52" s="127"/>
      <c r="GU52" s="127"/>
      <c r="GV52" s="127"/>
      <c r="GW52" s="127"/>
      <c r="GX52" s="127"/>
      <c r="GY52" s="127"/>
      <c r="GZ52" s="127"/>
      <c r="HA52" s="127"/>
      <c r="HB52" s="127"/>
      <c r="HC52" s="127"/>
      <c r="HD52" s="127"/>
      <c r="HE52" s="127"/>
      <c r="HF52" s="127"/>
      <c r="HG52" s="127"/>
      <c r="HH52" s="127"/>
      <c r="HI52" s="127"/>
      <c r="HJ52" s="127"/>
      <c r="HK52" s="127"/>
      <c r="HL52" s="127"/>
      <c r="HM52" s="127"/>
      <c r="HN52" s="127"/>
      <c r="HO52" s="127"/>
      <c r="HP52" s="127"/>
      <c r="HQ52" s="127"/>
      <c r="HR52" s="127"/>
      <c r="HS52" s="127"/>
      <c r="HT52" s="127"/>
      <c r="HU52" s="127"/>
      <c r="HV52" s="127"/>
      <c r="HW52" s="127"/>
      <c r="HX52" s="127"/>
      <c r="HY52" s="127"/>
      <c r="HZ52" s="127"/>
      <c r="IA52" s="127"/>
      <c r="IB52" s="127"/>
      <c r="IC52" s="127"/>
      <c r="ID52" s="127"/>
      <c r="IE52" s="127"/>
      <c r="IF52" s="127"/>
      <c r="IG52" s="127"/>
      <c r="IH52" s="127"/>
      <c r="II52" s="127"/>
      <c r="IJ52" s="127"/>
      <c r="IK52" s="127"/>
      <c r="IL52" s="127"/>
      <c r="IM52" s="127"/>
      <c r="IN52" s="127"/>
      <c r="IO52" s="127"/>
      <c r="IP52" s="127"/>
      <c r="IQ52" s="127"/>
      <c r="IR52" s="127"/>
      <c r="IS52" s="127"/>
      <c r="IT52" s="127"/>
    </row>
    <row r="53" spans="1:254" s="155" customFormat="1" ht="38.25" x14ac:dyDescent="0.2">
      <c r="A53" s="148" t="s">
        <v>509</v>
      </c>
      <c r="B53" s="167" t="s">
        <v>508</v>
      </c>
      <c r="C53" s="149" t="s">
        <v>268</v>
      </c>
      <c r="D53" s="149" t="s">
        <v>303</v>
      </c>
      <c r="E53" s="167" t="s">
        <v>309</v>
      </c>
      <c r="F53" s="149" t="s">
        <v>275</v>
      </c>
      <c r="G53" s="150">
        <v>836.5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  <c r="FF53" s="169"/>
      <c r="FG53" s="169"/>
      <c r="FH53" s="169"/>
      <c r="FI53" s="169"/>
      <c r="FJ53" s="169"/>
      <c r="FK53" s="169"/>
      <c r="FL53" s="169"/>
      <c r="FM53" s="169"/>
      <c r="FN53" s="169"/>
      <c r="FO53" s="169"/>
      <c r="FP53" s="169"/>
      <c r="FQ53" s="169"/>
      <c r="FR53" s="169"/>
      <c r="FS53" s="169"/>
      <c r="FT53" s="169"/>
      <c r="FU53" s="169"/>
      <c r="FV53" s="169"/>
      <c r="FW53" s="169"/>
      <c r="FX53" s="169"/>
      <c r="FY53" s="169"/>
      <c r="FZ53" s="169"/>
      <c r="GA53" s="169"/>
      <c r="GB53" s="169"/>
      <c r="GC53" s="169"/>
      <c r="GD53" s="169"/>
      <c r="GE53" s="169"/>
      <c r="GF53" s="169"/>
      <c r="GG53" s="169"/>
      <c r="GH53" s="169"/>
      <c r="GI53" s="169"/>
      <c r="GJ53" s="169"/>
      <c r="GK53" s="169"/>
      <c r="GL53" s="169"/>
      <c r="GM53" s="169"/>
      <c r="GN53" s="169"/>
      <c r="GO53" s="169"/>
      <c r="GP53" s="169"/>
      <c r="GQ53" s="169"/>
      <c r="GR53" s="169"/>
      <c r="GS53" s="169"/>
      <c r="GT53" s="169"/>
      <c r="GU53" s="169"/>
      <c r="GV53" s="169"/>
      <c r="GW53" s="169"/>
      <c r="GX53" s="169"/>
      <c r="GY53" s="169"/>
      <c r="GZ53" s="169"/>
      <c r="HA53" s="169"/>
      <c r="HB53" s="169"/>
      <c r="HC53" s="169"/>
      <c r="HD53" s="169"/>
      <c r="HE53" s="169"/>
      <c r="HF53" s="169"/>
      <c r="HG53" s="169"/>
      <c r="HH53" s="169"/>
      <c r="HI53" s="169"/>
      <c r="HJ53" s="169"/>
      <c r="HK53" s="169"/>
      <c r="HL53" s="169"/>
      <c r="HM53" s="169"/>
      <c r="HN53" s="169"/>
      <c r="HO53" s="169"/>
      <c r="HP53" s="169"/>
      <c r="HQ53" s="169"/>
      <c r="HR53" s="169"/>
      <c r="HS53" s="169"/>
      <c r="HT53" s="169"/>
      <c r="HU53" s="169"/>
      <c r="HV53" s="169"/>
      <c r="HW53" s="169"/>
      <c r="HX53" s="169"/>
      <c r="HY53" s="169"/>
      <c r="HZ53" s="169"/>
      <c r="IA53" s="169"/>
      <c r="IB53" s="169"/>
      <c r="IC53" s="169"/>
      <c r="ID53" s="169"/>
      <c r="IE53" s="169"/>
      <c r="IF53" s="169"/>
      <c r="IG53" s="169"/>
      <c r="IH53" s="169"/>
      <c r="II53" s="169"/>
      <c r="IJ53" s="169"/>
      <c r="IK53" s="169"/>
      <c r="IL53" s="169"/>
      <c r="IM53" s="169"/>
      <c r="IN53" s="169"/>
      <c r="IO53" s="169"/>
      <c r="IP53" s="169"/>
      <c r="IQ53" s="169"/>
      <c r="IR53" s="169"/>
      <c r="IS53" s="169"/>
      <c r="IT53" s="169"/>
    </row>
    <row r="54" spans="1:254" ht="14.25" x14ac:dyDescent="0.2">
      <c r="A54" s="148" t="s">
        <v>510</v>
      </c>
      <c r="B54" s="167" t="s">
        <v>508</v>
      </c>
      <c r="C54" s="149" t="s">
        <v>268</v>
      </c>
      <c r="D54" s="149" t="s">
        <v>303</v>
      </c>
      <c r="E54" s="167" t="s">
        <v>309</v>
      </c>
      <c r="F54" s="149" t="s">
        <v>282</v>
      </c>
      <c r="G54" s="150">
        <v>161.5</v>
      </c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7"/>
      <c r="EF54" s="147"/>
      <c r="EG54" s="147"/>
      <c r="EH54" s="147"/>
      <c r="EI54" s="147"/>
      <c r="EJ54" s="147"/>
      <c r="EK54" s="147"/>
      <c r="EL54" s="147"/>
      <c r="EM54" s="147"/>
      <c r="EN54" s="147"/>
      <c r="EO54" s="147"/>
      <c r="EP54" s="147"/>
      <c r="EQ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  <c r="FH54" s="147"/>
      <c r="FI54" s="147"/>
      <c r="FJ54" s="147"/>
      <c r="FK54" s="147"/>
      <c r="FL54" s="147"/>
      <c r="FM54" s="147"/>
      <c r="FN54" s="147"/>
      <c r="FO54" s="147"/>
      <c r="FP54" s="147"/>
      <c r="FQ54" s="147"/>
      <c r="FR54" s="147"/>
      <c r="FS54" s="147"/>
      <c r="FT54" s="147"/>
      <c r="FU54" s="147"/>
      <c r="FV54" s="147"/>
      <c r="FW54" s="147"/>
      <c r="FX54" s="147"/>
      <c r="FY54" s="147"/>
      <c r="FZ54" s="147"/>
      <c r="GA54" s="147"/>
      <c r="GB54" s="147"/>
      <c r="GC54" s="147"/>
      <c r="GD54" s="147"/>
      <c r="GE54" s="147"/>
      <c r="GF54" s="147"/>
      <c r="GG54" s="147"/>
      <c r="GH54" s="147"/>
      <c r="GI54" s="147"/>
      <c r="GJ54" s="147"/>
      <c r="GK54" s="147"/>
      <c r="GL54" s="147"/>
      <c r="GM54" s="147"/>
      <c r="GN54" s="147"/>
      <c r="GO54" s="147"/>
      <c r="GP54" s="147"/>
      <c r="GQ54" s="147"/>
      <c r="GR54" s="147"/>
      <c r="GS54" s="147"/>
      <c r="GT54" s="147"/>
      <c r="GU54" s="147"/>
      <c r="GV54" s="147"/>
      <c r="GW54" s="147"/>
      <c r="GX54" s="147"/>
      <c r="GY54" s="147"/>
      <c r="GZ54" s="147"/>
      <c r="HA54" s="147"/>
      <c r="HB54" s="147"/>
      <c r="HC54" s="147"/>
      <c r="HD54" s="147"/>
      <c r="HE54" s="147"/>
      <c r="HF54" s="147"/>
      <c r="HG54" s="147"/>
      <c r="HH54" s="147"/>
      <c r="HI54" s="147"/>
      <c r="HJ54" s="147"/>
      <c r="HK54" s="147"/>
      <c r="HL54" s="147"/>
      <c r="HM54" s="147"/>
      <c r="HN54" s="147"/>
      <c r="HO54" s="147"/>
      <c r="HP54" s="147"/>
      <c r="HQ54" s="147"/>
      <c r="HR54" s="147"/>
      <c r="HS54" s="147"/>
      <c r="HT54" s="147"/>
      <c r="HU54" s="147"/>
      <c r="HV54" s="147"/>
      <c r="HW54" s="147"/>
      <c r="HX54" s="147"/>
      <c r="HY54" s="147"/>
      <c r="HZ54" s="147"/>
      <c r="IA54" s="147"/>
      <c r="IB54" s="147"/>
      <c r="IC54" s="147"/>
      <c r="ID54" s="147"/>
      <c r="IE54" s="147"/>
      <c r="IF54" s="147"/>
      <c r="IG54" s="147"/>
      <c r="IH54" s="147"/>
      <c r="II54" s="147"/>
      <c r="IJ54" s="147"/>
      <c r="IK54" s="147"/>
      <c r="IL54" s="147"/>
      <c r="IM54" s="147"/>
      <c r="IN54" s="147"/>
      <c r="IO54" s="147"/>
      <c r="IP54" s="147"/>
      <c r="IQ54" s="147"/>
      <c r="IR54" s="147"/>
      <c r="IS54" s="147"/>
      <c r="IT54" s="147"/>
    </row>
    <row r="55" spans="1:254" s="169" customFormat="1" ht="39" x14ac:dyDescent="0.25">
      <c r="A55" s="151" t="s">
        <v>311</v>
      </c>
      <c r="B55" s="152" t="s">
        <v>508</v>
      </c>
      <c r="C55" s="153" t="s">
        <v>268</v>
      </c>
      <c r="D55" s="153" t="s">
        <v>303</v>
      </c>
      <c r="E55" s="153" t="s">
        <v>312</v>
      </c>
      <c r="F55" s="153"/>
      <c r="G55" s="154">
        <f>SUM(G56)</f>
        <v>0.28000000000000003</v>
      </c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6"/>
      <c r="FL55" s="166"/>
      <c r="FM55" s="166"/>
      <c r="FN55" s="166"/>
      <c r="FO55" s="166"/>
      <c r="FP55" s="166"/>
      <c r="FQ55" s="166"/>
      <c r="FR55" s="166"/>
      <c r="FS55" s="166"/>
      <c r="FT55" s="166"/>
      <c r="FU55" s="166"/>
      <c r="FV55" s="166"/>
      <c r="FW55" s="166"/>
      <c r="FX55" s="166"/>
      <c r="FY55" s="166"/>
      <c r="FZ55" s="166"/>
      <c r="GA55" s="166"/>
      <c r="GB55" s="166"/>
      <c r="GC55" s="166"/>
      <c r="GD55" s="166"/>
      <c r="GE55" s="166"/>
      <c r="GF55" s="166"/>
      <c r="GG55" s="166"/>
      <c r="GH55" s="166"/>
      <c r="GI55" s="166"/>
      <c r="GJ55" s="166"/>
      <c r="GK55" s="166"/>
      <c r="GL55" s="166"/>
      <c r="GM55" s="166"/>
      <c r="GN55" s="166"/>
      <c r="GO55" s="166"/>
      <c r="GP55" s="166"/>
      <c r="GQ55" s="166"/>
      <c r="GR55" s="166"/>
      <c r="GS55" s="166"/>
      <c r="GT55" s="166"/>
      <c r="GU55" s="166"/>
      <c r="GV55" s="166"/>
      <c r="GW55" s="166"/>
      <c r="GX55" s="166"/>
      <c r="GY55" s="166"/>
      <c r="GZ55" s="166"/>
      <c r="HA55" s="166"/>
      <c r="HB55" s="166"/>
      <c r="HC55" s="166"/>
      <c r="HD55" s="166"/>
      <c r="HE55" s="166"/>
      <c r="HF55" s="166"/>
      <c r="HG55" s="166"/>
      <c r="HH55" s="166"/>
      <c r="HI55" s="166"/>
      <c r="HJ55" s="166"/>
      <c r="HK55" s="166"/>
      <c r="HL55" s="166"/>
      <c r="HM55" s="166"/>
      <c r="HN55" s="166"/>
      <c r="HO55" s="166"/>
      <c r="HP55" s="166"/>
      <c r="HQ55" s="166"/>
      <c r="HR55" s="166"/>
      <c r="HS55" s="166"/>
      <c r="HT55" s="166"/>
      <c r="HU55" s="166"/>
      <c r="HV55" s="166"/>
      <c r="HW55" s="166"/>
      <c r="HX55" s="166"/>
      <c r="HY55" s="166"/>
      <c r="HZ55" s="166"/>
      <c r="IA55" s="166"/>
      <c r="IB55" s="166"/>
      <c r="IC55" s="166"/>
      <c r="ID55" s="166"/>
      <c r="IE55" s="166"/>
      <c r="IF55" s="166"/>
      <c r="IG55" s="166"/>
      <c r="IH55" s="166"/>
      <c r="II55" s="166"/>
      <c r="IJ55" s="166"/>
      <c r="IK55" s="166"/>
      <c r="IL55" s="166"/>
      <c r="IM55" s="166"/>
      <c r="IN55" s="166"/>
      <c r="IO55" s="166"/>
      <c r="IP55" s="166"/>
      <c r="IQ55" s="166"/>
      <c r="IR55" s="166"/>
      <c r="IS55" s="166"/>
      <c r="IT55" s="166"/>
    </row>
    <row r="56" spans="1:254" s="121" customFormat="1" x14ac:dyDescent="0.2">
      <c r="A56" s="148" t="s">
        <v>510</v>
      </c>
      <c r="B56" s="167" t="s">
        <v>508</v>
      </c>
      <c r="C56" s="149" t="s">
        <v>268</v>
      </c>
      <c r="D56" s="149" t="s">
        <v>303</v>
      </c>
      <c r="E56" s="149" t="s">
        <v>312</v>
      </c>
      <c r="F56" s="149" t="s">
        <v>282</v>
      </c>
      <c r="G56" s="150">
        <v>0.28000000000000003</v>
      </c>
    </row>
    <row r="57" spans="1:254" s="147" customFormat="1" ht="27" x14ac:dyDescent="0.25">
      <c r="A57" s="210" t="s">
        <v>515</v>
      </c>
      <c r="B57" s="339" t="s">
        <v>508</v>
      </c>
      <c r="C57" s="204" t="s">
        <v>268</v>
      </c>
      <c r="D57" s="204" t="s">
        <v>303</v>
      </c>
      <c r="E57" s="204"/>
      <c r="F57" s="204"/>
      <c r="G57" s="211">
        <f>SUM(G58)</f>
        <v>3747.55</v>
      </c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7"/>
      <c r="FL57" s="127"/>
      <c r="FM57" s="127"/>
      <c r="FN57" s="127"/>
      <c r="FO57" s="127"/>
      <c r="FP57" s="127"/>
      <c r="FQ57" s="127"/>
      <c r="FR57" s="127"/>
      <c r="FS57" s="127"/>
      <c r="FT57" s="127"/>
      <c r="FU57" s="127"/>
      <c r="FV57" s="127"/>
      <c r="FW57" s="127"/>
      <c r="FX57" s="127"/>
      <c r="FY57" s="127"/>
      <c r="FZ57" s="127"/>
      <c r="GA57" s="127"/>
      <c r="GB57" s="127"/>
      <c r="GC57" s="127"/>
      <c r="GD57" s="127"/>
      <c r="GE57" s="127"/>
      <c r="GF57" s="127"/>
      <c r="GG57" s="127"/>
      <c r="GH57" s="127"/>
      <c r="GI57" s="127"/>
      <c r="GJ57" s="127"/>
      <c r="GK57" s="127"/>
      <c r="GL57" s="127"/>
      <c r="GM57" s="127"/>
      <c r="GN57" s="127"/>
      <c r="GO57" s="127"/>
      <c r="GP57" s="127"/>
      <c r="GQ57" s="127"/>
      <c r="GR57" s="127"/>
      <c r="GS57" s="127"/>
      <c r="GT57" s="127"/>
      <c r="GU57" s="127"/>
      <c r="GV57" s="127"/>
      <c r="GW57" s="127"/>
      <c r="GX57" s="127"/>
      <c r="GY57" s="127"/>
      <c r="GZ57" s="127"/>
      <c r="HA57" s="127"/>
      <c r="HB57" s="127"/>
      <c r="HC57" s="127"/>
      <c r="HD57" s="127"/>
      <c r="HE57" s="127"/>
      <c r="HF57" s="127"/>
      <c r="HG57" s="127"/>
      <c r="HH57" s="127"/>
      <c r="HI57" s="127"/>
      <c r="HJ57" s="127"/>
      <c r="HK57" s="127"/>
      <c r="HL57" s="127"/>
      <c r="HM57" s="127"/>
      <c r="HN57" s="127"/>
      <c r="HO57" s="127"/>
      <c r="HP57" s="127"/>
      <c r="HQ57" s="127"/>
      <c r="HR57" s="127"/>
      <c r="HS57" s="127"/>
      <c r="HT57" s="127"/>
      <c r="HU57" s="127"/>
      <c r="HV57" s="127"/>
      <c r="HW57" s="127"/>
      <c r="HX57" s="127"/>
      <c r="HY57" s="127"/>
      <c r="HZ57" s="127"/>
      <c r="IA57" s="127"/>
      <c r="IB57" s="127"/>
      <c r="IC57" s="127"/>
      <c r="ID57" s="127"/>
      <c r="IE57" s="127"/>
      <c r="IF57" s="127"/>
      <c r="IG57" s="127"/>
      <c r="IH57" s="127"/>
      <c r="II57" s="127"/>
      <c r="IJ57" s="127"/>
      <c r="IK57" s="127"/>
      <c r="IL57" s="127"/>
      <c r="IM57" s="127"/>
      <c r="IN57" s="127"/>
      <c r="IO57" s="127"/>
      <c r="IP57" s="127"/>
      <c r="IQ57" s="127"/>
      <c r="IR57" s="127"/>
      <c r="IS57" s="127"/>
      <c r="IT57" s="127"/>
    </row>
    <row r="58" spans="1:254" s="166" customFormat="1" ht="15" x14ac:dyDescent="0.25">
      <c r="A58" s="175" t="s">
        <v>315</v>
      </c>
      <c r="B58" s="168" t="s">
        <v>508</v>
      </c>
      <c r="C58" s="149" t="s">
        <v>268</v>
      </c>
      <c r="D58" s="149" t="s">
        <v>303</v>
      </c>
      <c r="E58" s="149" t="s">
        <v>314</v>
      </c>
      <c r="F58" s="149"/>
      <c r="G58" s="150">
        <f>SUM(G59+G63+G60+G61+G62)</f>
        <v>3747.55</v>
      </c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  <c r="EG58" s="172"/>
      <c r="EH58" s="172"/>
      <c r="EI58" s="172"/>
      <c r="EJ58" s="172"/>
      <c r="EK58" s="172"/>
      <c r="EL58" s="172"/>
      <c r="EM58" s="172"/>
      <c r="EN58" s="172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2"/>
      <c r="FC58" s="172"/>
      <c r="FD58" s="172"/>
      <c r="FE58" s="172"/>
      <c r="FF58" s="172"/>
      <c r="FG58" s="172"/>
      <c r="FH58" s="172"/>
      <c r="FI58" s="172"/>
      <c r="FJ58" s="172"/>
      <c r="FK58" s="172"/>
      <c r="FL58" s="172"/>
      <c r="FM58" s="172"/>
      <c r="FN58" s="172"/>
      <c r="FO58" s="172"/>
      <c r="FP58" s="172"/>
      <c r="FQ58" s="172"/>
      <c r="FR58" s="172"/>
      <c r="FS58" s="172"/>
      <c r="FT58" s="172"/>
      <c r="FU58" s="172"/>
      <c r="FV58" s="172"/>
      <c r="FW58" s="172"/>
      <c r="FX58" s="172"/>
      <c r="FY58" s="172"/>
      <c r="FZ58" s="172"/>
      <c r="GA58" s="172"/>
      <c r="GB58" s="172"/>
      <c r="GC58" s="172"/>
      <c r="GD58" s="172"/>
      <c r="GE58" s="172"/>
      <c r="GF58" s="172"/>
      <c r="GG58" s="172"/>
      <c r="GH58" s="172"/>
      <c r="GI58" s="172"/>
      <c r="GJ58" s="172"/>
      <c r="GK58" s="172"/>
      <c r="GL58" s="172"/>
      <c r="GM58" s="172"/>
      <c r="GN58" s="172"/>
      <c r="GO58" s="172"/>
      <c r="GP58" s="172"/>
      <c r="GQ58" s="172"/>
      <c r="GR58" s="172"/>
      <c r="GS58" s="172"/>
      <c r="GT58" s="172"/>
      <c r="GU58" s="172"/>
      <c r="GV58" s="172"/>
      <c r="GW58" s="172"/>
      <c r="GX58" s="172"/>
      <c r="GY58" s="172"/>
      <c r="GZ58" s="172"/>
      <c r="HA58" s="172"/>
      <c r="HB58" s="172"/>
      <c r="HC58" s="172"/>
      <c r="HD58" s="172"/>
      <c r="HE58" s="172"/>
      <c r="HF58" s="172"/>
      <c r="HG58" s="172"/>
      <c r="HH58" s="172"/>
      <c r="HI58" s="172"/>
      <c r="HJ58" s="172"/>
      <c r="HK58" s="172"/>
      <c r="HL58" s="172"/>
      <c r="HM58" s="172"/>
      <c r="HN58" s="172"/>
      <c r="HO58" s="172"/>
      <c r="HP58" s="172"/>
      <c r="HQ58" s="172"/>
      <c r="HR58" s="172"/>
      <c r="HS58" s="172"/>
      <c r="HT58" s="172"/>
      <c r="HU58" s="172"/>
      <c r="HV58" s="172"/>
      <c r="HW58" s="172"/>
      <c r="HX58" s="172"/>
      <c r="HY58" s="172"/>
      <c r="HZ58" s="172"/>
      <c r="IA58" s="172"/>
      <c r="IB58" s="172"/>
      <c r="IC58" s="172"/>
      <c r="ID58" s="172"/>
      <c r="IE58" s="172"/>
      <c r="IF58" s="172"/>
      <c r="IG58" s="172"/>
      <c r="IH58" s="172"/>
      <c r="II58" s="172"/>
      <c r="IJ58" s="172"/>
      <c r="IK58" s="172"/>
      <c r="IL58" s="172"/>
      <c r="IM58" s="172"/>
      <c r="IN58" s="172"/>
      <c r="IO58" s="172"/>
      <c r="IP58" s="172"/>
      <c r="IQ58" s="172"/>
      <c r="IR58" s="172"/>
      <c r="IS58" s="172"/>
      <c r="IT58" s="172"/>
    </row>
    <row r="59" spans="1:254" s="121" customFormat="1" ht="13.5" x14ac:dyDescent="0.25">
      <c r="A59" s="151" t="s">
        <v>510</v>
      </c>
      <c r="B59" s="152" t="s">
        <v>508</v>
      </c>
      <c r="C59" s="153" t="s">
        <v>268</v>
      </c>
      <c r="D59" s="153" t="s">
        <v>303</v>
      </c>
      <c r="E59" s="153" t="s">
        <v>316</v>
      </c>
      <c r="F59" s="153" t="s">
        <v>282</v>
      </c>
      <c r="G59" s="154">
        <v>2629.38</v>
      </c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74"/>
      <c r="DY59" s="174"/>
      <c r="DZ59" s="174"/>
      <c r="EA59" s="174"/>
      <c r="EB59" s="174"/>
      <c r="EC59" s="174"/>
      <c r="ED59" s="174"/>
      <c r="EE59" s="174"/>
      <c r="EF59" s="174"/>
      <c r="EG59" s="174"/>
      <c r="EH59" s="174"/>
      <c r="EI59" s="174"/>
      <c r="EJ59" s="174"/>
      <c r="EK59" s="174"/>
      <c r="EL59" s="174"/>
      <c r="EM59" s="174"/>
      <c r="EN59" s="174"/>
      <c r="EO59" s="174"/>
      <c r="EP59" s="174"/>
      <c r="EQ59" s="174"/>
      <c r="ER59" s="174"/>
      <c r="ES59" s="174"/>
      <c r="ET59" s="174"/>
      <c r="EU59" s="174"/>
      <c r="EV59" s="174"/>
      <c r="EW59" s="174"/>
      <c r="EX59" s="174"/>
      <c r="EY59" s="174"/>
      <c r="EZ59" s="174"/>
      <c r="FA59" s="174"/>
      <c r="FB59" s="174"/>
      <c r="FC59" s="174"/>
      <c r="FD59" s="174"/>
      <c r="FE59" s="174"/>
      <c r="FF59" s="174"/>
      <c r="FG59" s="174"/>
      <c r="FH59" s="174"/>
      <c r="FI59" s="174"/>
      <c r="FJ59" s="174"/>
      <c r="FK59" s="174"/>
      <c r="FL59" s="174"/>
      <c r="FM59" s="174"/>
      <c r="FN59" s="174"/>
      <c r="FO59" s="174"/>
      <c r="FP59" s="174"/>
      <c r="FQ59" s="174"/>
      <c r="FR59" s="174"/>
      <c r="FS59" s="174"/>
      <c r="FT59" s="174"/>
      <c r="FU59" s="174"/>
      <c r="FV59" s="174"/>
      <c r="FW59" s="174"/>
      <c r="FX59" s="174"/>
      <c r="FY59" s="174"/>
      <c r="FZ59" s="174"/>
      <c r="GA59" s="174"/>
      <c r="GB59" s="174"/>
      <c r="GC59" s="174"/>
      <c r="GD59" s="174"/>
      <c r="GE59" s="174"/>
      <c r="GF59" s="174"/>
      <c r="GG59" s="174"/>
      <c r="GH59" s="174"/>
      <c r="GI59" s="174"/>
      <c r="GJ59" s="174"/>
      <c r="GK59" s="174"/>
      <c r="GL59" s="174"/>
      <c r="GM59" s="174"/>
      <c r="GN59" s="174"/>
      <c r="GO59" s="174"/>
      <c r="GP59" s="174"/>
      <c r="GQ59" s="174"/>
      <c r="GR59" s="174"/>
      <c r="GS59" s="174"/>
      <c r="GT59" s="174"/>
      <c r="GU59" s="174"/>
      <c r="GV59" s="174"/>
      <c r="GW59" s="174"/>
      <c r="GX59" s="174"/>
      <c r="GY59" s="174"/>
      <c r="GZ59" s="174"/>
      <c r="HA59" s="174"/>
      <c r="HB59" s="174"/>
      <c r="HC59" s="174"/>
      <c r="HD59" s="174"/>
      <c r="HE59" s="174"/>
      <c r="HF59" s="174"/>
      <c r="HG59" s="174"/>
      <c r="HH59" s="174"/>
      <c r="HI59" s="174"/>
      <c r="HJ59" s="174"/>
      <c r="HK59" s="174"/>
      <c r="HL59" s="174"/>
      <c r="HM59" s="174"/>
      <c r="HN59" s="174"/>
      <c r="HO59" s="174"/>
      <c r="HP59" s="174"/>
      <c r="HQ59" s="174"/>
      <c r="HR59" s="174"/>
      <c r="HS59" s="174"/>
      <c r="HT59" s="174"/>
      <c r="HU59" s="174"/>
      <c r="HV59" s="174"/>
      <c r="HW59" s="174"/>
      <c r="HX59" s="174"/>
      <c r="HY59" s="174"/>
      <c r="HZ59" s="174"/>
      <c r="IA59" s="174"/>
      <c r="IB59" s="174"/>
      <c r="IC59" s="174"/>
      <c r="ID59" s="174"/>
      <c r="IE59" s="174"/>
      <c r="IF59" s="174"/>
      <c r="IG59" s="174"/>
      <c r="IH59" s="174"/>
      <c r="II59" s="174"/>
      <c r="IJ59" s="174"/>
      <c r="IK59" s="174"/>
      <c r="IL59" s="174"/>
      <c r="IM59" s="174"/>
      <c r="IN59" s="174"/>
      <c r="IO59" s="174"/>
      <c r="IP59" s="174"/>
      <c r="IQ59" s="174"/>
      <c r="IR59" s="174"/>
      <c r="IS59" s="174"/>
      <c r="IT59" s="174"/>
    </row>
    <row r="60" spans="1:254" ht="13.5" x14ac:dyDescent="0.25">
      <c r="A60" s="151" t="s">
        <v>290</v>
      </c>
      <c r="B60" s="152" t="s">
        <v>508</v>
      </c>
      <c r="C60" s="153" t="s">
        <v>268</v>
      </c>
      <c r="D60" s="153" t="s">
        <v>303</v>
      </c>
      <c r="E60" s="153" t="s">
        <v>316</v>
      </c>
      <c r="F60" s="153" t="s">
        <v>291</v>
      </c>
      <c r="G60" s="154">
        <v>134.80000000000001</v>
      </c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4"/>
      <c r="FH60" s="174"/>
      <c r="FI60" s="174"/>
      <c r="FJ60" s="174"/>
      <c r="FK60" s="174"/>
      <c r="FL60" s="174"/>
      <c r="FM60" s="174"/>
      <c r="FN60" s="174"/>
      <c r="FO60" s="174"/>
      <c r="FP60" s="174"/>
      <c r="FQ60" s="174"/>
      <c r="FR60" s="174"/>
      <c r="FS60" s="174"/>
      <c r="FT60" s="174"/>
      <c r="FU60" s="174"/>
      <c r="FV60" s="174"/>
      <c r="FW60" s="174"/>
      <c r="FX60" s="174"/>
      <c r="FY60" s="174"/>
      <c r="FZ60" s="174"/>
      <c r="GA60" s="174"/>
      <c r="GB60" s="174"/>
      <c r="GC60" s="174"/>
      <c r="GD60" s="174"/>
      <c r="GE60" s="174"/>
      <c r="GF60" s="174"/>
      <c r="GG60" s="174"/>
      <c r="GH60" s="174"/>
      <c r="GI60" s="174"/>
      <c r="GJ60" s="174"/>
      <c r="GK60" s="174"/>
      <c r="GL60" s="174"/>
      <c r="GM60" s="174"/>
      <c r="GN60" s="174"/>
      <c r="GO60" s="174"/>
      <c r="GP60" s="174"/>
      <c r="GQ60" s="174"/>
      <c r="GR60" s="174"/>
      <c r="GS60" s="174"/>
      <c r="GT60" s="174"/>
      <c r="GU60" s="174"/>
      <c r="GV60" s="174"/>
      <c r="GW60" s="174"/>
      <c r="GX60" s="174"/>
      <c r="GY60" s="174"/>
      <c r="GZ60" s="174"/>
      <c r="HA60" s="174"/>
      <c r="HB60" s="174"/>
      <c r="HC60" s="174"/>
      <c r="HD60" s="174"/>
      <c r="HE60" s="174"/>
      <c r="HF60" s="174"/>
      <c r="HG60" s="174"/>
      <c r="HH60" s="174"/>
      <c r="HI60" s="174"/>
      <c r="HJ60" s="174"/>
      <c r="HK60" s="174"/>
      <c r="HL60" s="174"/>
      <c r="HM60" s="174"/>
      <c r="HN60" s="174"/>
      <c r="HO60" s="174"/>
      <c r="HP60" s="174"/>
      <c r="HQ60" s="174"/>
      <c r="HR60" s="174"/>
      <c r="HS60" s="174"/>
      <c r="HT60" s="174"/>
      <c r="HU60" s="174"/>
      <c r="HV60" s="174"/>
      <c r="HW60" s="174"/>
      <c r="HX60" s="174"/>
      <c r="HY60" s="174"/>
      <c r="HZ60" s="174"/>
      <c r="IA60" s="174"/>
      <c r="IB60" s="174"/>
      <c r="IC60" s="174"/>
      <c r="ID60" s="174"/>
      <c r="IE60" s="174"/>
      <c r="IF60" s="174"/>
      <c r="IG60" s="174"/>
      <c r="IH60" s="174"/>
      <c r="II60" s="174"/>
      <c r="IJ60" s="174"/>
      <c r="IK60" s="174"/>
      <c r="IL60" s="174"/>
      <c r="IM60" s="174"/>
      <c r="IN60" s="174"/>
      <c r="IO60" s="174"/>
      <c r="IP60" s="174"/>
      <c r="IQ60" s="174"/>
      <c r="IR60" s="174"/>
      <c r="IS60" s="174"/>
      <c r="IT60" s="174"/>
    </row>
    <row r="61" spans="1:254" ht="13.5" x14ac:dyDescent="0.25">
      <c r="A61" s="151" t="s">
        <v>510</v>
      </c>
      <c r="B61" s="152" t="s">
        <v>508</v>
      </c>
      <c r="C61" s="153" t="s">
        <v>268</v>
      </c>
      <c r="D61" s="153" t="s">
        <v>303</v>
      </c>
      <c r="E61" s="153" t="s">
        <v>317</v>
      </c>
      <c r="F61" s="153" t="s">
        <v>282</v>
      </c>
      <c r="G61" s="154">
        <v>209.65</v>
      </c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4"/>
      <c r="EX61" s="174"/>
      <c r="EY61" s="174"/>
      <c r="EZ61" s="174"/>
      <c r="FA61" s="174"/>
      <c r="FB61" s="174"/>
      <c r="FC61" s="174"/>
      <c r="FD61" s="174"/>
      <c r="FE61" s="174"/>
      <c r="FF61" s="174"/>
      <c r="FG61" s="174"/>
      <c r="FH61" s="174"/>
      <c r="FI61" s="174"/>
      <c r="FJ61" s="174"/>
      <c r="FK61" s="174"/>
      <c r="FL61" s="174"/>
      <c r="FM61" s="174"/>
      <c r="FN61" s="174"/>
      <c r="FO61" s="174"/>
      <c r="FP61" s="174"/>
      <c r="FQ61" s="174"/>
      <c r="FR61" s="174"/>
      <c r="FS61" s="174"/>
      <c r="FT61" s="174"/>
      <c r="FU61" s="174"/>
      <c r="FV61" s="174"/>
      <c r="FW61" s="174"/>
      <c r="FX61" s="174"/>
      <c r="FY61" s="174"/>
      <c r="FZ61" s="174"/>
      <c r="GA61" s="174"/>
      <c r="GB61" s="174"/>
      <c r="GC61" s="174"/>
      <c r="GD61" s="174"/>
      <c r="GE61" s="174"/>
      <c r="GF61" s="174"/>
      <c r="GG61" s="174"/>
      <c r="GH61" s="174"/>
      <c r="GI61" s="174"/>
      <c r="GJ61" s="174"/>
      <c r="GK61" s="174"/>
      <c r="GL61" s="174"/>
      <c r="GM61" s="174"/>
      <c r="GN61" s="174"/>
      <c r="GO61" s="174"/>
      <c r="GP61" s="174"/>
      <c r="GQ61" s="174"/>
      <c r="GR61" s="174"/>
      <c r="GS61" s="174"/>
      <c r="GT61" s="174"/>
      <c r="GU61" s="174"/>
      <c r="GV61" s="174"/>
      <c r="GW61" s="174"/>
      <c r="GX61" s="174"/>
      <c r="GY61" s="174"/>
      <c r="GZ61" s="174"/>
      <c r="HA61" s="174"/>
      <c r="HB61" s="174"/>
      <c r="HC61" s="174"/>
      <c r="HD61" s="174"/>
      <c r="HE61" s="174"/>
      <c r="HF61" s="174"/>
      <c r="HG61" s="174"/>
      <c r="HH61" s="174"/>
      <c r="HI61" s="174"/>
      <c r="HJ61" s="174"/>
      <c r="HK61" s="174"/>
      <c r="HL61" s="174"/>
      <c r="HM61" s="174"/>
      <c r="HN61" s="174"/>
      <c r="HO61" s="174"/>
      <c r="HP61" s="174"/>
      <c r="HQ61" s="174"/>
      <c r="HR61" s="174"/>
      <c r="HS61" s="174"/>
      <c r="HT61" s="174"/>
      <c r="HU61" s="174"/>
      <c r="HV61" s="174"/>
      <c r="HW61" s="174"/>
      <c r="HX61" s="174"/>
      <c r="HY61" s="174"/>
      <c r="HZ61" s="174"/>
      <c r="IA61" s="174"/>
      <c r="IB61" s="174"/>
      <c r="IC61" s="174"/>
      <c r="ID61" s="174"/>
      <c r="IE61" s="174"/>
      <c r="IF61" s="174"/>
      <c r="IG61" s="174"/>
      <c r="IH61" s="174"/>
      <c r="II61" s="174"/>
      <c r="IJ61" s="174"/>
      <c r="IK61" s="174"/>
      <c r="IL61" s="174"/>
      <c r="IM61" s="174"/>
      <c r="IN61" s="174"/>
      <c r="IO61" s="174"/>
      <c r="IP61" s="174"/>
      <c r="IQ61" s="174"/>
      <c r="IR61" s="174"/>
      <c r="IS61" s="174"/>
      <c r="IT61" s="174"/>
    </row>
    <row r="62" spans="1:254" ht="26.25" x14ac:dyDescent="0.25">
      <c r="A62" s="151" t="s">
        <v>328</v>
      </c>
      <c r="B62" s="152" t="s">
        <v>508</v>
      </c>
      <c r="C62" s="153" t="s">
        <v>268</v>
      </c>
      <c r="D62" s="153" t="s">
        <v>303</v>
      </c>
      <c r="E62" s="153" t="s">
        <v>317</v>
      </c>
      <c r="F62" s="153" t="s">
        <v>329</v>
      </c>
      <c r="G62" s="154">
        <v>577.03</v>
      </c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74"/>
      <c r="DU62" s="174"/>
      <c r="DV62" s="174"/>
      <c r="DW62" s="174"/>
      <c r="DX62" s="174"/>
      <c r="DY62" s="174"/>
      <c r="DZ62" s="174"/>
      <c r="EA62" s="174"/>
      <c r="EB62" s="174"/>
      <c r="EC62" s="174"/>
      <c r="ED62" s="174"/>
      <c r="EE62" s="174"/>
      <c r="EF62" s="174"/>
      <c r="EG62" s="174"/>
      <c r="EH62" s="174"/>
      <c r="EI62" s="174"/>
      <c r="EJ62" s="174"/>
      <c r="EK62" s="174"/>
      <c r="EL62" s="174"/>
      <c r="EM62" s="174"/>
      <c r="EN62" s="174"/>
      <c r="EO62" s="174"/>
      <c r="EP62" s="174"/>
      <c r="EQ62" s="174"/>
      <c r="ER62" s="174"/>
      <c r="ES62" s="174"/>
      <c r="ET62" s="174"/>
      <c r="EU62" s="174"/>
      <c r="EV62" s="174"/>
      <c r="EW62" s="174"/>
      <c r="EX62" s="174"/>
      <c r="EY62" s="174"/>
      <c r="EZ62" s="174"/>
      <c r="FA62" s="174"/>
      <c r="FB62" s="174"/>
      <c r="FC62" s="174"/>
      <c r="FD62" s="174"/>
      <c r="FE62" s="174"/>
      <c r="FF62" s="174"/>
      <c r="FG62" s="174"/>
      <c r="FH62" s="174"/>
      <c r="FI62" s="174"/>
      <c r="FJ62" s="174"/>
      <c r="FK62" s="174"/>
      <c r="FL62" s="174"/>
      <c r="FM62" s="174"/>
      <c r="FN62" s="174"/>
      <c r="FO62" s="174"/>
      <c r="FP62" s="174"/>
      <c r="FQ62" s="174"/>
      <c r="FR62" s="174"/>
      <c r="FS62" s="174"/>
      <c r="FT62" s="174"/>
      <c r="FU62" s="174"/>
      <c r="FV62" s="174"/>
      <c r="FW62" s="174"/>
      <c r="FX62" s="174"/>
      <c r="FY62" s="174"/>
      <c r="FZ62" s="174"/>
      <c r="GA62" s="174"/>
      <c r="GB62" s="174"/>
      <c r="GC62" s="174"/>
      <c r="GD62" s="174"/>
      <c r="GE62" s="174"/>
      <c r="GF62" s="174"/>
      <c r="GG62" s="174"/>
      <c r="GH62" s="174"/>
      <c r="GI62" s="174"/>
      <c r="GJ62" s="174"/>
      <c r="GK62" s="174"/>
      <c r="GL62" s="174"/>
      <c r="GM62" s="174"/>
      <c r="GN62" s="174"/>
      <c r="GO62" s="174"/>
      <c r="GP62" s="174"/>
      <c r="GQ62" s="174"/>
      <c r="GR62" s="174"/>
      <c r="GS62" s="174"/>
      <c r="GT62" s="174"/>
      <c r="GU62" s="174"/>
      <c r="GV62" s="174"/>
      <c r="GW62" s="174"/>
      <c r="GX62" s="174"/>
      <c r="GY62" s="174"/>
      <c r="GZ62" s="174"/>
      <c r="HA62" s="174"/>
      <c r="HB62" s="174"/>
      <c r="HC62" s="174"/>
      <c r="HD62" s="174"/>
      <c r="HE62" s="174"/>
      <c r="HF62" s="174"/>
      <c r="HG62" s="174"/>
      <c r="HH62" s="174"/>
      <c r="HI62" s="174"/>
      <c r="HJ62" s="174"/>
      <c r="HK62" s="174"/>
      <c r="HL62" s="174"/>
      <c r="HM62" s="174"/>
      <c r="HN62" s="174"/>
      <c r="HO62" s="174"/>
      <c r="HP62" s="174"/>
      <c r="HQ62" s="174"/>
      <c r="HR62" s="174"/>
      <c r="HS62" s="174"/>
      <c r="HT62" s="174"/>
      <c r="HU62" s="174"/>
      <c r="HV62" s="174"/>
      <c r="HW62" s="174"/>
      <c r="HX62" s="174"/>
      <c r="HY62" s="174"/>
      <c r="HZ62" s="174"/>
      <c r="IA62" s="174"/>
      <c r="IB62" s="174"/>
      <c r="IC62" s="174"/>
      <c r="ID62" s="174"/>
      <c r="IE62" s="174"/>
      <c r="IF62" s="174"/>
      <c r="IG62" s="174"/>
      <c r="IH62" s="174"/>
      <c r="II62" s="174"/>
      <c r="IJ62" s="174"/>
      <c r="IK62" s="174"/>
      <c r="IL62" s="174"/>
      <c r="IM62" s="174"/>
      <c r="IN62" s="174"/>
      <c r="IO62" s="174"/>
      <c r="IP62" s="174"/>
      <c r="IQ62" s="174"/>
      <c r="IR62" s="174"/>
      <c r="IS62" s="174"/>
      <c r="IT62" s="174"/>
    </row>
    <row r="63" spans="1:254" s="172" customFormat="1" ht="13.5" x14ac:dyDescent="0.25">
      <c r="A63" s="151" t="s">
        <v>290</v>
      </c>
      <c r="B63" s="152" t="s">
        <v>508</v>
      </c>
      <c r="C63" s="153" t="s">
        <v>268</v>
      </c>
      <c r="D63" s="153" t="s">
        <v>303</v>
      </c>
      <c r="E63" s="153" t="s">
        <v>317</v>
      </c>
      <c r="F63" s="153" t="s">
        <v>291</v>
      </c>
      <c r="G63" s="154">
        <v>196.69</v>
      </c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74"/>
      <c r="EN63" s="174"/>
      <c r="EO63" s="174"/>
      <c r="EP63" s="174"/>
      <c r="EQ63" s="174"/>
      <c r="ER63" s="174"/>
      <c r="ES63" s="174"/>
      <c r="ET63" s="174"/>
      <c r="EU63" s="174"/>
      <c r="EV63" s="174"/>
      <c r="EW63" s="174"/>
      <c r="EX63" s="174"/>
      <c r="EY63" s="174"/>
      <c r="EZ63" s="174"/>
      <c r="FA63" s="174"/>
      <c r="FB63" s="174"/>
      <c r="FC63" s="174"/>
      <c r="FD63" s="174"/>
      <c r="FE63" s="174"/>
      <c r="FF63" s="174"/>
      <c r="FG63" s="174"/>
      <c r="FH63" s="174"/>
      <c r="FI63" s="174"/>
      <c r="FJ63" s="174"/>
      <c r="FK63" s="174"/>
      <c r="FL63" s="174"/>
      <c r="FM63" s="174"/>
      <c r="FN63" s="174"/>
      <c r="FO63" s="174"/>
      <c r="FP63" s="174"/>
      <c r="FQ63" s="174"/>
      <c r="FR63" s="174"/>
      <c r="FS63" s="174"/>
      <c r="FT63" s="174"/>
      <c r="FU63" s="174"/>
      <c r="FV63" s="174"/>
      <c r="FW63" s="174"/>
      <c r="FX63" s="174"/>
      <c r="FY63" s="174"/>
      <c r="FZ63" s="174"/>
      <c r="GA63" s="174"/>
      <c r="GB63" s="174"/>
      <c r="GC63" s="174"/>
      <c r="GD63" s="174"/>
      <c r="GE63" s="174"/>
      <c r="GF63" s="174"/>
      <c r="GG63" s="174"/>
      <c r="GH63" s="174"/>
      <c r="GI63" s="174"/>
      <c r="GJ63" s="174"/>
      <c r="GK63" s="174"/>
      <c r="GL63" s="174"/>
      <c r="GM63" s="174"/>
      <c r="GN63" s="174"/>
      <c r="GO63" s="174"/>
      <c r="GP63" s="174"/>
      <c r="GQ63" s="174"/>
      <c r="GR63" s="174"/>
      <c r="GS63" s="174"/>
      <c r="GT63" s="174"/>
      <c r="GU63" s="174"/>
      <c r="GV63" s="174"/>
      <c r="GW63" s="174"/>
      <c r="GX63" s="174"/>
      <c r="GY63" s="174"/>
      <c r="GZ63" s="174"/>
      <c r="HA63" s="174"/>
      <c r="HB63" s="174"/>
      <c r="HC63" s="174"/>
      <c r="HD63" s="174"/>
      <c r="HE63" s="174"/>
      <c r="HF63" s="174"/>
      <c r="HG63" s="174"/>
      <c r="HH63" s="174"/>
      <c r="HI63" s="174"/>
      <c r="HJ63" s="174"/>
      <c r="HK63" s="174"/>
      <c r="HL63" s="174"/>
      <c r="HM63" s="174"/>
      <c r="HN63" s="174"/>
      <c r="HO63" s="174"/>
      <c r="HP63" s="174"/>
      <c r="HQ63" s="174"/>
      <c r="HR63" s="174"/>
      <c r="HS63" s="174"/>
      <c r="HT63" s="174"/>
      <c r="HU63" s="174"/>
      <c r="HV63" s="174"/>
      <c r="HW63" s="174"/>
      <c r="HX63" s="174"/>
      <c r="HY63" s="174"/>
      <c r="HZ63" s="174"/>
      <c r="IA63" s="174"/>
      <c r="IB63" s="174"/>
      <c r="IC63" s="174"/>
      <c r="ID63" s="174"/>
      <c r="IE63" s="174"/>
      <c r="IF63" s="174"/>
      <c r="IG63" s="174"/>
      <c r="IH63" s="174"/>
      <c r="II63" s="174"/>
      <c r="IJ63" s="174"/>
      <c r="IK63" s="174"/>
      <c r="IL63" s="174"/>
      <c r="IM63" s="174"/>
      <c r="IN63" s="174"/>
      <c r="IO63" s="174"/>
      <c r="IP63" s="174"/>
      <c r="IQ63" s="174"/>
      <c r="IR63" s="174"/>
      <c r="IS63" s="174"/>
      <c r="IT63" s="174"/>
    </row>
    <row r="64" spans="1:254" s="174" customFormat="1" ht="13.5" x14ac:dyDescent="0.25">
      <c r="A64" s="210" t="s">
        <v>318</v>
      </c>
      <c r="B64" s="339" t="s">
        <v>508</v>
      </c>
      <c r="C64" s="339" t="s">
        <v>268</v>
      </c>
      <c r="D64" s="339" t="s">
        <v>303</v>
      </c>
      <c r="E64" s="339" t="s">
        <v>319</v>
      </c>
      <c r="F64" s="204"/>
      <c r="G64" s="211">
        <f>SUM(G65+G67+G77+G76)</f>
        <v>16231.47</v>
      </c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X64" s="127"/>
      <c r="FY64" s="127"/>
      <c r="FZ64" s="127"/>
      <c r="GA64" s="127"/>
      <c r="GB64" s="127"/>
      <c r="GC64" s="127"/>
      <c r="GD64" s="127"/>
      <c r="GE64" s="127"/>
      <c r="GF64" s="127"/>
      <c r="GG64" s="127"/>
      <c r="GH64" s="127"/>
      <c r="GI64" s="127"/>
      <c r="GJ64" s="127"/>
      <c r="GK64" s="127"/>
      <c r="GL64" s="127"/>
      <c r="GM64" s="127"/>
      <c r="GN64" s="127"/>
      <c r="GO64" s="127"/>
      <c r="GP64" s="127"/>
      <c r="GQ64" s="127"/>
      <c r="GR64" s="127"/>
      <c r="GS64" s="127"/>
      <c r="GT64" s="127"/>
      <c r="GU64" s="127"/>
      <c r="GV64" s="127"/>
      <c r="GW64" s="127"/>
      <c r="GX64" s="127"/>
      <c r="GY64" s="127"/>
      <c r="GZ64" s="127"/>
      <c r="HA64" s="127"/>
      <c r="HB64" s="127"/>
      <c r="HC64" s="127"/>
      <c r="HD64" s="127"/>
      <c r="HE64" s="127"/>
      <c r="HF64" s="127"/>
      <c r="HG64" s="127"/>
      <c r="HH64" s="127"/>
      <c r="HI64" s="127"/>
      <c r="HJ64" s="127"/>
      <c r="HK64" s="127"/>
      <c r="HL64" s="127"/>
      <c r="HM64" s="127"/>
      <c r="HN64" s="127"/>
      <c r="HO64" s="127"/>
      <c r="HP64" s="127"/>
      <c r="HQ64" s="127"/>
      <c r="HR64" s="127"/>
      <c r="HS64" s="127"/>
      <c r="HT64" s="127"/>
      <c r="HU64" s="127"/>
      <c r="HV64" s="127"/>
      <c r="HW64" s="127"/>
      <c r="HX64" s="127"/>
      <c r="HY64" s="127"/>
      <c r="HZ64" s="127"/>
      <c r="IA64" s="127"/>
      <c r="IB64" s="127"/>
      <c r="IC64" s="127"/>
      <c r="ID64" s="127"/>
      <c r="IE64" s="127"/>
      <c r="IF64" s="127"/>
      <c r="IG64" s="127"/>
      <c r="IH64" s="127"/>
      <c r="II64" s="127"/>
      <c r="IJ64" s="127"/>
      <c r="IK64" s="127"/>
      <c r="IL64" s="127"/>
      <c r="IM64" s="127"/>
      <c r="IN64" s="127"/>
      <c r="IO64" s="127"/>
      <c r="IP64" s="127"/>
      <c r="IQ64" s="127"/>
      <c r="IR64" s="127"/>
      <c r="IS64" s="127"/>
      <c r="IT64" s="127"/>
    </row>
    <row r="65" spans="1:254" s="174" customFormat="1" ht="26.25" x14ac:dyDescent="0.25">
      <c r="A65" s="148" t="s">
        <v>702</v>
      </c>
      <c r="B65" s="168" t="s">
        <v>508</v>
      </c>
      <c r="C65" s="167" t="s">
        <v>268</v>
      </c>
      <c r="D65" s="167" t="s">
        <v>303</v>
      </c>
      <c r="E65" s="167" t="s">
        <v>516</v>
      </c>
      <c r="F65" s="167"/>
      <c r="G65" s="150">
        <f>SUM(G66)</f>
        <v>78</v>
      </c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X65" s="127"/>
      <c r="FY65" s="127"/>
      <c r="FZ65" s="127"/>
      <c r="GA65" s="127"/>
      <c r="GB65" s="127"/>
      <c r="GC65" s="127"/>
      <c r="GD65" s="127"/>
      <c r="GE65" s="127"/>
      <c r="GF65" s="127"/>
      <c r="GG65" s="127"/>
      <c r="GH65" s="127"/>
      <c r="GI65" s="127"/>
      <c r="GJ65" s="127"/>
      <c r="GK65" s="127"/>
      <c r="GL65" s="127"/>
      <c r="GM65" s="127"/>
      <c r="GN65" s="127"/>
      <c r="GO65" s="127"/>
      <c r="GP65" s="127"/>
      <c r="GQ65" s="127"/>
      <c r="GR65" s="127"/>
      <c r="GS65" s="127"/>
      <c r="GT65" s="127"/>
      <c r="GU65" s="127"/>
      <c r="GV65" s="127"/>
      <c r="GW65" s="127"/>
      <c r="GX65" s="127"/>
      <c r="GY65" s="127"/>
      <c r="GZ65" s="127"/>
      <c r="HA65" s="127"/>
      <c r="HB65" s="127"/>
      <c r="HC65" s="127"/>
      <c r="HD65" s="127"/>
      <c r="HE65" s="127"/>
      <c r="HF65" s="127"/>
      <c r="HG65" s="127"/>
      <c r="HH65" s="127"/>
      <c r="HI65" s="127"/>
      <c r="HJ65" s="127"/>
      <c r="HK65" s="127"/>
      <c r="HL65" s="127"/>
      <c r="HM65" s="127"/>
      <c r="HN65" s="127"/>
      <c r="HO65" s="127"/>
      <c r="HP65" s="127"/>
      <c r="HQ65" s="127"/>
      <c r="HR65" s="127"/>
      <c r="HS65" s="127"/>
      <c r="HT65" s="127"/>
      <c r="HU65" s="127"/>
      <c r="HV65" s="127"/>
      <c r="HW65" s="127"/>
      <c r="HX65" s="127"/>
      <c r="HY65" s="127"/>
      <c r="HZ65" s="127"/>
      <c r="IA65" s="127"/>
      <c r="IB65" s="127"/>
      <c r="IC65" s="127"/>
      <c r="ID65" s="127"/>
      <c r="IE65" s="127"/>
      <c r="IF65" s="127"/>
      <c r="IG65" s="127"/>
      <c r="IH65" s="127"/>
      <c r="II65" s="127"/>
      <c r="IJ65" s="127"/>
      <c r="IK65" s="127"/>
      <c r="IL65" s="127"/>
      <c r="IM65" s="127"/>
      <c r="IN65" s="127"/>
      <c r="IO65" s="127"/>
      <c r="IP65" s="127"/>
      <c r="IQ65" s="127"/>
      <c r="IR65" s="127"/>
      <c r="IS65" s="127"/>
      <c r="IT65" s="127"/>
    </row>
    <row r="66" spans="1:254" s="174" customFormat="1" ht="13.5" x14ac:dyDescent="0.25">
      <c r="A66" s="151" t="s">
        <v>510</v>
      </c>
      <c r="B66" s="168" t="s">
        <v>508</v>
      </c>
      <c r="C66" s="152" t="s">
        <v>268</v>
      </c>
      <c r="D66" s="152" t="s">
        <v>303</v>
      </c>
      <c r="E66" s="152" t="s">
        <v>516</v>
      </c>
      <c r="F66" s="152" t="s">
        <v>282</v>
      </c>
      <c r="G66" s="154">
        <v>78</v>
      </c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X66" s="127"/>
      <c r="FY66" s="127"/>
      <c r="FZ66" s="127"/>
      <c r="GA66" s="127"/>
      <c r="GB66" s="127"/>
      <c r="GC66" s="127"/>
      <c r="GD66" s="127"/>
      <c r="GE66" s="127"/>
      <c r="GF66" s="127"/>
      <c r="GG66" s="127"/>
      <c r="GH66" s="127"/>
      <c r="GI66" s="127"/>
      <c r="GJ66" s="127"/>
      <c r="GK66" s="127"/>
      <c r="GL66" s="127"/>
      <c r="GM66" s="127"/>
      <c r="GN66" s="127"/>
      <c r="GO66" s="127"/>
      <c r="GP66" s="127"/>
      <c r="GQ66" s="127"/>
      <c r="GR66" s="127"/>
      <c r="GS66" s="127"/>
      <c r="GT66" s="127"/>
      <c r="GU66" s="127"/>
      <c r="GV66" s="127"/>
      <c r="GW66" s="127"/>
      <c r="GX66" s="127"/>
      <c r="GY66" s="127"/>
      <c r="GZ66" s="127"/>
      <c r="HA66" s="127"/>
      <c r="HB66" s="127"/>
      <c r="HC66" s="127"/>
      <c r="HD66" s="127"/>
      <c r="HE66" s="127"/>
      <c r="HF66" s="127"/>
      <c r="HG66" s="127"/>
      <c r="HH66" s="127"/>
      <c r="HI66" s="127"/>
      <c r="HJ66" s="127"/>
      <c r="HK66" s="127"/>
      <c r="HL66" s="127"/>
      <c r="HM66" s="127"/>
      <c r="HN66" s="127"/>
      <c r="HO66" s="127"/>
      <c r="HP66" s="127"/>
      <c r="HQ66" s="127"/>
      <c r="HR66" s="127"/>
      <c r="HS66" s="127"/>
      <c r="HT66" s="127"/>
      <c r="HU66" s="127"/>
      <c r="HV66" s="127"/>
      <c r="HW66" s="127"/>
      <c r="HX66" s="127"/>
      <c r="HY66" s="127"/>
      <c r="HZ66" s="127"/>
      <c r="IA66" s="127"/>
      <c r="IB66" s="127"/>
      <c r="IC66" s="127"/>
      <c r="ID66" s="127"/>
      <c r="IE66" s="127"/>
      <c r="IF66" s="127"/>
      <c r="IG66" s="127"/>
      <c r="IH66" s="127"/>
      <c r="II66" s="127"/>
      <c r="IJ66" s="127"/>
      <c r="IK66" s="127"/>
      <c r="IL66" s="127"/>
      <c r="IM66" s="127"/>
      <c r="IN66" s="127"/>
      <c r="IO66" s="127"/>
      <c r="IP66" s="127"/>
      <c r="IQ66" s="127"/>
      <c r="IR66" s="127"/>
      <c r="IS66" s="127"/>
      <c r="IT66" s="127"/>
    </row>
    <row r="67" spans="1:254" ht="25.5" x14ac:dyDescent="0.2">
      <c r="A67" s="148" t="s">
        <v>650</v>
      </c>
      <c r="B67" s="167" t="s">
        <v>508</v>
      </c>
      <c r="C67" s="167" t="s">
        <v>268</v>
      </c>
      <c r="D67" s="167" t="s">
        <v>303</v>
      </c>
      <c r="E67" s="167" t="s">
        <v>325</v>
      </c>
      <c r="F67" s="167"/>
      <c r="G67" s="150">
        <f>SUM(G68:G75)</f>
        <v>15988.3</v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1"/>
      <c r="FX67" s="121"/>
      <c r="FY67" s="121"/>
      <c r="FZ67" s="121"/>
      <c r="GA67" s="121"/>
      <c r="GB67" s="121"/>
      <c r="GC67" s="121"/>
      <c r="GD67" s="121"/>
      <c r="GE67" s="121"/>
      <c r="GF67" s="121"/>
      <c r="GG67" s="121"/>
      <c r="GH67" s="121"/>
      <c r="GI67" s="121"/>
      <c r="GJ67" s="121"/>
      <c r="GK67" s="121"/>
      <c r="GL67" s="121"/>
      <c r="GM67" s="121"/>
      <c r="GN67" s="121"/>
      <c r="GO67" s="121"/>
      <c r="GP67" s="121"/>
      <c r="GQ67" s="121"/>
      <c r="GR67" s="121"/>
      <c r="GS67" s="121"/>
      <c r="GT67" s="121"/>
      <c r="GU67" s="121"/>
      <c r="GV67" s="121"/>
      <c r="GW67" s="121"/>
      <c r="GX67" s="121"/>
      <c r="GY67" s="121"/>
      <c r="GZ67" s="121"/>
      <c r="HA67" s="121"/>
      <c r="HB67" s="121"/>
      <c r="HC67" s="121"/>
      <c r="HD67" s="121"/>
      <c r="HE67" s="121"/>
      <c r="HF67" s="121"/>
      <c r="HG67" s="121"/>
      <c r="HH67" s="121"/>
      <c r="HI67" s="121"/>
      <c r="HJ67" s="121"/>
      <c r="HK67" s="121"/>
      <c r="HL67" s="121"/>
      <c r="HM67" s="121"/>
      <c r="HN67" s="121"/>
      <c r="HO67" s="121"/>
      <c r="HP67" s="121"/>
      <c r="HQ67" s="121"/>
      <c r="HR67" s="121"/>
      <c r="HS67" s="121"/>
      <c r="HT67" s="121"/>
      <c r="HU67" s="121"/>
      <c r="HV67" s="121"/>
      <c r="HW67" s="121"/>
      <c r="HX67" s="121"/>
      <c r="HY67" s="121"/>
      <c r="HZ67" s="121"/>
      <c r="IA67" s="121"/>
      <c r="IB67" s="121"/>
      <c r="IC67" s="121"/>
      <c r="ID67" s="121"/>
      <c r="IE67" s="121"/>
      <c r="IF67" s="121"/>
      <c r="IG67" s="121"/>
      <c r="IH67" s="121"/>
      <c r="II67" s="121"/>
      <c r="IJ67" s="121"/>
      <c r="IK67" s="121"/>
      <c r="IL67" s="121"/>
      <c r="IM67" s="121"/>
      <c r="IN67" s="121"/>
      <c r="IO67" s="121"/>
      <c r="IP67" s="121"/>
      <c r="IQ67" s="121"/>
      <c r="IR67" s="121"/>
      <c r="IS67" s="121"/>
      <c r="IT67" s="121"/>
    </row>
    <row r="68" spans="1:254" x14ac:dyDescent="0.2">
      <c r="A68" s="151" t="s">
        <v>510</v>
      </c>
      <c r="B68" s="168" t="s">
        <v>508</v>
      </c>
      <c r="C68" s="152" t="s">
        <v>268</v>
      </c>
      <c r="D68" s="152" t="s">
        <v>303</v>
      </c>
      <c r="E68" s="152" t="s">
        <v>325</v>
      </c>
      <c r="F68" s="152" t="s">
        <v>282</v>
      </c>
      <c r="G68" s="154">
        <v>4289.9399999999996</v>
      </c>
    </row>
    <row r="69" spans="1:254" ht="25.5" x14ac:dyDescent="0.2">
      <c r="A69" s="151" t="s">
        <v>517</v>
      </c>
      <c r="B69" s="168" t="s">
        <v>508</v>
      </c>
      <c r="C69" s="152" t="s">
        <v>268</v>
      </c>
      <c r="D69" s="152" t="s">
        <v>303</v>
      </c>
      <c r="E69" s="152" t="s">
        <v>325</v>
      </c>
      <c r="F69" s="152" t="s">
        <v>327</v>
      </c>
      <c r="G69" s="154">
        <v>1672.33</v>
      </c>
    </row>
    <row r="70" spans="1:254" ht="25.5" x14ac:dyDescent="0.2">
      <c r="A70" s="151" t="s">
        <v>328</v>
      </c>
      <c r="B70" s="168" t="s">
        <v>508</v>
      </c>
      <c r="C70" s="152" t="s">
        <v>268</v>
      </c>
      <c r="D70" s="152" t="s">
        <v>303</v>
      </c>
      <c r="E70" s="152" t="s">
        <v>325</v>
      </c>
      <c r="F70" s="152" t="s">
        <v>329</v>
      </c>
      <c r="G70" s="154">
        <v>372</v>
      </c>
    </row>
    <row r="71" spans="1:254" x14ac:dyDescent="0.2">
      <c r="A71" s="151" t="s">
        <v>290</v>
      </c>
      <c r="B71" s="168" t="s">
        <v>508</v>
      </c>
      <c r="C71" s="152" t="s">
        <v>268</v>
      </c>
      <c r="D71" s="152" t="s">
        <v>303</v>
      </c>
      <c r="E71" s="152" t="s">
        <v>325</v>
      </c>
      <c r="F71" s="152" t="s">
        <v>291</v>
      </c>
      <c r="G71" s="154">
        <v>0</v>
      </c>
    </row>
    <row r="72" spans="1:254" ht="38.25" x14ac:dyDescent="0.2">
      <c r="A72" s="151" t="s">
        <v>509</v>
      </c>
      <c r="B72" s="168" t="s">
        <v>508</v>
      </c>
      <c r="C72" s="152" t="s">
        <v>268</v>
      </c>
      <c r="D72" s="152" t="s">
        <v>303</v>
      </c>
      <c r="E72" s="152" t="s">
        <v>518</v>
      </c>
      <c r="F72" s="152" t="s">
        <v>275</v>
      </c>
      <c r="G72" s="154">
        <v>224.17</v>
      </c>
    </row>
    <row r="73" spans="1:254" x14ac:dyDescent="0.2">
      <c r="A73" s="151" t="s">
        <v>510</v>
      </c>
      <c r="B73" s="168" t="s">
        <v>508</v>
      </c>
      <c r="C73" s="152" t="s">
        <v>268</v>
      </c>
      <c r="D73" s="152" t="s">
        <v>303</v>
      </c>
      <c r="E73" s="152" t="s">
        <v>518</v>
      </c>
      <c r="F73" s="152" t="s">
        <v>282</v>
      </c>
      <c r="G73" s="154">
        <v>982.6</v>
      </c>
    </row>
    <row r="74" spans="1:254" s="155" customFormat="1" ht="38.25" x14ac:dyDescent="0.2">
      <c r="A74" s="151" t="s">
        <v>509</v>
      </c>
      <c r="B74" s="152" t="s">
        <v>508</v>
      </c>
      <c r="C74" s="152" t="s">
        <v>268</v>
      </c>
      <c r="D74" s="152" t="s">
        <v>303</v>
      </c>
      <c r="E74" s="152" t="s">
        <v>519</v>
      </c>
      <c r="F74" s="152" t="s">
        <v>275</v>
      </c>
      <c r="G74" s="154">
        <v>1220.67</v>
      </c>
    </row>
    <row r="75" spans="1:254" x14ac:dyDescent="0.2">
      <c r="A75" s="151" t="s">
        <v>510</v>
      </c>
      <c r="B75" s="168" t="s">
        <v>508</v>
      </c>
      <c r="C75" s="152" t="s">
        <v>268</v>
      </c>
      <c r="D75" s="152" t="s">
        <v>303</v>
      </c>
      <c r="E75" s="152" t="s">
        <v>519</v>
      </c>
      <c r="F75" s="152" t="s">
        <v>282</v>
      </c>
      <c r="G75" s="154">
        <v>7226.59</v>
      </c>
    </row>
    <row r="76" spans="1:254" ht="25.5" x14ac:dyDescent="0.2">
      <c r="A76" s="151" t="s">
        <v>517</v>
      </c>
      <c r="B76" s="168" t="s">
        <v>508</v>
      </c>
      <c r="C76" s="152" t="s">
        <v>268</v>
      </c>
      <c r="D76" s="152" t="s">
        <v>303</v>
      </c>
      <c r="E76" s="152" t="s">
        <v>652</v>
      </c>
      <c r="F76" s="152" t="s">
        <v>327</v>
      </c>
      <c r="G76" s="154">
        <v>0</v>
      </c>
    </row>
    <row r="77" spans="1:254" s="121" customFormat="1" ht="25.5" x14ac:dyDescent="0.2">
      <c r="A77" s="148" t="s">
        <v>703</v>
      </c>
      <c r="B77" s="167" t="s">
        <v>508</v>
      </c>
      <c r="C77" s="167" t="s">
        <v>268</v>
      </c>
      <c r="D77" s="167" t="s">
        <v>303</v>
      </c>
      <c r="E77" s="167" t="s">
        <v>335</v>
      </c>
      <c r="F77" s="167"/>
      <c r="G77" s="150">
        <f>SUM(G78)</f>
        <v>165.17</v>
      </c>
    </row>
    <row r="78" spans="1:254" s="155" customFormat="1" x14ac:dyDescent="0.2">
      <c r="A78" s="151" t="s">
        <v>510</v>
      </c>
      <c r="B78" s="152" t="s">
        <v>508</v>
      </c>
      <c r="C78" s="152" t="s">
        <v>268</v>
      </c>
      <c r="D78" s="152" t="s">
        <v>303</v>
      </c>
      <c r="E78" s="152" t="s">
        <v>335</v>
      </c>
      <c r="F78" s="152" t="s">
        <v>282</v>
      </c>
      <c r="G78" s="154">
        <v>165.17</v>
      </c>
    </row>
    <row r="79" spans="1:254" s="169" customFormat="1" x14ac:dyDescent="0.2">
      <c r="A79" s="142" t="s">
        <v>336</v>
      </c>
      <c r="B79" s="143" t="s">
        <v>508</v>
      </c>
      <c r="C79" s="143" t="s">
        <v>268</v>
      </c>
      <c r="D79" s="143" t="s">
        <v>303</v>
      </c>
      <c r="E79" s="143" t="s">
        <v>337</v>
      </c>
      <c r="F79" s="143"/>
      <c r="G79" s="145">
        <f>SUM(G80)</f>
        <v>496.78</v>
      </c>
    </row>
    <row r="80" spans="1:254" s="155" customFormat="1" x14ac:dyDescent="0.2">
      <c r="A80" s="151" t="s">
        <v>510</v>
      </c>
      <c r="B80" s="152" t="s">
        <v>508</v>
      </c>
      <c r="C80" s="152" t="s">
        <v>268</v>
      </c>
      <c r="D80" s="152" t="s">
        <v>303</v>
      </c>
      <c r="E80" s="152" t="s">
        <v>337</v>
      </c>
      <c r="F80" s="152" t="s">
        <v>282</v>
      </c>
      <c r="G80" s="154">
        <v>496.78</v>
      </c>
    </row>
    <row r="81" spans="1:254" ht="15.75" x14ac:dyDescent="0.25">
      <c r="A81" s="176" t="s">
        <v>338</v>
      </c>
      <c r="B81" s="177" t="s">
        <v>508</v>
      </c>
      <c r="C81" s="177" t="s">
        <v>270</v>
      </c>
      <c r="D81" s="177"/>
      <c r="E81" s="177"/>
      <c r="F81" s="177"/>
      <c r="G81" s="178">
        <f>SUM(G82)</f>
        <v>9.8000000000000007</v>
      </c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79"/>
      <c r="EB81" s="179"/>
      <c r="EC81" s="179"/>
      <c r="ED81" s="179"/>
      <c r="EE81" s="179"/>
      <c r="EF81" s="179"/>
      <c r="EG81" s="179"/>
      <c r="EH81" s="179"/>
      <c r="EI81" s="179"/>
      <c r="EJ81" s="179"/>
      <c r="EK81" s="179"/>
      <c r="EL81" s="179"/>
      <c r="EM81" s="179"/>
      <c r="EN81" s="179"/>
      <c r="EO81" s="179"/>
      <c r="EP81" s="179"/>
      <c r="EQ81" s="179"/>
      <c r="ER81" s="179"/>
      <c r="ES81" s="179"/>
      <c r="ET81" s="179"/>
      <c r="EU81" s="179"/>
      <c r="EV81" s="179"/>
      <c r="EW81" s="179"/>
      <c r="EX81" s="179"/>
      <c r="EY81" s="179"/>
      <c r="EZ81" s="179"/>
      <c r="FA81" s="179"/>
      <c r="FB81" s="179"/>
      <c r="FC81" s="179"/>
      <c r="FD81" s="179"/>
      <c r="FE81" s="179"/>
      <c r="FF81" s="179"/>
      <c r="FG81" s="179"/>
      <c r="FH81" s="179"/>
      <c r="FI81" s="179"/>
      <c r="FJ81" s="179"/>
      <c r="FK81" s="179"/>
      <c r="FL81" s="179"/>
      <c r="FM81" s="179"/>
      <c r="FN81" s="179"/>
      <c r="FO81" s="179"/>
      <c r="FP81" s="179"/>
      <c r="FQ81" s="179"/>
      <c r="FR81" s="179"/>
      <c r="FS81" s="179"/>
      <c r="FT81" s="179"/>
      <c r="FU81" s="179"/>
      <c r="FV81" s="179"/>
      <c r="FW81" s="179"/>
      <c r="FX81" s="179"/>
      <c r="FY81" s="179"/>
      <c r="FZ81" s="179"/>
      <c r="GA81" s="179"/>
      <c r="GB81" s="179"/>
      <c r="GC81" s="179"/>
      <c r="GD81" s="179"/>
      <c r="GE81" s="179"/>
      <c r="GF81" s="179"/>
      <c r="GG81" s="179"/>
      <c r="GH81" s="179"/>
      <c r="GI81" s="179"/>
      <c r="GJ81" s="179"/>
      <c r="GK81" s="179"/>
      <c r="GL81" s="179"/>
      <c r="GM81" s="179"/>
      <c r="GN81" s="179"/>
      <c r="GO81" s="179"/>
      <c r="GP81" s="179"/>
      <c r="GQ81" s="179"/>
      <c r="GR81" s="179"/>
      <c r="GS81" s="179"/>
      <c r="GT81" s="179"/>
      <c r="GU81" s="179"/>
      <c r="GV81" s="179"/>
      <c r="GW81" s="179"/>
      <c r="GX81" s="179"/>
      <c r="GY81" s="179"/>
      <c r="GZ81" s="179"/>
      <c r="HA81" s="179"/>
      <c r="HB81" s="179"/>
      <c r="HC81" s="179"/>
      <c r="HD81" s="179"/>
      <c r="HE81" s="179"/>
      <c r="HF81" s="179"/>
      <c r="HG81" s="179"/>
      <c r="HH81" s="179"/>
      <c r="HI81" s="179"/>
      <c r="HJ81" s="179"/>
      <c r="HK81" s="179"/>
      <c r="HL81" s="179"/>
      <c r="HM81" s="179"/>
      <c r="HN81" s="179"/>
      <c r="HO81" s="179"/>
      <c r="HP81" s="179"/>
      <c r="HQ81" s="179"/>
      <c r="HR81" s="179"/>
      <c r="HS81" s="179"/>
      <c r="HT81" s="179"/>
      <c r="HU81" s="179"/>
      <c r="HV81" s="179"/>
      <c r="HW81" s="179"/>
      <c r="HX81" s="179"/>
      <c r="HY81" s="179"/>
      <c r="HZ81" s="179"/>
      <c r="IA81" s="179"/>
      <c r="IB81" s="179"/>
      <c r="IC81" s="179"/>
      <c r="ID81" s="179"/>
      <c r="IE81" s="179"/>
      <c r="IF81" s="179"/>
      <c r="IG81" s="179"/>
      <c r="IH81" s="179"/>
      <c r="II81" s="179"/>
      <c r="IJ81" s="179"/>
      <c r="IK81" s="179"/>
      <c r="IL81" s="179"/>
      <c r="IM81" s="179"/>
      <c r="IN81" s="179"/>
      <c r="IO81" s="179"/>
      <c r="IP81" s="179"/>
      <c r="IQ81" s="179"/>
      <c r="IR81" s="179"/>
      <c r="IS81" s="179"/>
      <c r="IT81" s="179"/>
    </row>
    <row r="82" spans="1:254" s="121" customFormat="1" ht="13.5" x14ac:dyDescent="0.25">
      <c r="A82" s="341" t="s">
        <v>339</v>
      </c>
      <c r="B82" s="339" t="s">
        <v>508</v>
      </c>
      <c r="C82" s="339" t="s">
        <v>270</v>
      </c>
      <c r="D82" s="339" t="s">
        <v>284</v>
      </c>
      <c r="E82" s="339"/>
      <c r="F82" s="339"/>
      <c r="G82" s="211">
        <f>SUM(G83)</f>
        <v>9.8000000000000007</v>
      </c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69"/>
      <c r="DA82" s="169"/>
      <c r="DB82" s="169"/>
      <c r="DC82" s="169"/>
      <c r="DD82" s="169"/>
      <c r="DE82" s="169"/>
      <c r="DF82" s="169"/>
      <c r="DG82" s="169"/>
      <c r="DH82" s="169"/>
      <c r="DI82" s="169"/>
      <c r="DJ82" s="169"/>
      <c r="DK82" s="169"/>
      <c r="DL82" s="169"/>
      <c r="DM82" s="169"/>
      <c r="DN82" s="169"/>
      <c r="DO82" s="169"/>
      <c r="DP82" s="169"/>
      <c r="DQ82" s="169"/>
      <c r="DR82" s="169"/>
      <c r="DS82" s="169"/>
      <c r="DT82" s="169"/>
      <c r="DU82" s="169"/>
      <c r="DV82" s="169"/>
      <c r="DW82" s="169"/>
      <c r="DX82" s="169"/>
      <c r="DY82" s="169"/>
      <c r="DZ82" s="169"/>
      <c r="EA82" s="169"/>
      <c r="EB82" s="169"/>
      <c r="EC82" s="169"/>
      <c r="ED82" s="169"/>
      <c r="EE82" s="169"/>
      <c r="EF82" s="169"/>
      <c r="EG82" s="169"/>
      <c r="EH82" s="169"/>
      <c r="EI82" s="169"/>
      <c r="EJ82" s="169"/>
      <c r="EK82" s="169"/>
      <c r="EL82" s="169"/>
      <c r="EM82" s="169"/>
      <c r="EN82" s="169"/>
      <c r="EO82" s="169"/>
      <c r="EP82" s="169"/>
      <c r="EQ82" s="169"/>
      <c r="ER82" s="169"/>
      <c r="ES82" s="169"/>
      <c r="ET82" s="169"/>
      <c r="EU82" s="169"/>
      <c r="EV82" s="169"/>
      <c r="EW82" s="169"/>
      <c r="EX82" s="169"/>
      <c r="EY82" s="169"/>
      <c r="EZ82" s="169"/>
      <c r="FA82" s="169"/>
      <c r="FB82" s="169"/>
      <c r="FC82" s="169"/>
      <c r="FD82" s="169"/>
      <c r="FE82" s="169"/>
      <c r="FF82" s="169"/>
      <c r="FG82" s="169"/>
      <c r="FH82" s="169"/>
      <c r="FI82" s="169"/>
      <c r="FJ82" s="169"/>
      <c r="FK82" s="169"/>
      <c r="FL82" s="169"/>
      <c r="FM82" s="169"/>
      <c r="FN82" s="169"/>
      <c r="FO82" s="169"/>
      <c r="FP82" s="169"/>
      <c r="FQ82" s="169"/>
      <c r="FR82" s="169"/>
      <c r="FS82" s="169"/>
      <c r="FT82" s="169"/>
      <c r="FU82" s="169"/>
      <c r="FV82" s="169"/>
      <c r="FW82" s="169"/>
      <c r="FX82" s="169"/>
      <c r="FY82" s="169"/>
      <c r="FZ82" s="169"/>
      <c r="GA82" s="169"/>
      <c r="GB82" s="169"/>
      <c r="GC82" s="169"/>
      <c r="GD82" s="169"/>
      <c r="GE82" s="169"/>
      <c r="GF82" s="169"/>
      <c r="GG82" s="169"/>
      <c r="GH82" s="169"/>
      <c r="GI82" s="169"/>
      <c r="GJ82" s="169"/>
      <c r="GK82" s="169"/>
      <c r="GL82" s="169"/>
      <c r="GM82" s="169"/>
      <c r="GN82" s="169"/>
      <c r="GO82" s="169"/>
      <c r="GP82" s="169"/>
      <c r="GQ82" s="169"/>
      <c r="GR82" s="169"/>
      <c r="GS82" s="169"/>
      <c r="GT82" s="169"/>
      <c r="GU82" s="169"/>
      <c r="GV82" s="169"/>
      <c r="GW82" s="169"/>
      <c r="GX82" s="169"/>
      <c r="GY82" s="169"/>
      <c r="GZ82" s="169"/>
      <c r="HA82" s="169"/>
      <c r="HB82" s="169"/>
      <c r="HC82" s="169"/>
      <c r="HD82" s="169"/>
      <c r="HE82" s="169"/>
      <c r="HF82" s="169"/>
      <c r="HG82" s="169"/>
      <c r="HH82" s="169"/>
      <c r="HI82" s="169"/>
      <c r="HJ82" s="169"/>
      <c r="HK82" s="169"/>
      <c r="HL82" s="169"/>
      <c r="HM82" s="169"/>
      <c r="HN82" s="169"/>
      <c r="HO82" s="169"/>
      <c r="HP82" s="169"/>
      <c r="HQ82" s="169"/>
      <c r="HR82" s="169"/>
      <c r="HS82" s="169"/>
      <c r="HT82" s="169"/>
      <c r="HU82" s="169"/>
      <c r="HV82" s="169"/>
      <c r="HW82" s="169"/>
      <c r="HX82" s="169"/>
      <c r="HY82" s="169"/>
      <c r="HZ82" s="169"/>
      <c r="IA82" s="169"/>
      <c r="IB82" s="169"/>
      <c r="IC82" s="169"/>
      <c r="ID82" s="169"/>
      <c r="IE82" s="169"/>
      <c r="IF82" s="169"/>
      <c r="IG82" s="169"/>
      <c r="IH82" s="169"/>
      <c r="II82" s="169"/>
      <c r="IJ82" s="169"/>
      <c r="IK82" s="169"/>
      <c r="IL82" s="169"/>
      <c r="IM82" s="169"/>
      <c r="IN82" s="169"/>
      <c r="IO82" s="169"/>
      <c r="IP82" s="169"/>
      <c r="IQ82" s="169"/>
      <c r="IR82" s="169"/>
      <c r="IS82" s="169"/>
      <c r="IT82" s="169"/>
    </row>
    <row r="83" spans="1:254" s="179" customFormat="1" ht="27" x14ac:dyDescent="0.25">
      <c r="A83" s="210" t="s">
        <v>702</v>
      </c>
      <c r="B83" s="339" t="s">
        <v>508</v>
      </c>
      <c r="C83" s="339" t="s">
        <v>270</v>
      </c>
      <c r="D83" s="339" t="s">
        <v>284</v>
      </c>
      <c r="E83" s="339" t="s">
        <v>320</v>
      </c>
      <c r="F83" s="339"/>
      <c r="G83" s="211">
        <f>SUM(G84)</f>
        <v>9.8000000000000007</v>
      </c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69"/>
      <c r="DA83" s="169"/>
      <c r="DB83" s="169"/>
      <c r="DC83" s="169"/>
      <c r="DD83" s="169"/>
      <c r="DE83" s="169"/>
      <c r="DF83" s="169"/>
      <c r="DG83" s="169"/>
      <c r="DH83" s="169"/>
      <c r="DI83" s="169"/>
      <c r="DJ83" s="169"/>
      <c r="DK83" s="169"/>
      <c r="DL83" s="169"/>
      <c r="DM83" s="169"/>
      <c r="DN83" s="169"/>
      <c r="DO83" s="169"/>
      <c r="DP83" s="169"/>
      <c r="DQ83" s="169"/>
      <c r="DR83" s="169"/>
      <c r="DS83" s="169"/>
      <c r="DT83" s="169"/>
      <c r="DU83" s="169"/>
      <c r="DV83" s="169"/>
      <c r="DW83" s="169"/>
      <c r="DX83" s="169"/>
      <c r="DY83" s="169"/>
      <c r="DZ83" s="169"/>
      <c r="EA83" s="169"/>
      <c r="EB83" s="169"/>
      <c r="EC83" s="169"/>
      <c r="ED83" s="169"/>
      <c r="EE83" s="169"/>
      <c r="EF83" s="169"/>
      <c r="EG83" s="169"/>
      <c r="EH83" s="169"/>
      <c r="EI83" s="169"/>
      <c r="EJ83" s="169"/>
      <c r="EK83" s="169"/>
      <c r="EL83" s="169"/>
      <c r="EM83" s="169"/>
      <c r="EN83" s="169"/>
      <c r="EO83" s="169"/>
      <c r="EP83" s="169"/>
      <c r="EQ83" s="169"/>
      <c r="ER83" s="169"/>
      <c r="ES83" s="169"/>
      <c r="ET83" s="169"/>
      <c r="EU83" s="169"/>
      <c r="EV83" s="169"/>
      <c r="EW83" s="169"/>
      <c r="EX83" s="169"/>
      <c r="EY83" s="169"/>
      <c r="EZ83" s="169"/>
      <c r="FA83" s="169"/>
      <c r="FB83" s="169"/>
      <c r="FC83" s="169"/>
      <c r="FD83" s="169"/>
      <c r="FE83" s="169"/>
      <c r="FF83" s="169"/>
      <c r="FG83" s="169"/>
      <c r="FH83" s="169"/>
      <c r="FI83" s="169"/>
      <c r="FJ83" s="169"/>
      <c r="FK83" s="169"/>
      <c r="FL83" s="169"/>
      <c r="FM83" s="169"/>
      <c r="FN83" s="169"/>
      <c r="FO83" s="169"/>
      <c r="FP83" s="169"/>
      <c r="FQ83" s="169"/>
      <c r="FR83" s="169"/>
      <c r="FS83" s="169"/>
      <c r="FT83" s="169"/>
      <c r="FU83" s="169"/>
      <c r="FV83" s="169"/>
      <c r="FW83" s="169"/>
      <c r="FX83" s="169"/>
      <c r="FY83" s="169"/>
      <c r="FZ83" s="169"/>
      <c r="GA83" s="169"/>
      <c r="GB83" s="169"/>
      <c r="GC83" s="169"/>
      <c r="GD83" s="169"/>
      <c r="GE83" s="169"/>
      <c r="GF83" s="169"/>
      <c r="GG83" s="169"/>
      <c r="GH83" s="169"/>
      <c r="GI83" s="169"/>
      <c r="GJ83" s="169"/>
      <c r="GK83" s="169"/>
      <c r="GL83" s="169"/>
      <c r="GM83" s="169"/>
      <c r="GN83" s="169"/>
      <c r="GO83" s="169"/>
      <c r="GP83" s="169"/>
      <c r="GQ83" s="169"/>
      <c r="GR83" s="169"/>
      <c r="GS83" s="169"/>
      <c r="GT83" s="169"/>
      <c r="GU83" s="169"/>
      <c r="GV83" s="169"/>
      <c r="GW83" s="169"/>
      <c r="GX83" s="169"/>
      <c r="GY83" s="169"/>
      <c r="GZ83" s="169"/>
      <c r="HA83" s="169"/>
      <c r="HB83" s="169"/>
      <c r="HC83" s="169"/>
      <c r="HD83" s="169"/>
      <c r="HE83" s="169"/>
      <c r="HF83" s="169"/>
      <c r="HG83" s="169"/>
      <c r="HH83" s="169"/>
      <c r="HI83" s="169"/>
      <c r="HJ83" s="169"/>
      <c r="HK83" s="169"/>
      <c r="HL83" s="169"/>
      <c r="HM83" s="169"/>
      <c r="HN83" s="169"/>
      <c r="HO83" s="169"/>
      <c r="HP83" s="169"/>
      <c r="HQ83" s="169"/>
      <c r="HR83" s="169"/>
      <c r="HS83" s="169"/>
      <c r="HT83" s="169"/>
      <c r="HU83" s="169"/>
      <c r="HV83" s="169"/>
      <c r="HW83" s="169"/>
      <c r="HX83" s="169"/>
      <c r="HY83" s="169"/>
      <c r="HZ83" s="169"/>
      <c r="IA83" s="169"/>
      <c r="IB83" s="169"/>
      <c r="IC83" s="169"/>
      <c r="ID83" s="169"/>
      <c r="IE83" s="169"/>
      <c r="IF83" s="169"/>
      <c r="IG83" s="169"/>
      <c r="IH83" s="169"/>
      <c r="II83" s="169"/>
      <c r="IJ83" s="169"/>
      <c r="IK83" s="169"/>
      <c r="IL83" s="169"/>
      <c r="IM83" s="169"/>
      <c r="IN83" s="169"/>
      <c r="IO83" s="169"/>
      <c r="IP83" s="169"/>
      <c r="IQ83" s="169"/>
      <c r="IR83" s="169"/>
      <c r="IS83" s="169"/>
      <c r="IT83" s="169"/>
    </row>
    <row r="84" spans="1:254" s="169" customFormat="1" x14ac:dyDescent="0.2">
      <c r="A84" s="151" t="s">
        <v>510</v>
      </c>
      <c r="B84" s="152" t="s">
        <v>508</v>
      </c>
      <c r="C84" s="152" t="s">
        <v>270</v>
      </c>
      <c r="D84" s="152" t="s">
        <v>284</v>
      </c>
      <c r="E84" s="152" t="s">
        <v>320</v>
      </c>
      <c r="F84" s="152" t="s">
        <v>282</v>
      </c>
      <c r="G84" s="154">
        <v>9.8000000000000007</v>
      </c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7"/>
      <c r="ED84" s="127"/>
      <c r="EE84" s="127"/>
      <c r="EF84" s="127"/>
      <c r="EG84" s="127"/>
      <c r="EH84" s="127"/>
      <c r="EI84" s="127"/>
      <c r="EJ84" s="127"/>
      <c r="EK84" s="127"/>
      <c r="EL84" s="127"/>
      <c r="EM84" s="127"/>
      <c r="EN84" s="127"/>
      <c r="EO84" s="127"/>
      <c r="EP84" s="127"/>
      <c r="EQ84" s="127"/>
      <c r="ER84" s="127"/>
      <c r="ES84" s="127"/>
      <c r="ET84" s="127"/>
      <c r="EU84" s="127"/>
      <c r="EV84" s="127"/>
      <c r="EW84" s="127"/>
      <c r="EX84" s="127"/>
      <c r="EY84" s="127"/>
      <c r="EZ84" s="127"/>
      <c r="FA84" s="127"/>
      <c r="FB84" s="127"/>
      <c r="FC84" s="127"/>
      <c r="FD84" s="127"/>
      <c r="FE84" s="127"/>
      <c r="FF84" s="127"/>
      <c r="FG84" s="127"/>
      <c r="FH84" s="127"/>
      <c r="FI84" s="127"/>
      <c r="FJ84" s="127"/>
      <c r="FK84" s="127"/>
      <c r="FL84" s="127"/>
      <c r="FM84" s="127"/>
      <c r="FN84" s="127"/>
      <c r="FO84" s="127"/>
      <c r="FP84" s="127"/>
      <c r="FQ84" s="127"/>
      <c r="FR84" s="127"/>
      <c r="FS84" s="127"/>
      <c r="FT84" s="127"/>
      <c r="FU84" s="127"/>
      <c r="FV84" s="127"/>
      <c r="FW84" s="127"/>
      <c r="FX84" s="127"/>
      <c r="FY84" s="127"/>
      <c r="FZ84" s="127"/>
      <c r="GA84" s="127"/>
      <c r="GB84" s="127"/>
      <c r="GC84" s="127"/>
      <c r="GD84" s="127"/>
      <c r="GE84" s="127"/>
      <c r="GF84" s="127"/>
      <c r="GG84" s="127"/>
      <c r="GH84" s="127"/>
      <c r="GI84" s="127"/>
      <c r="GJ84" s="127"/>
      <c r="GK84" s="127"/>
      <c r="GL84" s="127"/>
      <c r="GM84" s="127"/>
      <c r="GN84" s="127"/>
      <c r="GO84" s="127"/>
      <c r="GP84" s="127"/>
      <c r="GQ84" s="127"/>
      <c r="GR84" s="127"/>
      <c r="GS84" s="127"/>
      <c r="GT84" s="127"/>
      <c r="GU84" s="127"/>
      <c r="GV84" s="127"/>
      <c r="GW84" s="127"/>
      <c r="GX84" s="127"/>
      <c r="GY84" s="127"/>
      <c r="GZ84" s="127"/>
      <c r="HA84" s="127"/>
      <c r="HB84" s="127"/>
      <c r="HC84" s="127"/>
      <c r="HD84" s="127"/>
      <c r="HE84" s="127"/>
      <c r="HF84" s="127"/>
      <c r="HG84" s="127"/>
      <c r="HH84" s="127"/>
      <c r="HI84" s="127"/>
      <c r="HJ84" s="127"/>
      <c r="HK84" s="127"/>
      <c r="HL84" s="127"/>
      <c r="HM84" s="127"/>
      <c r="HN84" s="127"/>
      <c r="HO84" s="127"/>
      <c r="HP84" s="127"/>
      <c r="HQ84" s="127"/>
      <c r="HR84" s="127"/>
      <c r="HS84" s="127"/>
      <c r="HT84" s="127"/>
      <c r="HU84" s="127"/>
      <c r="HV84" s="127"/>
      <c r="HW84" s="127"/>
      <c r="HX84" s="127"/>
      <c r="HY84" s="127"/>
      <c r="HZ84" s="127"/>
      <c r="IA84" s="127"/>
      <c r="IB84" s="127"/>
      <c r="IC84" s="127"/>
      <c r="ID84" s="127"/>
      <c r="IE84" s="127"/>
      <c r="IF84" s="127"/>
      <c r="IG84" s="127"/>
      <c r="IH84" s="127"/>
      <c r="II84" s="127"/>
      <c r="IJ84" s="127"/>
      <c r="IK84" s="127"/>
      <c r="IL84" s="127"/>
      <c r="IM84" s="127"/>
      <c r="IN84" s="127"/>
      <c r="IO84" s="127"/>
      <c r="IP84" s="127"/>
      <c r="IQ84" s="127"/>
      <c r="IR84" s="127"/>
      <c r="IS84" s="127"/>
      <c r="IT84" s="127"/>
    </row>
    <row r="85" spans="1:254" s="169" customFormat="1" ht="31.5" x14ac:dyDescent="0.25">
      <c r="A85" s="181" t="s">
        <v>340</v>
      </c>
      <c r="B85" s="140" t="s">
        <v>508</v>
      </c>
      <c r="C85" s="182" t="s">
        <v>276</v>
      </c>
      <c r="D85" s="182"/>
      <c r="E85" s="182"/>
      <c r="F85" s="182"/>
      <c r="G85" s="178">
        <f>SUM(G86)</f>
        <v>517.54999999999995</v>
      </c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27"/>
      <c r="EF85" s="127"/>
      <c r="EG85" s="127"/>
      <c r="EH85" s="127"/>
      <c r="EI85" s="127"/>
      <c r="EJ85" s="127"/>
      <c r="EK85" s="127"/>
      <c r="EL85" s="127"/>
      <c r="EM85" s="127"/>
      <c r="EN85" s="127"/>
      <c r="EO85" s="127"/>
      <c r="EP85" s="127"/>
      <c r="EQ85" s="127"/>
      <c r="ER85" s="127"/>
      <c r="ES85" s="127"/>
      <c r="ET85" s="127"/>
      <c r="EU85" s="127"/>
      <c r="EV85" s="127"/>
      <c r="EW85" s="127"/>
      <c r="EX85" s="127"/>
      <c r="EY85" s="127"/>
      <c r="EZ85" s="127"/>
      <c r="FA85" s="127"/>
      <c r="FB85" s="127"/>
      <c r="FC85" s="127"/>
      <c r="FD85" s="127"/>
      <c r="FE85" s="127"/>
      <c r="FF85" s="127"/>
      <c r="FG85" s="127"/>
      <c r="FH85" s="127"/>
      <c r="FI85" s="127"/>
      <c r="FJ85" s="127"/>
      <c r="FK85" s="127"/>
      <c r="FL85" s="127"/>
      <c r="FM85" s="127"/>
      <c r="FN85" s="127"/>
      <c r="FO85" s="127"/>
      <c r="FP85" s="127"/>
      <c r="FQ85" s="127"/>
      <c r="FR85" s="127"/>
      <c r="FS85" s="127"/>
      <c r="FT85" s="127"/>
      <c r="FU85" s="127"/>
      <c r="FV85" s="127"/>
      <c r="FW85" s="127"/>
      <c r="FX85" s="127"/>
      <c r="FY85" s="127"/>
      <c r="FZ85" s="127"/>
      <c r="GA85" s="127"/>
      <c r="GB85" s="127"/>
      <c r="GC85" s="127"/>
      <c r="GD85" s="127"/>
      <c r="GE85" s="127"/>
      <c r="GF85" s="127"/>
      <c r="GG85" s="127"/>
      <c r="GH85" s="127"/>
      <c r="GI85" s="127"/>
      <c r="GJ85" s="127"/>
      <c r="GK85" s="127"/>
      <c r="GL85" s="127"/>
      <c r="GM85" s="127"/>
      <c r="GN85" s="127"/>
      <c r="GO85" s="127"/>
      <c r="GP85" s="127"/>
      <c r="GQ85" s="127"/>
      <c r="GR85" s="127"/>
      <c r="GS85" s="127"/>
      <c r="GT85" s="127"/>
      <c r="GU85" s="127"/>
      <c r="GV85" s="127"/>
      <c r="GW85" s="127"/>
      <c r="GX85" s="127"/>
      <c r="GY85" s="127"/>
      <c r="GZ85" s="127"/>
      <c r="HA85" s="127"/>
      <c r="HB85" s="127"/>
      <c r="HC85" s="127"/>
      <c r="HD85" s="127"/>
      <c r="HE85" s="127"/>
      <c r="HF85" s="127"/>
      <c r="HG85" s="127"/>
      <c r="HH85" s="127"/>
      <c r="HI85" s="127"/>
      <c r="HJ85" s="127"/>
      <c r="HK85" s="127"/>
      <c r="HL85" s="127"/>
      <c r="HM85" s="127"/>
      <c r="HN85" s="127"/>
      <c r="HO85" s="127"/>
      <c r="HP85" s="127"/>
      <c r="HQ85" s="127"/>
      <c r="HR85" s="127"/>
      <c r="HS85" s="127"/>
      <c r="HT85" s="127"/>
      <c r="HU85" s="127"/>
      <c r="HV85" s="127"/>
      <c r="HW85" s="127"/>
      <c r="HX85" s="127"/>
      <c r="HY85" s="127"/>
      <c r="HZ85" s="127"/>
      <c r="IA85" s="127"/>
      <c r="IB85" s="127"/>
      <c r="IC85" s="127"/>
      <c r="ID85" s="127"/>
      <c r="IE85" s="127"/>
      <c r="IF85" s="127"/>
      <c r="IG85" s="127"/>
      <c r="IH85" s="127"/>
      <c r="II85" s="127"/>
      <c r="IJ85" s="127"/>
      <c r="IK85" s="127"/>
      <c r="IL85" s="127"/>
      <c r="IM85" s="127"/>
      <c r="IN85" s="127"/>
      <c r="IO85" s="127"/>
      <c r="IP85" s="127"/>
      <c r="IQ85" s="127"/>
      <c r="IR85" s="127"/>
      <c r="IS85" s="127"/>
      <c r="IT85" s="127"/>
    </row>
    <row r="86" spans="1:254" ht="27" x14ac:dyDescent="0.25">
      <c r="A86" s="210" t="s">
        <v>341</v>
      </c>
      <c r="B86" s="339" t="s">
        <v>508</v>
      </c>
      <c r="C86" s="204" t="s">
        <v>276</v>
      </c>
      <c r="D86" s="204" t="s">
        <v>342</v>
      </c>
      <c r="E86" s="204"/>
      <c r="F86" s="204"/>
      <c r="G86" s="211">
        <f>SUM(G87)</f>
        <v>517.54999999999995</v>
      </c>
    </row>
    <row r="87" spans="1:254" ht="13.5" x14ac:dyDescent="0.25">
      <c r="A87" s="210" t="s">
        <v>520</v>
      </c>
      <c r="B87" s="339" t="s">
        <v>508</v>
      </c>
      <c r="C87" s="204" t="s">
        <v>276</v>
      </c>
      <c r="D87" s="204" t="s">
        <v>342</v>
      </c>
      <c r="E87" s="204" t="s">
        <v>319</v>
      </c>
      <c r="F87" s="204"/>
      <c r="G87" s="211">
        <f>SUM(G88)</f>
        <v>517.54999999999995</v>
      </c>
    </row>
    <row r="88" spans="1:254" ht="27" x14ac:dyDescent="0.25">
      <c r="A88" s="210" t="s">
        <v>702</v>
      </c>
      <c r="B88" s="143" t="s">
        <v>508</v>
      </c>
      <c r="C88" s="144" t="s">
        <v>276</v>
      </c>
      <c r="D88" s="144" t="s">
        <v>342</v>
      </c>
      <c r="E88" s="144" t="s">
        <v>320</v>
      </c>
      <c r="F88" s="144"/>
      <c r="G88" s="145">
        <f>SUM(G91+G89)</f>
        <v>517.54999999999995</v>
      </c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  <c r="CW88" s="169"/>
      <c r="CX88" s="169"/>
      <c r="CY88" s="169"/>
      <c r="CZ88" s="169"/>
      <c r="DA88" s="169"/>
      <c r="DB88" s="169"/>
      <c r="DC88" s="169"/>
      <c r="DD88" s="169"/>
      <c r="DE88" s="169"/>
      <c r="DF88" s="169"/>
      <c r="DG88" s="169"/>
      <c r="DH88" s="169"/>
      <c r="DI88" s="169"/>
      <c r="DJ88" s="169"/>
      <c r="DK88" s="169"/>
      <c r="DL88" s="169"/>
      <c r="DM88" s="169"/>
      <c r="DN88" s="169"/>
      <c r="DO88" s="169"/>
      <c r="DP88" s="169"/>
      <c r="DQ88" s="169"/>
      <c r="DR88" s="169"/>
      <c r="DS88" s="169"/>
      <c r="DT88" s="169"/>
      <c r="DU88" s="169"/>
      <c r="DV88" s="169"/>
      <c r="DW88" s="169"/>
      <c r="DX88" s="169"/>
      <c r="DY88" s="169"/>
      <c r="DZ88" s="169"/>
      <c r="EA88" s="169"/>
      <c r="EB88" s="169"/>
      <c r="EC88" s="169"/>
      <c r="ED88" s="169"/>
      <c r="EE88" s="169"/>
      <c r="EF88" s="169"/>
      <c r="EG88" s="169"/>
      <c r="EH88" s="169"/>
      <c r="EI88" s="169"/>
      <c r="EJ88" s="169"/>
      <c r="EK88" s="169"/>
      <c r="EL88" s="169"/>
      <c r="EM88" s="169"/>
      <c r="EN88" s="169"/>
      <c r="EO88" s="169"/>
      <c r="EP88" s="169"/>
      <c r="EQ88" s="169"/>
      <c r="ER88" s="169"/>
      <c r="ES88" s="169"/>
      <c r="ET88" s="169"/>
      <c r="EU88" s="169"/>
      <c r="EV88" s="169"/>
      <c r="EW88" s="169"/>
      <c r="EX88" s="169"/>
      <c r="EY88" s="169"/>
      <c r="EZ88" s="169"/>
      <c r="FA88" s="169"/>
      <c r="FB88" s="169"/>
      <c r="FC88" s="169"/>
      <c r="FD88" s="169"/>
      <c r="FE88" s="169"/>
      <c r="FF88" s="169"/>
      <c r="FG88" s="169"/>
      <c r="FH88" s="169"/>
      <c r="FI88" s="169"/>
      <c r="FJ88" s="169"/>
      <c r="FK88" s="169"/>
      <c r="FL88" s="169"/>
      <c r="FM88" s="169"/>
      <c r="FN88" s="169"/>
      <c r="FO88" s="169"/>
      <c r="FP88" s="169"/>
      <c r="FQ88" s="169"/>
      <c r="FR88" s="169"/>
      <c r="FS88" s="169"/>
      <c r="FT88" s="169"/>
      <c r="FU88" s="169"/>
      <c r="FV88" s="169"/>
      <c r="FW88" s="169"/>
      <c r="FX88" s="169"/>
      <c r="FY88" s="169"/>
      <c r="FZ88" s="169"/>
      <c r="GA88" s="169"/>
      <c r="GB88" s="169"/>
      <c r="GC88" s="169"/>
      <c r="GD88" s="169"/>
      <c r="GE88" s="169"/>
      <c r="GF88" s="169"/>
      <c r="GG88" s="169"/>
      <c r="GH88" s="169"/>
      <c r="GI88" s="169"/>
      <c r="GJ88" s="169"/>
      <c r="GK88" s="169"/>
      <c r="GL88" s="169"/>
      <c r="GM88" s="169"/>
      <c r="GN88" s="169"/>
      <c r="GO88" s="169"/>
      <c r="GP88" s="169"/>
      <c r="GQ88" s="169"/>
      <c r="GR88" s="169"/>
      <c r="GS88" s="169"/>
      <c r="GT88" s="169"/>
      <c r="GU88" s="169"/>
      <c r="GV88" s="169"/>
      <c r="GW88" s="169"/>
      <c r="GX88" s="169"/>
      <c r="GY88" s="169"/>
      <c r="GZ88" s="169"/>
      <c r="HA88" s="169"/>
      <c r="HB88" s="169"/>
      <c r="HC88" s="169"/>
      <c r="HD88" s="169"/>
      <c r="HE88" s="169"/>
      <c r="HF88" s="169"/>
      <c r="HG88" s="169"/>
      <c r="HH88" s="169"/>
      <c r="HI88" s="169"/>
      <c r="HJ88" s="169"/>
      <c r="HK88" s="169"/>
      <c r="HL88" s="169"/>
      <c r="HM88" s="169"/>
      <c r="HN88" s="169"/>
      <c r="HO88" s="169"/>
      <c r="HP88" s="169"/>
      <c r="HQ88" s="169"/>
      <c r="HR88" s="169"/>
      <c r="HS88" s="169"/>
      <c r="HT88" s="169"/>
      <c r="HU88" s="169"/>
      <c r="HV88" s="169"/>
      <c r="HW88" s="169"/>
      <c r="HX88" s="169"/>
      <c r="HY88" s="169"/>
      <c r="HZ88" s="169"/>
      <c r="IA88" s="169"/>
      <c r="IB88" s="169"/>
      <c r="IC88" s="169"/>
      <c r="ID88" s="169"/>
      <c r="IE88" s="169"/>
      <c r="IF88" s="169"/>
      <c r="IG88" s="169"/>
      <c r="IH88" s="169"/>
      <c r="II88" s="169"/>
      <c r="IJ88" s="169"/>
      <c r="IK88" s="169"/>
      <c r="IL88" s="169"/>
      <c r="IM88" s="169"/>
      <c r="IN88" s="169"/>
      <c r="IO88" s="169"/>
      <c r="IP88" s="169"/>
      <c r="IQ88" s="169"/>
      <c r="IR88" s="169"/>
      <c r="IS88" s="169"/>
      <c r="IT88" s="169"/>
    </row>
    <row r="89" spans="1:254" x14ac:dyDescent="0.2">
      <c r="A89" s="148" t="s">
        <v>343</v>
      </c>
      <c r="B89" s="168" t="s">
        <v>508</v>
      </c>
      <c r="C89" s="149" t="s">
        <v>276</v>
      </c>
      <c r="D89" s="149" t="s">
        <v>342</v>
      </c>
      <c r="E89" s="149" t="s">
        <v>320</v>
      </c>
      <c r="F89" s="149"/>
      <c r="G89" s="150">
        <f>SUM(G90)</f>
        <v>305.69</v>
      </c>
    </row>
    <row r="90" spans="1:254" s="169" customFormat="1" ht="38.25" x14ac:dyDescent="0.2">
      <c r="A90" s="151" t="s">
        <v>509</v>
      </c>
      <c r="B90" s="152" t="s">
        <v>508</v>
      </c>
      <c r="C90" s="153" t="s">
        <v>276</v>
      </c>
      <c r="D90" s="153" t="s">
        <v>342</v>
      </c>
      <c r="E90" s="153" t="s">
        <v>320</v>
      </c>
      <c r="F90" s="153" t="s">
        <v>275</v>
      </c>
      <c r="G90" s="150">
        <v>305.69</v>
      </c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  <c r="EJ90" s="127"/>
      <c r="EK90" s="127"/>
      <c r="EL90" s="127"/>
      <c r="EM90" s="127"/>
      <c r="EN90" s="127"/>
      <c r="EO90" s="127"/>
      <c r="EP90" s="127"/>
      <c r="EQ90" s="127"/>
      <c r="ER90" s="127"/>
      <c r="ES90" s="127"/>
      <c r="ET90" s="127"/>
      <c r="EU90" s="127"/>
      <c r="EV90" s="127"/>
      <c r="EW90" s="127"/>
      <c r="EX90" s="127"/>
      <c r="EY90" s="127"/>
      <c r="EZ90" s="127"/>
      <c r="FA90" s="127"/>
      <c r="FB90" s="127"/>
      <c r="FC90" s="127"/>
      <c r="FD90" s="127"/>
      <c r="FE90" s="127"/>
      <c r="FF90" s="127"/>
      <c r="FG90" s="127"/>
      <c r="FH90" s="127"/>
      <c r="FI90" s="127"/>
      <c r="FJ90" s="127"/>
      <c r="FK90" s="127"/>
      <c r="FL90" s="127"/>
      <c r="FM90" s="127"/>
      <c r="FN90" s="127"/>
      <c r="FO90" s="127"/>
      <c r="FP90" s="127"/>
      <c r="FQ90" s="127"/>
      <c r="FR90" s="127"/>
      <c r="FS90" s="127"/>
      <c r="FT90" s="127"/>
      <c r="FU90" s="127"/>
      <c r="FV90" s="127"/>
      <c r="FW90" s="127"/>
      <c r="FX90" s="127"/>
      <c r="FY90" s="127"/>
      <c r="FZ90" s="127"/>
      <c r="GA90" s="127"/>
      <c r="GB90" s="127"/>
      <c r="GC90" s="127"/>
      <c r="GD90" s="127"/>
      <c r="GE90" s="127"/>
      <c r="GF90" s="127"/>
      <c r="GG90" s="127"/>
      <c r="GH90" s="127"/>
      <c r="GI90" s="127"/>
      <c r="GJ90" s="127"/>
      <c r="GK90" s="127"/>
      <c r="GL90" s="127"/>
      <c r="GM90" s="127"/>
      <c r="GN90" s="127"/>
      <c r="GO90" s="127"/>
      <c r="GP90" s="127"/>
      <c r="GQ90" s="127"/>
      <c r="GR90" s="127"/>
      <c r="GS90" s="127"/>
      <c r="GT90" s="127"/>
      <c r="GU90" s="127"/>
      <c r="GV90" s="127"/>
      <c r="GW90" s="127"/>
      <c r="GX90" s="127"/>
      <c r="GY90" s="127"/>
      <c r="GZ90" s="127"/>
      <c r="HA90" s="127"/>
      <c r="HB90" s="127"/>
      <c r="HC90" s="127"/>
      <c r="HD90" s="127"/>
      <c r="HE90" s="127"/>
      <c r="HF90" s="127"/>
      <c r="HG90" s="127"/>
      <c r="HH90" s="127"/>
      <c r="HI90" s="127"/>
      <c r="HJ90" s="127"/>
      <c r="HK90" s="127"/>
      <c r="HL90" s="127"/>
      <c r="HM90" s="127"/>
      <c r="HN90" s="127"/>
      <c r="HO90" s="127"/>
      <c r="HP90" s="127"/>
      <c r="HQ90" s="127"/>
      <c r="HR90" s="127"/>
      <c r="HS90" s="127"/>
      <c r="HT90" s="127"/>
      <c r="HU90" s="127"/>
      <c r="HV90" s="127"/>
      <c r="HW90" s="127"/>
      <c r="HX90" s="127"/>
      <c r="HY90" s="127"/>
      <c r="HZ90" s="127"/>
      <c r="IA90" s="127"/>
      <c r="IB90" s="127"/>
      <c r="IC90" s="127"/>
      <c r="ID90" s="127"/>
      <c r="IE90" s="127"/>
      <c r="IF90" s="127"/>
      <c r="IG90" s="127"/>
      <c r="IH90" s="127"/>
      <c r="II90" s="127"/>
      <c r="IJ90" s="127"/>
      <c r="IK90" s="127"/>
      <c r="IL90" s="127"/>
      <c r="IM90" s="127"/>
      <c r="IN90" s="127"/>
      <c r="IO90" s="127"/>
      <c r="IP90" s="127"/>
      <c r="IQ90" s="127"/>
      <c r="IR90" s="127"/>
      <c r="IS90" s="127"/>
      <c r="IT90" s="127"/>
    </row>
    <row r="91" spans="1:254" ht="25.5" x14ac:dyDescent="0.2">
      <c r="A91" s="148" t="s">
        <v>344</v>
      </c>
      <c r="B91" s="168" t="s">
        <v>508</v>
      </c>
      <c r="C91" s="149" t="s">
        <v>276</v>
      </c>
      <c r="D91" s="149" t="s">
        <v>342</v>
      </c>
      <c r="E91" s="149" t="s">
        <v>320</v>
      </c>
      <c r="F91" s="149"/>
      <c r="G91" s="150">
        <f>SUM(G92)</f>
        <v>211.86</v>
      </c>
    </row>
    <row r="92" spans="1:254" ht="25.5" x14ac:dyDescent="0.2">
      <c r="A92" s="151" t="s">
        <v>328</v>
      </c>
      <c r="B92" s="152" t="s">
        <v>508</v>
      </c>
      <c r="C92" s="153" t="s">
        <v>276</v>
      </c>
      <c r="D92" s="153" t="s">
        <v>342</v>
      </c>
      <c r="E92" s="153" t="s">
        <v>320</v>
      </c>
      <c r="F92" s="153" t="s">
        <v>329</v>
      </c>
      <c r="G92" s="154">
        <v>211.86</v>
      </c>
    </row>
    <row r="93" spans="1:254" ht="15.75" x14ac:dyDescent="0.25">
      <c r="A93" s="138" t="s">
        <v>345</v>
      </c>
      <c r="B93" s="140" t="s">
        <v>508</v>
      </c>
      <c r="C93" s="177" t="s">
        <v>284</v>
      </c>
      <c r="D93" s="177"/>
      <c r="E93" s="177"/>
      <c r="F93" s="177"/>
      <c r="G93" s="178">
        <f>SUM(G111+G100+G94)</f>
        <v>15826</v>
      </c>
    </row>
    <row r="94" spans="1:254" s="158" customFormat="1" ht="15" x14ac:dyDescent="0.25">
      <c r="A94" s="142" t="s">
        <v>346</v>
      </c>
      <c r="B94" s="143" t="s">
        <v>508</v>
      </c>
      <c r="C94" s="143" t="s">
        <v>284</v>
      </c>
      <c r="D94" s="143" t="s">
        <v>347</v>
      </c>
      <c r="E94" s="143"/>
      <c r="F94" s="143"/>
      <c r="G94" s="145">
        <f>SUM(G98+G95)</f>
        <v>9725.19</v>
      </c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  <c r="CW94" s="169"/>
      <c r="CX94" s="169"/>
      <c r="CY94" s="169"/>
      <c r="CZ94" s="169"/>
      <c r="DA94" s="169"/>
      <c r="DB94" s="169"/>
      <c r="DC94" s="169"/>
      <c r="DD94" s="169"/>
      <c r="DE94" s="169"/>
      <c r="DF94" s="169"/>
      <c r="DG94" s="169"/>
      <c r="DH94" s="169"/>
      <c r="DI94" s="169"/>
      <c r="DJ94" s="169"/>
      <c r="DK94" s="169"/>
      <c r="DL94" s="169"/>
      <c r="DM94" s="169"/>
      <c r="DN94" s="169"/>
      <c r="DO94" s="169"/>
      <c r="DP94" s="169"/>
      <c r="DQ94" s="169"/>
      <c r="DR94" s="169"/>
      <c r="DS94" s="169"/>
      <c r="DT94" s="169"/>
      <c r="DU94" s="169"/>
      <c r="DV94" s="169"/>
      <c r="DW94" s="169"/>
      <c r="DX94" s="169"/>
      <c r="DY94" s="169"/>
      <c r="DZ94" s="169"/>
      <c r="EA94" s="169"/>
      <c r="EB94" s="169"/>
      <c r="EC94" s="169"/>
      <c r="ED94" s="169"/>
      <c r="EE94" s="169"/>
      <c r="EF94" s="169"/>
      <c r="EG94" s="169"/>
      <c r="EH94" s="169"/>
      <c r="EI94" s="169"/>
      <c r="EJ94" s="169"/>
      <c r="EK94" s="169"/>
      <c r="EL94" s="169"/>
      <c r="EM94" s="169"/>
      <c r="EN94" s="169"/>
      <c r="EO94" s="169"/>
      <c r="EP94" s="169"/>
      <c r="EQ94" s="169"/>
      <c r="ER94" s="169"/>
      <c r="ES94" s="169"/>
      <c r="ET94" s="169"/>
      <c r="EU94" s="169"/>
      <c r="EV94" s="169"/>
      <c r="EW94" s="169"/>
      <c r="EX94" s="169"/>
      <c r="EY94" s="169"/>
      <c r="EZ94" s="169"/>
      <c r="FA94" s="169"/>
      <c r="FB94" s="169"/>
      <c r="FC94" s="169"/>
      <c r="FD94" s="169"/>
      <c r="FE94" s="169"/>
      <c r="FF94" s="169"/>
      <c r="FG94" s="169"/>
      <c r="FH94" s="169"/>
      <c r="FI94" s="169"/>
      <c r="FJ94" s="169"/>
      <c r="FK94" s="169"/>
      <c r="FL94" s="169"/>
      <c r="FM94" s="169"/>
      <c r="FN94" s="169"/>
      <c r="FO94" s="169"/>
      <c r="FP94" s="169"/>
      <c r="FQ94" s="169"/>
      <c r="FR94" s="169"/>
      <c r="FS94" s="169"/>
      <c r="FT94" s="169"/>
      <c r="FU94" s="169"/>
      <c r="FV94" s="169"/>
      <c r="FW94" s="169"/>
      <c r="FX94" s="169"/>
      <c r="FY94" s="169"/>
      <c r="FZ94" s="169"/>
      <c r="GA94" s="169"/>
      <c r="GB94" s="169"/>
      <c r="GC94" s="169"/>
      <c r="GD94" s="169"/>
      <c r="GE94" s="169"/>
      <c r="GF94" s="169"/>
      <c r="GG94" s="169"/>
      <c r="GH94" s="169"/>
      <c r="GI94" s="169"/>
      <c r="GJ94" s="169"/>
      <c r="GK94" s="169"/>
      <c r="GL94" s="169"/>
      <c r="GM94" s="169"/>
      <c r="GN94" s="169"/>
      <c r="GO94" s="169"/>
      <c r="GP94" s="169"/>
      <c r="GQ94" s="169"/>
      <c r="GR94" s="169"/>
      <c r="GS94" s="169"/>
      <c r="GT94" s="169"/>
      <c r="GU94" s="169"/>
      <c r="GV94" s="169"/>
      <c r="GW94" s="169"/>
      <c r="GX94" s="169"/>
      <c r="GY94" s="169"/>
      <c r="GZ94" s="169"/>
      <c r="HA94" s="169"/>
      <c r="HB94" s="169"/>
      <c r="HC94" s="169"/>
      <c r="HD94" s="169"/>
      <c r="HE94" s="169"/>
      <c r="HF94" s="169"/>
      <c r="HG94" s="169"/>
      <c r="HH94" s="169"/>
      <c r="HI94" s="169"/>
      <c r="HJ94" s="169"/>
      <c r="HK94" s="169"/>
      <c r="HL94" s="169"/>
      <c r="HM94" s="169"/>
      <c r="HN94" s="169"/>
      <c r="HO94" s="169"/>
      <c r="HP94" s="169"/>
      <c r="HQ94" s="169"/>
      <c r="HR94" s="169"/>
      <c r="HS94" s="169"/>
      <c r="HT94" s="169"/>
      <c r="HU94" s="169"/>
      <c r="HV94" s="169"/>
      <c r="HW94" s="169"/>
      <c r="HX94" s="169"/>
      <c r="HY94" s="169"/>
      <c r="HZ94" s="169"/>
      <c r="IA94" s="169"/>
      <c r="IB94" s="169"/>
      <c r="IC94" s="169"/>
      <c r="ID94" s="169"/>
      <c r="IE94" s="169"/>
      <c r="IF94" s="169"/>
      <c r="IG94" s="169"/>
      <c r="IH94" s="169"/>
      <c r="II94" s="169"/>
      <c r="IJ94" s="169"/>
      <c r="IK94" s="169"/>
      <c r="IL94" s="169"/>
      <c r="IM94" s="169"/>
      <c r="IN94" s="169"/>
      <c r="IO94" s="169"/>
      <c r="IP94" s="169"/>
      <c r="IQ94" s="169"/>
      <c r="IR94" s="169"/>
      <c r="IS94" s="169"/>
      <c r="IT94" s="169"/>
    </row>
    <row r="95" spans="1:254" s="158" customFormat="1" ht="26.25" x14ac:dyDescent="0.25">
      <c r="A95" s="148" t="s">
        <v>348</v>
      </c>
      <c r="B95" s="167" t="s">
        <v>508</v>
      </c>
      <c r="C95" s="167" t="s">
        <v>284</v>
      </c>
      <c r="D95" s="167" t="s">
        <v>347</v>
      </c>
      <c r="E95" s="167" t="s">
        <v>316</v>
      </c>
      <c r="F95" s="167"/>
      <c r="G95" s="150">
        <f>SUM(G97+G96)</f>
        <v>9714.19</v>
      </c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/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69"/>
      <c r="DA95" s="169"/>
      <c r="DB95" s="169"/>
      <c r="DC95" s="169"/>
      <c r="DD95" s="169"/>
      <c r="DE95" s="169"/>
      <c r="DF95" s="169"/>
      <c r="DG95" s="169"/>
      <c r="DH95" s="169"/>
      <c r="DI95" s="169"/>
      <c r="DJ95" s="169"/>
      <c r="DK95" s="169"/>
      <c r="DL95" s="169"/>
      <c r="DM95" s="169"/>
      <c r="DN95" s="169"/>
      <c r="DO95" s="169"/>
      <c r="DP95" s="169"/>
      <c r="DQ95" s="169"/>
      <c r="DR95" s="169"/>
      <c r="DS95" s="169"/>
      <c r="DT95" s="169"/>
      <c r="DU95" s="169"/>
      <c r="DV95" s="169"/>
      <c r="DW95" s="169"/>
      <c r="DX95" s="169"/>
      <c r="DY95" s="169"/>
      <c r="DZ95" s="169"/>
      <c r="EA95" s="169"/>
      <c r="EB95" s="169"/>
      <c r="EC95" s="169"/>
      <c r="ED95" s="169"/>
      <c r="EE95" s="169"/>
      <c r="EF95" s="169"/>
      <c r="EG95" s="169"/>
      <c r="EH95" s="169"/>
      <c r="EI95" s="169"/>
      <c r="EJ95" s="169"/>
      <c r="EK95" s="169"/>
      <c r="EL95" s="169"/>
      <c r="EM95" s="169"/>
      <c r="EN95" s="169"/>
      <c r="EO95" s="169"/>
      <c r="EP95" s="169"/>
      <c r="EQ95" s="169"/>
      <c r="ER95" s="169"/>
      <c r="ES95" s="169"/>
      <c r="ET95" s="169"/>
      <c r="EU95" s="169"/>
      <c r="EV95" s="169"/>
      <c r="EW95" s="169"/>
      <c r="EX95" s="169"/>
      <c r="EY95" s="169"/>
      <c r="EZ95" s="169"/>
      <c r="FA95" s="169"/>
      <c r="FB95" s="169"/>
      <c r="FC95" s="169"/>
      <c r="FD95" s="169"/>
      <c r="FE95" s="169"/>
      <c r="FF95" s="169"/>
      <c r="FG95" s="169"/>
      <c r="FH95" s="169"/>
      <c r="FI95" s="169"/>
      <c r="FJ95" s="169"/>
      <c r="FK95" s="169"/>
      <c r="FL95" s="169"/>
      <c r="FM95" s="169"/>
      <c r="FN95" s="169"/>
      <c r="FO95" s="169"/>
      <c r="FP95" s="169"/>
      <c r="FQ95" s="169"/>
      <c r="FR95" s="169"/>
      <c r="FS95" s="169"/>
      <c r="FT95" s="169"/>
      <c r="FU95" s="169"/>
      <c r="FV95" s="169"/>
      <c r="FW95" s="169"/>
      <c r="FX95" s="169"/>
      <c r="FY95" s="169"/>
      <c r="FZ95" s="169"/>
      <c r="GA95" s="169"/>
      <c r="GB95" s="169"/>
      <c r="GC95" s="169"/>
      <c r="GD95" s="169"/>
      <c r="GE95" s="169"/>
      <c r="GF95" s="169"/>
      <c r="GG95" s="169"/>
      <c r="GH95" s="169"/>
      <c r="GI95" s="169"/>
      <c r="GJ95" s="169"/>
      <c r="GK95" s="169"/>
      <c r="GL95" s="169"/>
      <c r="GM95" s="169"/>
      <c r="GN95" s="169"/>
      <c r="GO95" s="169"/>
      <c r="GP95" s="169"/>
      <c r="GQ95" s="169"/>
      <c r="GR95" s="169"/>
      <c r="GS95" s="169"/>
      <c r="GT95" s="169"/>
      <c r="GU95" s="169"/>
      <c r="GV95" s="169"/>
      <c r="GW95" s="169"/>
      <c r="GX95" s="169"/>
      <c r="GY95" s="169"/>
      <c r="GZ95" s="169"/>
      <c r="HA95" s="169"/>
      <c r="HB95" s="169"/>
      <c r="HC95" s="169"/>
      <c r="HD95" s="169"/>
      <c r="HE95" s="169"/>
      <c r="HF95" s="169"/>
      <c r="HG95" s="169"/>
      <c r="HH95" s="169"/>
      <c r="HI95" s="169"/>
      <c r="HJ95" s="169"/>
      <c r="HK95" s="169"/>
      <c r="HL95" s="169"/>
      <c r="HM95" s="169"/>
      <c r="HN95" s="169"/>
      <c r="HO95" s="169"/>
      <c r="HP95" s="169"/>
      <c r="HQ95" s="169"/>
      <c r="HR95" s="169"/>
      <c r="HS95" s="169"/>
      <c r="HT95" s="169"/>
      <c r="HU95" s="169"/>
      <c r="HV95" s="169"/>
      <c r="HW95" s="169"/>
      <c r="HX95" s="169"/>
      <c r="HY95" s="169"/>
      <c r="HZ95" s="169"/>
      <c r="IA95" s="169"/>
      <c r="IB95" s="169"/>
      <c r="IC95" s="169"/>
      <c r="ID95" s="169"/>
      <c r="IE95" s="169"/>
      <c r="IF95" s="169"/>
      <c r="IG95" s="169"/>
      <c r="IH95" s="169"/>
      <c r="II95" s="169"/>
      <c r="IJ95" s="169"/>
      <c r="IK95" s="169"/>
      <c r="IL95" s="169"/>
      <c r="IM95" s="169"/>
      <c r="IN95" s="169"/>
      <c r="IO95" s="169"/>
      <c r="IP95" s="169"/>
      <c r="IQ95" s="169"/>
      <c r="IR95" s="169"/>
      <c r="IS95" s="169"/>
      <c r="IT95" s="169"/>
    </row>
    <row r="96" spans="1:254" s="158" customFormat="1" ht="15" x14ac:dyDescent="0.25">
      <c r="A96" s="151" t="s">
        <v>510</v>
      </c>
      <c r="B96" s="152" t="s">
        <v>508</v>
      </c>
      <c r="C96" s="152" t="s">
        <v>284</v>
      </c>
      <c r="D96" s="152" t="s">
        <v>347</v>
      </c>
      <c r="E96" s="152" t="s">
        <v>316</v>
      </c>
      <c r="F96" s="152" t="s">
        <v>282</v>
      </c>
      <c r="G96" s="150">
        <v>8165.04</v>
      </c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69"/>
      <c r="DA96" s="169"/>
      <c r="DB96" s="169"/>
      <c r="DC96" s="169"/>
      <c r="DD96" s="169"/>
      <c r="DE96" s="169"/>
      <c r="DF96" s="169"/>
      <c r="DG96" s="169"/>
      <c r="DH96" s="169"/>
      <c r="DI96" s="169"/>
      <c r="DJ96" s="169"/>
      <c r="DK96" s="169"/>
      <c r="DL96" s="169"/>
      <c r="DM96" s="169"/>
      <c r="DN96" s="169"/>
      <c r="DO96" s="169"/>
      <c r="DP96" s="169"/>
      <c r="DQ96" s="169"/>
      <c r="DR96" s="169"/>
      <c r="DS96" s="169"/>
      <c r="DT96" s="169"/>
      <c r="DU96" s="169"/>
      <c r="DV96" s="169"/>
      <c r="DW96" s="169"/>
      <c r="DX96" s="169"/>
      <c r="DY96" s="169"/>
      <c r="DZ96" s="169"/>
      <c r="EA96" s="169"/>
      <c r="EB96" s="169"/>
      <c r="EC96" s="169"/>
      <c r="ED96" s="169"/>
      <c r="EE96" s="169"/>
      <c r="EF96" s="169"/>
      <c r="EG96" s="169"/>
      <c r="EH96" s="169"/>
      <c r="EI96" s="169"/>
      <c r="EJ96" s="169"/>
      <c r="EK96" s="169"/>
      <c r="EL96" s="169"/>
      <c r="EM96" s="169"/>
      <c r="EN96" s="169"/>
      <c r="EO96" s="169"/>
      <c r="EP96" s="169"/>
      <c r="EQ96" s="169"/>
      <c r="ER96" s="169"/>
      <c r="ES96" s="169"/>
      <c r="ET96" s="169"/>
      <c r="EU96" s="169"/>
      <c r="EV96" s="169"/>
      <c r="EW96" s="169"/>
      <c r="EX96" s="169"/>
      <c r="EY96" s="169"/>
      <c r="EZ96" s="169"/>
      <c r="FA96" s="169"/>
      <c r="FB96" s="169"/>
      <c r="FC96" s="169"/>
      <c r="FD96" s="169"/>
      <c r="FE96" s="169"/>
      <c r="FF96" s="169"/>
      <c r="FG96" s="169"/>
      <c r="FH96" s="169"/>
      <c r="FI96" s="169"/>
      <c r="FJ96" s="169"/>
      <c r="FK96" s="169"/>
      <c r="FL96" s="169"/>
      <c r="FM96" s="169"/>
      <c r="FN96" s="169"/>
      <c r="FO96" s="169"/>
      <c r="FP96" s="169"/>
      <c r="FQ96" s="169"/>
      <c r="FR96" s="169"/>
      <c r="FS96" s="169"/>
      <c r="FT96" s="169"/>
      <c r="FU96" s="169"/>
      <c r="FV96" s="169"/>
      <c r="FW96" s="169"/>
      <c r="FX96" s="169"/>
      <c r="FY96" s="169"/>
      <c r="FZ96" s="169"/>
      <c r="GA96" s="169"/>
      <c r="GB96" s="169"/>
      <c r="GC96" s="169"/>
      <c r="GD96" s="169"/>
      <c r="GE96" s="169"/>
      <c r="GF96" s="169"/>
      <c r="GG96" s="169"/>
      <c r="GH96" s="169"/>
      <c r="GI96" s="169"/>
      <c r="GJ96" s="169"/>
      <c r="GK96" s="169"/>
      <c r="GL96" s="169"/>
      <c r="GM96" s="169"/>
      <c r="GN96" s="169"/>
      <c r="GO96" s="169"/>
      <c r="GP96" s="169"/>
      <c r="GQ96" s="169"/>
      <c r="GR96" s="169"/>
      <c r="GS96" s="169"/>
      <c r="GT96" s="169"/>
      <c r="GU96" s="169"/>
      <c r="GV96" s="169"/>
      <c r="GW96" s="169"/>
      <c r="GX96" s="169"/>
      <c r="GY96" s="169"/>
      <c r="GZ96" s="169"/>
      <c r="HA96" s="169"/>
      <c r="HB96" s="169"/>
      <c r="HC96" s="169"/>
      <c r="HD96" s="169"/>
      <c r="HE96" s="169"/>
      <c r="HF96" s="169"/>
      <c r="HG96" s="169"/>
      <c r="HH96" s="169"/>
      <c r="HI96" s="169"/>
      <c r="HJ96" s="169"/>
      <c r="HK96" s="169"/>
      <c r="HL96" s="169"/>
      <c r="HM96" s="169"/>
      <c r="HN96" s="169"/>
      <c r="HO96" s="169"/>
      <c r="HP96" s="169"/>
      <c r="HQ96" s="169"/>
      <c r="HR96" s="169"/>
      <c r="HS96" s="169"/>
      <c r="HT96" s="169"/>
      <c r="HU96" s="169"/>
      <c r="HV96" s="169"/>
      <c r="HW96" s="169"/>
      <c r="HX96" s="169"/>
      <c r="HY96" s="169"/>
      <c r="HZ96" s="169"/>
      <c r="IA96" s="169"/>
      <c r="IB96" s="169"/>
      <c r="IC96" s="169"/>
      <c r="ID96" s="169"/>
      <c r="IE96" s="169"/>
      <c r="IF96" s="169"/>
      <c r="IG96" s="169"/>
      <c r="IH96" s="169"/>
      <c r="II96" s="169"/>
      <c r="IJ96" s="169"/>
      <c r="IK96" s="169"/>
      <c r="IL96" s="169"/>
      <c r="IM96" s="169"/>
      <c r="IN96" s="169"/>
      <c r="IO96" s="169"/>
      <c r="IP96" s="169"/>
      <c r="IQ96" s="169"/>
      <c r="IR96" s="169"/>
      <c r="IS96" s="169"/>
      <c r="IT96" s="169"/>
    </row>
    <row r="97" spans="1:254" s="158" customFormat="1" ht="15" x14ac:dyDescent="0.25">
      <c r="A97" s="151" t="s">
        <v>290</v>
      </c>
      <c r="B97" s="152" t="s">
        <v>508</v>
      </c>
      <c r="C97" s="152" t="s">
        <v>284</v>
      </c>
      <c r="D97" s="152" t="s">
        <v>347</v>
      </c>
      <c r="E97" s="152" t="s">
        <v>316</v>
      </c>
      <c r="F97" s="152" t="s">
        <v>291</v>
      </c>
      <c r="G97" s="154">
        <v>1549.15</v>
      </c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  <c r="CZ97" s="169"/>
      <c r="DA97" s="169"/>
      <c r="DB97" s="169"/>
      <c r="DC97" s="169"/>
      <c r="DD97" s="169"/>
      <c r="DE97" s="169"/>
      <c r="DF97" s="169"/>
      <c r="DG97" s="169"/>
      <c r="DH97" s="169"/>
      <c r="DI97" s="169"/>
      <c r="DJ97" s="169"/>
      <c r="DK97" s="169"/>
      <c r="DL97" s="169"/>
      <c r="DM97" s="169"/>
      <c r="DN97" s="169"/>
      <c r="DO97" s="169"/>
      <c r="DP97" s="169"/>
      <c r="DQ97" s="169"/>
      <c r="DR97" s="169"/>
      <c r="DS97" s="169"/>
      <c r="DT97" s="169"/>
      <c r="DU97" s="169"/>
      <c r="DV97" s="169"/>
      <c r="DW97" s="169"/>
      <c r="DX97" s="169"/>
      <c r="DY97" s="169"/>
      <c r="DZ97" s="169"/>
      <c r="EA97" s="169"/>
      <c r="EB97" s="169"/>
      <c r="EC97" s="169"/>
      <c r="ED97" s="169"/>
      <c r="EE97" s="169"/>
      <c r="EF97" s="169"/>
      <c r="EG97" s="169"/>
      <c r="EH97" s="169"/>
      <c r="EI97" s="169"/>
      <c r="EJ97" s="169"/>
      <c r="EK97" s="169"/>
      <c r="EL97" s="169"/>
      <c r="EM97" s="169"/>
      <c r="EN97" s="169"/>
      <c r="EO97" s="169"/>
      <c r="EP97" s="169"/>
      <c r="EQ97" s="169"/>
      <c r="ER97" s="169"/>
      <c r="ES97" s="169"/>
      <c r="ET97" s="169"/>
      <c r="EU97" s="169"/>
      <c r="EV97" s="169"/>
      <c r="EW97" s="169"/>
      <c r="EX97" s="169"/>
      <c r="EY97" s="169"/>
      <c r="EZ97" s="169"/>
      <c r="FA97" s="169"/>
      <c r="FB97" s="169"/>
      <c r="FC97" s="169"/>
      <c r="FD97" s="169"/>
      <c r="FE97" s="169"/>
      <c r="FF97" s="169"/>
      <c r="FG97" s="169"/>
      <c r="FH97" s="169"/>
      <c r="FI97" s="169"/>
      <c r="FJ97" s="169"/>
      <c r="FK97" s="169"/>
      <c r="FL97" s="169"/>
      <c r="FM97" s="169"/>
      <c r="FN97" s="169"/>
      <c r="FO97" s="169"/>
      <c r="FP97" s="169"/>
      <c r="FQ97" s="169"/>
      <c r="FR97" s="169"/>
      <c r="FS97" s="169"/>
      <c r="FT97" s="169"/>
      <c r="FU97" s="169"/>
      <c r="FV97" s="169"/>
      <c r="FW97" s="169"/>
      <c r="FX97" s="169"/>
      <c r="FY97" s="169"/>
      <c r="FZ97" s="169"/>
      <c r="GA97" s="169"/>
      <c r="GB97" s="169"/>
      <c r="GC97" s="169"/>
      <c r="GD97" s="169"/>
      <c r="GE97" s="169"/>
      <c r="GF97" s="169"/>
      <c r="GG97" s="169"/>
      <c r="GH97" s="169"/>
      <c r="GI97" s="169"/>
      <c r="GJ97" s="169"/>
      <c r="GK97" s="169"/>
      <c r="GL97" s="169"/>
      <c r="GM97" s="169"/>
      <c r="GN97" s="169"/>
      <c r="GO97" s="169"/>
      <c r="GP97" s="169"/>
      <c r="GQ97" s="169"/>
      <c r="GR97" s="169"/>
      <c r="GS97" s="169"/>
      <c r="GT97" s="169"/>
      <c r="GU97" s="169"/>
      <c r="GV97" s="169"/>
      <c r="GW97" s="169"/>
      <c r="GX97" s="169"/>
      <c r="GY97" s="169"/>
      <c r="GZ97" s="169"/>
      <c r="HA97" s="169"/>
      <c r="HB97" s="169"/>
      <c r="HC97" s="169"/>
      <c r="HD97" s="169"/>
      <c r="HE97" s="169"/>
      <c r="HF97" s="169"/>
      <c r="HG97" s="169"/>
      <c r="HH97" s="169"/>
      <c r="HI97" s="169"/>
      <c r="HJ97" s="169"/>
      <c r="HK97" s="169"/>
      <c r="HL97" s="169"/>
      <c r="HM97" s="169"/>
      <c r="HN97" s="169"/>
      <c r="HO97" s="169"/>
      <c r="HP97" s="169"/>
      <c r="HQ97" s="169"/>
      <c r="HR97" s="169"/>
      <c r="HS97" s="169"/>
      <c r="HT97" s="169"/>
      <c r="HU97" s="169"/>
      <c r="HV97" s="169"/>
      <c r="HW97" s="169"/>
      <c r="HX97" s="169"/>
      <c r="HY97" s="169"/>
      <c r="HZ97" s="169"/>
      <c r="IA97" s="169"/>
      <c r="IB97" s="169"/>
      <c r="IC97" s="169"/>
      <c r="ID97" s="169"/>
      <c r="IE97" s="169"/>
      <c r="IF97" s="169"/>
      <c r="IG97" s="169"/>
      <c r="IH97" s="169"/>
      <c r="II97" s="169"/>
      <c r="IJ97" s="169"/>
      <c r="IK97" s="169"/>
      <c r="IL97" s="169"/>
      <c r="IM97" s="169"/>
      <c r="IN97" s="169"/>
      <c r="IO97" s="169"/>
      <c r="IP97" s="169"/>
      <c r="IQ97" s="169"/>
      <c r="IR97" s="169"/>
      <c r="IS97" s="169"/>
      <c r="IT97" s="169"/>
    </row>
    <row r="98" spans="1:254" s="158" customFormat="1" ht="39" x14ac:dyDescent="0.25">
      <c r="A98" s="148" t="s">
        <v>521</v>
      </c>
      <c r="B98" s="167" t="s">
        <v>508</v>
      </c>
      <c r="C98" s="167" t="s">
        <v>284</v>
      </c>
      <c r="D98" s="167" t="s">
        <v>347</v>
      </c>
      <c r="E98" s="167" t="s">
        <v>522</v>
      </c>
      <c r="F98" s="167"/>
      <c r="G98" s="150">
        <f>SUM(G99)</f>
        <v>11</v>
      </c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7"/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7"/>
      <c r="CM98" s="147"/>
      <c r="CN98" s="147"/>
      <c r="CO98" s="147"/>
      <c r="CP98" s="147"/>
      <c r="CQ98" s="147"/>
      <c r="CR98" s="147"/>
      <c r="CS98" s="147"/>
      <c r="CT98" s="147"/>
      <c r="CU98" s="147"/>
      <c r="CV98" s="147"/>
      <c r="CW98" s="147"/>
      <c r="CX98" s="147"/>
      <c r="CY98" s="147"/>
      <c r="CZ98" s="147"/>
      <c r="DA98" s="147"/>
      <c r="DB98" s="147"/>
      <c r="DC98" s="147"/>
      <c r="DD98" s="147"/>
      <c r="DE98" s="147"/>
      <c r="DF98" s="147"/>
      <c r="DG98" s="147"/>
      <c r="DH98" s="147"/>
      <c r="DI98" s="147"/>
      <c r="DJ98" s="147"/>
      <c r="DK98" s="147"/>
      <c r="DL98" s="147"/>
      <c r="DM98" s="147"/>
      <c r="DN98" s="147"/>
      <c r="DO98" s="147"/>
      <c r="DP98" s="147"/>
      <c r="DQ98" s="147"/>
      <c r="DR98" s="147"/>
      <c r="DS98" s="147"/>
      <c r="DT98" s="147"/>
      <c r="DU98" s="147"/>
      <c r="DV98" s="147"/>
      <c r="DW98" s="147"/>
      <c r="DX98" s="147"/>
      <c r="DY98" s="147"/>
      <c r="DZ98" s="147"/>
      <c r="EA98" s="147"/>
      <c r="EB98" s="147"/>
      <c r="EC98" s="147"/>
      <c r="ED98" s="147"/>
      <c r="EE98" s="147"/>
      <c r="EF98" s="147"/>
      <c r="EG98" s="147"/>
      <c r="EH98" s="147"/>
      <c r="EI98" s="147"/>
      <c r="EJ98" s="147"/>
      <c r="EK98" s="147"/>
      <c r="EL98" s="147"/>
      <c r="EM98" s="147"/>
      <c r="EN98" s="147"/>
      <c r="EO98" s="147"/>
      <c r="EP98" s="147"/>
      <c r="EQ98" s="147"/>
      <c r="ER98" s="147"/>
      <c r="ES98" s="147"/>
      <c r="ET98" s="147"/>
      <c r="EU98" s="147"/>
      <c r="EV98" s="147"/>
      <c r="EW98" s="147"/>
      <c r="EX98" s="147"/>
      <c r="EY98" s="147"/>
      <c r="EZ98" s="147"/>
      <c r="FA98" s="147"/>
      <c r="FB98" s="147"/>
      <c r="FC98" s="147"/>
      <c r="FD98" s="147"/>
      <c r="FE98" s="147"/>
      <c r="FF98" s="147"/>
      <c r="FG98" s="147"/>
      <c r="FH98" s="147"/>
      <c r="FI98" s="147"/>
      <c r="FJ98" s="147"/>
      <c r="FK98" s="147"/>
      <c r="FL98" s="147"/>
      <c r="FM98" s="147"/>
      <c r="FN98" s="147"/>
      <c r="FO98" s="147"/>
      <c r="FP98" s="147"/>
      <c r="FQ98" s="147"/>
      <c r="FR98" s="147"/>
      <c r="FS98" s="147"/>
      <c r="FT98" s="147"/>
      <c r="FU98" s="147"/>
      <c r="FV98" s="147"/>
      <c r="FW98" s="147"/>
      <c r="FX98" s="147"/>
      <c r="FY98" s="147"/>
      <c r="FZ98" s="147"/>
      <c r="GA98" s="147"/>
      <c r="GB98" s="147"/>
      <c r="GC98" s="147"/>
      <c r="GD98" s="147"/>
      <c r="GE98" s="147"/>
      <c r="GF98" s="147"/>
      <c r="GG98" s="147"/>
      <c r="GH98" s="147"/>
      <c r="GI98" s="147"/>
      <c r="GJ98" s="147"/>
      <c r="GK98" s="147"/>
      <c r="GL98" s="147"/>
      <c r="GM98" s="147"/>
      <c r="GN98" s="147"/>
      <c r="GO98" s="147"/>
      <c r="GP98" s="147"/>
      <c r="GQ98" s="147"/>
      <c r="GR98" s="147"/>
      <c r="GS98" s="147"/>
      <c r="GT98" s="147"/>
      <c r="GU98" s="147"/>
      <c r="GV98" s="147"/>
      <c r="GW98" s="147"/>
      <c r="GX98" s="147"/>
      <c r="GY98" s="147"/>
      <c r="GZ98" s="147"/>
      <c r="HA98" s="147"/>
      <c r="HB98" s="147"/>
      <c r="HC98" s="147"/>
      <c r="HD98" s="147"/>
      <c r="HE98" s="147"/>
      <c r="HF98" s="147"/>
      <c r="HG98" s="147"/>
      <c r="HH98" s="147"/>
      <c r="HI98" s="147"/>
      <c r="HJ98" s="147"/>
      <c r="HK98" s="147"/>
      <c r="HL98" s="147"/>
      <c r="HM98" s="147"/>
      <c r="HN98" s="147"/>
      <c r="HO98" s="147"/>
      <c r="HP98" s="147"/>
      <c r="HQ98" s="147"/>
      <c r="HR98" s="147"/>
      <c r="HS98" s="147"/>
      <c r="HT98" s="147"/>
      <c r="HU98" s="147"/>
      <c r="HV98" s="147"/>
      <c r="HW98" s="147"/>
      <c r="HX98" s="147"/>
      <c r="HY98" s="147"/>
      <c r="HZ98" s="147"/>
      <c r="IA98" s="147"/>
      <c r="IB98" s="147"/>
      <c r="IC98" s="147"/>
      <c r="ID98" s="147"/>
      <c r="IE98" s="147"/>
      <c r="IF98" s="147"/>
      <c r="IG98" s="147"/>
      <c r="IH98" s="147"/>
      <c r="II98" s="147"/>
      <c r="IJ98" s="147"/>
      <c r="IK98" s="147"/>
      <c r="IL98" s="147"/>
      <c r="IM98" s="147"/>
      <c r="IN98" s="147"/>
      <c r="IO98" s="147"/>
      <c r="IP98" s="147"/>
      <c r="IQ98" s="147"/>
      <c r="IR98" s="147"/>
      <c r="IS98" s="147"/>
      <c r="IT98" s="147"/>
    </row>
    <row r="99" spans="1:254" s="169" customFormat="1" ht="15" x14ac:dyDescent="0.25">
      <c r="A99" s="151" t="s">
        <v>510</v>
      </c>
      <c r="B99" s="152" t="s">
        <v>508</v>
      </c>
      <c r="C99" s="152" t="s">
        <v>284</v>
      </c>
      <c r="D99" s="152" t="s">
        <v>347</v>
      </c>
      <c r="E99" s="152" t="s">
        <v>522</v>
      </c>
      <c r="F99" s="152" t="s">
        <v>282</v>
      </c>
      <c r="G99" s="154">
        <v>11</v>
      </c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  <c r="DT99" s="158"/>
      <c r="DU99" s="158"/>
      <c r="DV99" s="158"/>
      <c r="DW99" s="158"/>
      <c r="DX99" s="158"/>
      <c r="DY99" s="158"/>
      <c r="DZ99" s="158"/>
      <c r="EA99" s="158"/>
      <c r="EB99" s="158"/>
      <c r="EC99" s="158"/>
      <c r="ED99" s="158"/>
      <c r="EE99" s="158"/>
      <c r="EF99" s="158"/>
      <c r="EG99" s="158"/>
      <c r="EH99" s="158"/>
      <c r="EI99" s="158"/>
      <c r="EJ99" s="158"/>
      <c r="EK99" s="158"/>
      <c r="EL99" s="158"/>
      <c r="EM99" s="158"/>
      <c r="EN99" s="158"/>
      <c r="EO99" s="158"/>
      <c r="EP99" s="158"/>
      <c r="EQ99" s="158"/>
      <c r="ER99" s="158"/>
      <c r="ES99" s="158"/>
      <c r="ET99" s="158"/>
      <c r="EU99" s="158"/>
      <c r="EV99" s="158"/>
      <c r="EW99" s="158"/>
      <c r="EX99" s="158"/>
      <c r="EY99" s="158"/>
      <c r="EZ99" s="158"/>
      <c r="FA99" s="158"/>
      <c r="FB99" s="158"/>
      <c r="FC99" s="158"/>
      <c r="FD99" s="158"/>
      <c r="FE99" s="158"/>
      <c r="FF99" s="158"/>
      <c r="FG99" s="158"/>
      <c r="FH99" s="158"/>
      <c r="FI99" s="158"/>
      <c r="FJ99" s="158"/>
      <c r="FK99" s="158"/>
      <c r="FL99" s="158"/>
      <c r="FM99" s="158"/>
      <c r="FN99" s="158"/>
      <c r="FO99" s="158"/>
      <c r="FP99" s="158"/>
      <c r="FQ99" s="158"/>
      <c r="FR99" s="158"/>
      <c r="FS99" s="158"/>
      <c r="FT99" s="158"/>
      <c r="FU99" s="158"/>
      <c r="FV99" s="158"/>
      <c r="FW99" s="158"/>
      <c r="FX99" s="158"/>
      <c r="FY99" s="158"/>
      <c r="FZ99" s="158"/>
      <c r="GA99" s="158"/>
      <c r="GB99" s="158"/>
      <c r="GC99" s="158"/>
      <c r="GD99" s="158"/>
      <c r="GE99" s="158"/>
      <c r="GF99" s="158"/>
      <c r="GG99" s="158"/>
      <c r="GH99" s="158"/>
      <c r="GI99" s="158"/>
      <c r="GJ99" s="158"/>
      <c r="GK99" s="158"/>
      <c r="GL99" s="158"/>
      <c r="GM99" s="158"/>
      <c r="GN99" s="158"/>
      <c r="GO99" s="158"/>
      <c r="GP99" s="158"/>
      <c r="GQ99" s="158"/>
      <c r="GR99" s="158"/>
      <c r="GS99" s="158"/>
      <c r="GT99" s="158"/>
      <c r="GU99" s="158"/>
      <c r="GV99" s="158"/>
      <c r="GW99" s="158"/>
      <c r="GX99" s="158"/>
      <c r="GY99" s="158"/>
      <c r="GZ99" s="158"/>
      <c r="HA99" s="158"/>
      <c r="HB99" s="158"/>
      <c r="HC99" s="158"/>
      <c r="HD99" s="158"/>
      <c r="HE99" s="158"/>
      <c r="HF99" s="158"/>
      <c r="HG99" s="158"/>
      <c r="HH99" s="158"/>
      <c r="HI99" s="158"/>
      <c r="HJ99" s="158"/>
      <c r="HK99" s="158"/>
      <c r="HL99" s="158"/>
      <c r="HM99" s="158"/>
      <c r="HN99" s="158"/>
      <c r="HO99" s="158"/>
      <c r="HP99" s="158"/>
      <c r="HQ99" s="158"/>
      <c r="HR99" s="158"/>
      <c r="HS99" s="158"/>
      <c r="HT99" s="158"/>
      <c r="HU99" s="158"/>
      <c r="HV99" s="158"/>
      <c r="HW99" s="158"/>
      <c r="HX99" s="158"/>
      <c r="HY99" s="158"/>
      <c r="HZ99" s="158"/>
      <c r="IA99" s="158"/>
      <c r="IB99" s="158"/>
      <c r="IC99" s="158"/>
      <c r="ID99" s="158"/>
      <c r="IE99" s="158"/>
      <c r="IF99" s="158"/>
      <c r="IG99" s="158"/>
      <c r="IH99" s="158"/>
      <c r="II99" s="158"/>
      <c r="IJ99" s="158"/>
      <c r="IK99" s="158"/>
      <c r="IL99" s="158"/>
      <c r="IM99" s="158"/>
      <c r="IN99" s="158"/>
      <c r="IO99" s="158"/>
      <c r="IP99" s="158"/>
      <c r="IQ99" s="158"/>
      <c r="IR99" s="158"/>
      <c r="IS99" s="158"/>
      <c r="IT99" s="158"/>
    </row>
    <row r="100" spans="1:254" s="147" customFormat="1" ht="14.25" x14ac:dyDescent="0.2">
      <c r="A100" s="142" t="s">
        <v>350</v>
      </c>
      <c r="B100" s="143" t="s">
        <v>508</v>
      </c>
      <c r="C100" s="144" t="s">
        <v>284</v>
      </c>
      <c r="D100" s="144" t="s">
        <v>351</v>
      </c>
      <c r="E100" s="144"/>
      <c r="F100" s="144"/>
      <c r="G100" s="145">
        <f>SUM(G105+G101+G103)</f>
        <v>5819.91</v>
      </c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7"/>
      <c r="DT100" s="127"/>
      <c r="DU100" s="127"/>
      <c r="DV100" s="127"/>
      <c r="DW100" s="127"/>
      <c r="DX100" s="127"/>
      <c r="DY100" s="127"/>
      <c r="DZ100" s="127"/>
      <c r="EA100" s="127"/>
      <c r="EB100" s="127"/>
      <c r="EC100" s="127"/>
      <c r="ED100" s="127"/>
      <c r="EE100" s="127"/>
      <c r="EF100" s="127"/>
      <c r="EG100" s="127"/>
      <c r="EH100" s="127"/>
      <c r="EI100" s="127"/>
      <c r="EJ100" s="127"/>
      <c r="EK100" s="127"/>
      <c r="EL100" s="127"/>
      <c r="EM100" s="127"/>
      <c r="EN100" s="127"/>
      <c r="EO100" s="127"/>
      <c r="EP100" s="127"/>
      <c r="EQ100" s="127"/>
      <c r="ER100" s="127"/>
      <c r="ES100" s="127"/>
      <c r="ET100" s="127"/>
      <c r="EU100" s="127"/>
      <c r="EV100" s="127"/>
      <c r="EW100" s="127"/>
      <c r="EX100" s="127"/>
      <c r="EY100" s="127"/>
      <c r="EZ100" s="127"/>
      <c r="FA100" s="127"/>
      <c r="FB100" s="127"/>
      <c r="FC100" s="127"/>
      <c r="FD100" s="127"/>
      <c r="FE100" s="127"/>
      <c r="FF100" s="127"/>
      <c r="FG100" s="127"/>
      <c r="FH100" s="127"/>
      <c r="FI100" s="127"/>
      <c r="FJ100" s="127"/>
      <c r="FK100" s="127"/>
      <c r="FL100" s="127"/>
      <c r="FM100" s="127"/>
      <c r="FN100" s="127"/>
      <c r="FO100" s="127"/>
      <c r="FP100" s="127"/>
      <c r="FQ100" s="127"/>
      <c r="FR100" s="127"/>
      <c r="FS100" s="127"/>
      <c r="FT100" s="127"/>
      <c r="FU100" s="127"/>
      <c r="FV100" s="127"/>
      <c r="FW100" s="127"/>
      <c r="FX100" s="127"/>
      <c r="FY100" s="127"/>
      <c r="FZ100" s="127"/>
      <c r="GA100" s="127"/>
      <c r="GB100" s="127"/>
      <c r="GC100" s="127"/>
      <c r="GD100" s="127"/>
      <c r="GE100" s="127"/>
      <c r="GF100" s="127"/>
      <c r="GG100" s="127"/>
      <c r="GH100" s="127"/>
      <c r="GI100" s="127"/>
      <c r="GJ100" s="127"/>
      <c r="GK100" s="127"/>
      <c r="GL100" s="127"/>
      <c r="GM100" s="127"/>
      <c r="GN100" s="127"/>
      <c r="GO100" s="127"/>
      <c r="GP100" s="127"/>
      <c r="GQ100" s="127"/>
      <c r="GR100" s="127"/>
      <c r="GS100" s="127"/>
      <c r="GT100" s="127"/>
      <c r="GU100" s="127"/>
      <c r="GV100" s="127"/>
      <c r="GW100" s="127"/>
      <c r="GX100" s="127"/>
      <c r="GY100" s="127"/>
      <c r="GZ100" s="127"/>
      <c r="HA100" s="127"/>
      <c r="HB100" s="127"/>
      <c r="HC100" s="127"/>
      <c r="HD100" s="127"/>
      <c r="HE100" s="127"/>
      <c r="HF100" s="127"/>
      <c r="HG100" s="127"/>
      <c r="HH100" s="127"/>
      <c r="HI100" s="127"/>
      <c r="HJ100" s="127"/>
      <c r="HK100" s="127"/>
      <c r="HL100" s="127"/>
      <c r="HM100" s="127"/>
      <c r="HN100" s="127"/>
      <c r="HO100" s="127"/>
      <c r="HP100" s="127"/>
      <c r="HQ100" s="127"/>
      <c r="HR100" s="127"/>
      <c r="HS100" s="127"/>
      <c r="HT100" s="127"/>
      <c r="HU100" s="127"/>
      <c r="HV100" s="127"/>
      <c r="HW100" s="127"/>
      <c r="HX100" s="127"/>
      <c r="HY100" s="127"/>
      <c r="HZ100" s="127"/>
      <c r="IA100" s="127"/>
      <c r="IB100" s="127"/>
      <c r="IC100" s="127"/>
      <c r="ID100" s="127"/>
      <c r="IE100" s="127"/>
      <c r="IF100" s="127"/>
      <c r="IG100" s="127"/>
      <c r="IH100" s="127"/>
      <c r="II100" s="127"/>
      <c r="IJ100" s="127"/>
      <c r="IK100" s="127"/>
      <c r="IL100" s="127"/>
      <c r="IM100" s="127"/>
      <c r="IN100" s="127"/>
      <c r="IO100" s="127"/>
      <c r="IP100" s="127"/>
      <c r="IQ100" s="127"/>
      <c r="IR100" s="127"/>
      <c r="IS100" s="127"/>
      <c r="IT100" s="127"/>
    </row>
    <row r="101" spans="1:254" s="137" customFormat="1" ht="39" x14ac:dyDescent="0.25">
      <c r="A101" s="148" t="s">
        <v>523</v>
      </c>
      <c r="B101" s="167" t="s">
        <v>508</v>
      </c>
      <c r="C101" s="149" t="s">
        <v>284</v>
      </c>
      <c r="D101" s="149" t="s">
        <v>351</v>
      </c>
      <c r="E101" s="149" t="s">
        <v>655</v>
      </c>
      <c r="F101" s="149"/>
      <c r="G101" s="150">
        <f>SUM(G102)</f>
        <v>0</v>
      </c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 s="121"/>
      <c r="DT101" s="121"/>
      <c r="DU101" s="121"/>
      <c r="DV101" s="121"/>
      <c r="DW101" s="121"/>
      <c r="DX101" s="121"/>
      <c r="DY101" s="121"/>
      <c r="DZ101" s="121"/>
      <c r="EA101" s="121"/>
      <c r="EB101" s="121"/>
      <c r="EC101" s="121"/>
      <c r="ED101" s="121"/>
      <c r="EE101" s="121"/>
      <c r="EF101" s="121"/>
      <c r="EG101" s="121"/>
      <c r="EH101" s="121"/>
      <c r="EI101" s="121"/>
      <c r="EJ101" s="121"/>
      <c r="EK101" s="121"/>
      <c r="EL101" s="121"/>
      <c r="EM101" s="121"/>
      <c r="EN101" s="121"/>
      <c r="EO101" s="121"/>
      <c r="EP101" s="121"/>
      <c r="EQ101" s="121"/>
      <c r="ER101" s="121"/>
      <c r="ES101" s="121"/>
      <c r="ET101" s="121"/>
      <c r="EU101" s="121"/>
      <c r="EV101" s="121"/>
      <c r="EW101" s="121"/>
      <c r="EX101" s="121"/>
      <c r="EY101" s="121"/>
      <c r="EZ101" s="121"/>
      <c r="FA101" s="121"/>
      <c r="FB101" s="121"/>
      <c r="FC101" s="121"/>
      <c r="FD101" s="121"/>
      <c r="FE101" s="121"/>
      <c r="FF101" s="121"/>
      <c r="FG101" s="121"/>
      <c r="FH101" s="121"/>
      <c r="FI101" s="121"/>
      <c r="FJ101" s="121"/>
      <c r="FK101" s="121"/>
      <c r="FL101" s="121"/>
      <c r="FM101" s="121"/>
      <c r="FN101" s="121"/>
      <c r="FO101" s="121"/>
      <c r="FP101" s="121"/>
      <c r="FQ101" s="121"/>
      <c r="FR101" s="121"/>
      <c r="FS101" s="121"/>
      <c r="FT101" s="121"/>
      <c r="FU101" s="121"/>
      <c r="FV101" s="121"/>
      <c r="FW101" s="121"/>
      <c r="FX101" s="121"/>
      <c r="FY101" s="121"/>
      <c r="FZ101" s="121"/>
      <c r="GA101" s="121"/>
      <c r="GB101" s="121"/>
      <c r="GC101" s="121"/>
      <c r="GD101" s="121"/>
      <c r="GE101" s="121"/>
      <c r="GF101" s="121"/>
      <c r="GG101" s="121"/>
      <c r="GH101" s="121"/>
      <c r="GI101" s="121"/>
      <c r="GJ101" s="121"/>
      <c r="GK101" s="121"/>
      <c r="GL101" s="121"/>
      <c r="GM101" s="121"/>
      <c r="GN101" s="121"/>
      <c r="GO101" s="121"/>
      <c r="GP101" s="121"/>
      <c r="GQ101" s="121"/>
      <c r="GR101" s="121"/>
      <c r="GS101" s="121"/>
      <c r="GT101" s="121"/>
      <c r="GU101" s="121"/>
      <c r="GV101" s="121"/>
      <c r="GW101" s="121"/>
      <c r="GX101" s="121"/>
      <c r="GY101" s="121"/>
      <c r="GZ101" s="121"/>
      <c r="HA101" s="121"/>
      <c r="HB101" s="121"/>
      <c r="HC101" s="121"/>
      <c r="HD101" s="121"/>
      <c r="HE101" s="121"/>
      <c r="HF101" s="121"/>
      <c r="HG101" s="121"/>
      <c r="HH101" s="121"/>
      <c r="HI101" s="121"/>
      <c r="HJ101" s="121"/>
      <c r="HK101" s="121"/>
      <c r="HL101" s="121"/>
      <c r="HM101" s="121"/>
      <c r="HN101" s="121"/>
      <c r="HO101" s="121"/>
      <c r="HP101" s="121"/>
      <c r="HQ101" s="121"/>
      <c r="HR101" s="121"/>
      <c r="HS101" s="121"/>
      <c r="HT101" s="121"/>
      <c r="HU101" s="121"/>
      <c r="HV101" s="121"/>
      <c r="HW101" s="121"/>
      <c r="HX101" s="121"/>
      <c r="HY101" s="121"/>
      <c r="HZ101" s="121"/>
      <c r="IA101" s="121"/>
      <c r="IB101" s="121"/>
      <c r="IC101" s="121"/>
      <c r="ID101" s="121"/>
      <c r="IE101" s="121"/>
      <c r="IF101" s="121"/>
      <c r="IG101" s="121"/>
      <c r="IH101" s="121"/>
      <c r="II101" s="121"/>
      <c r="IJ101" s="121"/>
      <c r="IK101" s="121"/>
      <c r="IL101" s="121"/>
      <c r="IM101" s="121"/>
      <c r="IN101" s="121"/>
      <c r="IO101" s="121"/>
      <c r="IP101" s="121"/>
      <c r="IQ101" s="121"/>
      <c r="IR101" s="121"/>
      <c r="IS101" s="121"/>
      <c r="IT101" s="121"/>
    </row>
    <row r="102" spans="1:254" s="159" customFormat="1" ht="26.25" x14ac:dyDescent="0.25">
      <c r="A102" s="151" t="s">
        <v>517</v>
      </c>
      <c r="B102" s="152" t="s">
        <v>508</v>
      </c>
      <c r="C102" s="153" t="s">
        <v>284</v>
      </c>
      <c r="D102" s="153" t="s">
        <v>351</v>
      </c>
      <c r="E102" s="153" t="s">
        <v>655</v>
      </c>
      <c r="F102" s="153" t="s">
        <v>327</v>
      </c>
      <c r="G102" s="154">
        <v>0</v>
      </c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/>
      <c r="CY102" s="155"/>
      <c r="CZ102" s="155"/>
      <c r="DA102" s="155"/>
      <c r="DB102" s="155"/>
      <c r="DC102" s="155"/>
      <c r="DD102" s="155"/>
      <c r="DE102" s="155"/>
      <c r="DF102" s="155"/>
      <c r="DG102" s="155"/>
      <c r="DH102" s="155"/>
      <c r="DI102" s="155"/>
      <c r="DJ102" s="155"/>
      <c r="DK102" s="155"/>
      <c r="DL102" s="155"/>
      <c r="DM102" s="155"/>
      <c r="DN102" s="155"/>
      <c r="DO102" s="155"/>
      <c r="DP102" s="155"/>
      <c r="DQ102" s="155"/>
      <c r="DR102" s="155"/>
      <c r="DS102" s="155"/>
      <c r="DT102" s="155"/>
      <c r="DU102" s="155"/>
      <c r="DV102" s="155"/>
      <c r="DW102" s="155"/>
      <c r="DX102" s="155"/>
      <c r="DY102" s="155"/>
      <c r="DZ102" s="155"/>
      <c r="EA102" s="155"/>
      <c r="EB102" s="155"/>
      <c r="EC102" s="155"/>
      <c r="ED102" s="155"/>
      <c r="EE102" s="155"/>
      <c r="EF102" s="155"/>
      <c r="EG102" s="155"/>
      <c r="EH102" s="155"/>
      <c r="EI102" s="155"/>
      <c r="EJ102" s="155"/>
      <c r="EK102" s="155"/>
      <c r="EL102" s="155"/>
      <c r="EM102" s="155"/>
      <c r="EN102" s="155"/>
      <c r="EO102" s="155"/>
      <c r="EP102" s="155"/>
      <c r="EQ102" s="155"/>
      <c r="ER102" s="155"/>
      <c r="ES102" s="155"/>
      <c r="ET102" s="155"/>
      <c r="EU102" s="155"/>
      <c r="EV102" s="155"/>
      <c r="EW102" s="155"/>
      <c r="EX102" s="155"/>
      <c r="EY102" s="155"/>
      <c r="EZ102" s="155"/>
      <c r="FA102" s="155"/>
      <c r="FB102" s="155"/>
      <c r="FC102" s="155"/>
      <c r="FD102" s="155"/>
      <c r="FE102" s="155"/>
      <c r="FF102" s="155"/>
      <c r="FG102" s="155"/>
      <c r="FH102" s="155"/>
      <c r="FI102" s="155"/>
      <c r="FJ102" s="155"/>
      <c r="FK102" s="155"/>
      <c r="FL102" s="155"/>
      <c r="FM102" s="155"/>
      <c r="FN102" s="155"/>
      <c r="FO102" s="155"/>
      <c r="FP102" s="155"/>
      <c r="FQ102" s="155"/>
      <c r="FR102" s="155"/>
      <c r="FS102" s="155"/>
      <c r="FT102" s="155"/>
      <c r="FU102" s="155"/>
      <c r="FV102" s="155"/>
      <c r="FW102" s="155"/>
      <c r="FX102" s="155"/>
      <c r="FY102" s="155"/>
      <c r="FZ102" s="155"/>
      <c r="GA102" s="155"/>
      <c r="GB102" s="155"/>
      <c r="GC102" s="155"/>
      <c r="GD102" s="155"/>
      <c r="GE102" s="155"/>
      <c r="GF102" s="155"/>
      <c r="GG102" s="155"/>
      <c r="GH102" s="155"/>
      <c r="GI102" s="155"/>
      <c r="GJ102" s="155"/>
      <c r="GK102" s="155"/>
      <c r="GL102" s="155"/>
      <c r="GM102" s="155"/>
      <c r="GN102" s="155"/>
      <c r="GO102" s="155"/>
      <c r="GP102" s="155"/>
      <c r="GQ102" s="155"/>
      <c r="GR102" s="155"/>
      <c r="GS102" s="155"/>
      <c r="GT102" s="155"/>
      <c r="GU102" s="155"/>
      <c r="GV102" s="155"/>
      <c r="GW102" s="155"/>
      <c r="GX102" s="155"/>
      <c r="GY102" s="155"/>
      <c r="GZ102" s="155"/>
      <c r="HA102" s="155"/>
      <c r="HB102" s="155"/>
      <c r="HC102" s="155"/>
      <c r="HD102" s="155"/>
      <c r="HE102" s="155"/>
      <c r="HF102" s="155"/>
      <c r="HG102" s="155"/>
      <c r="HH102" s="155"/>
      <c r="HI102" s="155"/>
      <c r="HJ102" s="155"/>
      <c r="HK102" s="155"/>
      <c r="HL102" s="155"/>
      <c r="HM102" s="155"/>
      <c r="HN102" s="155"/>
      <c r="HO102" s="155"/>
      <c r="HP102" s="155"/>
      <c r="HQ102" s="155"/>
      <c r="HR102" s="155"/>
      <c r="HS102" s="155"/>
      <c r="HT102" s="155"/>
      <c r="HU102" s="155"/>
      <c r="HV102" s="155"/>
      <c r="HW102" s="155"/>
      <c r="HX102" s="155"/>
      <c r="HY102" s="155"/>
      <c r="HZ102" s="155"/>
      <c r="IA102" s="155"/>
      <c r="IB102" s="155"/>
      <c r="IC102" s="155"/>
      <c r="ID102" s="155"/>
      <c r="IE102" s="155"/>
      <c r="IF102" s="155"/>
      <c r="IG102" s="155"/>
      <c r="IH102" s="155"/>
      <c r="II102" s="155"/>
      <c r="IJ102" s="155"/>
      <c r="IK102" s="155"/>
      <c r="IL102" s="155"/>
      <c r="IM102" s="155"/>
      <c r="IN102" s="155"/>
      <c r="IO102" s="155"/>
      <c r="IP102" s="155"/>
      <c r="IQ102" s="155"/>
      <c r="IR102" s="155"/>
      <c r="IS102" s="155"/>
      <c r="IT102" s="155"/>
    </row>
    <row r="103" spans="1:254" s="147" customFormat="1" ht="38.25" x14ac:dyDescent="0.2">
      <c r="A103" s="148" t="s">
        <v>523</v>
      </c>
      <c r="B103" s="167" t="s">
        <v>508</v>
      </c>
      <c r="C103" s="149" t="s">
        <v>284</v>
      </c>
      <c r="D103" s="149" t="s">
        <v>351</v>
      </c>
      <c r="E103" s="149" t="s">
        <v>722</v>
      </c>
      <c r="F103" s="149"/>
      <c r="G103" s="150">
        <f>SUM(G104)</f>
        <v>0</v>
      </c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 s="121"/>
      <c r="DT103" s="121"/>
      <c r="DU103" s="121"/>
      <c r="DV103" s="121"/>
      <c r="DW103" s="121"/>
      <c r="DX103" s="121"/>
      <c r="DY103" s="121"/>
      <c r="DZ103" s="121"/>
      <c r="EA103" s="121"/>
      <c r="EB103" s="121"/>
      <c r="EC103" s="121"/>
      <c r="ED103" s="121"/>
      <c r="EE103" s="121"/>
      <c r="EF103" s="121"/>
      <c r="EG103" s="121"/>
      <c r="EH103" s="121"/>
      <c r="EI103" s="121"/>
      <c r="EJ103" s="121"/>
      <c r="EK103" s="121"/>
      <c r="EL103" s="121"/>
      <c r="EM103" s="121"/>
      <c r="EN103" s="121"/>
      <c r="EO103" s="121"/>
      <c r="EP103" s="121"/>
      <c r="EQ103" s="121"/>
      <c r="ER103" s="121"/>
      <c r="ES103" s="121"/>
      <c r="ET103" s="121"/>
      <c r="EU103" s="121"/>
      <c r="EV103" s="121"/>
      <c r="EW103" s="121"/>
      <c r="EX103" s="121"/>
      <c r="EY103" s="121"/>
      <c r="EZ103" s="121"/>
      <c r="FA103" s="121"/>
      <c r="FB103" s="121"/>
      <c r="FC103" s="121"/>
      <c r="FD103" s="121"/>
      <c r="FE103" s="121"/>
      <c r="FF103" s="121"/>
      <c r="FG103" s="121"/>
      <c r="FH103" s="121"/>
      <c r="FI103" s="121"/>
      <c r="FJ103" s="121"/>
      <c r="FK103" s="121"/>
      <c r="FL103" s="121"/>
      <c r="FM103" s="121"/>
      <c r="FN103" s="121"/>
      <c r="FO103" s="121"/>
      <c r="FP103" s="121"/>
      <c r="FQ103" s="121"/>
      <c r="FR103" s="121"/>
      <c r="FS103" s="121"/>
      <c r="FT103" s="121"/>
      <c r="FU103" s="121"/>
      <c r="FV103" s="121"/>
      <c r="FW103" s="121"/>
      <c r="FX103" s="121"/>
      <c r="FY103" s="121"/>
      <c r="FZ103" s="121"/>
      <c r="GA103" s="121"/>
      <c r="GB103" s="121"/>
      <c r="GC103" s="121"/>
      <c r="GD103" s="121"/>
      <c r="GE103" s="121"/>
      <c r="GF103" s="121"/>
      <c r="GG103" s="121"/>
      <c r="GH103" s="121"/>
      <c r="GI103" s="121"/>
      <c r="GJ103" s="121"/>
      <c r="GK103" s="121"/>
      <c r="GL103" s="121"/>
      <c r="GM103" s="121"/>
      <c r="GN103" s="121"/>
      <c r="GO103" s="121"/>
      <c r="GP103" s="121"/>
      <c r="GQ103" s="121"/>
      <c r="GR103" s="121"/>
      <c r="GS103" s="121"/>
      <c r="GT103" s="121"/>
      <c r="GU103" s="121"/>
      <c r="GV103" s="121"/>
      <c r="GW103" s="121"/>
      <c r="GX103" s="121"/>
      <c r="GY103" s="121"/>
      <c r="GZ103" s="121"/>
      <c r="HA103" s="121"/>
      <c r="HB103" s="121"/>
      <c r="HC103" s="121"/>
      <c r="HD103" s="121"/>
      <c r="HE103" s="121"/>
      <c r="HF103" s="121"/>
      <c r="HG103" s="121"/>
      <c r="HH103" s="121"/>
      <c r="HI103" s="121"/>
      <c r="HJ103" s="121"/>
      <c r="HK103" s="121"/>
      <c r="HL103" s="121"/>
      <c r="HM103" s="121"/>
      <c r="HN103" s="121"/>
      <c r="HO103" s="121"/>
      <c r="HP103" s="121"/>
      <c r="HQ103" s="121"/>
      <c r="HR103" s="121"/>
      <c r="HS103" s="121"/>
      <c r="HT103" s="121"/>
      <c r="HU103" s="121"/>
      <c r="HV103" s="121"/>
      <c r="HW103" s="121"/>
      <c r="HX103" s="121"/>
      <c r="HY103" s="121"/>
      <c r="HZ103" s="121"/>
      <c r="IA103" s="121"/>
      <c r="IB103" s="121"/>
      <c r="IC103" s="121"/>
      <c r="ID103" s="121"/>
      <c r="IE103" s="121"/>
      <c r="IF103" s="121"/>
      <c r="IG103" s="121"/>
      <c r="IH103" s="121"/>
      <c r="II103" s="121"/>
      <c r="IJ103" s="121"/>
      <c r="IK103" s="121"/>
      <c r="IL103" s="121"/>
      <c r="IM103" s="121"/>
      <c r="IN103" s="121"/>
      <c r="IO103" s="121"/>
      <c r="IP103" s="121"/>
      <c r="IQ103" s="121"/>
      <c r="IR103" s="121"/>
      <c r="IS103" s="121"/>
      <c r="IT103" s="121"/>
    </row>
    <row r="104" spans="1:254" s="159" customFormat="1" ht="15" x14ac:dyDescent="0.25">
      <c r="A104" s="151" t="s">
        <v>510</v>
      </c>
      <c r="B104" s="152" t="s">
        <v>508</v>
      </c>
      <c r="C104" s="153" t="s">
        <v>284</v>
      </c>
      <c r="D104" s="153" t="s">
        <v>351</v>
      </c>
      <c r="E104" s="153" t="s">
        <v>722</v>
      </c>
      <c r="F104" s="153" t="s">
        <v>282</v>
      </c>
      <c r="G104" s="154">
        <v>0</v>
      </c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  <c r="CW104" s="155"/>
      <c r="CX104" s="155"/>
      <c r="CY104" s="155"/>
      <c r="CZ104" s="155"/>
      <c r="DA104" s="155"/>
      <c r="DB104" s="155"/>
      <c r="DC104" s="155"/>
      <c r="DD104" s="155"/>
      <c r="DE104" s="155"/>
      <c r="DF104" s="155"/>
      <c r="DG104" s="155"/>
      <c r="DH104" s="155"/>
      <c r="DI104" s="155"/>
      <c r="DJ104" s="155"/>
      <c r="DK104" s="155"/>
      <c r="DL104" s="155"/>
      <c r="DM104" s="155"/>
      <c r="DN104" s="155"/>
      <c r="DO104" s="155"/>
      <c r="DP104" s="155"/>
      <c r="DQ104" s="155"/>
      <c r="DR104" s="155"/>
      <c r="DS104" s="155"/>
      <c r="DT104" s="155"/>
      <c r="DU104" s="155"/>
      <c r="DV104" s="155"/>
      <c r="DW104" s="155"/>
      <c r="DX104" s="155"/>
      <c r="DY104" s="155"/>
      <c r="DZ104" s="155"/>
      <c r="EA104" s="155"/>
      <c r="EB104" s="155"/>
      <c r="EC104" s="155"/>
      <c r="ED104" s="155"/>
      <c r="EE104" s="155"/>
      <c r="EF104" s="155"/>
      <c r="EG104" s="155"/>
      <c r="EH104" s="155"/>
      <c r="EI104" s="155"/>
      <c r="EJ104" s="155"/>
      <c r="EK104" s="155"/>
      <c r="EL104" s="155"/>
      <c r="EM104" s="155"/>
      <c r="EN104" s="155"/>
      <c r="EO104" s="155"/>
      <c r="EP104" s="155"/>
      <c r="EQ104" s="155"/>
      <c r="ER104" s="155"/>
      <c r="ES104" s="155"/>
      <c r="ET104" s="155"/>
      <c r="EU104" s="155"/>
      <c r="EV104" s="155"/>
      <c r="EW104" s="155"/>
      <c r="EX104" s="155"/>
      <c r="EY104" s="155"/>
      <c r="EZ104" s="155"/>
      <c r="FA104" s="155"/>
      <c r="FB104" s="155"/>
      <c r="FC104" s="155"/>
      <c r="FD104" s="155"/>
      <c r="FE104" s="155"/>
      <c r="FF104" s="155"/>
      <c r="FG104" s="155"/>
      <c r="FH104" s="155"/>
      <c r="FI104" s="155"/>
      <c r="FJ104" s="155"/>
      <c r="FK104" s="155"/>
      <c r="FL104" s="155"/>
      <c r="FM104" s="155"/>
      <c r="FN104" s="155"/>
      <c r="FO104" s="155"/>
      <c r="FP104" s="155"/>
      <c r="FQ104" s="155"/>
      <c r="FR104" s="155"/>
      <c r="FS104" s="155"/>
      <c r="FT104" s="155"/>
      <c r="FU104" s="155"/>
      <c r="FV104" s="155"/>
      <c r="FW104" s="155"/>
      <c r="FX104" s="155"/>
      <c r="FY104" s="155"/>
      <c r="FZ104" s="155"/>
      <c r="GA104" s="155"/>
      <c r="GB104" s="155"/>
      <c r="GC104" s="155"/>
      <c r="GD104" s="155"/>
      <c r="GE104" s="155"/>
      <c r="GF104" s="155"/>
      <c r="GG104" s="155"/>
      <c r="GH104" s="155"/>
      <c r="GI104" s="155"/>
      <c r="GJ104" s="155"/>
      <c r="GK104" s="155"/>
      <c r="GL104" s="155"/>
      <c r="GM104" s="155"/>
      <c r="GN104" s="155"/>
      <c r="GO104" s="155"/>
      <c r="GP104" s="155"/>
      <c r="GQ104" s="155"/>
      <c r="GR104" s="155"/>
      <c r="GS104" s="155"/>
      <c r="GT104" s="155"/>
      <c r="GU104" s="155"/>
      <c r="GV104" s="155"/>
      <c r="GW104" s="155"/>
      <c r="GX104" s="155"/>
      <c r="GY104" s="155"/>
      <c r="GZ104" s="155"/>
      <c r="HA104" s="155"/>
      <c r="HB104" s="155"/>
      <c r="HC104" s="155"/>
      <c r="HD104" s="155"/>
      <c r="HE104" s="155"/>
      <c r="HF104" s="155"/>
      <c r="HG104" s="155"/>
      <c r="HH104" s="155"/>
      <c r="HI104" s="155"/>
      <c r="HJ104" s="155"/>
      <c r="HK104" s="155"/>
      <c r="HL104" s="155"/>
      <c r="HM104" s="155"/>
      <c r="HN104" s="155"/>
      <c r="HO104" s="155"/>
      <c r="HP104" s="155"/>
      <c r="HQ104" s="155"/>
      <c r="HR104" s="155"/>
      <c r="HS104" s="155"/>
      <c r="HT104" s="155"/>
      <c r="HU104" s="155"/>
      <c r="HV104" s="155"/>
      <c r="HW104" s="155"/>
      <c r="HX104" s="155"/>
      <c r="HY104" s="155"/>
      <c r="HZ104" s="155"/>
      <c r="IA104" s="155"/>
      <c r="IB104" s="155"/>
      <c r="IC104" s="155"/>
      <c r="ID104" s="155"/>
      <c r="IE104" s="155"/>
      <c r="IF104" s="155"/>
      <c r="IG104" s="155"/>
      <c r="IH104" s="155"/>
      <c r="II104" s="155"/>
      <c r="IJ104" s="155"/>
      <c r="IK104" s="155"/>
      <c r="IL104" s="155"/>
      <c r="IM104" s="155"/>
      <c r="IN104" s="155"/>
      <c r="IO104" s="155"/>
      <c r="IP104" s="155"/>
      <c r="IQ104" s="155"/>
      <c r="IR104" s="155"/>
      <c r="IS104" s="155"/>
      <c r="IT104" s="155"/>
    </row>
    <row r="105" spans="1:254" ht="13.5" x14ac:dyDescent="0.25">
      <c r="A105" s="340" t="s">
        <v>520</v>
      </c>
      <c r="B105" s="339" t="s">
        <v>508</v>
      </c>
      <c r="C105" s="339" t="s">
        <v>284</v>
      </c>
      <c r="D105" s="339" t="s">
        <v>351</v>
      </c>
      <c r="E105" s="339" t="s">
        <v>319</v>
      </c>
      <c r="F105" s="339"/>
      <c r="G105" s="211">
        <f>SUM(G106)</f>
        <v>5819.91</v>
      </c>
    </row>
    <row r="106" spans="1:254" ht="25.5" x14ac:dyDescent="0.2">
      <c r="A106" s="148" t="s">
        <v>704</v>
      </c>
      <c r="B106" s="167" t="s">
        <v>508</v>
      </c>
      <c r="C106" s="149" t="s">
        <v>284</v>
      </c>
      <c r="D106" s="149" t="s">
        <v>351</v>
      </c>
      <c r="E106" s="149" t="s">
        <v>352</v>
      </c>
      <c r="F106" s="149"/>
      <c r="G106" s="150">
        <f>SUM(G107:G110)</f>
        <v>5819.91</v>
      </c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21"/>
      <c r="EF106" s="121"/>
      <c r="EG106" s="121"/>
      <c r="EH106" s="121"/>
      <c r="EI106" s="121"/>
      <c r="EJ106" s="121"/>
      <c r="EK106" s="121"/>
      <c r="EL106" s="121"/>
      <c r="EM106" s="121"/>
      <c r="EN106" s="121"/>
      <c r="EO106" s="121"/>
      <c r="EP106" s="121"/>
      <c r="EQ106" s="121"/>
      <c r="ER106" s="121"/>
      <c r="ES106" s="121"/>
      <c r="ET106" s="121"/>
      <c r="EU106" s="121"/>
      <c r="EV106" s="121"/>
      <c r="EW106" s="121"/>
      <c r="EX106" s="121"/>
      <c r="EY106" s="121"/>
      <c r="EZ106" s="121"/>
      <c r="FA106" s="121"/>
      <c r="FB106" s="121"/>
      <c r="FC106" s="121"/>
      <c r="FD106" s="121"/>
      <c r="FE106" s="121"/>
      <c r="FF106" s="121"/>
      <c r="FG106" s="121"/>
      <c r="FH106" s="121"/>
      <c r="FI106" s="121"/>
      <c r="FJ106" s="121"/>
      <c r="FK106" s="121"/>
      <c r="FL106" s="121"/>
      <c r="FM106" s="121"/>
      <c r="FN106" s="121"/>
      <c r="FO106" s="121"/>
      <c r="FP106" s="121"/>
      <c r="FQ106" s="121"/>
      <c r="FR106" s="121"/>
      <c r="FS106" s="121"/>
      <c r="FT106" s="121"/>
      <c r="FU106" s="121"/>
      <c r="FV106" s="121"/>
      <c r="FW106" s="121"/>
      <c r="FX106" s="121"/>
      <c r="FY106" s="121"/>
      <c r="FZ106" s="121"/>
      <c r="GA106" s="121"/>
      <c r="GB106" s="121"/>
      <c r="GC106" s="121"/>
      <c r="GD106" s="121"/>
      <c r="GE106" s="121"/>
      <c r="GF106" s="121"/>
      <c r="GG106" s="121"/>
      <c r="GH106" s="121"/>
      <c r="GI106" s="121"/>
      <c r="GJ106" s="121"/>
      <c r="GK106" s="121"/>
      <c r="GL106" s="121"/>
      <c r="GM106" s="121"/>
      <c r="GN106" s="121"/>
      <c r="GO106" s="121"/>
      <c r="GP106" s="121"/>
      <c r="GQ106" s="121"/>
      <c r="GR106" s="121"/>
      <c r="GS106" s="121"/>
      <c r="GT106" s="121"/>
      <c r="GU106" s="121"/>
      <c r="GV106" s="121"/>
      <c r="GW106" s="121"/>
      <c r="GX106" s="121"/>
      <c r="GY106" s="121"/>
      <c r="GZ106" s="121"/>
      <c r="HA106" s="121"/>
      <c r="HB106" s="121"/>
      <c r="HC106" s="121"/>
      <c r="HD106" s="121"/>
      <c r="HE106" s="121"/>
      <c r="HF106" s="121"/>
      <c r="HG106" s="121"/>
      <c r="HH106" s="121"/>
      <c r="HI106" s="121"/>
      <c r="HJ106" s="121"/>
      <c r="HK106" s="121"/>
      <c r="HL106" s="121"/>
      <c r="HM106" s="121"/>
      <c r="HN106" s="121"/>
      <c r="HO106" s="121"/>
      <c r="HP106" s="121"/>
      <c r="HQ106" s="121"/>
      <c r="HR106" s="121"/>
      <c r="HS106" s="121"/>
      <c r="HT106" s="121"/>
      <c r="HU106" s="121"/>
      <c r="HV106" s="121"/>
      <c r="HW106" s="121"/>
      <c r="HX106" s="121"/>
      <c r="HY106" s="121"/>
      <c r="HZ106" s="121"/>
      <c r="IA106" s="121"/>
      <c r="IB106" s="121"/>
      <c r="IC106" s="121"/>
      <c r="ID106" s="121"/>
      <c r="IE106" s="121"/>
      <c r="IF106" s="121"/>
      <c r="IG106" s="121"/>
      <c r="IH106" s="121"/>
      <c r="II106" s="121"/>
      <c r="IJ106" s="121"/>
      <c r="IK106" s="121"/>
      <c r="IL106" s="121"/>
      <c r="IM106" s="121"/>
      <c r="IN106" s="121"/>
      <c r="IO106" s="121"/>
      <c r="IP106" s="121"/>
      <c r="IQ106" s="121"/>
      <c r="IR106" s="121"/>
      <c r="IS106" s="121"/>
      <c r="IT106" s="121"/>
    </row>
    <row r="107" spans="1:254" x14ac:dyDescent="0.2">
      <c r="A107" s="151" t="s">
        <v>510</v>
      </c>
      <c r="B107" s="152" t="s">
        <v>508</v>
      </c>
      <c r="C107" s="153" t="s">
        <v>284</v>
      </c>
      <c r="D107" s="153" t="s">
        <v>351</v>
      </c>
      <c r="E107" s="153" t="s">
        <v>352</v>
      </c>
      <c r="F107" s="153" t="s">
        <v>282</v>
      </c>
      <c r="G107" s="154">
        <v>0</v>
      </c>
    </row>
    <row r="108" spans="1:254" ht="25.5" x14ac:dyDescent="0.2">
      <c r="A108" s="151" t="s">
        <v>517</v>
      </c>
      <c r="B108" s="152" t="s">
        <v>508</v>
      </c>
      <c r="C108" s="153" t="s">
        <v>284</v>
      </c>
      <c r="D108" s="153" t="s">
        <v>351</v>
      </c>
      <c r="E108" s="153" t="s">
        <v>352</v>
      </c>
      <c r="F108" s="153" t="s">
        <v>327</v>
      </c>
      <c r="G108" s="154">
        <v>0</v>
      </c>
    </row>
    <row r="109" spans="1:254" x14ac:dyDescent="0.2">
      <c r="A109" s="151" t="s">
        <v>510</v>
      </c>
      <c r="B109" s="152" t="s">
        <v>508</v>
      </c>
      <c r="C109" s="153" t="s">
        <v>284</v>
      </c>
      <c r="D109" s="153" t="s">
        <v>351</v>
      </c>
      <c r="E109" s="153" t="s">
        <v>658</v>
      </c>
      <c r="F109" s="153" t="s">
        <v>282</v>
      </c>
      <c r="G109" s="154">
        <v>0</v>
      </c>
    </row>
    <row r="110" spans="1:254" ht="25.5" x14ac:dyDescent="0.2">
      <c r="A110" s="151" t="s">
        <v>328</v>
      </c>
      <c r="B110" s="152" t="s">
        <v>508</v>
      </c>
      <c r="C110" s="153" t="s">
        <v>284</v>
      </c>
      <c r="D110" s="153" t="s">
        <v>351</v>
      </c>
      <c r="E110" s="153" t="s">
        <v>352</v>
      </c>
      <c r="F110" s="153" t="s">
        <v>329</v>
      </c>
      <c r="G110" s="154">
        <v>5819.91</v>
      </c>
    </row>
    <row r="111" spans="1:254" ht="13.5" x14ac:dyDescent="0.25">
      <c r="A111" s="142" t="s">
        <v>354</v>
      </c>
      <c r="B111" s="143" t="s">
        <v>508</v>
      </c>
      <c r="C111" s="143" t="s">
        <v>284</v>
      </c>
      <c r="D111" s="143" t="s">
        <v>355</v>
      </c>
      <c r="E111" s="143"/>
      <c r="F111" s="143"/>
      <c r="G111" s="145">
        <f>SUM(G112)</f>
        <v>280.89999999999998</v>
      </c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183"/>
      <c r="BF111" s="183"/>
      <c r="BG111" s="183"/>
      <c r="BH111" s="183"/>
      <c r="BI111" s="183"/>
      <c r="BJ111" s="183"/>
      <c r="BK111" s="183"/>
      <c r="BL111" s="183"/>
      <c r="BM111" s="183"/>
      <c r="BN111" s="183"/>
      <c r="BO111" s="183"/>
      <c r="BP111" s="183"/>
      <c r="BQ111" s="183"/>
      <c r="BR111" s="183"/>
      <c r="BS111" s="183"/>
      <c r="BT111" s="183"/>
      <c r="BU111" s="183"/>
      <c r="BV111" s="183"/>
      <c r="BW111" s="183"/>
      <c r="BX111" s="183"/>
      <c r="BY111" s="183"/>
      <c r="BZ111" s="183"/>
      <c r="CA111" s="183"/>
      <c r="CB111" s="183"/>
      <c r="CC111" s="183"/>
      <c r="CD111" s="183"/>
      <c r="CE111" s="183"/>
      <c r="CF111" s="183"/>
      <c r="CG111" s="183"/>
      <c r="CH111" s="183"/>
      <c r="CI111" s="183"/>
      <c r="CJ111" s="183"/>
      <c r="CK111" s="183"/>
      <c r="CL111" s="183"/>
      <c r="CM111" s="183"/>
      <c r="CN111" s="183"/>
      <c r="CO111" s="183"/>
      <c r="CP111" s="183"/>
      <c r="CQ111" s="183"/>
      <c r="CR111" s="183"/>
      <c r="CS111" s="183"/>
      <c r="CT111" s="183"/>
      <c r="CU111" s="183"/>
      <c r="CV111" s="183"/>
      <c r="CW111" s="183"/>
      <c r="CX111" s="183"/>
      <c r="CY111" s="183"/>
      <c r="CZ111" s="183"/>
      <c r="DA111" s="183"/>
      <c r="DB111" s="183"/>
      <c r="DC111" s="183"/>
      <c r="DD111" s="183"/>
      <c r="DE111" s="183"/>
      <c r="DF111" s="183"/>
      <c r="DG111" s="183"/>
      <c r="DH111" s="183"/>
      <c r="DI111" s="183"/>
      <c r="DJ111" s="183"/>
      <c r="DK111" s="183"/>
      <c r="DL111" s="183"/>
      <c r="DM111" s="183"/>
      <c r="DN111" s="183"/>
      <c r="DO111" s="183"/>
      <c r="DP111" s="183"/>
      <c r="DQ111" s="183"/>
      <c r="DR111" s="183"/>
      <c r="DS111" s="183"/>
      <c r="DT111" s="183"/>
      <c r="DU111" s="183"/>
      <c r="DV111" s="183"/>
      <c r="DW111" s="183"/>
      <c r="DX111" s="183"/>
      <c r="DY111" s="183"/>
      <c r="DZ111" s="183"/>
      <c r="EA111" s="183"/>
      <c r="EB111" s="183"/>
      <c r="EC111" s="183"/>
      <c r="ED111" s="183"/>
      <c r="EE111" s="183"/>
      <c r="EF111" s="183"/>
      <c r="EG111" s="183"/>
      <c r="EH111" s="183"/>
      <c r="EI111" s="183"/>
      <c r="EJ111" s="183"/>
      <c r="EK111" s="183"/>
      <c r="EL111" s="183"/>
      <c r="EM111" s="183"/>
      <c r="EN111" s="183"/>
      <c r="EO111" s="183"/>
      <c r="EP111" s="183"/>
      <c r="EQ111" s="183"/>
      <c r="ER111" s="183"/>
      <c r="ES111" s="183"/>
      <c r="ET111" s="183"/>
      <c r="EU111" s="183"/>
      <c r="EV111" s="183"/>
      <c r="EW111" s="183"/>
      <c r="EX111" s="183"/>
      <c r="EY111" s="183"/>
      <c r="EZ111" s="183"/>
      <c r="FA111" s="183"/>
      <c r="FB111" s="183"/>
      <c r="FC111" s="183"/>
      <c r="FD111" s="183"/>
      <c r="FE111" s="183"/>
      <c r="FF111" s="183"/>
      <c r="FG111" s="183"/>
      <c r="FH111" s="183"/>
      <c r="FI111" s="183"/>
      <c r="FJ111" s="183"/>
      <c r="FK111" s="183"/>
      <c r="FL111" s="183"/>
      <c r="FM111" s="183"/>
      <c r="FN111" s="183"/>
      <c r="FO111" s="183"/>
      <c r="FP111" s="183"/>
      <c r="FQ111" s="183"/>
      <c r="FR111" s="183"/>
      <c r="FS111" s="183"/>
      <c r="FT111" s="183"/>
      <c r="FU111" s="183"/>
      <c r="FV111" s="183"/>
      <c r="FW111" s="183"/>
      <c r="FX111" s="183"/>
      <c r="FY111" s="183"/>
      <c r="FZ111" s="183"/>
      <c r="GA111" s="183"/>
      <c r="GB111" s="183"/>
      <c r="GC111" s="183"/>
      <c r="GD111" s="183"/>
      <c r="GE111" s="183"/>
      <c r="GF111" s="183"/>
      <c r="GG111" s="183"/>
      <c r="GH111" s="183"/>
      <c r="GI111" s="183"/>
      <c r="GJ111" s="183"/>
      <c r="GK111" s="183"/>
      <c r="GL111" s="183"/>
      <c r="GM111" s="183"/>
      <c r="GN111" s="183"/>
      <c r="GO111" s="183"/>
      <c r="GP111" s="183"/>
      <c r="GQ111" s="183"/>
      <c r="GR111" s="183"/>
      <c r="GS111" s="183"/>
      <c r="GT111" s="183"/>
      <c r="GU111" s="183"/>
      <c r="GV111" s="183"/>
      <c r="GW111" s="183"/>
      <c r="GX111" s="183"/>
      <c r="GY111" s="183"/>
      <c r="GZ111" s="183"/>
      <c r="HA111" s="183"/>
      <c r="HB111" s="183"/>
      <c r="HC111" s="183"/>
      <c r="HD111" s="183"/>
      <c r="HE111" s="183"/>
      <c r="HF111" s="183"/>
      <c r="HG111" s="183"/>
      <c r="HH111" s="183"/>
      <c r="HI111" s="183"/>
      <c r="HJ111" s="183"/>
      <c r="HK111" s="183"/>
      <c r="HL111" s="183"/>
      <c r="HM111" s="183"/>
      <c r="HN111" s="183"/>
      <c r="HO111" s="183"/>
      <c r="HP111" s="183"/>
      <c r="HQ111" s="183"/>
      <c r="HR111" s="183"/>
      <c r="HS111" s="183"/>
      <c r="HT111" s="183"/>
      <c r="HU111" s="183"/>
      <c r="HV111" s="183"/>
      <c r="HW111" s="183"/>
      <c r="HX111" s="183"/>
      <c r="HY111" s="183"/>
      <c r="HZ111" s="183"/>
      <c r="IA111" s="183"/>
      <c r="IB111" s="183"/>
      <c r="IC111" s="183"/>
      <c r="ID111" s="183"/>
      <c r="IE111" s="183"/>
      <c r="IF111" s="183"/>
      <c r="IG111" s="183"/>
      <c r="IH111" s="183"/>
      <c r="II111" s="183"/>
      <c r="IJ111" s="183"/>
      <c r="IK111" s="183"/>
      <c r="IL111" s="183"/>
      <c r="IM111" s="183"/>
      <c r="IN111" s="183"/>
      <c r="IO111" s="183"/>
      <c r="IP111" s="183"/>
      <c r="IQ111" s="183"/>
      <c r="IR111" s="183"/>
      <c r="IS111" s="183"/>
      <c r="IT111" s="183"/>
    </row>
    <row r="112" spans="1:254" ht="13.5" x14ac:dyDescent="0.25">
      <c r="A112" s="210" t="s">
        <v>318</v>
      </c>
      <c r="B112" s="153" t="s">
        <v>508</v>
      </c>
      <c r="C112" s="143" t="s">
        <v>284</v>
      </c>
      <c r="D112" s="143" t="s">
        <v>355</v>
      </c>
      <c r="E112" s="143" t="s">
        <v>525</v>
      </c>
      <c r="F112" s="143"/>
      <c r="G112" s="145">
        <f>SUM(G115+G113)</f>
        <v>280.89999999999998</v>
      </c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  <c r="CW112" s="155"/>
      <c r="CX112" s="155"/>
      <c r="CY112" s="155"/>
      <c r="CZ112" s="155"/>
      <c r="DA112" s="155"/>
      <c r="DB112" s="155"/>
      <c r="DC112" s="155"/>
      <c r="DD112" s="155"/>
      <c r="DE112" s="155"/>
      <c r="DF112" s="155"/>
      <c r="DG112" s="155"/>
      <c r="DH112" s="155"/>
      <c r="DI112" s="155"/>
      <c r="DJ112" s="155"/>
      <c r="DK112" s="155"/>
      <c r="DL112" s="155"/>
      <c r="DM112" s="155"/>
      <c r="DN112" s="155"/>
      <c r="DO112" s="155"/>
      <c r="DP112" s="155"/>
      <c r="DQ112" s="155"/>
      <c r="DR112" s="155"/>
      <c r="DS112" s="155"/>
      <c r="DT112" s="155"/>
      <c r="DU112" s="155"/>
      <c r="DV112" s="155"/>
      <c r="DW112" s="155"/>
      <c r="DX112" s="155"/>
      <c r="DY112" s="155"/>
      <c r="DZ112" s="155"/>
      <c r="EA112" s="155"/>
      <c r="EB112" s="155"/>
      <c r="EC112" s="155"/>
      <c r="ED112" s="155"/>
      <c r="EE112" s="155"/>
      <c r="EF112" s="155"/>
      <c r="EG112" s="155"/>
      <c r="EH112" s="155"/>
      <c r="EI112" s="155"/>
      <c r="EJ112" s="155"/>
      <c r="EK112" s="155"/>
      <c r="EL112" s="155"/>
      <c r="EM112" s="155"/>
      <c r="EN112" s="155"/>
      <c r="EO112" s="155"/>
      <c r="EP112" s="155"/>
      <c r="EQ112" s="155"/>
      <c r="ER112" s="155"/>
      <c r="ES112" s="155"/>
      <c r="ET112" s="155"/>
      <c r="EU112" s="155"/>
      <c r="EV112" s="155"/>
      <c r="EW112" s="155"/>
      <c r="EX112" s="155"/>
      <c r="EY112" s="155"/>
      <c r="EZ112" s="155"/>
      <c r="FA112" s="155"/>
      <c r="FB112" s="155"/>
      <c r="FC112" s="155"/>
      <c r="FD112" s="155"/>
      <c r="FE112" s="155"/>
      <c r="FF112" s="155"/>
      <c r="FG112" s="155"/>
      <c r="FH112" s="155"/>
      <c r="FI112" s="155"/>
      <c r="FJ112" s="155"/>
      <c r="FK112" s="155"/>
      <c r="FL112" s="155"/>
      <c r="FM112" s="155"/>
      <c r="FN112" s="155"/>
      <c r="FO112" s="155"/>
      <c r="FP112" s="155"/>
      <c r="FQ112" s="155"/>
      <c r="FR112" s="155"/>
      <c r="FS112" s="155"/>
      <c r="FT112" s="155"/>
      <c r="FU112" s="155"/>
      <c r="FV112" s="155"/>
      <c r="FW112" s="155"/>
      <c r="FX112" s="155"/>
      <c r="FY112" s="155"/>
      <c r="FZ112" s="155"/>
      <c r="GA112" s="155"/>
      <c r="GB112" s="155"/>
      <c r="GC112" s="155"/>
      <c r="GD112" s="155"/>
      <c r="GE112" s="155"/>
      <c r="GF112" s="155"/>
      <c r="GG112" s="155"/>
      <c r="GH112" s="155"/>
      <c r="GI112" s="155"/>
      <c r="GJ112" s="155"/>
      <c r="GK112" s="155"/>
      <c r="GL112" s="155"/>
      <c r="GM112" s="155"/>
      <c r="GN112" s="155"/>
      <c r="GO112" s="155"/>
      <c r="GP112" s="155"/>
      <c r="GQ112" s="155"/>
      <c r="GR112" s="155"/>
      <c r="GS112" s="155"/>
      <c r="GT112" s="155"/>
      <c r="GU112" s="155"/>
      <c r="GV112" s="155"/>
      <c r="GW112" s="155"/>
      <c r="GX112" s="155"/>
      <c r="GY112" s="155"/>
      <c r="GZ112" s="155"/>
      <c r="HA112" s="155"/>
      <c r="HB112" s="155"/>
      <c r="HC112" s="155"/>
      <c r="HD112" s="155"/>
      <c r="HE112" s="155"/>
      <c r="HF112" s="155"/>
      <c r="HG112" s="155"/>
      <c r="HH112" s="155"/>
      <c r="HI112" s="155"/>
      <c r="HJ112" s="155"/>
      <c r="HK112" s="155"/>
      <c r="HL112" s="155"/>
      <c r="HM112" s="155"/>
      <c r="HN112" s="155"/>
      <c r="HO112" s="155"/>
      <c r="HP112" s="155"/>
      <c r="HQ112" s="155"/>
      <c r="HR112" s="155"/>
      <c r="HS112" s="155"/>
      <c r="HT112" s="155"/>
      <c r="HU112" s="155"/>
      <c r="HV112" s="155"/>
      <c r="HW112" s="155"/>
      <c r="HX112" s="155"/>
      <c r="HY112" s="155"/>
      <c r="HZ112" s="155"/>
      <c r="IA112" s="155"/>
      <c r="IB112" s="155"/>
      <c r="IC112" s="155"/>
      <c r="ID112" s="155"/>
      <c r="IE112" s="155"/>
      <c r="IF112" s="155"/>
      <c r="IG112" s="155"/>
      <c r="IH112" s="155"/>
      <c r="II112" s="155"/>
      <c r="IJ112" s="155"/>
      <c r="IK112" s="155"/>
      <c r="IL112" s="155"/>
      <c r="IM112" s="155"/>
      <c r="IN112" s="155"/>
      <c r="IO112" s="155"/>
      <c r="IP112" s="155"/>
      <c r="IQ112" s="155"/>
      <c r="IR112" s="155"/>
      <c r="IS112" s="155"/>
      <c r="IT112" s="155"/>
    </row>
    <row r="113" spans="1:254" s="183" customFormat="1" ht="26.25" x14ac:dyDescent="0.25">
      <c r="A113" s="148" t="s">
        <v>526</v>
      </c>
      <c r="B113" s="184" t="s">
        <v>508</v>
      </c>
      <c r="C113" s="167" t="s">
        <v>284</v>
      </c>
      <c r="D113" s="167" t="s">
        <v>355</v>
      </c>
      <c r="E113" s="167" t="s">
        <v>325</v>
      </c>
      <c r="F113" s="167"/>
      <c r="G113" s="150">
        <f>SUM(G114)</f>
        <v>280.89999999999998</v>
      </c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7"/>
      <c r="EF113" s="127"/>
      <c r="EG113" s="127"/>
      <c r="EH113" s="127"/>
      <c r="EI113" s="127"/>
      <c r="EJ113" s="127"/>
      <c r="EK113" s="127"/>
      <c r="EL113" s="127"/>
      <c r="EM113" s="127"/>
      <c r="EN113" s="127"/>
      <c r="EO113" s="127"/>
      <c r="EP113" s="127"/>
      <c r="EQ113" s="127"/>
      <c r="ER113" s="127"/>
      <c r="ES113" s="127"/>
      <c r="ET113" s="127"/>
      <c r="EU113" s="127"/>
      <c r="EV113" s="127"/>
      <c r="EW113" s="127"/>
      <c r="EX113" s="127"/>
      <c r="EY113" s="127"/>
      <c r="EZ113" s="127"/>
      <c r="FA113" s="127"/>
      <c r="FB113" s="127"/>
      <c r="FC113" s="127"/>
      <c r="FD113" s="127"/>
      <c r="FE113" s="127"/>
      <c r="FF113" s="127"/>
      <c r="FG113" s="127"/>
      <c r="FH113" s="127"/>
      <c r="FI113" s="127"/>
      <c r="FJ113" s="127"/>
      <c r="FK113" s="127"/>
      <c r="FL113" s="127"/>
      <c r="FM113" s="127"/>
      <c r="FN113" s="127"/>
      <c r="FO113" s="127"/>
      <c r="FP113" s="127"/>
      <c r="FQ113" s="127"/>
      <c r="FR113" s="127"/>
      <c r="FS113" s="127"/>
      <c r="FT113" s="127"/>
      <c r="FU113" s="127"/>
      <c r="FV113" s="127"/>
      <c r="FW113" s="127"/>
      <c r="FX113" s="127"/>
      <c r="FY113" s="127"/>
      <c r="FZ113" s="127"/>
      <c r="GA113" s="127"/>
      <c r="GB113" s="127"/>
      <c r="GC113" s="127"/>
      <c r="GD113" s="127"/>
      <c r="GE113" s="127"/>
      <c r="GF113" s="127"/>
      <c r="GG113" s="127"/>
      <c r="GH113" s="127"/>
      <c r="GI113" s="127"/>
      <c r="GJ113" s="127"/>
      <c r="GK113" s="127"/>
      <c r="GL113" s="127"/>
      <c r="GM113" s="127"/>
      <c r="GN113" s="127"/>
      <c r="GO113" s="127"/>
      <c r="GP113" s="127"/>
      <c r="GQ113" s="127"/>
      <c r="GR113" s="127"/>
      <c r="GS113" s="127"/>
      <c r="GT113" s="127"/>
      <c r="GU113" s="127"/>
      <c r="GV113" s="127"/>
      <c r="GW113" s="127"/>
      <c r="GX113" s="127"/>
      <c r="GY113" s="127"/>
      <c r="GZ113" s="127"/>
      <c r="HA113" s="127"/>
      <c r="HB113" s="127"/>
      <c r="HC113" s="127"/>
      <c r="HD113" s="127"/>
      <c r="HE113" s="127"/>
      <c r="HF113" s="127"/>
      <c r="HG113" s="127"/>
      <c r="HH113" s="127"/>
      <c r="HI113" s="127"/>
      <c r="HJ113" s="127"/>
      <c r="HK113" s="127"/>
      <c r="HL113" s="127"/>
      <c r="HM113" s="127"/>
      <c r="HN113" s="127"/>
      <c r="HO113" s="127"/>
      <c r="HP113" s="127"/>
      <c r="HQ113" s="127"/>
      <c r="HR113" s="127"/>
      <c r="HS113" s="127"/>
      <c r="HT113" s="127"/>
      <c r="HU113" s="127"/>
      <c r="HV113" s="127"/>
      <c r="HW113" s="127"/>
      <c r="HX113" s="127"/>
      <c r="HY113" s="127"/>
      <c r="HZ113" s="127"/>
      <c r="IA113" s="127"/>
      <c r="IB113" s="127"/>
      <c r="IC113" s="127"/>
      <c r="ID113" s="127"/>
      <c r="IE113" s="127"/>
      <c r="IF113" s="127"/>
      <c r="IG113" s="127"/>
      <c r="IH113" s="127"/>
      <c r="II113" s="127"/>
      <c r="IJ113" s="127"/>
      <c r="IK113" s="127"/>
      <c r="IL113" s="127"/>
      <c r="IM113" s="127"/>
      <c r="IN113" s="127"/>
      <c r="IO113" s="127"/>
      <c r="IP113" s="127"/>
      <c r="IQ113" s="127"/>
      <c r="IR113" s="127"/>
      <c r="IS113" s="127"/>
      <c r="IT113" s="127"/>
    </row>
    <row r="114" spans="1:254" s="155" customFormat="1" x14ac:dyDescent="0.2">
      <c r="A114" s="151" t="s">
        <v>510</v>
      </c>
      <c r="B114" s="184" t="s">
        <v>508</v>
      </c>
      <c r="C114" s="153" t="s">
        <v>284</v>
      </c>
      <c r="D114" s="153" t="s">
        <v>355</v>
      </c>
      <c r="E114" s="153" t="s">
        <v>325</v>
      </c>
      <c r="F114" s="153" t="s">
        <v>282</v>
      </c>
      <c r="G114" s="185">
        <v>280.89999999999998</v>
      </c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27"/>
      <c r="DQ114" s="127"/>
      <c r="DR114" s="127"/>
      <c r="DS114" s="127"/>
      <c r="DT114" s="127"/>
      <c r="DU114" s="127"/>
      <c r="DV114" s="127"/>
      <c r="DW114" s="127"/>
      <c r="DX114" s="127"/>
      <c r="DY114" s="127"/>
      <c r="DZ114" s="127"/>
      <c r="EA114" s="127"/>
      <c r="EB114" s="127"/>
      <c r="EC114" s="127"/>
      <c r="ED114" s="127"/>
      <c r="EE114" s="127"/>
      <c r="EF114" s="127"/>
      <c r="EG114" s="127"/>
      <c r="EH114" s="127"/>
      <c r="EI114" s="127"/>
      <c r="EJ114" s="127"/>
      <c r="EK114" s="127"/>
      <c r="EL114" s="127"/>
      <c r="EM114" s="127"/>
      <c r="EN114" s="127"/>
      <c r="EO114" s="127"/>
      <c r="EP114" s="127"/>
      <c r="EQ114" s="127"/>
      <c r="ER114" s="127"/>
      <c r="ES114" s="127"/>
      <c r="ET114" s="127"/>
      <c r="EU114" s="127"/>
      <c r="EV114" s="127"/>
      <c r="EW114" s="127"/>
      <c r="EX114" s="127"/>
      <c r="EY114" s="127"/>
      <c r="EZ114" s="127"/>
      <c r="FA114" s="127"/>
      <c r="FB114" s="127"/>
      <c r="FC114" s="127"/>
      <c r="FD114" s="127"/>
      <c r="FE114" s="127"/>
      <c r="FF114" s="127"/>
      <c r="FG114" s="127"/>
      <c r="FH114" s="127"/>
      <c r="FI114" s="127"/>
      <c r="FJ114" s="127"/>
      <c r="FK114" s="127"/>
      <c r="FL114" s="127"/>
      <c r="FM114" s="127"/>
      <c r="FN114" s="127"/>
      <c r="FO114" s="127"/>
      <c r="FP114" s="127"/>
      <c r="FQ114" s="127"/>
      <c r="FR114" s="127"/>
      <c r="FS114" s="127"/>
      <c r="FT114" s="127"/>
      <c r="FU114" s="127"/>
      <c r="FV114" s="127"/>
      <c r="FW114" s="127"/>
      <c r="FX114" s="127"/>
      <c r="FY114" s="127"/>
      <c r="FZ114" s="127"/>
      <c r="GA114" s="127"/>
      <c r="GB114" s="127"/>
      <c r="GC114" s="127"/>
      <c r="GD114" s="127"/>
      <c r="GE114" s="127"/>
      <c r="GF114" s="127"/>
      <c r="GG114" s="127"/>
      <c r="GH114" s="127"/>
      <c r="GI114" s="127"/>
      <c r="GJ114" s="127"/>
      <c r="GK114" s="127"/>
      <c r="GL114" s="127"/>
      <c r="GM114" s="127"/>
      <c r="GN114" s="127"/>
      <c r="GO114" s="127"/>
      <c r="GP114" s="127"/>
      <c r="GQ114" s="127"/>
      <c r="GR114" s="127"/>
      <c r="GS114" s="127"/>
      <c r="GT114" s="127"/>
      <c r="GU114" s="127"/>
      <c r="GV114" s="127"/>
      <c r="GW114" s="127"/>
      <c r="GX114" s="127"/>
      <c r="GY114" s="127"/>
      <c r="GZ114" s="127"/>
      <c r="HA114" s="127"/>
      <c r="HB114" s="127"/>
      <c r="HC114" s="127"/>
      <c r="HD114" s="127"/>
      <c r="HE114" s="127"/>
      <c r="HF114" s="127"/>
      <c r="HG114" s="127"/>
      <c r="HH114" s="127"/>
      <c r="HI114" s="127"/>
      <c r="HJ114" s="127"/>
      <c r="HK114" s="127"/>
      <c r="HL114" s="127"/>
      <c r="HM114" s="127"/>
      <c r="HN114" s="127"/>
      <c r="HO114" s="127"/>
      <c r="HP114" s="127"/>
      <c r="HQ114" s="127"/>
      <c r="HR114" s="127"/>
      <c r="HS114" s="127"/>
      <c r="HT114" s="127"/>
      <c r="HU114" s="127"/>
      <c r="HV114" s="127"/>
      <c r="HW114" s="127"/>
      <c r="HX114" s="127"/>
      <c r="HY114" s="127"/>
      <c r="HZ114" s="127"/>
      <c r="IA114" s="127"/>
      <c r="IB114" s="127"/>
      <c r="IC114" s="127"/>
      <c r="ID114" s="127"/>
      <c r="IE114" s="127"/>
      <c r="IF114" s="127"/>
      <c r="IG114" s="127"/>
      <c r="IH114" s="127"/>
      <c r="II114" s="127"/>
      <c r="IJ114" s="127"/>
      <c r="IK114" s="127"/>
      <c r="IL114" s="127"/>
      <c r="IM114" s="127"/>
      <c r="IN114" s="127"/>
      <c r="IO114" s="127"/>
      <c r="IP114" s="127"/>
      <c r="IQ114" s="127"/>
      <c r="IR114" s="127"/>
      <c r="IS114" s="127"/>
      <c r="IT114" s="127"/>
    </row>
    <row r="115" spans="1:254" s="121" customFormat="1" ht="25.5" x14ac:dyDescent="0.2">
      <c r="A115" s="148" t="s">
        <v>705</v>
      </c>
      <c r="B115" s="167" t="s">
        <v>508</v>
      </c>
      <c r="C115" s="149" t="s">
        <v>284</v>
      </c>
      <c r="D115" s="149" t="s">
        <v>355</v>
      </c>
      <c r="E115" s="149" t="s">
        <v>356</v>
      </c>
      <c r="F115" s="149"/>
      <c r="G115" s="154">
        <f>SUM(G116)</f>
        <v>0</v>
      </c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6"/>
      <c r="AZ115" s="186"/>
      <c r="BA115" s="186"/>
      <c r="BB115" s="186"/>
      <c r="BC115" s="186"/>
      <c r="BD115" s="186"/>
      <c r="BE115" s="186"/>
      <c r="BF115" s="186"/>
      <c r="BG115" s="186"/>
      <c r="BH115" s="186"/>
      <c r="BI115" s="186"/>
      <c r="BJ115" s="186"/>
      <c r="BK115" s="186"/>
      <c r="BL115" s="186"/>
      <c r="BM115" s="186"/>
      <c r="BN115" s="186"/>
      <c r="BO115" s="186"/>
      <c r="BP115" s="186"/>
      <c r="BQ115" s="186"/>
      <c r="BR115" s="186"/>
      <c r="BS115" s="186"/>
      <c r="BT115" s="186"/>
      <c r="BU115" s="186"/>
      <c r="BV115" s="186"/>
      <c r="BW115" s="186"/>
      <c r="BX115" s="186"/>
      <c r="BY115" s="186"/>
      <c r="BZ115" s="186"/>
      <c r="CA115" s="186"/>
      <c r="CB115" s="186"/>
      <c r="CC115" s="186"/>
      <c r="CD115" s="186"/>
      <c r="CE115" s="186"/>
      <c r="CF115" s="186"/>
      <c r="CG115" s="186"/>
      <c r="CH115" s="186"/>
      <c r="CI115" s="186"/>
      <c r="CJ115" s="186"/>
      <c r="CK115" s="186"/>
      <c r="CL115" s="186"/>
      <c r="CM115" s="186"/>
      <c r="CN115" s="186"/>
      <c r="CO115" s="186"/>
      <c r="CP115" s="186"/>
      <c r="CQ115" s="186"/>
      <c r="CR115" s="186"/>
      <c r="CS115" s="186"/>
      <c r="CT115" s="186"/>
      <c r="CU115" s="186"/>
      <c r="CV115" s="186"/>
      <c r="CW115" s="186"/>
      <c r="CX115" s="186"/>
      <c r="CY115" s="186"/>
      <c r="CZ115" s="186"/>
      <c r="DA115" s="186"/>
      <c r="DB115" s="186"/>
      <c r="DC115" s="186"/>
      <c r="DD115" s="186"/>
      <c r="DE115" s="186"/>
      <c r="DF115" s="186"/>
      <c r="DG115" s="186"/>
      <c r="DH115" s="186"/>
      <c r="DI115" s="186"/>
      <c r="DJ115" s="186"/>
      <c r="DK115" s="186"/>
      <c r="DL115" s="186"/>
      <c r="DM115" s="186"/>
      <c r="DN115" s="186"/>
      <c r="DO115" s="186"/>
      <c r="DP115" s="186"/>
      <c r="DQ115" s="186"/>
      <c r="DR115" s="186"/>
      <c r="DS115" s="186"/>
      <c r="DT115" s="186"/>
      <c r="DU115" s="186"/>
      <c r="DV115" s="186"/>
      <c r="DW115" s="186"/>
      <c r="DX115" s="186"/>
      <c r="DY115" s="186"/>
      <c r="DZ115" s="186"/>
      <c r="EA115" s="186"/>
      <c r="EB115" s="186"/>
      <c r="EC115" s="186"/>
      <c r="ED115" s="186"/>
      <c r="EE115" s="186"/>
      <c r="EF115" s="186"/>
      <c r="EG115" s="186"/>
      <c r="EH115" s="186"/>
      <c r="EI115" s="186"/>
      <c r="EJ115" s="186"/>
      <c r="EK115" s="186"/>
      <c r="EL115" s="186"/>
      <c r="EM115" s="186"/>
      <c r="EN115" s="186"/>
      <c r="EO115" s="186"/>
      <c r="EP115" s="186"/>
      <c r="EQ115" s="186"/>
      <c r="ER115" s="186"/>
      <c r="ES115" s="186"/>
      <c r="ET115" s="186"/>
      <c r="EU115" s="186"/>
      <c r="EV115" s="186"/>
      <c r="EW115" s="186"/>
      <c r="EX115" s="186"/>
      <c r="EY115" s="186"/>
      <c r="EZ115" s="186"/>
      <c r="FA115" s="186"/>
      <c r="FB115" s="186"/>
      <c r="FC115" s="186"/>
      <c r="FD115" s="186"/>
      <c r="FE115" s="186"/>
      <c r="FF115" s="186"/>
      <c r="FG115" s="186"/>
      <c r="FH115" s="186"/>
      <c r="FI115" s="186"/>
      <c r="FJ115" s="186"/>
      <c r="FK115" s="186"/>
      <c r="FL115" s="186"/>
      <c r="FM115" s="186"/>
      <c r="FN115" s="186"/>
      <c r="FO115" s="186"/>
      <c r="FP115" s="186"/>
      <c r="FQ115" s="186"/>
      <c r="FR115" s="186"/>
      <c r="FS115" s="186"/>
      <c r="FT115" s="186"/>
      <c r="FU115" s="186"/>
      <c r="FV115" s="186"/>
      <c r="FW115" s="186"/>
      <c r="FX115" s="186"/>
      <c r="FY115" s="186"/>
      <c r="FZ115" s="186"/>
      <c r="GA115" s="186"/>
      <c r="GB115" s="186"/>
      <c r="GC115" s="186"/>
      <c r="GD115" s="186"/>
      <c r="GE115" s="186"/>
      <c r="GF115" s="186"/>
      <c r="GG115" s="186"/>
      <c r="GH115" s="186"/>
      <c r="GI115" s="186"/>
      <c r="GJ115" s="186"/>
      <c r="GK115" s="186"/>
      <c r="GL115" s="186"/>
      <c r="GM115" s="186"/>
      <c r="GN115" s="186"/>
      <c r="GO115" s="186"/>
      <c r="GP115" s="186"/>
      <c r="GQ115" s="186"/>
      <c r="GR115" s="186"/>
      <c r="GS115" s="186"/>
      <c r="GT115" s="186"/>
      <c r="GU115" s="186"/>
      <c r="GV115" s="186"/>
      <c r="GW115" s="186"/>
      <c r="GX115" s="186"/>
      <c r="GY115" s="186"/>
      <c r="GZ115" s="186"/>
      <c r="HA115" s="186"/>
      <c r="HB115" s="186"/>
      <c r="HC115" s="186"/>
      <c r="HD115" s="186"/>
      <c r="HE115" s="186"/>
      <c r="HF115" s="186"/>
      <c r="HG115" s="186"/>
      <c r="HH115" s="186"/>
      <c r="HI115" s="186"/>
      <c r="HJ115" s="186"/>
      <c r="HK115" s="186"/>
      <c r="HL115" s="186"/>
      <c r="HM115" s="186"/>
      <c r="HN115" s="186"/>
      <c r="HO115" s="186"/>
      <c r="HP115" s="186"/>
      <c r="HQ115" s="186"/>
      <c r="HR115" s="186"/>
      <c r="HS115" s="186"/>
      <c r="HT115" s="186"/>
      <c r="HU115" s="186"/>
      <c r="HV115" s="186"/>
      <c r="HW115" s="186"/>
      <c r="HX115" s="186"/>
      <c r="HY115" s="186"/>
      <c r="HZ115" s="186"/>
      <c r="IA115" s="186"/>
      <c r="IB115" s="186"/>
      <c r="IC115" s="186"/>
      <c r="ID115" s="186"/>
      <c r="IE115" s="186"/>
      <c r="IF115" s="186"/>
      <c r="IG115" s="186"/>
      <c r="IH115" s="186"/>
      <c r="II115" s="186"/>
      <c r="IJ115" s="186"/>
      <c r="IK115" s="186"/>
      <c r="IL115" s="186"/>
      <c r="IM115" s="186"/>
      <c r="IN115" s="186"/>
      <c r="IO115" s="186"/>
      <c r="IP115" s="186"/>
      <c r="IQ115" s="186"/>
      <c r="IR115" s="186"/>
      <c r="IS115" s="186"/>
      <c r="IT115" s="186"/>
    </row>
    <row r="116" spans="1:254" s="121" customFormat="1" x14ac:dyDescent="0.2">
      <c r="A116" s="151" t="s">
        <v>290</v>
      </c>
      <c r="B116" s="152" t="s">
        <v>508</v>
      </c>
      <c r="C116" s="153" t="s">
        <v>284</v>
      </c>
      <c r="D116" s="153" t="s">
        <v>355</v>
      </c>
      <c r="E116" s="153" t="s">
        <v>356</v>
      </c>
      <c r="F116" s="153" t="s">
        <v>291</v>
      </c>
      <c r="G116" s="154">
        <v>0</v>
      </c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/>
      <c r="BM116" s="127"/>
      <c r="BN116" s="127"/>
      <c r="BO116" s="127"/>
      <c r="BP116" s="127"/>
      <c r="BQ116" s="127"/>
      <c r="BR116" s="127"/>
      <c r="BS116" s="127"/>
      <c r="BT116" s="127"/>
      <c r="BU116" s="127"/>
      <c r="BV116" s="127"/>
      <c r="BW116" s="127"/>
      <c r="BX116" s="127"/>
      <c r="BY116" s="127"/>
      <c r="BZ116" s="127"/>
      <c r="CA116" s="127"/>
      <c r="CB116" s="127"/>
      <c r="CC116" s="127"/>
      <c r="CD116" s="127"/>
      <c r="CE116" s="127"/>
      <c r="CF116" s="127"/>
      <c r="CG116" s="127"/>
      <c r="CH116" s="127"/>
      <c r="CI116" s="127"/>
      <c r="CJ116" s="127"/>
      <c r="CK116" s="127"/>
      <c r="CL116" s="127"/>
      <c r="CM116" s="127"/>
      <c r="CN116" s="127"/>
      <c r="CO116" s="127"/>
      <c r="CP116" s="127"/>
      <c r="CQ116" s="127"/>
      <c r="CR116" s="127"/>
      <c r="CS116" s="127"/>
      <c r="CT116" s="127"/>
      <c r="CU116" s="127"/>
      <c r="CV116" s="127"/>
      <c r="CW116" s="127"/>
      <c r="CX116" s="127"/>
      <c r="CY116" s="127"/>
      <c r="CZ116" s="127"/>
      <c r="DA116" s="127"/>
      <c r="DB116" s="127"/>
      <c r="DC116" s="127"/>
      <c r="DD116" s="127"/>
      <c r="DE116" s="127"/>
      <c r="DF116" s="127"/>
      <c r="DG116" s="127"/>
      <c r="DH116" s="127"/>
      <c r="DI116" s="127"/>
      <c r="DJ116" s="127"/>
      <c r="DK116" s="127"/>
      <c r="DL116" s="127"/>
      <c r="DM116" s="127"/>
      <c r="DN116" s="127"/>
      <c r="DO116" s="127"/>
      <c r="DP116" s="127"/>
      <c r="DQ116" s="127"/>
      <c r="DR116" s="127"/>
      <c r="DS116" s="127"/>
      <c r="DT116" s="127"/>
      <c r="DU116" s="127"/>
      <c r="DV116" s="127"/>
      <c r="DW116" s="127"/>
      <c r="DX116" s="127"/>
      <c r="DY116" s="127"/>
      <c r="DZ116" s="127"/>
      <c r="EA116" s="127"/>
      <c r="EB116" s="127"/>
      <c r="EC116" s="127"/>
      <c r="ED116" s="127"/>
      <c r="EE116" s="127"/>
      <c r="EF116" s="127"/>
      <c r="EG116" s="127"/>
      <c r="EH116" s="127"/>
      <c r="EI116" s="127"/>
      <c r="EJ116" s="127"/>
      <c r="EK116" s="127"/>
      <c r="EL116" s="127"/>
      <c r="EM116" s="127"/>
      <c r="EN116" s="127"/>
      <c r="EO116" s="127"/>
      <c r="EP116" s="127"/>
      <c r="EQ116" s="127"/>
      <c r="ER116" s="127"/>
      <c r="ES116" s="127"/>
      <c r="ET116" s="127"/>
      <c r="EU116" s="127"/>
      <c r="EV116" s="127"/>
      <c r="EW116" s="127"/>
      <c r="EX116" s="127"/>
      <c r="EY116" s="127"/>
      <c r="EZ116" s="127"/>
      <c r="FA116" s="127"/>
      <c r="FB116" s="127"/>
      <c r="FC116" s="127"/>
      <c r="FD116" s="127"/>
      <c r="FE116" s="127"/>
      <c r="FF116" s="127"/>
      <c r="FG116" s="127"/>
      <c r="FH116" s="127"/>
      <c r="FI116" s="127"/>
      <c r="FJ116" s="127"/>
      <c r="FK116" s="127"/>
      <c r="FL116" s="127"/>
      <c r="FM116" s="127"/>
      <c r="FN116" s="127"/>
      <c r="FO116" s="127"/>
      <c r="FP116" s="127"/>
      <c r="FQ116" s="127"/>
      <c r="FR116" s="127"/>
      <c r="FS116" s="127"/>
      <c r="FT116" s="127"/>
      <c r="FU116" s="127"/>
      <c r="FV116" s="127"/>
      <c r="FW116" s="127"/>
      <c r="FX116" s="127"/>
      <c r="FY116" s="127"/>
      <c r="FZ116" s="127"/>
      <c r="GA116" s="127"/>
      <c r="GB116" s="127"/>
      <c r="GC116" s="127"/>
      <c r="GD116" s="127"/>
      <c r="GE116" s="127"/>
      <c r="GF116" s="127"/>
      <c r="GG116" s="127"/>
      <c r="GH116" s="127"/>
      <c r="GI116" s="127"/>
      <c r="GJ116" s="127"/>
      <c r="GK116" s="127"/>
      <c r="GL116" s="127"/>
      <c r="GM116" s="127"/>
      <c r="GN116" s="127"/>
      <c r="GO116" s="127"/>
      <c r="GP116" s="127"/>
      <c r="GQ116" s="127"/>
      <c r="GR116" s="127"/>
      <c r="GS116" s="127"/>
      <c r="GT116" s="127"/>
      <c r="GU116" s="127"/>
      <c r="GV116" s="127"/>
      <c r="GW116" s="127"/>
      <c r="GX116" s="127"/>
      <c r="GY116" s="127"/>
      <c r="GZ116" s="127"/>
      <c r="HA116" s="127"/>
      <c r="HB116" s="127"/>
      <c r="HC116" s="127"/>
      <c r="HD116" s="127"/>
      <c r="HE116" s="127"/>
      <c r="HF116" s="127"/>
      <c r="HG116" s="127"/>
      <c r="HH116" s="127"/>
      <c r="HI116" s="127"/>
      <c r="HJ116" s="127"/>
      <c r="HK116" s="127"/>
      <c r="HL116" s="127"/>
      <c r="HM116" s="127"/>
      <c r="HN116" s="127"/>
      <c r="HO116" s="127"/>
      <c r="HP116" s="127"/>
      <c r="HQ116" s="127"/>
      <c r="HR116" s="127"/>
      <c r="HS116" s="127"/>
      <c r="HT116" s="127"/>
      <c r="HU116" s="127"/>
      <c r="HV116" s="127"/>
      <c r="HW116" s="127"/>
      <c r="HX116" s="127"/>
      <c r="HY116" s="127"/>
      <c r="HZ116" s="127"/>
      <c r="IA116" s="127"/>
      <c r="IB116" s="127"/>
      <c r="IC116" s="127"/>
      <c r="ID116" s="127"/>
      <c r="IE116" s="127"/>
      <c r="IF116" s="127"/>
      <c r="IG116" s="127"/>
      <c r="IH116" s="127"/>
      <c r="II116" s="127"/>
      <c r="IJ116" s="127"/>
      <c r="IK116" s="127"/>
      <c r="IL116" s="127"/>
      <c r="IM116" s="127"/>
      <c r="IN116" s="127"/>
      <c r="IO116" s="127"/>
      <c r="IP116" s="127"/>
      <c r="IQ116" s="127"/>
      <c r="IR116" s="127"/>
      <c r="IS116" s="127"/>
      <c r="IT116" s="127"/>
    </row>
    <row r="117" spans="1:254" s="186" customFormat="1" ht="15.75" x14ac:dyDescent="0.25">
      <c r="A117" s="138" t="s">
        <v>357</v>
      </c>
      <c r="B117" s="140" t="s">
        <v>508</v>
      </c>
      <c r="C117" s="140" t="s">
        <v>293</v>
      </c>
      <c r="D117" s="177"/>
      <c r="E117" s="177"/>
      <c r="F117" s="177"/>
      <c r="G117" s="178">
        <f>SUM(G118+G154+G183+G134)</f>
        <v>320376.66000000003</v>
      </c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183"/>
      <c r="BE117" s="183"/>
      <c r="BF117" s="183"/>
      <c r="BG117" s="183"/>
      <c r="BH117" s="183"/>
      <c r="BI117" s="183"/>
      <c r="BJ117" s="183"/>
      <c r="BK117" s="183"/>
      <c r="BL117" s="183"/>
      <c r="BM117" s="183"/>
      <c r="BN117" s="183"/>
      <c r="BO117" s="183"/>
      <c r="BP117" s="183"/>
      <c r="BQ117" s="183"/>
      <c r="BR117" s="183"/>
      <c r="BS117" s="183"/>
      <c r="BT117" s="183"/>
      <c r="BU117" s="183"/>
      <c r="BV117" s="183"/>
      <c r="BW117" s="183"/>
      <c r="BX117" s="183"/>
      <c r="BY117" s="183"/>
      <c r="BZ117" s="183"/>
      <c r="CA117" s="183"/>
      <c r="CB117" s="183"/>
      <c r="CC117" s="183"/>
      <c r="CD117" s="183"/>
      <c r="CE117" s="183"/>
      <c r="CF117" s="183"/>
      <c r="CG117" s="183"/>
      <c r="CH117" s="183"/>
      <c r="CI117" s="183"/>
      <c r="CJ117" s="183"/>
      <c r="CK117" s="183"/>
      <c r="CL117" s="183"/>
      <c r="CM117" s="183"/>
      <c r="CN117" s="183"/>
      <c r="CO117" s="183"/>
      <c r="CP117" s="183"/>
      <c r="CQ117" s="183"/>
      <c r="CR117" s="183"/>
      <c r="CS117" s="183"/>
      <c r="CT117" s="183"/>
      <c r="CU117" s="183"/>
      <c r="CV117" s="183"/>
      <c r="CW117" s="183"/>
      <c r="CX117" s="183"/>
      <c r="CY117" s="183"/>
      <c r="CZ117" s="183"/>
      <c r="DA117" s="183"/>
      <c r="DB117" s="183"/>
      <c r="DC117" s="183"/>
      <c r="DD117" s="183"/>
      <c r="DE117" s="183"/>
      <c r="DF117" s="183"/>
      <c r="DG117" s="183"/>
      <c r="DH117" s="183"/>
      <c r="DI117" s="183"/>
      <c r="DJ117" s="183"/>
      <c r="DK117" s="183"/>
      <c r="DL117" s="183"/>
      <c r="DM117" s="183"/>
      <c r="DN117" s="183"/>
      <c r="DO117" s="183"/>
      <c r="DP117" s="183"/>
      <c r="DQ117" s="183"/>
      <c r="DR117" s="183"/>
      <c r="DS117" s="183"/>
      <c r="DT117" s="183"/>
      <c r="DU117" s="183"/>
      <c r="DV117" s="183"/>
      <c r="DW117" s="183"/>
      <c r="DX117" s="183"/>
      <c r="DY117" s="183"/>
      <c r="DZ117" s="183"/>
      <c r="EA117" s="183"/>
      <c r="EB117" s="183"/>
      <c r="EC117" s="183"/>
      <c r="ED117" s="183"/>
      <c r="EE117" s="183"/>
      <c r="EF117" s="183"/>
      <c r="EG117" s="183"/>
      <c r="EH117" s="183"/>
      <c r="EI117" s="183"/>
      <c r="EJ117" s="183"/>
      <c r="EK117" s="183"/>
      <c r="EL117" s="183"/>
      <c r="EM117" s="183"/>
      <c r="EN117" s="183"/>
      <c r="EO117" s="183"/>
      <c r="EP117" s="183"/>
      <c r="EQ117" s="183"/>
      <c r="ER117" s="183"/>
      <c r="ES117" s="183"/>
      <c r="ET117" s="183"/>
      <c r="EU117" s="183"/>
      <c r="EV117" s="183"/>
      <c r="EW117" s="183"/>
      <c r="EX117" s="183"/>
      <c r="EY117" s="183"/>
      <c r="EZ117" s="183"/>
      <c r="FA117" s="183"/>
      <c r="FB117" s="183"/>
      <c r="FC117" s="183"/>
      <c r="FD117" s="183"/>
      <c r="FE117" s="183"/>
      <c r="FF117" s="183"/>
      <c r="FG117" s="183"/>
      <c r="FH117" s="183"/>
      <c r="FI117" s="183"/>
      <c r="FJ117" s="183"/>
      <c r="FK117" s="183"/>
      <c r="FL117" s="183"/>
      <c r="FM117" s="183"/>
      <c r="FN117" s="183"/>
      <c r="FO117" s="183"/>
      <c r="FP117" s="183"/>
      <c r="FQ117" s="183"/>
      <c r="FR117" s="183"/>
      <c r="FS117" s="183"/>
      <c r="FT117" s="183"/>
      <c r="FU117" s="183"/>
      <c r="FV117" s="183"/>
      <c r="FW117" s="183"/>
      <c r="FX117" s="183"/>
      <c r="FY117" s="183"/>
      <c r="FZ117" s="183"/>
      <c r="GA117" s="183"/>
      <c r="GB117" s="183"/>
      <c r="GC117" s="183"/>
      <c r="GD117" s="183"/>
      <c r="GE117" s="183"/>
      <c r="GF117" s="183"/>
      <c r="GG117" s="183"/>
      <c r="GH117" s="183"/>
      <c r="GI117" s="183"/>
      <c r="GJ117" s="183"/>
      <c r="GK117" s="183"/>
      <c r="GL117" s="183"/>
      <c r="GM117" s="183"/>
      <c r="GN117" s="183"/>
      <c r="GO117" s="183"/>
      <c r="GP117" s="183"/>
      <c r="GQ117" s="183"/>
      <c r="GR117" s="183"/>
      <c r="GS117" s="183"/>
      <c r="GT117" s="183"/>
      <c r="GU117" s="183"/>
      <c r="GV117" s="183"/>
      <c r="GW117" s="183"/>
      <c r="GX117" s="183"/>
      <c r="GY117" s="183"/>
      <c r="GZ117" s="183"/>
      <c r="HA117" s="183"/>
      <c r="HB117" s="183"/>
      <c r="HC117" s="183"/>
      <c r="HD117" s="183"/>
      <c r="HE117" s="183"/>
      <c r="HF117" s="183"/>
      <c r="HG117" s="183"/>
      <c r="HH117" s="183"/>
      <c r="HI117" s="183"/>
      <c r="HJ117" s="183"/>
      <c r="HK117" s="183"/>
      <c r="HL117" s="183"/>
      <c r="HM117" s="183"/>
      <c r="HN117" s="183"/>
      <c r="HO117" s="183"/>
      <c r="HP117" s="183"/>
      <c r="HQ117" s="183"/>
      <c r="HR117" s="183"/>
      <c r="HS117" s="183"/>
      <c r="HT117" s="183"/>
      <c r="HU117" s="183"/>
      <c r="HV117" s="183"/>
      <c r="HW117" s="183"/>
      <c r="HX117" s="183"/>
      <c r="HY117" s="183"/>
      <c r="HZ117" s="183"/>
      <c r="IA117" s="183"/>
      <c r="IB117" s="183"/>
      <c r="IC117" s="183"/>
      <c r="ID117" s="183"/>
      <c r="IE117" s="183"/>
      <c r="IF117" s="183"/>
      <c r="IG117" s="183"/>
      <c r="IH117" s="183"/>
      <c r="II117" s="183"/>
      <c r="IJ117" s="183"/>
      <c r="IK117" s="183"/>
      <c r="IL117" s="183"/>
      <c r="IM117" s="183"/>
      <c r="IN117" s="183"/>
      <c r="IO117" s="183"/>
      <c r="IP117" s="183"/>
      <c r="IQ117" s="183"/>
      <c r="IR117" s="183"/>
      <c r="IS117" s="183"/>
      <c r="IT117" s="183"/>
    </row>
    <row r="118" spans="1:254" ht="15" x14ac:dyDescent="0.25">
      <c r="A118" s="342" t="s">
        <v>358</v>
      </c>
      <c r="B118" s="339" t="s">
        <v>508</v>
      </c>
      <c r="C118" s="343" t="s">
        <v>293</v>
      </c>
      <c r="D118" s="343" t="s">
        <v>268</v>
      </c>
      <c r="E118" s="343"/>
      <c r="F118" s="343"/>
      <c r="G118" s="344">
        <f>SUM(G119+G132+G120)</f>
        <v>69952.070000000007</v>
      </c>
    </row>
    <row r="119" spans="1:254" s="121" customFormat="1" ht="13.5" x14ac:dyDescent="0.25">
      <c r="A119" s="210" t="s">
        <v>318</v>
      </c>
      <c r="B119" s="339" t="s">
        <v>508</v>
      </c>
      <c r="C119" s="204" t="s">
        <v>293</v>
      </c>
      <c r="D119" s="204" t="s">
        <v>268</v>
      </c>
      <c r="E119" s="204" t="s">
        <v>319</v>
      </c>
      <c r="F119" s="204"/>
      <c r="G119" s="345">
        <f>SUM(G122+G130+G126)</f>
        <v>60287.100000000006</v>
      </c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127"/>
      <c r="BV119" s="127"/>
      <c r="BW119" s="127"/>
      <c r="BX119" s="127"/>
      <c r="BY119" s="127"/>
      <c r="BZ119" s="127"/>
      <c r="CA119" s="127"/>
      <c r="CB119" s="127"/>
      <c r="CC119" s="127"/>
      <c r="CD119" s="127"/>
      <c r="CE119" s="127"/>
      <c r="CF119" s="127"/>
      <c r="CG119" s="127"/>
      <c r="CH119" s="127"/>
      <c r="CI119" s="127"/>
      <c r="CJ119" s="127"/>
      <c r="CK119" s="127"/>
      <c r="CL119" s="127"/>
      <c r="CM119" s="127"/>
      <c r="CN119" s="127"/>
      <c r="CO119" s="127"/>
      <c r="CP119" s="127"/>
      <c r="CQ119" s="127"/>
      <c r="CR119" s="127"/>
      <c r="CS119" s="127"/>
      <c r="CT119" s="127"/>
      <c r="CU119" s="127"/>
      <c r="CV119" s="127"/>
      <c r="CW119" s="127"/>
      <c r="CX119" s="127"/>
      <c r="CY119" s="127"/>
      <c r="CZ119" s="127"/>
      <c r="DA119" s="127"/>
      <c r="DB119" s="127"/>
      <c r="DC119" s="127"/>
      <c r="DD119" s="127"/>
      <c r="DE119" s="127"/>
      <c r="DF119" s="127"/>
      <c r="DG119" s="127"/>
      <c r="DH119" s="127"/>
      <c r="DI119" s="127"/>
      <c r="DJ119" s="127"/>
      <c r="DK119" s="127"/>
      <c r="DL119" s="127"/>
      <c r="DM119" s="127"/>
      <c r="DN119" s="127"/>
      <c r="DO119" s="127"/>
      <c r="DP119" s="127"/>
      <c r="DQ119" s="127"/>
      <c r="DR119" s="127"/>
      <c r="DS119" s="127"/>
      <c r="DT119" s="127"/>
      <c r="DU119" s="127"/>
      <c r="DV119" s="127"/>
      <c r="DW119" s="127"/>
      <c r="DX119" s="127"/>
      <c r="DY119" s="127"/>
      <c r="DZ119" s="127"/>
      <c r="EA119" s="127"/>
      <c r="EB119" s="127"/>
      <c r="EC119" s="127"/>
      <c r="ED119" s="127"/>
      <c r="EE119" s="127"/>
      <c r="EF119" s="127"/>
      <c r="EG119" s="127"/>
      <c r="EH119" s="127"/>
      <c r="EI119" s="127"/>
      <c r="EJ119" s="127"/>
      <c r="EK119" s="127"/>
      <c r="EL119" s="127"/>
      <c r="EM119" s="127"/>
      <c r="EN119" s="127"/>
      <c r="EO119" s="127"/>
      <c r="EP119" s="127"/>
      <c r="EQ119" s="127"/>
      <c r="ER119" s="127"/>
      <c r="ES119" s="127"/>
      <c r="ET119" s="127"/>
      <c r="EU119" s="127"/>
      <c r="EV119" s="127"/>
      <c r="EW119" s="127"/>
      <c r="EX119" s="127"/>
      <c r="EY119" s="127"/>
      <c r="EZ119" s="127"/>
      <c r="FA119" s="127"/>
      <c r="FB119" s="127"/>
      <c r="FC119" s="127"/>
      <c r="FD119" s="127"/>
      <c r="FE119" s="127"/>
      <c r="FF119" s="127"/>
      <c r="FG119" s="127"/>
      <c r="FH119" s="127"/>
      <c r="FI119" s="127"/>
      <c r="FJ119" s="127"/>
      <c r="FK119" s="127"/>
      <c r="FL119" s="127"/>
      <c r="FM119" s="127"/>
      <c r="FN119" s="127"/>
      <c r="FO119" s="127"/>
      <c r="FP119" s="127"/>
      <c r="FQ119" s="127"/>
      <c r="FR119" s="127"/>
      <c r="FS119" s="127"/>
      <c r="FT119" s="127"/>
      <c r="FU119" s="127"/>
      <c r="FV119" s="127"/>
      <c r="FW119" s="127"/>
      <c r="FX119" s="127"/>
      <c r="FY119" s="127"/>
      <c r="FZ119" s="127"/>
      <c r="GA119" s="127"/>
      <c r="GB119" s="127"/>
      <c r="GC119" s="127"/>
      <c r="GD119" s="127"/>
      <c r="GE119" s="127"/>
      <c r="GF119" s="127"/>
      <c r="GG119" s="127"/>
      <c r="GH119" s="127"/>
      <c r="GI119" s="127"/>
      <c r="GJ119" s="127"/>
      <c r="GK119" s="127"/>
      <c r="GL119" s="127"/>
      <c r="GM119" s="127"/>
      <c r="GN119" s="127"/>
      <c r="GO119" s="127"/>
      <c r="GP119" s="127"/>
      <c r="GQ119" s="127"/>
      <c r="GR119" s="127"/>
      <c r="GS119" s="127"/>
      <c r="GT119" s="127"/>
      <c r="GU119" s="127"/>
      <c r="GV119" s="127"/>
      <c r="GW119" s="127"/>
      <c r="GX119" s="127"/>
      <c r="GY119" s="127"/>
      <c r="GZ119" s="127"/>
      <c r="HA119" s="127"/>
      <c r="HB119" s="127"/>
      <c r="HC119" s="127"/>
      <c r="HD119" s="127"/>
      <c r="HE119" s="127"/>
      <c r="HF119" s="127"/>
      <c r="HG119" s="127"/>
      <c r="HH119" s="127"/>
      <c r="HI119" s="127"/>
      <c r="HJ119" s="127"/>
      <c r="HK119" s="127"/>
      <c r="HL119" s="127"/>
      <c r="HM119" s="127"/>
      <c r="HN119" s="127"/>
      <c r="HO119" s="127"/>
      <c r="HP119" s="127"/>
      <c r="HQ119" s="127"/>
      <c r="HR119" s="127"/>
      <c r="HS119" s="127"/>
      <c r="HT119" s="127"/>
      <c r="HU119" s="127"/>
      <c r="HV119" s="127"/>
      <c r="HW119" s="127"/>
      <c r="HX119" s="127"/>
      <c r="HY119" s="127"/>
      <c r="HZ119" s="127"/>
      <c r="IA119" s="127"/>
      <c r="IB119" s="127"/>
      <c r="IC119" s="127"/>
      <c r="ID119" s="127"/>
      <c r="IE119" s="127"/>
      <c r="IF119" s="127"/>
      <c r="IG119" s="127"/>
      <c r="IH119" s="127"/>
      <c r="II119" s="127"/>
      <c r="IJ119" s="127"/>
      <c r="IK119" s="127"/>
      <c r="IL119" s="127"/>
      <c r="IM119" s="127"/>
      <c r="IN119" s="127"/>
      <c r="IO119" s="127"/>
      <c r="IP119" s="127"/>
      <c r="IQ119" s="127"/>
      <c r="IR119" s="127"/>
      <c r="IS119" s="127"/>
      <c r="IT119" s="127"/>
    </row>
    <row r="120" spans="1:254" s="121" customFormat="1" ht="13.5" x14ac:dyDescent="0.25">
      <c r="A120" s="210" t="s">
        <v>661</v>
      </c>
      <c r="B120" s="339" t="s">
        <v>508</v>
      </c>
      <c r="C120" s="204" t="s">
        <v>293</v>
      </c>
      <c r="D120" s="204" t="s">
        <v>268</v>
      </c>
      <c r="E120" s="204" t="s">
        <v>301</v>
      </c>
      <c r="F120" s="204"/>
      <c r="G120" s="345">
        <f>SUM(G121)</f>
        <v>0</v>
      </c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/>
      <c r="DL120" s="127"/>
      <c r="DM120" s="127"/>
      <c r="DN120" s="127"/>
      <c r="DO120" s="127"/>
      <c r="DP120" s="127"/>
      <c r="DQ120" s="127"/>
      <c r="DR120" s="127"/>
      <c r="DS120" s="127"/>
      <c r="DT120" s="127"/>
      <c r="DU120" s="127"/>
      <c r="DV120" s="127"/>
      <c r="DW120" s="127"/>
      <c r="DX120" s="127"/>
      <c r="DY120" s="127"/>
      <c r="DZ120" s="127"/>
      <c r="EA120" s="127"/>
      <c r="EB120" s="127"/>
      <c r="EC120" s="127"/>
      <c r="ED120" s="127"/>
      <c r="EE120" s="127"/>
      <c r="EF120" s="127"/>
      <c r="EG120" s="127"/>
      <c r="EH120" s="127"/>
      <c r="EI120" s="127"/>
      <c r="EJ120" s="127"/>
      <c r="EK120" s="127"/>
      <c r="EL120" s="127"/>
      <c r="EM120" s="127"/>
      <c r="EN120" s="127"/>
      <c r="EO120" s="127"/>
      <c r="EP120" s="127"/>
      <c r="EQ120" s="127"/>
      <c r="ER120" s="127"/>
      <c r="ES120" s="127"/>
      <c r="ET120" s="127"/>
      <c r="EU120" s="127"/>
      <c r="EV120" s="127"/>
      <c r="EW120" s="127"/>
      <c r="EX120" s="127"/>
      <c r="EY120" s="127"/>
      <c r="EZ120" s="127"/>
      <c r="FA120" s="127"/>
      <c r="FB120" s="127"/>
      <c r="FC120" s="127"/>
      <c r="FD120" s="127"/>
      <c r="FE120" s="127"/>
      <c r="FF120" s="127"/>
      <c r="FG120" s="127"/>
      <c r="FH120" s="127"/>
      <c r="FI120" s="127"/>
      <c r="FJ120" s="127"/>
      <c r="FK120" s="127"/>
      <c r="FL120" s="127"/>
      <c r="FM120" s="127"/>
      <c r="FN120" s="127"/>
      <c r="FO120" s="127"/>
      <c r="FP120" s="127"/>
      <c r="FQ120" s="127"/>
      <c r="FR120" s="127"/>
      <c r="FS120" s="127"/>
      <c r="FT120" s="127"/>
      <c r="FU120" s="127"/>
      <c r="FV120" s="127"/>
      <c r="FW120" s="127"/>
      <c r="FX120" s="127"/>
      <c r="FY120" s="127"/>
      <c r="FZ120" s="127"/>
      <c r="GA120" s="127"/>
      <c r="GB120" s="127"/>
      <c r="GC120" s="127"/>
      <c r="GD120" s="127"/>
      <c r="GE120" s="127"/>
      <c r="GF120" s="127"/>
      <c r="GG120" s="127"/>
      <c r="GH120" s="127"/>
      <c r="GI120" s="127"/>
      <c r="GJ120" s="127"/>
      <c r="GK120" s="127"/>
      <c r="GL120" s="127"/>
      <c r="GM120" s="127"/>
      <c r="GN120" s="127"/>
      <c r="GO120" s="127"/>
      <c r="GP120" s="127"/>
      <c r="GQ120" s="127"/>
      <c r="GR120" s="127"/>
      <c r="GS120" s="127"/>
      <c r="GT120" s="127"/>
      <c r="GU120" s="127"/>
      <c r="GV120" s="127"/>
      <c r="GW120" s="127"/>
      <c r="GX120" s="127"/>
      <c r="GY120" s="127"/>
      <c r="GZ120" s="127"/>
      <c r="HA120" s="127"/>
      <c r="HB120" s="127"/>
      <c r="HC120" s="127"/>
      <c r="HD120" s="127"/>
      <c r="HE120" s="127"/>
      <c r="HF120" s="127"/>
      <c r="HG120" s="127"/>
      <c r="HH120" s="127"/>
      <c r="HI120" s="127"/>
      <c r="HJ120" s="127"/>
      <c r="HK120" s="127"/>
      <c r="HL120" s="127"/>
      <c r="HM120" s="127"/>
      <c r="HN120" s="127"/>
      <c r="HO120" s="127"/>
      <c r="HP120" s="127"/>
      <c r="HQ120" s="127"/>
      <c r="HR120" s="127"/>
      <c r="HS120" s="127"/>
      <c r="HT120" s="127"/>
      <c r="HU120" s="127"/>
      <c r="HV120" s="127"/>
      <c r="HW120" s="127"/>
      <c r="HX120" s="127"/>
      <c r="HY120" s="127"/>
      <c r="HZ120" s="127"/>
      <c r="IA120" s="127"/>
      <c r="IB120" s="127"/>
      <c r="IC120" s="127"/>
      <c r="ID120" s="127"/>
      <c r="IE120" s="127"/>
      <c r="IF120" s="127"/>
      <c r="IG120" s="127"/>
      <c r="IH120" s="127"/>
      <c r="II120" s="127"/>
      <c r="IJ120" s="127"/>
      <c r="IK120" s="127"/>
      <c r="IL120" s="127"/>
      <c r="IM120" s="127"/>
      <c r="IN120" s="127"/>
      <c r="IO120" s="127"/>
      <c r="IP120" s="127"/>
      <c r="IQ120" s="127"/>
      <c r="IR120" s="127"/>
      <c r="IS120" s="127"/>
      <c r="IT120" s="127"/>
    </row>
    <row r="121" spans="1:254" s="121" customFormat="1" x14ac:dyDescent="0.2">
      <c r="A121" s="148" t="s">
        <v>510</v>
      </c>
      <c r="B121" s="152" t="s">
        <v>508</v>
      </c>
      <c r="C121" s="153" t="s">
        <v>293</v>
      </c>
      <c r="D121" s="153" t="s">
        <v>268</v>
      </c>
      <c r="E121" s="153" t="s">
        <v>301</v>
      </c>
      <c r="F121" s="153" t="s">
        <v>282</v>
      </c>
      <c r="G121" s="185">
        <v>0</v>
      </c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127"/>
      <c r="BS121" s="127"/>
      <c r="BT121" s="127"/>
      <c r="BU121" s="127"/>
      <c r="BV121" s="127"/>
      <c r="BW121" s="127"/>
      <c r="BX121" s="127"/>
      <c r="BY121" s="127"/>
      <c r="BZ121" s="127"/>
      <c r="CA121" s="127"/>
      <c r="CB121" s="127"/>
      <c r="CC121" s="127"/>
      <c r="CD121" s="127"/>
      <c r="CE121" s="127"/>
      <c r="CF121" s="127"/>
      <c r="CG121" s="127"/>
      <c r="CH121" s="127"/>
      <c r="CI121" s="127"/>
      <c r="CJ121" s="127"/>
      <c r="CK121" s="127"/>
      <c r="CL121" s="127"/>
      <c r="CM121" s="127"/>
      <c r="CN121" s="127"/>
      <c r="CO121" s="127"/>
      <c r="CP121" s="127"/>
      <c r="CQ121" s="127"/>
      <c r="CR121" s="127"/>
      <c r="CS121" s="127"/>
      <c r="CT121" s="127"/>
      <c r="CU121" s="127"/>
      <c r="CV121" s="127"/>
      <c r="CW121" s="127"/>
      <c r="CX121" s="127"/>
      <c r="CY121" s="127"/>
      <c r="CZ121" s="127"/>
      <c r="DA121" s="127"/>
      <c r="DB121" s="127"/>
      <c r="DC121" s="127"/>
      <c r="DD121" s="127"/>
      <c r="DE121" s="127"/>
      <c r="DF121" s="127"/>
      <c r="DG121" s="127"/>
      <c r="DH121" s="127"/>
      <c r="DI121" s="127"/>
      <c r="DJ121" s="127"/>
      <c r="DK121" s="127"/>
      <c r="DL121" s="127"/>
      <c r="DM121" s="127"/>
      <c r="DN121" s="127"/>
      <c r="DO121" s="127"/>
      <c r="DP121" s="127"/>
      <c r="DQ121" s="127"/>
      <c r="DR121" s="127"/>
      <c r="DS121" s="127"/>
      <c r="DT121" s="127"/>
      <c r="DU121" s="127"/>
      <c r="DV121" s="127"/>
      <c r="DW121" s="127"/>
      <c r="DX121" s="127"/>
      <c r="DY121" s="127"/>
      <c r="DZ121" s="127"/>
      <c r="EA121" s="127"/>
      <c r="EB121" s="127"/>
      <c r="EC121" s="127"/>
      <c r="ED121" s="127"/>
      <c r="EE121" s="127"/>
      <c r="EF121" s="127"/>
      <c r="EG121" s="127"/>
      <c r="EH121" s="127"/>
      <c r="EI121" s="127"/>
      <c r="EJ121" s="127"/>
      <c r="EK121" s="127"/>
      <c r="EL121" s="127"/>
      <c r="EM121" s="127"/>
      <c r="EN121" s="127"/>
      <c r="EO121" s="127"/>
      <c r="EP121" s="127"/>
      <c r="EQ121" s="127"/>
      <c r="ER121" s="127"/>
      <c r="ES121" s="127"/>
      <c r="ET121" s="127"/>
      <c r="EU121" s="127"/>
      <c r="EV121" s="127"/>
      <c r="EW121" s="127"/>
      <c r="EX121" s="127"/>
      <c r="EY121" s="127"/>
      <c r="EZ121" s="127"/>
      <c r="FA121" s="127"/>
      <c r="FB121" s="127"/>
      <c r="FC121" s="127"/>
      <c r="FD121" s="127"/>
      <c r="FE121" s="127"/>
      <c r="FF121" s="127"/>
      <c r="FG121" s="127"/>
      <c r="FH121" s="127"/>
      <c r="FI121" s="127"/>
      <c r="FJ121" s="127"/>
      <c r="FK121" s="127"/>
      <c r="FL121" s="127"/>
      <c r="FM121" s="127"/>
      <c r="FN121" s="127"/>
      <c r="FO121" s="127"/>
      <c r="FP121" s="127"/>
      <c r="FQ121" s="127"/>
      <c r="FR121" s="127"/>
      <c r="FS121" s="127"/>
      <c r="FT121" s="127"/>
      <c r="FU121" s="127"/>
      <c r="FV121" s="127"/>
      <c r="FW121" s="127"/>
      <c r="FX121" s="127"/>
      <c r="FY121" s="127"/>
      <c r="FZ121" s="127"/>
      <c r="GA121" s="127"/>
      <c r="GB121" s="127"/>
      <c r="GC121" s="127"/>
      <c r="GD121" s="127"/>
      <c r="GE121" s="127"/>
      <c r="GF121" s="127"/>
      <c r="GG121" s="127"/>
      <c r="GH121" s="127"/>
      <c r="GI121" s="127"/>
      <c r="GJ121" s="127"/>
      <c r="GK121" s="127"/>
      <c r="GL121" s="127"/>
      <c r="GM121" s="127"/>
      <c r="GN121" s="127"/>
      <c r="GO121" s="127"/>
      <c r="GP121" s="127"/>
      <c r="GQ121" s="127"/>
      <c r="GR121" s="127"/>
      <c r="GS121" s="127"/>
      <c r="GT121" s="127"/>
      <c r="GU121" s="127"/>
      <c r="GV121" s="127"/>
      <c r="GW121" s="127"/>
      <c r="GX121" s="127"/>
      <c r="GY121" s="127"/>
      <c r="GZ121" s="127"/>
      <c r="HA121" s="127"/>
      <c r="HB121" s="127"/>
      <c r="HC121" s="127"/>
      <c r="HD121" s="127"/>
      <c r="HE121" s="127"/>
      <c r="HF121" s="127"/>
      <c r="HG121" s="127"/>
      <c r="HH121" s="127"/>
      <c r="HI121" s="127"/>
      <c r="HJ121" s="127"/>
      <c r="HK121" s="127"/>
      <c r="HL121" s="127"/>
      <c r="HM121" s="127"/>
      <c r="HN121" s="127"/>
      <c r="HO121" s="127"/>
      <c r="HP121" s="127"/>
      <c r="HQ121" s="127"/>
      <c r="HR121" s="127"/>
      <c r="HS121" s="127"/>
      <c r="HT121" s="127"/>
      <c r="HU121" s="127"/>
      <c r="HV121" s="127"/>
      <c r="HW121" s="127"/>
      <c r="HX121" s="127"/>
      <c r="HY121" s="127"/>
      <c r="HZ121" s="127"/>
      <c r="IA121" s="127"/>
      <c r="IB121" s="127"/>
      <c r="IC121" s="127"/>
      <c r="ID121" s="127"/>
      <c r="IE121" s="127"/>
      <c r="IF121" s="127"/>
      <c r="IG121" s="127"/>
      <c r="IH121" s="127"/>
      <c r="II121" s="127"/>
      <c r="IJ121" s="127"/>
      <c r="IK121" s="127"/>
      <c r="IL121" s="127"/>
      <c r="IM121" s="127"/>
      <c r="IN121" s="127"/>
      <c r="IO121" s="127"/>
      <c r="IP121" s="127"/>
      <c r="IQ121" s="127"/>
      <c r="IR121" s="127"/>
      <c r="IS121" s="127"/>
      <c r="IT121" s="127"/>
    </row>
    <row r="122" spans="1:254" s="155" customFormat="1" ht="38.25" x14ac:dyDescent="0.2">
      <c r="A122" s="151" t="s">
        <v>706</v>
      </c>
      <c r="B122" s="152" t="s">
        <v>508</v>
      </c>
      <c r="C122" s="152" t="s">
        <v>527</v>
      </c>
      <c r="D122" s="152" t="s">
        <v>268</v>
      </c>
      <c r="E122" s="152" t="s">
        <v>359</v>
      </c>
      <c r="F122" s="152"/>
      <c r="G122" s="154">
        <f>SUM(G125+G124+G123)</f>
        <v>10210.450000000001</v>
      </c>
    </row>
    <row r="123" spans="1:254" s="155" customFormat="1" x14ac:dyDescent="0.2">
      <c r="A123" s="148" t="s">
        <v>510</v>
      </c>
      <c r="B123" s="152" t="s">
        <v>508</v>
      </c>
      <c r="C123" s="152" t="s">
        <v>293</v>
      </c>
      <c r="D123" s="152" t="s">
        <v>268</v>
      </c>
      <c r="E123" s="167" t="s">
        <v>359</v>
      </c>
      <c r="F123" s="152" t="s">
        <v>282</v>
      </c>
      <c r="G123" s="154">
        <v>687.23</v>
      </c>
    </row>
    <row r="124" spans="1:254" s="121" customFormat="1" ht="25.5" x14ac:dyDescent="0.2">
      <c r="A124" s="148" t="s">
        <v>328</v>
      </c>
      <c r="B124" s="167" t="s">
        <v>508</v>
      </c>
      <c r="C124" s="167" t="s">
        <v>293</v>
      </c>
      <c r="D124" s="167" t="s">
        <v>268</v>
      </c>
      <c r="E124" s="167" t="s">
        <v>359</v>
      </c>
      <c r="F124" s="167" t="s">
        <v>329</v>
      </c>
      <c r="G124" s="150">
        <v>4397.6400000000003</v>
      </c>
    </row>
    <row r="125" spans="1:254" s="121" customFormat="1" x14ac:dyDescent="0.2">
      <c r="A125" s="148" t="s">
        <v>510</v>
      </c>
      <c r="B125" s="167" t="s">
        <v>508</v>
      </c>
      <c r="C125" s="167" t="s">
        <v>293</v>
      </c>
      <c r="D125" s="167" t="s">
        <v>268</v>
      </c>
      <c r="E125" s="167" t="s">
        <v>360</v>
      </c>
      <c r="F125" s="167" t="s">
        <v>282</v>
      </c>
      <c r="G125" s="150">
        <v>5125.58</v>
      </c>
    </row>
    <row r="126" spans="1:254" s="155" customFormat="1" ht="38.25" x14ac:dyDescent="0.2">
      <c r="A126" s="151" t="s">
        <v>361</v>
      </c>
      <c r="B126" s="152" t="s">
        <v>508</v>
      </c>
      <c r="C126" s="152" t="s">
        <v>293</v>
      </c>
      <c r="D126" s="152" t="s">
        <v>268</v>
      </c>
      <c r="E126" s="152"/>
      <c r="F126" s="152"/>
      <c r="G126" s="154">
        <f>SUM(G127+G128+G129)</f>
        <v>50076.65</v>
      </c>
    </row>
    <row r="127" spans="1:254" s="121" customFormat="1" ht="25.5" x14ac:dyDescent="0.2">
      <c r="A127" s="148" t="s">
        <v>517</v>
      </c>
      <c r="B127" s="167" t="s">
        <v>508</v>
      </c>
      <c r="C127" s="167" t="s">
        <v>293</v>
      </c>
      <c r="D127" s="167" t="s">
        <v>268</v>
      </c>
      <c r="E127" s="167" t="s">
        <v>362</v>
      </c>
      <c r="F127" s="167" t="s">
        <v>327</v>
      </c>
      <c r="G127" s="150">
        <v>44764</v>
      </c>
    </row>
    <row r="128" spans="1:254" s="121" customFormat="1" ht="25.5" x14ac:dyDescent="0.2">
      <c r="A128" s="148" t="s">
        <v>517</v>
      </c>
      <c r="B128" s="167" t="s">
        <v>508</v>
      </c>
      <c r="C128" s="167" t="s">
        <v>293</v>
      </c>
      <c r="D128" s="167" t="s">
        <v>268</v>
      </c>
      <c r="E128" s="167" t="s">
        <v>363</v>
      </c>
      <c r="F128" s="167" t="s">
        <v>327</v>
      </c>
      <c r="G128" s="150">
        <v>1509.25</v>
      </c>
    </row>
    <row r="129" spans="1:256" s="121" customFormat="1" ht="25.5" x14ac:dyDescent="0.2">
      <c r="A129" s="148" t="s">
        <v>517</v>
      </c>
      <c r="B129" s="167" t="s">
        <v>508</v>
      </c>
      <c r="C129" s="167" t="s">
        <v>293</v>
      </c>
      <c r="D129" s="167" t="s">
        <v>268</v>
      </c>
      <c r="E129" s="167" t="s">
        <v>364</v>
      </c>
      <c r="F129" s="167" t="s">
        <v>327</v>
      </c>
      <c r="G129" s="150">
        <v>3803.4</v>
      </c>
    </row>
    <row r="130" spans="1:256" s="155" customFormat="1" ht="25.5" x14ac:dyDescent="0.2">
      <c r="A130" s="148" t="s">
        <v>663</v>
      </c>
      <c r="B130" s="167" t="s">
        <v>508</v>
      </c>
      <c r="C130" s="167" t="s">
        <v>293</v>
      </c>
      <c r="D130" s="167" t="s">
        <v>268</v>
      </c>
      <c r="E130" s="167"/>
      <c r="F130" s="167"/>
      <c r="G130" s="150">
        <f>SUM(G131)</f>
        <v>0</v>
      </c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 s="121"/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1"/>
      <c r="EF130" s="121"/>
      <c r="EG130" s="121"/>
      <c r="EH130" s="121"/>
      <c r="EI130" s="121"/>
      <c r="EJ130" s="121"/>
      <c r="EK130" s="121"/>
      <c r="EL130" s="121"/>
      <c r="EM130" s="121"/>
      <c r="EN130" s="121"/>
      <c r="EO130" s="121"/>
      <c r="EP130" s="121"/>
      <c r="EQ130" s="121"/>
      <c r="ER130" s="121"/>
      <c r="ES130" s="121"/>
      <c r="ET130" s="121"/>
      <c r="EU130" s="121"/>
      <c r="EV130" s="121"/>
      <c r="EW130" s="121"/>
      <c r="EX130" s="121"/>
      <c r="EY130" s="121"/>
      <c r="EZ130" s="121"/>
      <c r="FA130" s="121"/>
      <c r="FB130" s="121"/>
      <c r="FC130" s="121"/>
      <c r="FD130" s="121"/>
      <c r="FE130" s="121"/>
      <c r="FF130" s="121"/>
      <c r="FG130" s="121"/>
      <c r="FH130" s="121"/>
      <c r="FI130" s="121"/>
      <c r="FJ130" s="121"/>
      <c r="FK130" s="121"/>
      <c r="FL130" s="121"/>
      <c r="FM130" s="121"/>
      <c r="FN130" s="121"/>
      <c r="FO130" s="121"/>
      <c r="FP130" s="121"/>
      <c r="FQ130" s="121"/>
      <c r="FR130" s="121"/>
      <c r="FS130" s="121"/>
      <c r="FT130" s="121"/>
      <c r="FU130" s="121"/>
      <c r="FV130" s="121"/>
      <c r="FW130" s="121"/>
      <c r="FX130" s="121"/>
      <c r="FY130" s="121"/>
      <c r="FZ130" s="121"/>
      <c r="GA130" s="121"/>
      <c r="GB130" s="121"/>
      <c r="GC130" s="121"/>
      <c r="GD130" s="121"/>
      <c r="GE130" s="121"/>
      <c r="GF130" s="121"/>
      <c r="GG130" s="121"/>
      <c r="GH130" s="121"/>
      <c r="GI130" s="121"/>
      <c r="GJ130" s="121"/>
      <c r="GK130" s="121"/>
      <c r="GL130" s="121"/>
      <c r="GM130" s="121"/>
      <c r="GN130" s="121"/>
      <c r="GO130" s="121"/>
      <c r="GP130" s="121"/>
      <c r="GQ130" s="121"/>
      <c r="GR130" s="121"/>
      <c r="GS130" s="121"/>
      <c r="GT130" s="121"/>
      <c r="GU130" s="121"/>
      <c r="GV130" s="121"/>
      <c r="GW130" s="121"/>
      <c r="GX130" s="121"/>
      <c r="GY130" s="121"/>
      <c r="GZ130" s="121"/>
      <c r="HA130" s="121"/>
      <c r="HB130" s="121"/>
      <c r="HC130" s="121"/>
      <c r="HD130" s="121"/>
      <c r="HE130" s="121"/>
      <c r="HF130" s="121"/>
      <c r="HG130" s="121"/>
      <c r="HH130" s="121"/>
      <c r="HI130" s="121"/>
      <c r="HJ130" s="121"/>
      <c r="HK130" s="121"/>
      <c r="HL130" s="121"/>
      <c r="HM130" s="121"/>
      <c r="HN130" s="121"/>
      <c r="HO130" s="121"/>
      <c r="HP130" s="121"/>
      <c r="HQ130" s="121"/>
      <c r="HR130" s="121"/>
      <c r="HS130" s="121"/>
      <c r="HT130" s="121"/>
      <c r="HU130" s="121"/>
      <c r="HV130" s="121"/>
      <c r="HW130" s="121"/>
      <c r="HX130" s="121"/>
      <c r="HY130" s="121"/>
      <c r="HZ130" s="121"/>
      <c r="IA130" s="121"/>
      <c r="IB130" s="121"/>
      <c r="IC130" s="121"/>
      <c r="ID130" s="121"/>
      <c r="IE130" s="121"/>
      <c r="IF130" s="121"/>
      <c r="IG130" s="121"/>
      <c r="IH130" s="121"/>
      <c r="II130" s="121"/>
      <c r="IJ130" s="121"/>
      <c r="IK130" s="121"/>
      <c r="IL130" s="121"/>
      <c r="IM130" s="121"/>
      <c r="IN130" s="121"/>
      <c r="IO130" s="121"/>
      <c r="IP130" s="121"/>
      <c r="IQ130" s="121"/>
      <c r="IR130" s="121"/>
      <c r="IS130" s="121"/>
      <c r="IT130" s="121"/>
    </row>
    <row r="131" spans="1:256" s="155" customFormat="1" x14ac:dyDescent="0.2">
      <c r="A131" s="151" t="s">
        <v>510</v>
      </c>
      <c r="B131" s="152" t="s">
        <v>508</v>
      </c>
      <c r="C131" s="152" t="s">
        <v>293</v>
      </c>
      <c r="D131" s="152" t="s">
        <v>268</v>
      </c>
      <c r="E131" s="152" t="s">
        <v>365</v>
      </c>
      <c r="F131" s="152" t="s">
        <v>282</v>
      </c>
      <c r="G131" s="150">
        <v>0</v>
      </c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 s="121"/>
      <c r="DT131" s="121"/>
      <c r="DU131" s="121"/>
      <c r="DV131" s="121"/>
      <c r="DW131" s="121"/>
      <c r="DX131" s="121"/>
      <c r="DY131" s="121"/>
      <c r="DZ131" s="121"/>
      <c r="EA131" s="121"/>
      <c r="EB131" s="121"/>
      <c r="EC131" s="121"/>
      <c r="ED131" s="121"/>
      <c r="EE131" s="121"/>
      <c r="EF131" s="121"/>
      <c r="EG131" s="121"/>
      <c r="EH131" s="121"/>
      <c r="EI131" s="121"/>
      <c r="EJ131" s="121"/>
      <c r="EK131" s="121"/>
      <c r="EL131" s="121"/>
      <c r="EM131" s="121"/>
      <c r="EN131" s="121"/>
      <c r="EO131" s="121"/>
      <c r="EP131" s="121"/>
      <c r="EQ131" s="121"/>
      <c r="ER131" s="121"/>
      <c r="ES131" s="121"/>
      <c r="ET131" s="121"/>
      <c r="EU131" s="121"/>
      <c r="EV131" s="121"/>
      <c r="EW131" s="121"/>
      <c r="EX131" s="121"/>
      <c r="EY131" s="121"/>
      <c r="EZ131" s="121"/>
      <c r="FA131" s="121"/>
      <c r="FB131" s="121"/>
      <c r="FC131" s="121"/>
      <c r="FD131" s="121"/>
      <c r="FE131" s="121"/>
      <c r="FF131" s="121"/>
      <c r="FG131" s="121"/>
      <c r="FH131" s="121"/>
      <c r="FI131" s="121"/>
      <c r="FJ131" s="121"/>
      <c r="FK131" s="121"/>
      <c r="FL131" s="121"/>
      <c r="FM131" s="121"/>
      <c r="FN131" s="121"/>
      <c r="FO131" s="121"/>
      <c r="FP131" s="121"/>
      <c r="FQ131" s="121"/>
      <c r="FR131" s="121"/>
      <c r="FS131" s="121"/>
      <c r="FT131" s="121"/>
      <c r="FU131" s="121"/>
      <c r="FV131" s="121"/>
      <c r="FW131" s="121"/>
      <c r="FX131" s="121"/>
      <c r="FY131" s="121"/>
      <c r="FZ131" s="121"/>
      <c r="GA131" s="121"/>
      <c r="GB131" s="121"/>
      <c r="GC131" s="121"/>
      <c r="GD131" s="121"/>
      <c r="GE131" s="121"/>
      <c r="GF131" s="121"/>
      <c r="GG131" s="121"/>
      <c r="GH131" s="121"/>
      <c r="GI131" s="121"/>
      <c r="GJ131" s="121"/>
      <c r="GK131" s="121"/>
      <c r="GL131" s="121"/>
      <c r="GM131" s="121"/>
      <c r="GN131" s="121"/>
      <c r="GO131" s="121"/>
      <c r="GP131" s="121"/>
      <c r="GQ131" s="121"/>
      <c r="GR131" s="121"/>
      <c r="GS131" s="121"/>
      <c r="GT131" s="121"/>
      <c r="GU131" s="121"/>
      <c r="GV131" s="121"/>
      <c r="GW131" s="121"/>
      <c r="GX131" s="121"/>
      <c r="GY131" s="121"/>
      <c r="GZ131" s="121"/>
      <c r="HA131" s="121"/>
      <c r="HB131" s="121"/>
      <c r="HC131" s="121"/>
      <c r="HD131" s="121"/>
      <c r="HE131" s="121"/>
      <c r="HF131" s="121"/>
      <c r="HG131" s="121"/>
      <c r="HH131" s="121"/>
      <c r="HI131" s="121"/>
      <c r="HJ131" s="121"/>
      <c r="HK131" s="121"/>
      <c r="HL131" s="121"/>
      <c r="HM131" s="121"/>
      <c r="HN131" s="121"/>
      <c r="HO131" s="121"/>
      <c r="HP131" s="121"/>
      <c r="HQ131" s="121"/>
      <c r="HR131" s="121"/>
      <c r="HS131" s="121"/>
      <c r="HT131" s="121"/>
      <c r="HU131" s="121"/>
      <c r="HV131" s="121"/>
      <c r="HW131" s="121"/>
      <c r="HX131" s="121"/>
      <c r="HY131" s="121"/>
      <c r="HZ131" s="121"/>
      <c r="IA131" s="121"/>
      <c r="IB131" s="121"/>
      <c r="IC131" s="121"/>
      <c r="ID131" s="121"/>
      <c r="IE131" s="121"/>
      <c r="IF131" s="121"/>
      <c r="IG131" s="121"/>
      <c r="IH131" s="121"/>
      <c r="II131" s="121"/>
      <c r="IJ131" s="121"/>
      <c r="IK131" s="121"/>
      <c r="IL131" s="121"/>
      <c r="IM131" s="121"/>
      <c r="IN131" s="121"/>
      <c r="IO131" s="121"/>
      <c r="IP131" s="121"/>
      <c r="IQ131" s="121"/>
      <c r="IR131" s="121"/>
      <c r="IS131" s="121"/>
      <c r="IT131" s="121"/>
    </row>
    <row r="132" spans="1:256" s="121" customFormat="1" x14ac:dyDescent="0.2">
      <c r="A132" s="148" t="s">
        <v>330</v>
      </c>
      <c r="B132" s="167" t="s">
        <v>508</v>
      </c>
      <c r="C132" s="167" t="s">
        <v>293</v>
      </c>
      <c r="D132" s="167" t="s">
        <v>268</v>
      </c>
      <c r="E132" s="167" t="s">
        <v>331</v>
      </c>
      <c r="F132" s="167"/>
      <c r="G132" s="150">
        <f>SUM(G133)</f>
        <v>9664.9699999999993</v>
      </c>
    </row>
    <row r="133" spans="1:256" s="155" customFormat="1" ht="25.5" x14ac:dyDescent="0.2">
      <c r="A133" s="151" t="s">
        <v>517</v>
      </c>
      <c r="B133" s="152" t="s">
        <v>508</v>
      </c>
      <c r="C133" s="152" t="s">
        <v>293</v>
      </c>
      <c r="D133" s="152" t="s">
        <v>268</v>
      </c>
      <c r="E133" s="152" t="s">
        <v>331</v>
      </c>
      <c r="F133" s="152" t="s">
        <v>282</v>
      </c>
      <c r="G133" s="154">
        <v>9664.9699999999993</v>
      </c>
    </row>
    <row r="134" spans="1:256" s="121" customFormat="1" ht="15" x14ac:dyDescent="0.25">
      <c r="A134" s="346" t="s">
        <v>366</v>
      </c>
      <c r="B134" s="343" t="s">
        <v>508</v>
      </c>
      <c r="C134" s="343" t="s">
        <v>293</v>
      </c>
      <c r="D134" s="343" t="s">
        <v>270</v>
      </c>
      <c r="E134" s="343"/>
      <c r="F134" s="343"/>
      <c r="G134" s="344">
        <f>SUM(G141+G144+G139+G137+G135+G152)</f>
        <v>62869.89</v>
      </c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59"/>
      <c r="BX134" s="159"/>
      <c r="BY134" s="159"/>
      <c r="BZ134" s="159"/>
      <c r="CA134" s="159"/>
      <c r="CB134" s="159"/>
      <c r="CC134" s="159"/>
      <c r="CD134" s="159"/>
      <c r="CE134" s="159"/>
      <c r="CF134" s="159"/>
      <c r="CG134" s="159"/>
      <c r="CH134" s="159"/>
      <c r="CI134" s="159"/>
      <c r="CJ134" s="159"/>
      <c r="CK134" s="159"/>
      <c r="CL134" s="159"/>
      <c r="CM134" s="159"/>
      <c r="CN134" s="159"/>
      <c r="CO134" s="159"/>
      <c r="CP134" s="159"/>
      <c r="CQ134" s="159"/>
      <c r="CR134" s="159"/>
      <c r="CS134" s="159"/>
      <c r="CT134" s="159"/>
      <c r="CU134" s="159"/>
      <c r="CV134" s="159"/>
      <c r="CW134" s="159"/>
      <c r="CX134" s="159"/>
      <c r="CY134" s="159"/>
      <c r="CZ134" s="159"/>
      <c r="DA134" s="159"/>
      <c r="DB134" s="159"/>
      <c r="DC134" s="159"/>
      <c r="DD134" s="159"/>
      <c r="DE134" s="159"/>
      <c r="DF134" s="159"/>
      <c r="DG134" s="159"/>
      <c r="DH134" s="159"/>
      <c r="DI134" s="159"/>
      <c r="DJ134" s="159"/>
      <c r="DK134" s="159"/>
      <c r="DL134" s="159"/>
      <c r="DM134" s="159"/>
      <c r="DN134" s="159"/>
      <c r="DO134" s="159"/>
      <c r="DP134" s="159"/>
      <c r="DQ134" s="159"/>
      <c r="DR134" s="159"/>
      <c r="DS134" s="159"/>
      <c r="DT134" s="159"/>
      <c r="DU134" s="159"/>
      <c r="DV134" s="159"/>
      <c r="DW134" s="159"/>
      <c r="DX134" s="159"/>
      <c r="DY134" s="159"/>
      <c r="DZ134" s="159"/>
      <c r="EA134" s="159"/>
      <c r="EB134" s="159"/>
      <c r="EC134" s="159"/>
      <c r="ED134" s="159"/>
      <c r="EE134" s="159"/>
      <c r="EF134" s="159"/>
      <c r="EG134" s="159"/>
      <c r="EH134" s="159"/>
      <c r="EI134" s="159"/>
      <c r="EJ134" s="159"/>
      <c r="EK134" s="159"/>
      <c r="EL134" s="159"/>
      <c r="EM134" s="159"/>
      <c r="EN134" s="159"/>
      <c r="EO134" s="159"/>
      <c r="EP134" s="159"/>
      <c r="EQ134" s="159"/>
      <c r="ER134" s="159"/>
      <c r="ES134" s="159"/>
      <c r="ET134" s="159"/>
      <c r="EU134" s="159"/>
      <c r="EV134" s="159"/>
      <c r="EW134" s="159"/>
      <c r="EX134" s="159"/>
      <c r="EY134" s="159"/>
      <c r="EZ134" s="159"/>
      <c r="FA134" s="159"/>
      <c r="FB134" s="159"/>
      <c r="FC134" s="159"/>
      <c r="FD134" s="159"/>
      <c r="FE134" s="159"/>
      <c r="FF134" s="159"/>
      <c r="FG134" s="159"/>
      <c r="FH134" s="159"/>
      <c r="FI134" s="159"/>
      <c r="FJ134" s="159"/>
      <c r="FK134" s="159"/>
      <c r="FL134" s="159"/>
      <c r="FM134" s="159"/>
      <c r="FN134" s="159"/>
      <c r="FO134" s="159"/>
      <c r="FP134" s="159"/>
      <c r="FQ134" s="159"/>
      <c r="FR134" s="159"/>
      <c r="FS134" s="159"/>
      <c r="FT134" s="159"/>
      <c r="FU134" s="159"/>
      <c r="FV134" s="159"/>
      <c r="FW134" s="159"/>
      <c r="FX134" s="159"/>
      <c r="FY134" s="159"/>
      <c r="FZ134" s="159"/>
      <c r="GA134" s="159"/>
      <c r="GB134" s="159"/>
      <c r="GC134" s="159"/>
      <c r="GD134" s="159"/>
      <c r="GE134" s="159"/>
      <c r="GF134" s="159"/>
      <c r="GG134" s="159"/>
      <c r="GH134" s="159"/>
      <c r="GI134" s="159"/>
      <c r="GJ134" s="159"/>
      <c r="GK134" s="159"/>
      <c r="GL134" s="159"/>
      <c r="GM134" s="159"/>
      <c r="GN134" s="159"/>
      <c r="GO134" s="159"/>
      <c r="GP134" s="159"/>
      <c r="GQ134" s="159"/>
      <c r="GR134" s="159"/>
      <c r="GS134" s="159"/>
      <c r="GT134" s="159"/>
      <c r="GU134" s="159"/>
      <c r="GV134" s="159"/>
      <c r="GW134" s="159"/>
      <c r="GX134" s="159"/>
      <c r="GY134" s="159"/>
      <c r="GZ134" s="159"/>
      <c r="HA134" s="159"/>
      <c r="HB134" s="159"/>
      <c r="HC134" s="159"/>
      <c r="HD134" s="159"/>
      <c r="HE134" s="159"/>
      <c r="HF134" s="159"/>
      <c r="HG134" s="159"/>
      <c r="HH134" s="159"/>
      <c r="HI134" s="159"/>
      <c r="HJ134" s="159"/>
      <c r="HK134" s="159"/>
      <c r="HL134" s="159"/>
      <c r="HM134" s="159"/>
      <c r="HN134" s="159"/>
      <c r="HO134" s="159"/>
      <c r="HP134" s="159"/>
      <c r="HQ134" s="159"/>
      <c r="HR134" s="159"/>
      <c r="HS134" s="159"/>
      <c r="HT134" s="159"/>
      <c r="HU134" s="159"/>
      <c r="HV134" s="159"/>
      <c r="HW134" s="159"/>
      <c r="HX134" s="159"/>
      <c r="HY134" s="159"/>
      <c r="HZ134" s="159"/>
      <c r="IA134" s="159"/>
      <c r="IB134" s="159"/>
      <c r="IC134" s="159"/>
      <c r="ID134" s="159"/>
      <c r="IE134" s="159"/>
      <c r="IF134" s="159"/>
      <c r="IG134" s="159"/>
      <c r="IH134" s="159"/>
      <c r="II134" s="159"/>
      <c r="IJ134" s="159"/>
      <c r="IK134" s="159"/>
      <c r="IL134" s="159"/>
      <c r="IM134" s="159"/>
      <c r="IN134" s="159"/>
      <c r="IO134" s="159"/>
      <c r="IP134" s="159"/>
      <c r="IQ134" s="159"/>
      <c r="IR134" s="159"/>
      <c r="IS134" s="159"/>
      <c r="IT134" s="159"/>
    </row>
    <row r="135" spans="1:256" s="121" customFormat="1" ht="15" x14ac:dyDescent="0.25">
      <c r="A135" s="347" t="s">
        <v>707</v>
      </c>
      <c r="B135" s="167" t="s">
        <v>508</v>
      </c>
      <c r="C135" s="167" t="s">
        <v>293</v>
      </c>
      <c r="D135" s="167" t="s">
        <v>270</v>
      </c>
      <c r="E135" s="167" t="s">
        <v>665</v>
      </c>
      <c r="F135" s="167"/>
      <c r="G135" s="230">
        <f>SUM(G136)</f>
        <v>1964</v>
      </c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59"/>
      <c r="AV135" s="159"/>
      <c r="AW135" s="159"/>
      <c r="AX135" s="159"/>
      <c r="AY135" s="159"/>
      <c r="AZ135" s="159"/>
      <c r="BA135" s="159"/>
      <c r="BB135" s="159"/>
      <c r="BC135" s="159"/>
      <c r="BD135" s="159"/>
      <c r="BE135" s="159"/>
      <c r="BF135" s="159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59"/>
      <c r="BX135" s="159"/>
      <c r="BY135" s="159"/>
      <c r="BZ135" s="159"/>
      <c r="CA135" s="159"/>
      <c r="CB135" s="159"/>
      <c r="CC135" s="159"/>
      <c r="CD135" s="159"/>
      <c r="CE135" s="159"/>
      <c r="CF135" s="159"/>
      <c r="CG135" s="159"/>
      <c r="CH135" s="159"/>
      <c r="CI135" s="159"/>
      <c r="CJ135" s="159"/>
      <c r="CK135" s="159"/>
      <c r="CL135" s="159"/>
      <c r="CM135" s="159"/>
      <c r="CN135" s="159"/>
      <c r="CO135" s="159"/>
      <c r="CP135" s="159"/>
      <c r="CQ135" s="159"/>
      <c r="CR135" s="159"/>
      <c r="CS135" s="159"/>
      <c r="CT135" s="159"/>
      <c r="CU135" s="159"/>
      <c r="CV135" s="159"/>
      <c r="CW135" s="159"/>
      <c r="CX135" s="159"/>
      <c r="CY135" s="159"/>
      <c r="CZ135" s="159"/>
      <c r="DA135" s="159"/>
      <c r="DB135" s="159"/>
      <c r="DC135" s="159"/>
      <c r="DD135" s="159"/>
      <c r="DE135" s="159"/>
      <c r="DF135" s="159"/>
      <c r="DG135" s="159"/>
      <c r="DH135" s="159"/>
      <c r="DI135" s="159"/>
      <c r="DJ135" s="159"/>
      <c r="DK135" s="159"/>
      <c r="DL135" s="159"/>
      <c r="DM135" s="159"/>
      <c r="DN135" s="159"/>
      <c r="DO135" s="159"/>
      <c r="DP135" s="159"/>
      <c r="DQ135" s="159"/>
      <c r="DR135" s="159"/>
      <c r="DS135" s="159"/>
      <c r="DT135" s="159"/>
      <c r="DU135" s="159"/>
      <c r="DV135" s="159"/>
      <c r="DW135" s="159"/>
      <c r="DX135" s="159"/>
      <c r="DY135" s="159"/>
      <c r="DZ135" s="159"/>
      <c r="EA135" s="159"/>
      <c r="EB135" s="159"/>
      <c r="EC135" s="159"/>
      <c r="ED135" s="159"/>
      <c r="EE135" s="159"/>
      <c r="EF135" s="159"/>
      <c r="EG135" s="159"/>
      <c r="EH135" s="159"/>
      <c r="EI135" s="159"/>
      <c r="EJ135" s="159"/>
      <c r="EK135" s="159"/>
      <c r="EL135" s="159"/>
      <c r="EM135" s="159"/>
      <c r="EN135" s="159"/>
      <c r="EO135" s="159"/>
      <c r="EP135" s="159"/>
      <c r="EQ135" s="159"/>
      <c r="ER135" s="159"/>
      <c r="ES135" s="159"/>
      <c r="ET135" s="159"/>
      <c r="EU135" s="159"/>
      <c r="EV135" s="159"/>
      <c r="EW135" s="159"/>
      <c r="EX135" s="159"/>
      <c r="EY135" s="159"/>
      <c r="EZ135" s="159"/>
      <c r="FA135" s="159"/>
      <c r="FB135" s="159"/>
      <c r="FC135" s="159"/>
      <c r="FD135" s="159"/>
      <c r="FE135" s="159"/>
      <c r="FF135" s="159"/>
      <c r="FG135" s="159"/>
      <c r="FH135" s="159"/>
      <c r="FI135" s="159"/>
      <c r="FJ135" s="159"/>
      <c r="FK135" s="159"/>
      <c r="FL135" s="159"/>
      <c r="FM135" s="159"/>
      <c r="FN135" s="159"/>
      <c r="FO135" s="159"/>
      <c r="FP135" s="159"/>
      <c r="FQ135" s="159"/>
      <c r="FR135" s="159"/>
      <c r="FS135" s="159"/>
      <c r="FT135" s="159"/>
      <c r="FU135" s="159"/>
      <c r="FV135" s="159"/>
      <c r="FW135" s="159"/>
      <c r="FX135" s="159"/>
      <c r="FY135" s="159"/>
      <c r="FZ135" s="159"/>
      <c r="GA135" s="159"/>
      <c r="GB135" s="159"/>
      <c r="GC135" s="159"/>
      <c r="GD135" s="159"/>
      <c r="GE135" s="159"/>
      <c r="GF135" s="159"/>
      <c r="GG135" s="159"/>
      <c r="GH135" s="159"/>
      <c r="GI135" s="159"/>
      <c r="GJ135" s="159"/>
      <c r="GK135" s="159"/>
      <c r="GL135" s="159"/>
      <c r="GM135" s="159"/>
      <c r="GN135" s="159"/>
      <c r="GO135" s="159"/>
      <c r="GP135" s="159"/>
      <c r="GQ135" s="159"/>
      <c r="GR135" s="159"/>
      <c r="GS135" s="159"/>
      <c r="GT135" s="159"/>
      <c r="GU135" s="159"/>
      <c r="GV135" s="159"/>
      <c r="GW135" s="159"/>
      <c r="GX135" s="159"/>
      <c r="GY135" s="159"/>
      <c r="GZ135" s="159"/>
      <c r="HA135" s="159"/>
      <c r="HB135" s="159"/>
      <c r="HC135" s="159"/>
      <c r="HD135" s="159"/>
      <c r="HE135" s="159"/>
      <c r="HF135" s="159"/>
      <c r="HG135" s="159"/>
      <c r="HH135" s="159"/>
      <c r="HI135" s="159"/>
      <c r="HJ135" s="159"/>
      <c r="HK135" s="159"/>
      <c r="HL135" s="159"/>
      <c r="HM135" s="159"/>
      <c r="HN135" s="159"/>
      <c r="HO135" s="159"/>
      <c r="HP135" s="159"/>
      <c r="HQ135" s="159"/>
      <c r="HR135" s="159"/>
      <c r="HS135" s="159"/>
      <c r="HT135" s="159"/>
      <c r="HU135" s="159"/>
      <c r="HV135" s="159"/>
      <c r="HW135" s="159"/>
      <c r="HX135" s="159"/>
      <c r="HY135" s="159"/>
      <c r="HZ135" s="159"/>
      <c r="IA135" s="159"/>
      <c r="IB135" s="159"/>
      <c r="IC135" s="159"/>
      <c r="ID135" s="159"/>
      <c r="IE135" s="159"/>
      <c r="IF135" s="159"/>
      <c r="IG135" s="159"/>
      <c r="IH135" s="159"/>
      <c r="II135" s="159"/>
      <c r="IJ135" s="159"/>
      <c r="IK135" s="159"/>
      <c r="IL135" s="159"/>
      <c r="IM135" s="159"/>
      <c r="IN135" s="159"/>
      <c r="IO135" s="159"/>
      <c r="IP135" s="159"/>
      <c r="IQ135" s="159"/>
      <c r="IR135" s="159"/>
      <c r="IS135" s="159"/>
      <c r="IT135" s="159"/>
    </row>
    <row r="136" spans="1:256" s="121" customFormat="1" ht="15" x14ac:dyDescent="0.25">
      <c r="A136" s="151" t="s">
        <v>290</v>
      </c>
      <c r="B136" s="152" t="s">
        <v>508</v>
      </c>
      <c r="C136" s="152" t="s">
        <v>293</v>
      </c>
      <c r="D136" s="152" t="s">
        <v>270</v>
      </c>
      <c r="E136" s="152" t="s">
        <v>665</v>
      </c>
      <c r="F136" s="152" t="s">
        <v>291</v>
      </c>
      <c r="G136" s="348">
        <v>1964</v>
      </c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59"/>
      <c r="AT136" s="159"/>
      <c r="AU136" s="159"/>
      <c r="AV136" s="159"/>
      <c r="AW136" s="159"/>
      <c r="AX136" s="159"/>
      <c r="AY136" s="159"/>
      <c r="AZ136" s="159"/>
      <c r="BA136" s="159"/>
      <c r="BB136" s="159"/>
      <c r="BC136" s="159"/>
      <c r="BD136" s="159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59"/>
      <c r="BX136" s="159"/>
      <c r="BY136" s="159"/>
      <c r="BZ136" s="159"/>
      <c r="CA136" s="159"/>
      <c r="CB136" s="159"/>
      <c r="CC136" s="159"/>
      <c r="CD136" s="159"/>
      <c r="CE136" s="159"/>
      <c r="CF136" s="159"/>
      <c r="CG136" s="159"/>
      <c r="CH136" s="159"/>
      <c r="CI136" s="159"/>
      <c r="CJ136" s="159"/>
      <c r="CK136" s="159"/>
      <c r="CL136" s="159"/>
      <c r="CM136" s="159"/>
      <c r="CN136" s="159"/>
      <c r="CO136" s="159"/>
      <c r="CP136" s="159"/>
      <c r="CQ136" s="159"/>
      <c r="CR136" s="159"/>
      <c r="CS136" s="159"/>
      <c r="CT136" s="159"/>
      <c r="CU136" s="159"/>
      <c r="CV136" s="159"/>
      <c r="CW136" s="159"/>
      <c r="CX136" s="159"/>
      <c r="CY136" s="159"/>
      <c r="CZ136" s="159"/>
      <c r="DA136" s="159"/>
      <c r="DB136" s="159"/>
      <c r="DC136" s="159"/>
      <c r="DD136" s="159"/>
      <c r="DE136" s="159"/>
      <c r="DF136" s="159"/>
      <c r="DG136" s="159"/>
      <c r="DH136" s="159"/>
      <c r="DI136" s="159"/>
      <c r="DJ136" s="159"/>
      <c r="DK136" s="159"/>
      <c r="DL136" s="159"/>
      <c r="DM136" s="159"/>
      <c r="DN136" s="159"/>
      <c r="DO136" s="159"/>
      <c r="DP136" s="159"/>
      <c r="DQ136" s="159"/>
      <c r="DR136" s="159"/>
      <c r="DS136" s="159"/>
      <c r="DT136" s="159"/>
      <c r="DU136" s="159"/>
      <c r="DV136" s="159"/>
      <c r="DW136" s="159"/>
      <c r="DX136" s="159"/>
      <c r="DY136" s="159"/>
      <c r="DZ136" s="159"/>
      <c r="EA136" s="159"/>
      <c r="EB136" s="159"/>
      <c r="EC136" s="159"/>
      <c r="ED136" s="159"/>
      <c r="EE136" s="159"/>
      <c r="EF136" s="159"/>
      <c r="EG136" s="159"/>
      <c r="EH136" s="159"/>
      <c r="EI136" s="159"/>
      <c r="EJ136" s="159"/>
      <c r="EK136" s="159"/>
      <c r="EL136" s="159"/>
      <c r="EM136" s="159"/>
      <c r="EN136" s="159"/>
      <c r="EO136" s="159"/>
      <c r="EP136" s="159"/>
      <c r="EQ136" s="159"/>
      <c r="ER136" s="159"/>
      <c r="ES136" s="159"/>
      <c r="ET136" s="159"/>
      <c r="EU136" s="159"/>
      <c r="EV136" s="159"/>
      <c r="EW136" s="159"/>
      <c r="EX136" s="159"/>
      <c r="EY136" s="159"/>
      <c r="EZ136" s="159"/>
      <c r="FA136" s="159"/>
      <c r="FB136" s="159"/>
      <c r="FC136" s="159"/>
      <c r="FD136" s="159"/>
      <c r="FE136" s="159"/>
      <c r="FF136" s="159"/>
      <c r="FG136" s="159"/>
      <c r="FH136" s="159"/>
      <c r="FI136" s="159"/>
      <c r="FJ136" s="159"/>
      <c r="FK136" s="159"/>
      <c r="FL136" s="159"/>
      <c r="FM136" s="159"/>
      <c r="FN136" s="159"/>
      <c r="FO136" s="159"/>
      <c r="FP136" s="159"/>
      <c r="FQ136" s="159"/>
      <c r="FR136" s="159"/>
      <c r="FS136" s="159"/>
      <c r="FT136" s="159"/>
      <c r="FU136" s="159"/>
      <c r="FV136" s="159"/>
      <c r="FW136" s="159"/>
      <c r="FX136" s="159"/>
      <c r="FY136" s="159"/>
      <c r="FZ136" s="159"/>
      <c r="GA136" s="159"/>
      <c r="GB136" s="159"/>
      <c r="GC136" s="159"/>
      <c r="GD136" s="159"/>
      <c r="GE136" s="159"/>
      <c r="GF136" s="159"/>
      <c r="GG136" s="159"/>
      <c r="GH136" s="159"/>
      <c r="GI136" s="159"/>
      <c r="GJ136" s="159"/>
      <c r="GK136" s="159"/>
      <c r="GL136" s="159"/>
      <c r="GM136" s="159"/>
      <c r="GN136" s="159"/>
      <c r="GO136" s="159"/>
      <c r="GP136" s="159"/>
      <c r="GQ136" s="159"/>
      <c r="GR136" s="159"/>
      <c r="GS136" s="159"/>
      <c r="GT136" s="159"/>
      <c r="GU136" s="159"/>
      <c r="GV136" s="159"/>
      <c r="GW136" s="159"/>
      <c r="GX136" s="159"/>
      <c r="GY136" s="159"/>
      <c r="GZ136" s="159"/>
      <c r="HA136" s="159"/>
      <c r="HB136" s="159"/>
      <c r="HC136" s="159"/>
      <c r="HD136" s="159"/>
      <c r="HE136" s="159"/>
      <c r="HF136" s="159"/>
      <c r="HG136" s="159"/>
      <c r="HH136" s="159"/>
      <c r="HI136" s="159"/>
      <c r="HJ136" s="159"/>
      <c r="HK136" s="159"/>
      <c r="HL136" s="159"/>
      <c r="HM136" s="159"/>
      <c r="HN136" s="159"/>
      <c r="HO136" s="159"/>
      <c r="HP136" s="159"/>
      <c r="HQ136" s="159"/>
      <c r="HR136" s="159"/>
      <c r="HS136" s="159"/>
      <c r="HT136" s="159"/>
      <c r="HU136" s="159"/>
      <c r="HV136" s="159"/>
      <c r="HW136" s="159"/>
      <c r="HX136" s="159"/>
      <c r="HY136" s="159"/>
      <c r="HZ136" s="159"/>
      <c r="IA136" s="159"/>
      <c r="IB136" s="159"/>
      <c r="IC136" s="159"/>
      <c r="ID136" s="159"/>
      <c r="IE136" s="159"/>
      <c r="IF136" s="159"/>
      <c r="IG136" s="159"/>
      <c r="IH136" s="159"/>
      <c r="II136" s="159"/>
      <c r="IJ136" s="159"/>
      <c r="IK136" s="159"/>
      <c r="IL136" s="159"/>
      <c r="IM136" s="159"/>
      <c r="IN136" s="159"/>
      <c r="IO136" s="159"/>
      <c r="IP136" s="159"/>
      <c r="IQ136" s="159"/>
      <c r="IR136" s="159"/>
      <c r="IS136" s="159"/>
      <c r="IT136" s="159"/>
    </row>
    <row r="137" spans="1:256" s="121" customFormat="1" ht="15" x14ac:dyDescent="0.25">
      <c r="A137" s="148" t="s">
        <v>367</v>
      </c>
      <c r="B137" s="167" t="s">
        <v>508</v>
      </c>
      <c r="C137" s="167" t="s">
        <v>293</v>
      </c>
      <c r="D137" s="167" t="s">
        <v>270</v>
      </c>
      <c r="E137" s="167" t="s">
        <v>666</v>
      </c>
      <c r="F137" s="167"/>
      <c r="G137" s="154">
        <f>SUM(G138)</f>
        <v>20327</v>
      </c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  <c r="AU137" s="159"/>
      <c r="AV137" s="159"/>
      <c r="AW137" s="159"/>
      <c r="AX137" s="159"/>
      <c r="AY137" s="159"/>
      <c r="AZ137" s="159"/>
      <c r="BA137" s="159"/>
      <c r="BB137" s="159"/>
      <c r="BC137" s="159"/>
      <c r="BD137" s="159"/>
      <c r="BE137" s="159"/>
      <c r="BF137" s="159"/>
      <c r="BG137" s="159"/>
      <c r="BH137" s="159"/>
      <c r="BI137" s="159"/>
      <c r="BJ137" s="159"/>
      <c r="BK137" s="159"/>
      <c r="BL137" s="159"/>
      <c r="BM137" s="159"/>
      <c r="BN137" s="159"/>
      <c r="BO137" s="159"/>
      <c r="BP137" s="159"/>
      <c r="BQ137" s="159"/>
      <c r="BR137" s="159"/>
      <c r="BS137" s="159"/>
      <c r="BT137" s="159"/>
      <c r="BU137" s="159"/>
      <c r="BV137" s="159"/>
      <c r="BW137" s="159"/>
      <c r="BX137" s="159"/>
      <c r="BY137" s="159"/>
      <c r="BZ137" s="159"/>
      <c r="CA137" s="159"/>
      <c r="CB137" s="159"/>
      <c r="CC137" s="159"/>
      <c r="CD137" s="159"/>
      <c r="CE137" s="159"/>
      <c r="CF137" s="159"/>
      <c r="CG137" s="159"/>
      <c r="CH137" s="159"/>
      <c r="CI137" s="159"/>
      <c r="CJ137" s="159"/>
      <c r="CK137" s="159"/>
      <c r="CL137" s="159"/>
      <c r="CM137" s="159"/>
      <c r="CN137" s="159"/>
      <c r="CO137" s="159"/>
      <c r="CP137" s="159"/>
      <c r="CQ137" s="159"/>
      <c r="CR137" s="159"/>
      <c r="CS137" s="159"/>
      <c r="CT137" s="159"/>
      <c r="CU137" s="159"/>
      <c r="CV137" s="159"/>
      <c r="CW137" s="159"/>
      <c r="CX137" s="159"/>
      <c r="CY137" s="159"/>
      <c r="CZ137" s="159"/>
      <c r="DA137" s="159"/>
      <c r="DB137" s="159"/>
      <c r="DC137" s="159"/>
      <c r="DD137" s="159"/>
      <c r="DE137" s="159"/>
      <c r="DF137" s="159"/>
      <c r="DG137" s="159"/>
      <c r="DH137" s="159"/>
      <c r="DI137" s="159"/>
      <c r="DJ137" s="159"/>
      <c r="DK137" s="159"/>
      <c r="DL137" s="159"/>
      <c r="DM137" s="159"/>
      <c r="DN137" s="159"/>
      <c r="DO137" s="159"/>
      <c r="DP137" s="159"/>
      <c r="DQ137" s="159"/>
      <c r="DR137" s="159"/>
      <c r="DS137" s="159"/>
      <c r="DT137" s="159"/>
      <c r="DU137" s="159"/>
      <c r="DV137" s="159"/>
      <c r="DW137" s="159"/>
      <c r="DX137" s="159"/>
      <c r="DY137" s="159"/>
      <c r="DZ137" s="159"/>
      <c r="EA137" s="159"/>
      <c r="EB137" s="159"/>
      <c r="EC137" s="159"/>
      <c r="ED137" s="159"/>
      <c r="EE137" s="159"/>
      <c r="EF137" s="159"/>
      <c r="EG137" s="159"/>
      <c r="EH137" s="159"/>
      <c r="EI137" s="159"/>
      <c r="EJ137" s="159"/>
      <c r="EK137" s="159"/>
      <c r="EL137" s="159"/>
      <c r="EM137" s="159"/>
      <c r="EN137" s="159"/>
      <c r="EO137" s="159"/>
      <c r="EP137" s="159"/>
      <c r="EQ137" s="159"/>
      <c r="ER137" s="159"/>
      <c r="ES137" s="159"/>
      <c r="ET137" s="159"/>
      <c r="EU137" s="159"/>
      <c r="EV137" s="159"/>
      <c r="EW137" s="159"/>
      <c r="EX137" s="159"/>
      <c r="EY137" s="159"/>
      <c r="EZ137" s="159"/>
      <c r="FA137" s="159"/>
      <c r="FB137" s="159"/>
      <c r="FC137" s="159"/>
      <c r="FD137" s="159"/>
      <c r="FE137" s="159"/>
      <c r="FF137" s="159"/>
      <c r="FG137" s="159"/>
      <c r="FH137" s="159"/>
      <c r="FI137" s="159"/>
      <c r="FJ137" s="159"/>
      <c r="FK137" s="159"/>
      <c r="FL137" s="159"/>
      <c r="FM137" s="159"/>
      <c r="FN137" s="159"/>
      <c r="FO137" s="159"/>
      <c r="FP137" s="159"/>
      <c r="FQ137" s="159"/>
      <c r="FR137" s="159"/>
      <c r="FS137" s="159"/>
      <c r="FT137" s="159"/>
      <c r="FU137" s="159"/>
      <c r="FV137" s="159"/>
      <c r="FW137" s="159"/>
      <c r="FX137" s="159"/>
      <c r="FY137" s="159"/>
      <c r="FZ137" s="159"/>
      <c r="GA137" s="159"/>
      <c r="GB137" s="159"/>
      <c r="GC137" s="159"/>
      <c r="GD137" s="159"/>
      <c r="GE137" s="159"/>
      <c r="GF137" s="159"/>
      <c r="GG137" s="159"/>
      <c r="GH137" s="159"/>
      <c r="GI137" s="159"/>
      <c r="GJ137" s="159"/>
      <c r="GK137" s="159"/>
      <c r="GL137" s="159"/>
      <c r="GM137" s="159"/>
      <c r="GN137" s="159"/>
      <c r="GO137" s="159"/>
      <c r="GP137" s="159"/>
      <c r="GQ137" s="159"/>
      <c r="GR137" s="159"/>
      <c r="GS137" s="159"/>
      <c r="GT137" s="159"/>
      <c r="GU137" s="159"/>
      <c r="GV137" s="159"/>
      <c r="GW137" s="159"/>
      <c r="GX137" s="159"/>
      <c r="GY137" s="159"/>
      <c r="GZ137" s="159"/>
      <c r="HA137" s="159"/>
      <c r="HB137" s="159"/>
      <c r="HC137" s="159"/>
      <c r="HD137" s="159"/>
      <c r="HE137" s="159"/>
      <c r="HF137" s="159"/>
      <c r="HG137" s="159"/>
      <c r="HH137" s="159"/>
      <c r="HI137" s="159"/>
      <c r="HJ137" s="159"/>
      <c r="HK137" s="159"/>
      <c r="HL137" s="159"/>
      <c r="HM137" s="159"/>
      <c r="HN137" s="159"/>
      <c r="HO137" s="159"/>
      <c r="HP137" s="159"/>
      <c r="HQ137" s="159"/>
      <c r="HR137" s="159"/>
      <c r="HS137" s="159"/>
      <c r="HT137" s="159"/>
      <c r="HU137" s="159"/>
      <c r="HV137" s="159"/>
      <c r="HW137" s="159"/>
      <c r="HX137" s="159"/>
      <c r="HY137" s="159"/>
      <c r="HZ137" s="159"/>
      <c r="IA137" s="159"/>
      <c r="IB137" s="159"/>
      <c r="IC137" s="159"/>
      <c r="ID137" s="159"/>
      <c r="IE137" s="159"/>
      <c r="IF137" s="159"/>
      <c r="IG137" s="159"/>
      <c r="IH137" s="159"/>
      <c r="II137" s="159"/>
      <c r="IJ137" s="159"/>
      <c r="IK137" s="159"/>
      <c r="IL137" s="159"/>
      <c r="IM137" s="159"/>
      <c r="IN137" s="159"/>
      <c r="IO137" s="159"/>
      <c r="IP137" s="159"/>
      <c r="IQ137" s="159"/>
      <c r="IR137" s="159"/>
      <c r="IS137" s="159"/>
      <c r="IT137" s="159"/>
    </row>
    <row r="138" spans="1:256" s="121" customFormat="1" ht="15" x14ac:dyDescent="0.25">
      <c r="A138" s="151" t="s">
        <v>290</v>
      </c>
      <c r="B138" s="152" t="s">
        <v>508</v>
      </c>
      <c r="C138" s="152" t="s">
        <v>293</v>
      </c>
      <c r="D138" s="152" t="s">
        <v>270</v>
      </c>
      <c r="E138" s="152" t="s">
        <v>666</v>
      </c>
      <c r="F138" s="152" t="s">
        <v>291</v>
      </c>
      <c r="G138" s="154">
        <v>20327</v>
      </c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59"/>
      <c r="BO138" s="159"/>
      <c r="BP138" s="159"/>
      <c r="BQ138" s="159"/>
      <c r="BR138" s="159"/>
      <c r="BS138" s="159"/>
      <c r="BT138" s="159"/>
      <c r="BU138" s="159"/>
      <c r="BV138" s="159"/>
      <c r="BW138" s="159"/>
      <c r="BX138" s="159"/>
      <c r="BY138" s="159"/>
      <c r="BZ138" s="159"/>
      <c r="CA138" s="159"/>
      <c r="CB138" s="159"/>
      <c r="CC138" s="159"/>
      <c r="CD138" s="159"/>
      <c r="CE138" s="159"/>
      <c r="CF138" s="159"/>
      <c r="CG138" s="159"/>
      <c r="CH138" s="159"/>
      <c r="CI138" s="159"/>
      <c r="CJ138" s="159"/>
      <c r="CK138" s="159"/>
      <c r="CL138" s="159"/>
      <c r="CM138" s="159"/>
      <c r="CN138" s="159"/>
      <c r="CO138" s="159"/>
      <c r="CP138" s="159"/>
      <c r="CQ138" s="159"/>
      <c r="CR138" s="159"/>
      <c r="CS138" s="159"/>
      <c r="CT138" s="159"/>
      <c r="CU138" s="159"/>
      <c r="CV138" s="159"/>
      <c r="CW138" s="159"/>
      <c r="CX138" s="159"/>
      <c r="CY138" s="159"/>
      <c r="CZ138" s="159"/>
      <c r="DA138" s="159"/>
      <c r="DB138" s="159"/>
      <c r="DC138" s="159"/>
      <c r="DD138" s="159"/>
      <c r="DE138" s="159"/>
      <c r="DF138" s="159"/>
      <c r="DG138" s="159"/>
      <c r="DH138" s="159"/>
      <c r="DI138" s="159"/>
      <c r="DJ138" s="159"/>
      <c r="DK138" s="159"/>
      <c r="DL138" s="159"/>
      <c r="DM138" s="159"/>
      <c r="DN138" s="159"/>
      <c r="DO138" s="159"/>
      <c r="DP138" s="159"/>
      <c r="DQ138" s="159"/>
      <c r="DR138" s="159"/>
      <c r="DS138" s="159"/>
      <c r="DT138" s="159"/>
      <c r="DU138" s="159"/>
      <c r="DV138" s="159"/>
      <c r="DW138" s="159"/>
      <c r="DX138" s="159"/>
      <c r="DY138" s="159"/>
      <c r="DZ138" s="159"/>
      <c r="EA138" s="159"/>
      <c r="EB138" s="159"/>
      <c r="EC138" s="159"/>
      <c r="ED138" s="159"/>
      <c r="EE138" s="159"/>
      <c r="EF138" s="159"/>
      <c r="EG138" s="159"/>
      <c r="EH138" s="159"/>
      <c r="EI138" s="159"/>
      <c r="EJ138" s="159"/>
      <c r="EK138" s="159"/>
      <c r="EL138" s="159"/>
      <c r="EM138" s="159"/>
      <c r="EN138" s="159"/>
      <c r="EO138" s="159"/>
      <c r="EP138" s="159"/>
      <c r="EQ138" s="159"/>
      <c r="ER138" s="159"/>
      <c r="ES138" s="159"/>
      <c r="ET138" s="159"/>
      <c r="EU138" s="159"/>
      <c r="EV138" s="159"/>
      <c r="EW138" s="159"/>
      <c r="EX138" s="159"/>
      <c r="EY138" s="159"/>
      <c r="EZ138" s="159"/>
      <c r="FA138" s="159"/>
      <c r="FB138" s="159"/>
      <c r="FC138" s="159"/>
      <c r="FD138" s="159"/>
      <c r="FE138" s="159"/>
      <c r="FF138" s="159"/>
      <c r="FG138" s="159"/>
      <c r="FH138" s="159"/>
      <c r="FI138" s="159"/>
      <c r="FJ138" s="159"/>
      <c r="FK138" s="159"/>
      <c r="FL138" s="159"/>
      <c r="FM138" s="159"/>
      <c r="FN138" s="159"/>
      <c r="FO138" s="159"/>
      <c r="FP138" s="159"/>
      <c r="FQ138" s="159"/>
      <c r="FR138" s="159"/>
      <c r="FS138" s="159"/>
      <c r="FT138" s="159"/>
      <c r="FU138" s="159"/>
      <c r="FV138" s="159"/>
      <c r="FW138" s="159"/>
      <c r="FX138" s="159"/>
      <c r="FY138" s="159"/>
      <c r="FZ138" s="159"/>
      <c r="GA138" s="159"/>
      <c r="GB138" s="159"/>
      <c r="GC138" s="159"/>
      <c r="GD138" s="159"/>
      <c r="GE138" s="159"/>
      <c r="GF138" s="159"/>
      <c r="GG138" s="159"/>
      <c r="GH138" s="159"/>
      <c r="GI138" s="159"/>
      <c r="GJ138" s="159"/>
      <c r="GK138" s="159"/>
      <c r="GL138" s="159"/>
      <c r="GM138" s="159"/>
      <c r="GN138" s="159"/>
      <c r="GO138" s="159"/>
      <c r="GP138" s="159"/>
      <c r="GQ138" s="159"/>
      <c r="GR138" s="159"/>
      <c r="GS138" s="159"/>
      <c r="GT138" s="159"/>
      <c r="GU138" s="159"/>
      <c r="GV138" s="159"/>
      <c r="GW138" s="159"/>
      <c r="GX138" s="159"/>
      <c r="GY138" s="159"/>
      <c r="GZ138" s="159"/>
      <c r="HA138" s="159"/>
      <c r="HB138" s="159"/>
      <c r="HC138" s="159"/>
      <c r="HD138" s="159"/>
      <c r="HE138" s="159"/>
      <c r="HF138" s="159"/>
      <c r="HG138" s="159"/>
      <c r="HH138" s="159"/>
      <c r="HI138" s="159"/>
      <c r="HJ138" s="159"/>
      <c r="HK138" s="159"/>
      <c r="HL138" s="159"/>
      <c r="HM138" s="159"/>
      <c r="HN138" s="159"/>
      <c r="HO138" s="159"/>
      <c r="HP138" s="159"/>
      <c r="HQ138" s="159"/>
      <c r="HR138" s="159"/>
      <c r="HS138" s="159"/>
      <c r="HT138" s="159"/>
      <c r="HU138" s="159"/>
      <c r="HV138" s="159"/>
      <c r="HW138" s="159"/>
      <c r="HX138" s="159"/>
      <c r="HY138" s="159"/>
      <c r="HZ138" s="159"/>
      <c r="IA138" s="159"/>
      <c r="IB138" s="159"/>
      <c r="IC138" s="159"/>
      <c r="ID138" s="159"/>
      <c r="IE138" s="159"/>
      <c r="IF138" s="159"/>
      <c r="IG138" s="159"/>
      <c r="IH138" s="159"/>
      <c r="II138" s="159"/>
      <c r="IJ138" s="159"/>
      <c r="IK138" s="159"/>
      <c r="IL138" s="159"/>
      <c r="IM138" s="159"/>
      <c r="IN138" s="159"/>
      <c r="IO138" s="159"/>
      <c r="IP138" s="159"/>
      <c r="IQ138" s="159"/>
      <c r="IR138" s="159"/>
      <c r="IS138" s="159"/>
      <c r="IT138" s="159"/>
    </row>
    <row r="139" spans="1:256" s="155" customFormat="1" x14ac:dyDescent="0.2">
      <c r="A139" s="148" t="s">
        <v>367</v>
      </c>
      <c r="B139" s="167" t="s">
        <v>508</v>
      </c>
      <c r="C139" s="167" t="s">
        <v>293</v>
      </c>
      <c r="D139" s="167" t="s">
        <v>270</v>
      </c>
      <c r="E139" s="167" t="s">
        <v>368</v>
      </c>
      <c r="F139" s="167"/>
      <c r="G139" s="150">
        <f>SUM(G140)</f>
        <v>28303.47</v>
      </c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  <c r="DK139" s="121"/>
      <c r="DL139" s="121"/>
      <c r="DM139" s="121"/>
      <c r="DN139" s="121"/>
      <c r="DO139" s="121"/>
      <c r="DP139" s="121"/>
      <c r="DQ139" s="121"/>
      <c r="DR139" s="121"/>
      <c r="DS139" s="121"/>
      <c r="DT139" s="121"/>
      <c r="DU139" s="121"/>
      <c r="DV139" s="121"/>
      <c r="DW139" s="121"/>
      <c r="DX139" s="121"/>
      <c r="DY139" s="121"/>
      <c r="DZ139" s="121"/>
      <c r="EA139" s="121"/>
      <c r="EB139" s="121"/>
      <c r="EC139" s="121"/>
      <c r="ED139" s="121"/>
      <c r="EE139" s="121"/>
      <c r="EF139" s="121"/>
      <c r="EG139" s="121"/>
      <c r="EH139" s="121"/>
      <c r="EI139" s="121"/>
      <c r="EJ139" s="121"/>
      <c r="EK139" s="121"/>
      <c r="EL139" s="121"/>
      <c r="EM139" s="121"/>
      <c r="EN139" s="121"/>
      <c r="EO139" s="121"/>
      <c r="EP139" s="121"/>
      <c r="EQ139" s="121"/>
      <c r="ER139" s="121"/>
      <c r="ES139" s="121"/>
      <c r="ET139" s="121"/>
      <c r="EU139" s="121"/>
      <c r="EV139" s="121"/>
      <c r="EW139" s="121"/>
      <c r="EX139" s="121"/>
      <c r="EY139" s="121"/>
      <c r="EZ139" s="121"/>
      <c r="FA139" s="121"/>
      <c r="FB139" s="121"/>
      <c r="FC139" s="121"/>
      <c r="FD139" s="121"/>
      <c r="FE139" s="121"/>
      <c r="FF139" s="121"/>
      <c r="FG139" s="121"/>
      <c r="FH139" s="121"/>
      <c r="FI139" s="121"/>
      <c r="FJ139" s="121"/>
      <c r="FK139" s="121"/>
      <c r="FL139" s="121"/>
      <c r="FM139" s="121"/>
      <c r="FN139" s="121"/>
      <c r="FO139" s="121"/>
      <c r="FP139" s="121"/>
      <c r="FQ139" s="121"/>
      <c r="FR139" s="121"/>
      <c r="FS139" s="121"/>
      <c r="FT139" s="121"/>
      <c r="FU139" s="121"/>
      <c r="FV139" s="121"/>
      <c r="FW139" s="121"/>
      <c r="FX139" s="121"/>
      <c r="FY139" s="121"/>
      <c r="FZ139" s="121"/>
      <c r="GA139" s="121"/>
      <c r="GB139" s="121"/>
      <c r="GC139" s="121"/>
      <c r="GD139" s="121"/>
      <c r="GE139" s="121"/>
      <c r="GF139" s="121"/>
      <c r="GG139" s="121"/>
      <c r="GH139" s="121"/>
      <c r="GI139" s="121"/>
      <c r="GJ139" s="121"/>
      <c r="GK139" s="121"/>
      <c r="GL139" s="121"/>
      <c r="GM139" s="121"/>
      <c r="GN139" s="121"/>
      <c r="GO139" s="121"/>
      <c r="GP139" s="121"/>
      <c r="GQ139" s="121"/>
      <c r="GR139" s="121"/>
      <c r="GS139" s="121"/>
      <c r="GT139" s="121"/>
      <c r="GU139" s="121"/>
      <c r="GV139" s="121"/>
      <c r="GW139" s="121"/>
      <c r="GX139" s="121"/>
      <c r="GY139" s="121"/>
      <c r="GZ139" s="121"/>
      <c r="HA139" s="121"/>
      <c r="HB139" s="121"/>
      <c r="HC139" s="121"/>
      <c r="HD139" s="121"/>
      <c r="HE139" s="121"/>
      <c r="HF139" s="121"/>
      <c r="HG139" s="121"/>
      <c r="HH139" s="121"/>
      <c r="HI139" s="121"/>
      <c r="HJ139" s="121"/>
      <c r="HK139" s="121"/>
      <c r="HL139" s="121"/>
      <c r="HM139" s="121"/>
      <c r="HN139" s="121"/>
      <c r="HO139" s="121"/>
      <c r="HP139" s="121"/>
      <c r="HQ139" s="121"/>
      <c r="HR139" s="121"/>
      <c r="HS139" s="121"/>
      <c r="HT139" s="121"/>
      <c r="HU139" s="121"/>
      <c r="HV139" s="121"/>
      <c r="HW139" s="121"/>
      <c r="HX139" s="121"/>
      <c r="HY139" s="121"/>
      <c r="HZ139" s="121"/>
      <c r="IA139" s="121"/>
      <c r="IB139" s="121"/>
      <c r="IC139" s="121"/>
      <c r="ID139" s="121"/>
      <c r="IE139" s="121"/>
      <c r="IF139" s="121"/>
      <c r="IG139" s="121"/>
      <c r="IH139" s="121"/>
      <c r="II139" s="121"/>
      <c r="IJ139" s="121"/>
      <c r="IK139" s="121"/>
      <c r="IL139" s="121"/>
      <c r="IM139" s="121"/>
      <c r="IN139" s="121"/>
      <c r="IO139" s="121"/>
      <c r="IP139" s="121"/>
      <c r="IQ139" s="121"/>
      <c r="IR139" s="121"/>
      <c r="IS139" s="121"/>
      <c r="IT139" s="121"/>
      <c r="IU139" s="121"/>
      <c r="IV139" s="121"/>
    </row>
    <row r="140" spans="1:256" s="121" customFormat="1" ht="15" x14ac:dyDescent="0.25">
      <c r="A140" s="151" t="s">
        <v>290</v>
      </c>
      <c r="B140" s="152" t="s">
        <v>508</v>
      </c>
      <c r="C140" s="152" t="s">
        <v>293</v>
      </c>
      <c r="D140" s="152" t="s">
        <v>270</v>
      </c>
      <c r="E140" s="152" t="s">
        <v>368</v>
      </c>
      <c r="F140" s="152" t="s">
        <v>291</v>
      </c>
      <c r="G140" s="154">
        <v>28303.47</v>
      </c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  <c r="AO140" s="159"/>
      <c r="AP140" s="159"/>
      <c r="AQ140" s="159"/>
      <c r="AR140" s="159"/>
      <c r="AS140" s="159"/>
      <c r="AT140" s="159"/>
      <c r="AU140" s="159"/>
      <c r="AV140" s="159"/>
      <c r="AW140" s="159"/>
      <c r="AX140" s="159"/>
      <c r="AY140" s="159"/>
      <c r="AZ140" s="159"/>
      <c r="BA140" s="159"/>
      <c r="BB140" s="159"/>
      <c r="BC140" s="159"/>
      <c r="BD140" s="159"/>
      <c r="BE140" s="159"/>
      <c r="BF140" s="159"/>
      <c r="BG140" s="159"/>
      <c r="BH140" s="159"/>
      <c r="BI140" s="159"/>
      <c r="BJ140" s="159"/>
      <c r="BK140" s="159"/>
      <c r="BL140" s="159"/>
      <c r="BM140" s="159"/>
      <c r="BN140" s="159"/>
      <c r="BO140" s="159"/>
      <c r="BP140" s="159"/>
      <c r="BQ140" s="159"/>
      <c r="BR140" s="159"/>
      <c r="BS140" s="159"/>
      <c r="BT140" s="159"/>
      <c r="BU140" s="159"/>
      <c r="BV140" s="159"/>
      <c r="BW140" s="159"/>
      <c r="BX140" s="159"/>
      <c r="BY140" s="159"/>
      <c r="BZ140" s="159"/>
      <c r="CA140" s="159"/>
      <c r="CB140" s="159"/>
      <c r="CC140" s="159"/>
      <c r="CD140" s="159"/>
      <c r="CE140" s="159"/>
      <c r="CF140" s="159"/>
      <c r="CG140" s="159"/>
      <c r="CH140" s="159"/>
      <c r="CI140" s="159"/>
      <c r="CJ140" s="159"/>
      <c r="CK140" s="159"/>
      <c r="CL140" s="159"/>
      <c r="CM140" s="159"/>
      <c r="CN140" s="159"/>
      <c r="CO140" s="159"/>
      <c r="CP140" s="159"/>
      <c r="CQ140" s="159"/>
      <c r="CR140" s="159"/>
      <c r="CS140" s="159"/>
      <c r="CT140" s="159"/>
      <c r="CU140" s="159"/>
      <c r="CV140" s="159"/>
      <c r="CW140" s="159"/>
      <c r="CX140" s="159"/>
      <c r="CY140" s="159"/>
      <c r="CZ140" s="159"/>
      <c r="DA140" s="159"/>
      <c r="DB140" s="159"/>
      <c r="DC140" s="159"/>
      <c r="DD140" s="159"/>
      <c r="DE140" s="159"/>
      <c r="DF140" s="159"/>
      <c r="DG140" s="159"/>
      <c r="DH140" s="159"/>
      <c r="DI140" s="159"/>
      <c r="DJ140" s="159"/>
      <c r="DK140" s="159"/>
      <c r="DL140" s="159"/>
      <c r="DM140" s="159"/>
      <c r="DN140" s="159"/>
      <c r="DO140" s="159"/>
      <c r="DP140" s="159"/>
      <c r="DQ140" s="159"/>
      <c r="DR140" s="159"/>
      <c r="DS140" s="159"/>
      <c r="DT140" s="159"/>
      <c r="DU140" s="159"/>
      <c r="DV140" s="159"/>
      <c r="DW140" s="159"/>
      <c r="DX140" s="159"/>
      <c r="DY140" s="159"/>
      <c r="DZ140" s="159"/>
      <c r="EA140" s="159"/>
      <c r="EB140" s="159"/>
      <c r="EC140" s="159"/>
      <c r="ED140" s="159"/>
      <c r="EE140" s="159"/>
      <c r="EF140" s="159"/>
      <c r="EG140" s="159"/>
      <c r="EH140" s="159"/>
      <c r="EI140" s="159"/>
      <c r="EJ140" s="159"/>
      <c r="EK140" s="159"/>
      <c r="EL140" s="159"/>
      <c r="EM140" s="159"/>
      <c r="EN140" s="159"/>
      <c r="EO140" s="159"/>
      <c r="EP140" s="159"/>
      <c r="EQ140" s="159"/>
      <c r="ER140" s="159"/>
      <c r="ES140" s="159"/>
      <c r="ET140" s="159"/>
      <c r="EU140" s="159"/>
      <c r="EV140" s="159"/>
      <c r="EW140" s="159"/>
      <c r="EX140" s="159"/>
      <c r="EY140" s="159"/>
      <c r="EZ140" s="159"/>
      <c r="FA140" s="159"/>
      <c r="FB140" s="159"/>
      <c r="FC140" s="159"/>
      <c r="FD140" s="159"/>
      <c r="FE140" s="159"/>
      <c r="FF140" s="159"/>
      <c r="FG140" s="159"/>
      <c r="FH140" s="159"/>
      <c r="FI140" s="159"/>
      <c r="FJ140" s="159"/>
      <c r="FK140" s="159"/>
      <c r="FL140" s="159"/>
      <c r="FM140" s="159"/>
      <c r="FN140" s="159"/>
      <c r="FO140" s="159"/>
      <c r="FP140" s="159"/>
      <c r="FQ140" s="159"/>
      <c r="FR140" s="159"/>
      <c r="FS140" s="159"/>
      <c r="FT140" s="159"/>
      <c r="FU140" s="159"/>
      <c r="FV140" s="159"/>
      <c r="FW140" s="159"/>
      <c r="FX140" s="159"/>
      <c r="FY140" s="159"/>
      <c r="FZ140" s="159"/>
      <c r="GA140" s="159"/>
      <c r="GB140" s="159"/>
      <c r="GC140" s="159"/>
      <c r="GD140" s="159"/>
      <c r="GE140" s="159"/>
      <c r="GF140" s="159"/>
      <c r="GG140" s="159"/>
      <c r="GH140" s="159"/>
      <c r="GI140" s="159"/>
      <c r="GJ140" s="159"/>
      <c r="GK140" s="159"/>
      <c r="GL140" s="159"/>
      <c r="GM140" s="159"/>
      <c r="GN140" s="159"/>
      <c r="GO140" s="159"/>
      <c r="GP140" s="159"/>
      <c r="GQ140" s="159"/>
      <c r="GR140" s="159"/>
      <c r="GS140" s="159"/>
      <c r="GT140" s="159"/>
      <c r="GU140" s="159"/>
      <c r="GV140" s="159"/>
      <c r="GW140" s="159"/>
      <c r="GX140" s="159"/>
      <c r="GY140" s="159"/>
      <c r="GZ140" s="159"/>
      <c r="HA140" s="159"/>
      <c r="HB140" s="159"/>
      <c r="HC140" s="159"/>
      <c r="HD140" s="159"/>
      <c r="HE140" s="159"/>
      <c r="HF140" s="159"/>
      <c r="HG140" s="159"/>
      <c r="HH140" s="159"/>
      <c r="HI140" s="159"/>
      <c r="HJ140" s="159"/>
      <c r="HK140" s="159"/>
      <c r="HL140" s="159"/>
      <c r="HM140" s="159"/>
      <c r="HN140" s="159"/>
      <c r="HO140" s="159"/>
      <c r="HP140" s="159"/>
      <c r="HQ140" s="159"/>
      <c r="HR140" s="159"/>
      <c r="HS140" s="159"/>
      <c r="HT140" s="159"/>
      <c r="HU140" s="159"/>
      <c r="HV140" s="159"/>
      <c r="HW140" s="159"/>
      <c r="HX140" s="159"/>
      <c r="HY140" s="159"/>
      <c r="HZ140" s="159"/>
      <c r="IA140" s="159"/>
      <c r="IB140" s="159"/>
      <c r="IC140" s="159"/>
      <c r="ID140" s="159"/>
      <c r="IE140" s="159"/>
      <c r="IF140" s="159"/>
      <c r="IG140" s="159"/>
      <c r="IH140" s="159"/>
      <c r="II140" s="159"/>
      <c r="IJ140" s="159"/>
      <c r="IK140" s="159"/>
      <c r="IL140" s="159"/>
      <c r="IM140" s="159"/>
      <c r="IN140" s="159"/>
      <c r="IO140" s="159"/>
      <c r="IP140" s="159"/>
      <c r="IQ140" s="159"/>
      <c r="IR140" s="159"/>
      <c r="IS140" s="159"/>
      <c r="IT140" s="159"/>
    </row>
    <row r="141" spans="1:256" s="121" customFormat="1" x14ac:dyDescent="0.2">
      <c r="A141" s="148" t="s">
        <v>315</v>
      </c>
      <c r="B141" s="167" t="s">
        <v>508</v>
      </c>
      <c r="C141" s="167" t="s">
        <v>293</v>
      </c>
      <c r="D141" s="167" t="s">
        <v>270</v>
      </c>
      <c r="E141" s="167" t="s">
        <v>316</v>
      </c>
      <c r="F141" s="167"/>
      <c r="G141" s="150">
        <f>SUM(G143+G142)</f>
        <v>60.1</v>
      </c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  <c r="CW141" s="155"/>
      <c r="CX141" s="155"/>
      <c r="CY141" s="155"/>
      <c r="CZ141" s="155"/>
      <c r="DA141" s="155"/>
      <c r="DB141" s="155"/>
      <c r="DC141" s="155"/>
      <c r="DD141" s="155"/>
      <c r="DE141" s="155"/>
      <c r="DF141" s="155"/>
      <c r="DG141" s="155"/>
      <c r="DH141" s="155"/>
      <c r="DI141" s="155"/>
      <c r="DJ141" s="155"/>
      <c r="DK141" s="155"/>
      <c r="DL141" s="155"/>
      <c r="DM141" s="155"/>
      <c r="DN141" s="155"/>
      <c r="DO141" s="155"/>
      <c r="DP141" s="155"/>
      <c r="DQ141" s="155"/>
      <c r="DR141" s="155"/>
      <c r="DS141" s="155"/>
      <c r="DT141" s="155"/>
      <c r="DU141" s="155"/>
      <c r="DV141" s="155"/>
      <c r="DW141" s="155"/>
      <c r="DX141" s="155"/>
      <c r="DY141" s="155"/>
      <c r="DZ141" s="155"/>
      <c r="EA141" s="155"/>
      <c r="EB141" s="155"/>
      <c r="EC141" s="155"/>
      <c r="ED141" s="155"/>
      <c r="EE141" s="155"/>
      <c r="EF141" s="155"/>
      <c r="EG141" s="155"/>
      <c r="EH141" s="155"/>
      <c r="EI141" s="155"/>
      <c r="EJ141" s="155"/>
      <c r="EK141" s="155"/>
      <c r="EL141" s="155"/>
      <c r="EM141" s="155"/>
      <c r="EN141" s="155"/>
      <c r="EO141" s="155"/>
      <c r="EP141" s="155"/>
      <c r="EQ141" s="155"/>
      <c r="ER141" s="155"/>
      <c r="ES141" s="155"/>
      <c r="ET141" s="155"/>
      <c r="EU141" s="155"/>
      <c r="EV141" s="155"/>
      <c r="EW141" s="155"/>
      <c r="EX141" s="155"/>
      <c r="EY141" s="155"/>
      <c r="EZ141" s="155"/>
      <c r="FA141" s="155"/>
      <c r="FB141" s="155"/>
      <c r="FC141" s="155"/>
      <c r="FD141" s="155"/>
      <c r="FE141" s="155"/>
      <c r="FF141" s="155"/>
      <c r="FG141" s="155"/>
      <c r="FH141" s="155"/>
      <c r="FI141" s="155"/>
      <c r="FJ141" s="155"/>
      <c r="FK141" s="155"/>
      <c r="FL141" s="155"/>
      <c r="FM141" s="155"/>
      <c r="FN141" s="155"/>
      <c r="FO141" s="155"/>
      <c r="FP141" s="155"/>
      <c r="FQ141" s="155"/>
      <c r="FR141" s="155"/>
      <c r="FS141" s="155"/>
      <c r="FT141" s="155"/>
      <c r="FU141" s="155"/>
      <c r="FV141" s="155"/>
      <c r="FW141" s="155"/>
      <c r="FX141" s="155"/>
      <c r="FY141" s="155"/>
      <c r="FZ141" s="155"/>
      <c r="GA141" s="155"/>
      <c r="GB141" s="155"/>
      <c r="GC141" s="155"/>
      <c r="GD141" s="155"/>
      <c r="GE141" s="155"/>
      <c r="GF141" s="155"/>
      <c r="GG141" s="155"/>
      <c r="GH141" s="155"/>
      <c r="GI141" s="155"/>
      <c r="GJ141" s="155"/>
      <c r="GK141" s="155"/>
      <c r="GL141" s="155"/>
      <c r="GM141" s="155"/>
      <c r="GN141" s="155"/>
      <c r="GO141" s="155"/>
      <c r="GP141" s="155"/>
      <c r="GQ141" s="155"/>
      <c r="GR141" s="155"/>
      <c r="GS141" s="155"/>
      <c r="GT141" s="155"/>
      <c r="GU141" s="155"/>
      <c r="GV141" s="155"/>
      <c r="GW141" s="155"/>
      <c r="GX141" s="155"/>
      <c r="GY141" s="155"/>
      <c r="GZ141" s="155"/>
      <c r="HA141" s="155"/>
      <c r="HB141" s="155"/>
      <c r="HC141" s="155"/>
      <c r="HD141" s="155"/>
      <c r="HE141" s="155"/>
      <c r="HF141" s="155"/>
      <c r="HG141" s="155"/>
      <c r="HH141" s="155"/>
      <c r="HI141" s="155"/>
      <c r="HJ141" s="155"/>
      <c r="HK141" s="155"/>
      <c r="HL141" s="155"/>
      <c r="HM141" s="155"/>
      <c r="HN141" s="155"/>
      <c r="HO141" s="155"/>
      <c r="HP141" s="155"/>
      <c r="HQ141" s="155"/>
      <c r="HR141" s="155"/>
      <c r="HS141" s="155"/>
      <c r="HT141" s="155"/>
      <c r="HU141" s="155"/>
      <c r="HV141" s="155"/>
      <c r="HW141" s="155"/>
      <c r="HX141" s="155"/>
      <c r="HY141" s="155"/>
      <c r="HZ141" s="155"/>
      <c r="IA141" s="155"/>
      <c r="IB141" s="155"/>
      <c r="IC141" s="155"/>
      <c r="ID141" s="155"/>
      <c r="IE141" s="155"/>
      <c r="IF141" s="155"/>
      <c r="IG141" s="155"/>
      <c r="IH141" s="155"/>
      <c r="II141" s="155"/>
      <c r="IJ141" s="155"/>
      <c r="IK141" s="155"/>
      <c r="IL141" s="155"/>
      <c r="IM141" s="155"/>
      <c r="IN141" s="155"/>
      <c r="IO141" s="155"/>
      <c r="IP141" s="155"/>
      <c r="IQ141" s="155"/>
      <c r="IR141" s="155"/>
      <c r="IS141" s="155"/>
      <c r="IT141" s="155"/>
    </row>
    <row r="142" spans="1:256" s="121" customFormat="1" ht="25.5" x14ac:dyDescent="0.2">
      <c r="A142" s="151" t="s">
        <v>328</v>
      </c>
      <c r="B142" s="167" t="s">
        <v>508</v>
      </c>
      <c r="C142" s="167" t="s">
        <v>293</v>
      </c>
      <c r="D142" s="167" t="s">
        <v>270</v>
      </c>
      <c r="E142" s="167" t="s">
        <v>316</v>
      </c>
      <c r="F142" s="167" t="s">
        <v>329</v>
      </c>
      <c r="G142" s="150">
        <v>1.97</v>
      </c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155"/>
      <c r="BQ142" s="155"/>
      <c r="BR142" s="155"/>
      <c r="BS142" s="155"/>
      <c r="BT142" s="155"/>
      <c r="BU142" s="155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5"/>
      <c r="CI142" s="155"/>
      <c r="CJ142" s="155"/>
      <c r="CK142" s="155"/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  <c r="CW142" s="155"/>
      <c r="CX142" s="155"/>
      <c r="CY142" s="155"/>
      <c r="CZ142" s="155"/>
      <c r="DA142" s="155"/>
      <c r="DB142" s="155"/>
      <c r="DC142" s="155"/>
      <c r="DD142" s="155"/>
      <c r="DE142" s="155"/>
      <c r="DF142" s="155"/>
      <c r="DG142" s="155"/>
      <c r="DH142" s="155"/>
      <c r="DI142" s="155"/>
      <c r="DJ142" s="155"/>
      <c r="DK142" s="155"/>
      <c r="DL142" s="155"/>
      <c r="DM142" s="155"/>
      <c r="DN142" s="155"/>
      <c r="DO142" s="155"/>
      <c r="DP142" s="155"/>
      <c r="DQ142" s="155"/>
      <c r="DR142" s="155"/>
      <c r="DS142" s="155"/>
      <c r="DT142" s="155"/>
      <c r="DU142" s="155"/>
      <c r="DV142" s="155"/>
      <c r="DW142" s="155"/>
      <c r="DX142" s="155"/>
      <c r="DY142" s="155"/>
      <c r="DZ142" s="155"/>
      <c r="EA142" s="155"/>
      <c r="EB142" s="155"/>
      <c r="EC142" s="155"/>
      <c r="ED142" s="155"/>
      <c r="EE142" s="155"/>
      <c r="EF142" s="155"/>
      <c r="EG142" s="155"/>
      <c r="EH142" s="155"/>
      <c r="EI142" s="155"/>
      <c r="EJ142" s="155"/>
      <c r="EK142" s="155"/>
      <c r="EL142" s="155"/>
      <c r="EM142" s="155"/>
      <c r="EN142" s="155"/>
      <c r="EO142" s="155"/>
      <c r="EP142" s="155"/>
      <c r="EQ142" s="155"/>
      <c r="ER142" s="155"/>
      <c r="ES142" s="155"/>
      <c r="ET142" s="155"/>
      <c r="EU142" s="155"/>
      <c r="EV142" s="155"/>
      <c r="EW142" s="155"/>
      <c r="EX142" s="155"/>
      <c r="EY142" s="155"/>
      <c r="EZ142" s="155"/>
      <c r="FA142" s="155"/>
      <c r="FB142" s="155"/>
      <c r="FC142" s="155"/>
      <c r="FD142" s="155"/>
      <c r="FE142" s="155"/>
      <c r="FF142" s="155"/>
      <c r="FG142" s="155"/>
      <c r="FH142" s="155"/>
      <c r="FI142" s="155"/>
      <c r="FJ142" s="155"/>
      <c r="FK142" s="155"/>
      <c r="FL142" s="155"/>
      <c r="FM142" s="155"/>
      <c r="FN142" s="155"/>
      <c r="FO142" s="155"/>
      <c r="FP142" s="155"/>
      <c r="FQ142" s="155"/>
      <c r="FR142" s="155"/>
      <c r="FS142" s="155"/>
      <c r="FT142" s="155"/>
      <c r="FU142" s="155"/>
      <c r="FV142" s="155"/>
      <c r="FW142" s="155"/>
      <c r="FX142" s="155"/>
      <c r="FY142" s="155"/>
      <c r="FZ142" s="155"/>
      <c r="GA142" s="155"/>
      <c r="GB142" s="155"/>
      <c r="GC142" s="155"/>
      <c r="GD142" s="155"/>
      <c r="GE142" s="155"/>
      <c r="GF142" s="155"/>
      <c r="GG142" s="155"/>
      <c r="GH142" s="155"/>
      <c r="GI142" s="155"/>
      <c r="GJ142" s="155"/>
      <c r="GK142" s="155"/>
      <c r="GL142" s="155"/>
      <c r="GM142" s="155"/>
      <c r="GN142" s="155"/>
      <c r="GO142" s="155"/>
      <c r="GP142" s="155"/>
      <c r="GQ142" s="155"/>
      <c r="GR142" s="155"/>
      <c r="GS142" s="155"/>
      <c r="GT142" s="155"/>
      <c r="GU142" s="155"/>
      <c r="GV142" s="155"/>
      <c r="GW142" s="155"/>
      <c r="GX142" s="155"/>
      <c r="GY142" s="155"/>
      <c r="GZ142" s="155"/>
      <c r="HA142" s="155"/>
      <c r="HB142" s="155"/>
      <c r="HC142" s="155"/>
      <c r="HD142" s="155"/>
      <c r="HE142" s="155"/>
      <c r="HF142" s="155"/>
      <c r="HG142" s="155"/>
      <c r="HH142" s="155"/>
      <c r="HI142" s="155"/>
      <c r="HJ142" s="155"/>
      <c r="HK142" s="155"/>
      <c r="HL142" s="155"/>
      <c r="HM142" s="155"/>
      <c r="HN142" s="155"/>
      <c r="HO142" s="155"/>
      <c r="HP142" s="155"/>
      <c r="HQ142" s="155"/>
      <c r="HR142" s="155"/>
      <c r="HS142" s="155"/>
      <c r="HT142" s="155"/>
      <c r="HU142" s="155"/>
      <c r="HV142" s="155"/>
      <c r="HW142" s="155"/>
      <c r="HX142" s="155"/>
      <c r="HY142" s="155"/>
      <c r="HZ142" s="155"/>
      <c r="IA142" s="155"/>
      <c r="IB142" s="155"/>
      <c r="IC142" s="155"/>
      <c r="ID142" s="155"/>
      <c r="IE142" s="155"/>
      <c r="IF142" s="155"/>
      <c r="IG142" s="155"/>
      <c r="IH142" s="155"/>
      <c r="II142" s="155"/>
      <c r="IJ142" s="155"/>
      <c r="IK142" s="155"/>
      <c r="IL142" s="155"/>
      <c r="IM142" s="155"/>
      <c r="IN142" s="155"/>
      <c r="IO142" s="155"/>
      <c r="IP142" s="155"/>
      <c r="IQ142" s="155"/>
      <c r="IR142" s="155"/>
      <c r="IS142" s="155"/>
      <c r="IT142" s="155"/>
    </row>
    <row r="143" spans="1:256" s="155" customFormat="1" x14ac:dyDescent="0.2">
      <c r="A143" s="151" t="s">
        <v>290</v>
      </c>
      <c r="B143" s="167" t="s">
        <v>508</v>
      </c>
      <c r="C143" s="167" t="s">
        <v>293</v>
      </c>
      <c r="D143" s="167" t="s">
        <v>270</v>
      </c>
      <c r="E143" s="167" t="s">
        <v>316</v>
      </c>
      <c r="F143" s="167" t="s">
        <v>291</v>
      </c>
      <c r="G143" s="150">
        <v>58.13</v>
      </c>
    </row>
    <row r="144" spans="1:256" ht="15" x14ac:dyDescent="0.25">
      <c r="A144" s="210" t="s">
        <v>318</v>
      </c>
      <c r="B144" s="339" t="s">
        <v>508</v>
      </c>
      <c r="C144" s="143" t="s">
        <v>293</v>
      </c>
      <c r="D144" s="143" t="s">
        <v>270</v>
      </c>
      <c r="E144" s="339" t="s">
        <v>319</v>
      </c>
      <c r="F144" s="143"/>
      <c r="G144" s="145">
        <f>SUM(G145+G148+G150)</f>
        <v>2777.72</v>
      </c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  <c r="BI144" s="166"/>
      <c r="BJ144" s="166"/>
      <c r="BK144" s="166"/>
      <c r="BL144" s="166"/>
      <c r="BM144" s="166"/>
      <c r="BN144" s="166"/>
      <c r="BO144" s="166"/>
      <c r="BP144" s="166"/>
      <c r="BQ144" s="166"/>
      <c r="BR144" s="166"/>
      <c r="BS144" s="166"/>
      <c r="BT144" s="166"/>
      <c r="BU144" s="166"/>
      <c r="BV144" s="166"/>
      <c r="BW144" s="166"/>
      <c r="BX144" s="166"/>
      <c r="BY144" s="166"/>
      <c r="BZ144" s="166"/>
      <c r="CA144" s="166"/>
      <c r="CB144" s="166"/>
      <c r="CC144" s="166"/>
      <c r="CD144" s="166"/>
      <c r="CE144" s="166"/>
      <c r="CF144" s="166"/>
      <c r="CG144" s="166"/>
      <c r="CH144" s="166"/>
      <c r="CI144" s="166"/>
      <c r="CJ144" s="166"/>
      <c r="CK144" s="166"/>
      <c r="CL144" s="166"/>
      <c r="CM144" s="166"/>
      <c r="CN144" s="166"/>
      <c r="CO144" s="166"/>
      <c r="CP144" s="166"/>
      <c r="CQ144" s="166"/>
      <c r="CR144" s="166"/>
      <c r="CS144" s="166"/>
      <c r="CT144" s="166"/>
      <c r="CU144" s="166"/>
      <c r="CV144" s="166"/>
      <c r="CW144" s="166"/>
      <c r="CX144" s="166"/>
      <c r="CY144" s="166"/>
      <c r="CZ144" s="166"/>
      <c r="DA144" s="166"/>
      <c r="DB144" s="166"/>
      <c r="DC144" s="166"/>
      <c r="DD144" s="166"/>
      <c r="DE144" s="166"/>
      <c r="DF144" s="166"/>
      <c r="DG144" s="166"/>
      <c r="DH144" s="166"/>
      <c r="DI144" s="166"/>
      <c r="DJ144" s="166"/>
      <c r="DK144" s="166"/>
      <c r="DL144" s="166"/>
      <c r="DM144" s="166"/>
      <c r="DN144" s="166"/>
      <c r="DO144" s="166"/>
      <c r="DP144" s="166"/>
      <c r="DQ144" s="166"/>
      <c r="DR144" s="166"/>
      <c r="DS144" s="166"/>
      <c r="DT144" s="166"/>
      <c r="DU144" s="166"/>
      <c r="DV144" s="166"/>
      <c r="DW144" s="166"/>
      <c r="DX144" s="166"/>
      <c r="DY144" s="166"/>
      <c r="DZ144" s="166"/>
      <c r="EA144" s="166"/>
      <c r="EB144" s="166"/>
      <c r="EC144" s="166"/>
      <c r="ED144" s="166"/>
      <c r="EE144" s="166"/>
      <c r="EF144" s="166"/>
      <c r="EG144" s="166"/>
      <c r="EH144" s="166"/>
      <c r="EI144" s="166"/>
      <c r="EJ144" s="166"/>
      <c r="EK144" s="166"/>
      <c r="EL144" s="166"/>
      <c r="EM144" s="166"/>
      <c r="EN144" s="166"/>
      <c r="EO144" s="166"/>
      <c r="EP144" s="166"/>
      <c r="EQ144" s="166"/>
      <c r="ER144" s="166"/>
      <c r="ES144" s="166"/>
      <c r="ET144" s="166"/>
      <c r="EU144" s="166"/>
      <c r="EV144" s="166"/>
      <c r="EW144" s="166"/>
      <c r="EX144" s="166"/>
      <c r="EY144" s="166"/>
      <c r="EZ144" s="166"/>
      <c r="FA144" s="166"/>
      <c r="FB144" s="166"/>
      <c r="FC144" s="166"/>
      <c r="FD144" s="166"/>
      <c r="FE144" s="166"/>
      <c r="FF144" s="166"/>
      <c r="FG144" s="166"/>
      <c r="FH144" s="166"/>
      <c r="FI144" s="166"/>
      <c r="FJ144" s="166"/>
      <c r="FK144" s="166"/>
      <c r="FL144" s="166"/>
      <c r="FM144" s="166"/>
      <c r="FN144" s="166"/>
      <c r="FO144" s="166"/>
      <c r="FP144" s="166"/>
      <c r="FQ144" s="166"/>
      <c r="FR144" s="166"/>
      <c r="FS144" s="166"/>
      <c r="FT144" s="166"/>
      <c r="FU144" s="166"/>
      <c r="FV144" s="166"/>
      <c r="FW144" s="166"/>
      <c r="FX144" s="166"/>
      <c r="FY144" s="166"/>
      <c r="FZ144" s="166"/>
      <c r="GA144" s="166"/>
      <c r="GB144" s="166"/>
      <c r="GC144" s="166"/>
      <c r="GD144" s="166"/>
      <c r="GE144" s="166"/>
      <c r="GF144" s="166"/>
      <c r="GG144" s="166"/>
      <c r="GH144" s="166"/>
      <c r="GI144" s="166"/>
      <c r="GJ144" s="166"/>
      <c r="GK144" s="166"/>
      <c r="GL144" s="166"/>
      <c r="GM144" s="166"/>
      <c r="GN144" s="166"/>
      <c r="GO144" s="166"/>
      <c r="GP144" s="166"/>
      <c r="GQ144" s="166"/>
      <c r="GR144" s="166"/>
      <c r="GS144" s="166"/>
      <c r="GT144" s="166"/>
      <c r="GU144" s="166"/>
      <c r="GV144" s="166"/>
      <c r="GW144" s="166"/>
      <c r="GX144" s="166"/>
      <c r="GY144" s="166"/>
      <c r="GZ144" s="166"/>
      <c r="HA144" s="166"/>
      <c r="HB144" s="166"/>
      <c r="HC144" s="166"/>
      <c r="HD144" s="166"/>
      <c r="HE144" s="166"/>
      <c r="HF144" s="166"/>
      <c r="HG144" s="166"/>
      <c r="HH144" s="166"/>
      <c r="HI144" s="166"/>
      <c r="HJ144" s="166"/>
      <c r="HK144" s="166"/>
      <c r="HL144" s="166"/>
      <c r="HM144" s="166"/>
      <c r="HN144" s="166"/>
      <c r="HO144" s="166"/>
      <c r="HP144" s="166"/>
      <c r="HQ144" s="166"/>
      <c r="HR144" s="166"/>
      <c r="HS144" s="166"/>
      <c r="HT144" s="166"/>
      <c r="HU144" s="166"/>
      <c r="HV144" s="166"/>
      <c r="HW144" s="166"/>
      <c r="HX144" s="166"/>
      <c r="HY144" s="166"/>
      <c r="HZ144" s="166"/>
      <c r="IA144" s="166"/>
      <c r="IB144" s="166"/>
      <c r="IC144" s="166"/>
      <c r="ID144" s="166"/>
      <c r="IE144" s="166"/>
      <c r="IF144" s="166"/>
      <c r="IG144" s="166"/>
      <c r="IH144" s="166"/>
      <c r="II144" s="166"/>
      <c r="IJ144" s="166"/>
      <c r="IK144" s="166"/>
      <c r="IL144" s="166"/>
      <c r="IM144" s="166"/>
      <c r="IN144" s="166"/>
      <c r="IO144" s="166"/>
      <c r="IP144" s="166"/>
      <c r="IQ144" s="166"/>
      <c r="IR144" s="166"/>
      <c r="IS144" s="166"/>
      <c r="IT144" s="166"/>
    </row>
    <row r="145" spans="1:254" ht="25.5" x14ac:dyDescent="0.2">
      <c r="A145" s="148" t="s">
        <v>708</v>
      </c>
      <c r="B145" s="168" t="s">
        <v>508</v>
      </c>
      <c r="C145" s="149" t="s">
        <v>293</v>
      </c>
      <c r="D145" s="149" t="s">
        <v>270</v>
      </c>
      <c r="E145" s="149" t="s">
        <v>369</v>
      </c>
      <c r="F145" s="149"/>
      <c r="G145" s="150">
        <f>SUM(G146+G147)</f>
        <v>2777.72</v>
      </c>
    </row>
    <row r="146" spans="1:254" s="166" customFormat="1" ht="15" x14ac:dyDescent="0.25">
      <c r="A146" s="151" t="s">
        <v>510</v>
      </c>
      <c r="B146" s="168" t="s">
        <v>508</v>
      </c>
      <c r="C146" s="149" t="s">
        <v>293</v>
      </c>
      <c r="D146" s="149" t="s">
        <v>270</v>
      </c>
      <c r="E146" s="149" t="s">
        <v>369</v>
      </c>
      <c r="F146" s="153" t="s">
        <v>282</v>
      </c>
      <c r="G146" s="154">
        <v>2482.06</v>
      </c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/>
      <c r="BL146" s="127"/>
      <c r="BM146" s="127"/>
      <c r="BN146" s="127"/>
      <c r="BO146" s="127"/>
      <c r="BP146" s="127"/>
      <c r="BQ146" s="127"/>
      <c r="BR146" s="127"/>
      <c r="BS146" s="127"/>
      <c r="BT146" s="127"/>
      <c r="BU146" s="127"/>
      <c r="BV146" s="127"/>
      <c r="BW146" s="127"/>
      <c r="BX146" s="127"/>
      <c r="BY146" s="127"/>
      <c r="BZ146" s="127"/>
      <c r="CA146" s="127"/>
      <c r="CB146" s="127"/>
      <c r="CC146" s="127"/>
      <c r="CD146" s="127"/>
      <c r="CE146" s="127"/>
      <c r="CF146" s="127"/>
      <c r="CG146" s="127"/>
      <c r="CH146" s="127"/>
      <c r="CI146" s="127"/>
      <c r="CJ146" s="127"/>
      <c r="CK146" s="127"/>
      <c r="CL146" s="127"/>
      <c r="CM146" s="127"/>
      <c r="CN146" s="127"/>
      <c r="CO146" s="127"/>
      <c r="CP146" s="127"/>
      <c r="CQ146" s="127"/>
      <c r="CR146" s="127"/>
      <c r="CS146" s="127"/>
      <c r="CT146" s="127"/>
      <c r="CU146" s="127"/>
      <c r="CV146" s="127"/>
      <c r="CW146" s="127"/>
      <c r="CX146" s="127"/>
      <c r="CY146" s="127"/>
      <c r="CZ146" s="127"/>
      <c r="DA146" s="127"/>
      <c r="DB146" s="127"/>
      <c r="DC146" s="127"/>
      <c r="DD146" s="127"/>
      <c r="DE146" s="127"/>
      <c r="DF146" s="127"/>
      <c r="DG146" s="127"/>
      <c r="DH146" s="127"/>
      <c r="DI146" s="127"/>
      <c r="DJ146" s="127"/>
      <c r="DK146" s="127"/>
      <c r="DL146" s="127"/>
      <c r="DM146" s="127"/>
      <c r="DN146" s="127"/>
      <c r="DO146" s="127"/>
      <c r="DP146" s="127"/>
      <c r="DQ146" s="127"/>
      <c r="DR146" s="127"/>
      <c r="DS146" s="127"/>
      <c r="DT146" s="127"/>
      <c r="DU146" s="127"/>
      <c r="DV146" s="127"/>
      <c r="DW146" s="127"/>
      <c r="DX146" s="127"/>
      <c r="DY146" s="127"/>
      <c r="DZ146" s="127"/>
      <c r="EA146" s="127"/>
      <c r="EB146" s="127"/>
      <c r="EC146" s="127"/>
      <c r="ED146" s="127"/>
      <c r="EE146" s="127"/>
      <c r="EF146" s="127"/>
      <c r="EG146" s="127"/>
      <c r="EH146" s="127"/>
      <c r="EI146" s="127"/>
      <c r="EJ146" s="127"/>
      <c r="EK146" s="127"/>
      <c r="EL146" s="127"/>
      <c r="EM146" s="127"/>
      <c r="EN146" s="127"/>
      <c r="EO146" s="127"/>
      <c r="EP146" s="127"/>
      <c r="EQ146" s="127"/>
      <c r="ER146" s="127"/>
      <c r="ES146" s="127"/>
      <c r="ET146" s="127"/>
      <c r="EU146" s="127"/>
      <c r="EV146" s="127"/>
      <c r="EW146" s="127"/>
      <c r="EX146" s="127"/>
      <c r="EY146" s="127"/>
      <c r="EZ146" s="127"/>
      <c r="FA146" s="127"/>
      <c r="FB146" s="127"/>
      <c r="FC146" s="127"/>
      <c r="FD146" s="127"/>
      <c r="FE146" s="127"/>
      <c r="FF146" s="127"/>
      <c r="FG146" s="127"/>
      <c r="FH146" s="127"/>
      <c r="FI146" s="127"/>
      <c r="FJ146" s="127"/>
      <c r="FK146" s="127"/>
      <c r="FL146" s="127"/>
      <c r="FM146" s="127"/>
      <c r="FN146" s="127"/>
      <c r="FO146" s="127"/>
      <c r="FP146" s="127"/>
      <c r="FQ146" s="127"/>
      <c r="FR146" s="127"/>
      <c r="FS146" s="127"/>
      <c r="FT146" s="127"/>
      <c r="FU146" s="127"/>
      <c r="FV146" s="127"/>
      <c r="FW146" s="127"/>
      <c r="FX146" s="127"/>
      <c r="FY146" s="127"/>
      <c r="FZ146" s="127"/>
      <c r="GA146" s="127"/>
      <c r="GB146" s="127"/>
      <c r="GC146" s="127"/>
      <c r="GD146" s="127"/>
      <c r="GE146" s="127"/>
      <c r="GF146" s="127"/>
      <c r="GG146" s="127"/>
      <c r="GH146" s="127"/>
      <c r="GI146" s="127"/>
      <c r="GJ146" s="127"/>
      <c r="GK146" s="127"/>
      <c r="GL146" s="127"/>
      <c r="GM146" s="127"/>
      <c r="GN146" s="127"/>
      <c r="GO146" s="127"/>
      <c r="GP146" s="127"/>
      <c r="GQ146" s="127"/>
      <c r="GR146" s="127"/>
      <c r="GS146" s="127"/>
      <c r="GT146" s="127"/>
      <c r="GU146" s="127"/>
      <c r="GV146" s="127"/>
      <c r="GW146" s="127"/>
      <c r="GX146" s="127"/>
      <c r="GY146" s="127"/>
      <c r="GZ146" s="127"/>
      <c r="HA146" s="127"/>
      <c r="HB146" s="127"/>
      <c r="HC146" s="127"/>
      <c r="HD146" s="127"/>
      <c r="HE146" s="127"/>
      <c r="HF146" s="127"/>
      <c r="HG146" s="127"/>
      <c r="HH146" s="127"/>
      <c r="HI146" s="127"/>
      <c r="HJ146" s="127"/>
      <c r="HK146" s="127"/>
      <c r="HL146" s="127"/>
      <c r="HM146" s="127"/>
      <c r="HN146" s="127"/>
      <c r="HO146" s="127"/>
      <c r="HP146" s="127"/>
      <c r="HQ146" s="127"/>
      <c r="HR146" s="127"/>
      <c r="HS146" s="127"/>
      <c r="HT146" s="127"/>
      <c r="HU146" s="127"/>
      <c r="HV146" s="127"/>
      <c r="HW146" s="127"/>
      <c r="HX146" s="127"/>
      <c r="HY146" s="127"/>
      <c r="HZ146" s="127"/>
      <c r="IA146" s="127"/>
      <c r="IB146" s="127"/>
      <c r="IC146" s="127"/>
      <c r="ID146" s="127"/>
      <c r="IE146" s="127"/>
      <c r="IF146" s="127"/>
      <c r="IG146" s="127"/>
      <c r="IH146" s="127"/>
      <c r="II146" s="127"/>
      <c r="IJ146" s="127"/>
      <c r="IK146" s="127"/>
      <c r="IL146" s="127"/>
      <c r="IM146" s="127"/>
      <c r="IN146" s="127"/>
      <c r="IO146" s="127"/>
      <c r="IP146" s="127"/>
      <c r="IQ146" s="127"/>
      <c r="IR146" s="127"/>
      <c r="IS146" s="127"/>
      <c r="IT146" s="127"/>
    </row>
    <row r="147" spans="1:254" s="166" customFormat="1" ht="26.25" x14ac:dyDescent="0.25">
      <c r="A147" s="151" t="s">
        <v>517</v>
      </c>
      <c r="B147" s="168" t="s">
        <v>508</v>
      </c>
      <c r="C147" s="149" t="s">
        <v>293</v>
      </c>
      <c r="D147" s="149" t="s">
        <v>270</v>
      </c>
      <c r="E147" s="149" t="s">
        <v>369</v>
      </c>
      <c r="F147" s="153" t="s">
        <v>327</v>
      </c>
      <c r="G147" s="154">
        <v>295.66000000000003</v>
      </c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7"/>
      <c r="BR147" s="127"/>
      <c r="BS147" s="127"/>
      <c r="BT147" s="127"/>
      <c r="BU147" s="127"/>
      <c r="BV147" s="127"/>
      <c r="BW147" s="127"/>
      <c r="BX147" s="127"/>
      <c r="BY147" s="127"/>
      <c r="BZ147" s="127"/>
      <c r="CA147" s="127"/>
      <c r="CB147" s="127"/>
      <c r="CC147" s="127"/>
      <c r="CD147" s="127"/>
      <c r="CE147" s="127"/>
      <c r="CF147" s="127"/>
      <c r="CG147" s="127"/>
      <c r="CH147" s="127"/>
      <c r="CI147" s="127"/>
      <c r="CJ147" s="127"/>
      <c r="CK147" s="127"/>
      <c r="CL147" s="127"/>
      <c r="CM147" s="127"/>
      <c r="CN147" s="127"/>
      <c r="CO147" s="127"/>
      <c r="CP147" s="127"/>
      <c r="CQ147" s="127"/>
      <c r="CR147" s="127"/>
      <c r="CS147" s="127"/>
      <c r="CT147" s="127"/>
      <c r="CU147" s="127"/>
      <c r="CV147" s="127"/>
      <c r="CW147" s="127"/>
      <c r="CX147" s="127"/>
      <c r="CY147" s="127"/>
      <c r="CZ147" s="127"/>
      <c r="DA147" s="127"/>
      <c r="DB147" s="127"/>
      <c r="DC147" s="127"/>
      <c r="DD147" s="127"/>
      <c r="DE147" s="127"/>
      <c r="DF147" s="127"/>
      <c r="DG147" s="127"/>
      <c r="DH147" s="127"/>
      <c r="DI147" s="127"/>
      <c r="DJ147" s="127"/>
      <c r="DK147" s="127"/>
      <c r="DL147" s="127"/>
      <c r="DM147" s="127"/>
      <c r="DN147" s="127"/>
      <c r="DO147" s="127"/>
      <c r="DP147" s="127"/>
      <c r="DQ147" s="127"/>
      <c r="DR147" s="127"/>
      <c r="DS147" s="127"/>
      <c r="DT147" s="127"/>
      <c r="DU147" s="127"/>
      <c r="DV147" s="127"/>
      <c r="DW147" s="127"/>
      <c r="DX147" s="127"/>
      <c r="DY147" s="127"/>
      <c r="DZ147" s="127"/>
      <c r="EA147" s="127"/>
      <c r="EB147" s="127"/>
      <c r="EC147" s="127"/>
      <c r="ED147" s="127"/>
      <c r="EE147" s="127"/>
      <c r="EF147" s="127"/>
      <c r="EG147" s="127"/>
      <c r="EH147" s="127"/>
      <c r="EI147" s="127"/>
      <c r="EJ147" s="127"/>
      <c r="EK147" s="127"/>
      <c r="EL147" s="127"/>
      <c r="EM147" s="127"/>
      <c r="EN147" s="127"/>
      <c r="EO147" s="127"/>
      <c r="EP147" s="127"/>
      <c r="EQ147" s="127"/>
      <c r="ER147" s="127"/>
      <c r="ES147" s="127"/>
      <c r="ET147" s="127"/>
      <c r="EU147" s="127"/>
      <c r="EV147" s="127"/>
      <c r="EW147" s="127"/>
      <c r="EX147" s="127"/>
      <c r="EY147" s="127"/>
      <c r="EZ147" s="127"/>
      <c r="FA147" s="127"/>
      <c r="FB147" s="127"/>
      <c r="FC147" s="127"/>
      <c r="FD147" s="127"/>
      <c r="FE147" s="127"/>
      <c r="FF147" s="127"/>
      <c r="FG147" s="127"/>
      <c r="FH147" s="127"/>
      <c r="FI147" s="127"/>
      <c r="FJ147" s="127"/>
      <c r="FK147" s="127"/>
      <c r="FL147" s="127"/>
      <c r="FM147" s="127"/>
      <c r="FN147" s="127"/>
      <c r="FO147" s="127"/>
      <c r="FP147" s="127"/>
      <c r="FQ147" s="127"/>
      <c r="FR147" s="127"/>
      <c r="FS147" s="127"/>
      <c r="FT147" s="127"/>
      <c r="FU147" s="127"/>
      <c r="FV147" s="127"/>
      <c r="FW147" s="127"/>
      <c r="FX147" s="127"/>
      <c r="FY147" s="127"/>
      <c r="FZ147" s="127"/>
      <c r="GA147" s="127"/>
      <c r="GB147" s="127"/>
      <c r="GC147" s="127"/>
      <c r="GD147" s="127"/>
      <c r="GE147" s="127"/>
      <c r="GF147" s="127"/>
      <c r="GG147" s="127"/>
      <c r="GH147" s="127"/>
      <c r="GI147" s="127"/>
      <c r="GJ147" s="127"/>
      <c r="GK147" s="127"/>
      <c r="GL147" s="127"/>
      <c r="GM147" s="127"/>
      <c r="GN147" s="127"/>
      <c r="GO147" s="127"/>
      <c r="GP147" s="127"/>
      <c r="GQ147" s="127"/>
      <c r="GR147" s="127"/>
      <c r="GS147" s="127"/>
      <c r="GT147" s="127"/>
      <c r="GU147" s="127"/>
      <c r="GV147" s="127"/>
      <c r="GW147" s="127"/>
      <c r="GX147" s="127"/>
      <c r="GY147" s="127"/>
      <c r="GZ147" s="127"/>
      <c r="HA147" s="127"/>
      <c r="HB147" s="127"/>
      <c r="HC147" s="127"/>
      <c r="HD147" s="127"/>
      <c r="HE147" s="127"/>
      <c r="HF147" s="127"/>
      <c r="HG147" s="127"/>
      <c r="HH147" s="127"/>
      <c r="HI147" s="127"/>
      <c r="HJ147" s="127"/>
      <c r="HK147" s="127"/>
      <c r="HL147" s="127"/>
      <c r="HM147" s="127"/>
      <c r="HN147" s="127"/>
      <c r="HO147" s="127"/>
      <c r="HP147" s="127"/>
      <c r="HQ147" s="127"/>
      <c r="HR147" s="127"/>
      <c r="HS147" s="127"/>
      <c r="HT147" s="127"/>
      <c r="HU147" s="127"/>
      <c r="HV147" s="127"/>
      <c r="HW147" s="127"/>
      <c r="HX147" s="127"/>
      <c r="HY147" s="127"/>
      <c r="HZ147" s="127"/>
      <c r="IA147" s="127"/>
      <c r="IB147" s="127"/>
      <c r="IC147" s="127"/>
      <c r="ID147" s="127"/>
      <c r="IE147" s="127"/>
      <c r="IF147" s="127"/>
      <c r="IG147" s="127"/>
      <c r="IH147" s="127"/>
      <c r="II147" s="127"/>
      <c r="IJ147" s="127"/>
      <c r="IK147" s="127"/>
      <c r="IL147" s="127"/>
      <c r="IM147" s="127"/>
      <c r="IN147" s="127"/>
      <c r="IO147" s="127"/>
      <c r="IP147" s="127"/>
      <c r="IQ147" s="127"/>
      <c r="IR147" s="127"/>
      <c r="IS147" s="127"/>
      <c r="IT147" s="127"/>
    </row>
    <row r="148" spans="1:254" s="137" customFormat="1" ht="26.25" x14ac:dyDescent="0.25">
      <c r="A148" s="148" t="s">
        <v>668</v>
      </c>
      <c r="B148" s="167" t="s">
        <v>508</v>
      </c>
      <c r="C148" s="149" t="s">
        <v>293</v>
      </c>
      <c r="D148" s="149" t="s">
        <v>270</v>
      </c>
      <c r="E148" s="149" t="s">
        <v>669</v>
      </c>
      <c r="F148" s="149"/>
      <c r="G148" s="150">
        <f>SUM(G149)</f>
        <v>0</v>
      </c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21"/>
      <c r="DN148" s="121"/>
      <c r="DO148" s="121"/>
      <c r="DP148" s="121"/>
      <c r="DQ148" s="121"/>
      <c r="DR148" s="121"/>
      <c r="DS148" s="121"/>
      <c r="DT148" s="121"/>
      <c r="DU148" s="121"/>
      <c r="DV148" s="121"/>
      <c r="DW148" s="121"/>
      <c r="DX148" s="121"/>
      <c r="DY148" s="121"/>
      <c r="DZ148" s="121"/>
      <c r="EA148" s="121"/>
      <c r="EB148" s="121"/>
      <c r="EC148" s="121"/>
      <c r="ED148" s="121"/>
      <c r="EE148" s="121"/>
      <c r="EF148" s="121"/>
      <c r="EG148" s="121"/>
      <c r="EH148" s="121"/>
      <c r="EI148" s="121"/>
      <c r="EJ148" s="121"/>
      <c r="EK148" s="121"/>
      <c r="EL148" s="121"/>
      <c r="EM148" s="121"/>
      <c r="EN148" s="121"/>
      <c r="EO148" s="121"/>
      <c r="EP148" s="121"/>
      <c r="EQ148" s="121"/>
      <c r="ER148" s="121"/>
      <c r="ES148" s="121"/>
      <c r="ET148" s="121"/>
      <c r="EU148" s="121"/>
      <c r="EV148" s="121"/>
      <c r="EW148" s="121"/>
      <c r="EX148" s="121"/>
      <c r="EY148" s="121"/>
      <c r="EZ148" s="121"/>
      <c r="FA148" s="121"/>
      <c r="FB148" s="121"/>
      <c r="FC148" s="121"/>
      <c r="FD148" s="121"/>
      <c r="FE148" s="121"/>
      <c r="FF148" s="121"/>
      <c r="FG148" s="121"/>
      <c r="FH148" s="121"/>
      <c r="FI148" s="121"/>
      <c r="FJ148" s="121"/>
      <c r="FK148" s="121"/>
      <c r="FL148" s="121"/>
      <c r="FM148" s="121"/>
      <c r="FN148" s="121"/>
      <c r="FO148" s="121"/>
      <c r="FP148" s="121"/>
      <c r="FQ148" s="121"/>
      <c r="FR148" s="121"/>
      <c r="FS148" s="121"/>
      <c r="FT148" s="121"/>
      <c r="FU148" s="121"/>
      <c r="FV148" s="121"/>
      <c r="FW148" s="121"/>
      <c r="FX148" s="121"/>
      <c r="FY148" s="121"/>
      <c r="FZ148" s="121"/>
      <c r="GA148" s="121"/>
      <c r="GB148" s="121"/>
      <c r="GC148" s="121"/>
      <c r="GD148" s="121"/>
      <c r="GE148" s="121"/>
      <c r="GF148" s="121"/>
      <c r="GG148" s="121"/>
      <c r="GH148" s="121"/>
      <c r="GI148" s="121"/>
      <c r="GJ148" s="121"/>
      <c r="GK148" s="121"/>
      <c r="GL148" s="121"/>
      <c r="GM148" s="121"/>
      <c r="GN148" s="121"/>
      <c r="GO148" s="121"/>
      <c r="GP148" s="121"/>
      <c r="GQ148" s="121"/>
      <c r="GR148" s="121"/>
      <c r="GS148" s="121"/>
      <c r="GT148" s="121"/>
      <c r="GU148" s="121"/>
      <c r="GV148" s="121"/>
      <c r="GW148" s="121"/>
      <c r="GX148" s="121"/>
      <c r="GY148" s="121"/>
      <c r="GZ148" s="121"/>
      <c r="HA148" s="121"/>
      <c r="HB148" s="121"/>
      <c r="HC148" s="121"/>
      <c r="HD148" s="121"/>
      <c r="HE148" s="121"/>
      <c r="HF148" s="121"/>
      <c r="HG148" s="121"/>
      <c r="HH148" s="121"/>
      <c r="HI148" s="121"/>
      <c r="HJ148" s="121"/>
      <c r="HK148" s="121"/>
      <c r="HL148" s="121"/>
      <c r="HM148" s="121"/>
      <c r="HN148" s="121"/>
      <c r="HO148" s="121"/>
      <c r="HP148" s="121"/>
      <c r="HQ148" s="121"/>
      <c r="HR148" s="121"/>
      <c r="HS148" s="121"/>
      <c r="HT148" s="121"/>
      <c r="HU148" s="121"/>
      <c r="HV148" s="121"/>
      <c r="HW148" s="121"/>
      <c r="HX148" s="121"/>
      <c r="HY148" s="121"/>
      <c r="HZ148" s="121"/>
      <c r="IA148" s="121"/>
      <c r="IB148" s="121"/>
      <c r="IC148" s="121"/>
      <c r="ID148" s="121"/>
      <c r="IE148" s="121"/>
      <c r="IF148" s="121"/>
      <c r="IG148" s="121"/>
      <c r="IH148" s="121"/>
      <c r="II148" s="121"/>
      <c r="IJ148" s="121"/>
      <c r="IK148" s="121"/>
      <c r="IL148" s="121"/>
      <c r="IM148" s="121"/>
      <c r="IN148" s="121"/>
      <c r="IO148" s="121"/>
      <c r="IP148" s="121"/>
      <c r="IQ148" s="121"/>
      <c r="IR148" s="121"/>
      <c r="IS148" s="121"/>
      <c r="IT148" s="121"/>
    </row>
    <row r="149" spans="1:254" s="137" customFormat="1" ht="26.25" x14ac:dyDescent="0.25">
      <c r="A149" s="151" t="s">
        <v>517</v>
      </c>
      <c r="B149" s="152" t="s">
        <v>508</v>
      </c>
      <c r="C149" s="153" t="s">
        <v>293</v>
      </c>
      <c r="D149" s="153" t="s">
        <v>270</v>
      </c>
      <c r="E149" s="153" t="s">
        <v>669</v>
      </c>
      <c r="F149" s="153" t="s">
        <v>327</v>
      </c>
      <c r="G149" s="154">
        <v>0</v>
      </c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1"/>
      <c r="DL149" s="121"/>
      <c r="DM149" s="121"/>
      <c r="DN149" s="121"/>
      <c r="DO149" s="121"/>
      <c r="DP149" s="121"/>
      <c r="DQ149" s="121"/>
      <c r="DR149" s="121"/>
      <c r="DS149" s="121"/>
      <c r="DT149" s="121"/>
      <c r="DU149" s="121"/>
      <c r="DV149" s="121"/>
      <c r="DW149" s="121"/>
      <c r="DX149" s="121"/>
      <c r="DY149" s="121"/>
      <c r="DZ149" s="121"/>
      <c r="EA149" s="121"/>
      <c r="EB149" s="121"/>
      <c r="EC149" s="121"/>
      <c r="ED149" s="121"/>
      <c r="EE149" s="121"/>
      <c r="EF149" s="121"/>
      <c r="EG149" s="121"/>
      <c r="EH149" s="121"/>
      <c r="EI149" s="121"/>
      <c r="EJ149" s="121"/>
      <c r="EK149" s="121"/>
      <c r="EL149" s="121"/>
      <c r="EM149" s="121"/>
      <c r="EN149" s="121"/>
      <c r="EO149" s="121"/>
      <c r="EP149" s="121"/>
      <c r="EQ149" s="121"/>
      <c r="ER149" s="121"/>
      <c r="ES149" s="121"/>
      <c r="ET149" s="121"/>
      <c r="EU149" s="121"/>
      <c r="EV149" s="121"/>
      <c r="EW149" s="121"/>
      <c r="EX149" s="121"/>
      <c r="EY149" s="121"/>
      <c r="EZ149" s="121"/>
      <c r="FA149" s="121"/>
      <c r="FB149" s="121"/>
      <c r="FC149" s="121"/>
      <c r="FD149" s="121"/>
      <c r="FE149" s="121"/>
      <c r="FF149" s="121"/>
      <c r="FG149" s="121"/>
      <c r="FH149" s="121"/>
      <c r="FI149" s="121"/>
      <c r="FJ149" s="121"/>
      <c r="FK149" s="121"/>
      <c r="FL149" s="121"/>
      <c r="FM149" s="121"/>
      <c r="FN149" s="121"/>
      <c r="FO149" s="121"/>
      <c r="FP149" s="121"/>
      <c r="FQ149" s="121"/>
      <c r="FR149" s="121"/>
      <c r="FS149" s="121"/>
      <c r="FT149" s="121"/>
      <c r="FU149" s="121"/>
      <c r="FV149" s="121"/>
      <c r="FW149" s="121"/>
      <c r="FX149" s="121"/>
      <c r="FY149" s="121"/>
      <c r="FZ149" s="121"/>
      <c r="GA149" s="121"/>
      <c r="GB149" s="121"/>
      <c r="GC149" s="121"/>
      <c r="GD149" s="121"/>
      <c r="GE149" s="121"/>
      <c r="GF149" s="121"/>
      <c r="GG149" s="121"/>
      <c r="GH149" s="121"/>
      <c r="GI149" s="121"/>
      <c r="GJ149" s="121"/>
      <c r="GK149" s="121"/>
      <c r="GL149" s="121"/>
      <c r="GM149" s="121"/>
      <c r="GN149" s="121"/>
      <c r="GO149" s="121"/>
      <c r="GP149" s="121"/>
      <c r="GQ149" s="121"/>
      <c r="GR149" s="121"/>
      <c r="GS149" s="121"/>
      <c r="GT149" s="121"/>
      <c r="GU149" s="121"/>
      <c r="GV149" s="121"/>
      <c r="GW149" s="121"/>
      <c r="GX149" s="121"/>
      <c r="GY149" s="121"/>
      <c r="GZ149" s="121"/>
      <c r="HA149" s="121"/>
      <c r="HB149" s="121"/>
      <c r="HC149" s="121"/>
      <c r="HD149" s="121"/>
      <c r="HE149" s="121"/>
      <c r="HF149" s="121"/>
      <c r="HG149" s="121"/>
      <c r="HH149" s="121"/>
      <c r="HI149" s="121"/>
      <c r="HJ149" s="121"/>
      <c r="HK149" s="121"/>
      <c r="HL149" s="121"/>
      <c r="HM149" s="121"/>
      <c r="HN149" s="121"/>
      <c r="HO149" s="121"/>
      <c r="HP149" s="121"/>
      <c r="HQ149" s="121"/>
      <c r="HR149" s="121"/>
      <c r="HS149" s="121"/>
      <c r="HT149" s="121"/>
      <c r="HU149" s="121"/>
      <c r="HV149" s="121"/>
      <c r="HW149" s="121"/>
      <c r="HX149" s="121"/>
      <c r="HY149" s="121"/>
      <c r="HZ149" s="121"/>
      <c r="IA149" s="121"/>
      <c r="IB149" s="121"/>
      <c r="IC149" s="121"/>
      <c r="ID149" s="121"/>
      <c r="IE149" s="121"/>
      <c r="IF149" s="121"/>
      <c r="IG149" s="121"/>
      <c r="IH149" s="121"/>
      <c r="II149" s="121"/>
      <c r="IJ149" s="121"/>
      <c r="IK149" s="121"/>
      <c r="IL149" s="121"/>
      <c r="IM149" s="121"/>
      <c r="IN149" s="121"/>
      <c r="IO149" s="121"/>
      <c r="IP149" s="121"/>
      <c r="IQ149" s="121"/>
      <c r="IR149" s="121"/>
      <c r="IS149" s="121"/>
      <c r="IT149" s="121"/>
    </row>
    <row r="150" spans="1:254" s="137" customFormat="1" ht="26.25" x14ac:dyDescent="0.25">
      <c r="A150" s="148" t="s">
        <v>668</v>
      </c>
      <c r="B150" s="167" t="s">
        <v>508</v>
      </c>
      <c r="C150" s="149" t="s">
        <v>293</v>
      </c>
      <c r="D150" s="149" t="s">
        <v>270</v>
      </c>
      <c r="E150" s="149" t="s">
        <v>670</v>
      </c>
      <c r="F150" s="149"/>
      <c r="G150" s="150">
        <f>SUM(G151)</f>
        <v>0</v>
      </c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  <c r="DK150" s="121"/>
      <c r="DL150" s="121"/>
      <c r="DM150" s="121"/>
      <c r="DN150" s="121"/>
      <c r="DO150" s="121"/>
      <c r="DP150" s="121"/>
      <c r="DQ150" s="121"/>
      <c r="DR150" s="121"/>
      <c r="DS150" s="121"/>
      <c r="DT150" s="121"/>
      <c r="DU150" s="121"/>
      <c r="DV150" s="121"/>
      <c r="DW150" s="121"/>
      <c r="DX150" s="121"/>
      <c r="DY150" s="121"/>
      <c r="DZ150" s="121"/>
      <c r="EA150" s="121"/>
      <c r="EB150" s="121"/>
      <c r="EC150" s="121"/>
      <c r="ED150" s="121"/>
      <c r="EE150" s="121"/>
      <c r="EF150" s="121"/>
      <c r="EG150" s="121"/>
      <c r="EH150" s="121"/>
      <c r="EI150" s="121"/>
      <c r="EJ150" s="121"/>
      <c r="EK150" s="121"/>
      <c r="EL150" s="121"/>
      <c r="EM150" s="121"/>
      <c r="EN150" s="121"/>
      <c r="EO150" s="121"/>
      <c r="EP150" s="121"/>
      <c r="EQ150" s="121"/>
      <c r="ER150" s="121"/>
      <c r="ES150" s="121"/>
      <c r="ET150" s="121"/>
      <c r="EU150" s="121"/>
      <c r="EV150" s="121"/>
      <c r="EW150" s="121"/>
      <c r="EX150" s="121"/>
      <c r="EY150" s="121"/>
      <c r="EZ150" s="121"/>
      <c r="FA150" s="121"/>
      <c r="FB150" s="121"/>
      <c r="FC150" s="121"/>
      <c r="FD150" s="121"/>
      <c r="FE150" s="121"/>
      <c r="FF150" s="121"/>
      <c r="FG150" s="121"/>
      <c r="FH150" s="121"/>
      <c r="FI150" s="121"/>
      <c r="FJ150" s="121"/>
      <c r="FK150" s="121"/>
      <c r="FL150" s="121"/>
      <c r="FM150" s="121"/>
      <c r="FN150" s="121"/>
      <c r="FO150" s="121"/>
      <c r="FP150" s="121"/>
      <c r="FQ150" s="121"/>
      <c r="FR150" s="121"/>
      <c r="FS150" s="121"/>
      <c r="FT150" s="121"/>
      <c r="FU150" s="121"/>
      <c r="FV150" s="121"/>
      <c r="FW150" s="121"/>
      <c r="FX150" s="121"/>
      <c r="FY150" s="121"/>
      <c r="FZ150" s="121"/>
      <c r="GA150" s="121"/>
      <c r="GB150" s="121"/>
      <c r="GC150" s="121"/>
      <c r="GD150" s="121"/>
      <c r="GE150" s="121"/>
      <c r="GF150" s="121"/>
      <c r="GG150" s="121"/>
      <c r="GH150" s="121"/>
      <c r="GI150" s="121"/>
      <c r="GJ150" s="121"/>
      <c r="GK150" s="121"/>
      <c r="GL150" s="121"/>
      <c r="GM150" s="121"/>
      <c r="GN150" s="121"/>
      <c r="GO150" s="121"/>
      <c r="GP150" s="121"/>
      <c r="GQ150" s="121"/>
      <c r="GR150" s="121"/>
      <c r="GS150" s="121"/>
      <c r="GT150" s="121"/>
      <c r="GU150" s="121"/>
      <c r="GV150" s="121"/>
      <c r="GW150" s="121"/>
      <c r="GX150" s="121"/>
      <c r="GY150" s="121"/>
      <c r="GZ150" s="121"/>
      <c r="HA150" s="121"/>
      <c r="HB150" s="121"/>
      <c r="HC150" s="121"/>
      <c r="HD150" s="121"/>
      <c r="HE150" s="121"/>
      <c r="HF150" s="121"/>
      <c r="HG150" s="121"/>
      <c r="HH150" s="121"/>
      <c r="HI150" s="121"/>
      <c r="HJ150" s="121"/>
      <c r="HK150" s="121"/>
      <c r="HL150" s="121"/>
      <c r="HM150" s="121"/>
      <c r="HN150" s="121"/>
      <c r="HO150" s="121"/>
      <c r="HP150" s="121"/>
      <c r="HQ150" s="121"/>
      <c r="HR150" s="121"/>
      <c r="HS150" s="121"/>
      <c r="HT150" s="121"/>
      <c r="HU150" s="121"/>
      <c r="HV150" s="121"/>
      <c r="HW150" s="121"/>
      <c r="HX150" s="121"/>
      <c r="HY150" s="121"/>
      <c r="HZ150" s="121"/>
      <c r="IA150" s="121"/>
      <c r="IB150" s="121"/>
      <c r="IC150" s="121"/>
      <c r="ID150" s="121"/>
      <c r="IE150" s="121"/>
      <c r="IF150" s="121"/>
      <c r="IG150" s="121"/>
      <c r="IH150" s="121"/>
      <c r="II150" s="121"/>
      <c r="IJ150" s="121"/>
      <c r="IK150" s="121"/>
      <c r="IL150" s="121"/>
      <c r="IM150" s="121"/>
      <c r="IN150" s="121"/>
      <c r="IO150" s="121"/>
      <c r="IP150" s="121"/>
      <c r="IQ150" s="121"/>
      <c r="IR150" s="121"/>
      <c r="IS150" s="121"/>
      <c r="IT150" s="121"/>
    </row>
    <row r="151" spans="1:254" s="137" customFormat="1" ht="26.25" x14ac:dyDescent="0.25">
      <c r="A151" s="151" t="s">
        <v>517</v>
      </c>
      <c r="B151" s="152" t="s">
        <v>508</v>
      </c>
      <c r="C151" s="153" t="s">
        <v>293</v>
      </c>
      <c r="D151" s="153" t="s">
        <v>270</v>
      </c>
      <c r="E151" s="153" t="s">
        <v>670</v>
      </c>
      <c r="F151" s="153" t="s">
        <v>327</v>
      </c>
      <c r="G151" s="154">
        <v>0</v>
      </c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  <c r="DS151" s="121"/>
      <c r="DT151" s="121"/>
      <c r="DU151" s="121"/>
      <c r="DV151" s="121"/>
      <c r="DW151" s="121"/>
      <c r="DX151" s="121"/>
      <c r="DY151" s="121"/>
      <c r="DZ151" s="121"/>
      <c r="EA151" s="121"/>
      <c r="EB151" s="121"/>
      <c r="EC151" s="121"/>
      <c r="ED151" s="121"/>
      <c r="EE151" s="121"/>
      <c r="EF151" s="121"/>
      <c r="EG151" s="121"/>
      <c r="EH151" s="121"/>
      <c r="EI151" s="121"/>
      <c r="EJ151" s="121"/>
      <c r="EK151" s="121"/>
      <c r="EL151" s="121"/>
      <c r="EM151" s="121"/>
      <c r="EN151" s="121"/>
      <c r="EO151" s="121"/>
      <c r="EP151" s="121"/>
      <c r="EQ151" s="121"/>
      <c r="ER151" s="121"/>
      <c r="ES151" s="121"/>
      <c r="ET151" s="121"/>
      <c r="EU151" s="121"/>
      <c r="EV151" s="121"/>
      <c r="EW151" s="121"/>
      <c r="EX151" s="121"/>
      <c r="EY151" s="121"/>
      <c r="EZ151" s="121"/>
      <c r="FA151" s="121"/>
      <c r="FB151" s="121"/>
      <c r="FC151" s="121"/>
      <c r="FD151" s="121"/>
      <c r="FE151" s="121"/>
      <c r="FF151" s="121"/>
      <c r="FG151" s="121"/>
      <c r="FH151" s="121"/>
      <c r="FI151" s="121"/>
      <c r="FJ151" s="121"/>
      <c r="FK151" s="121"/>
      <c r="FL151" s="121"/>
      <c r="FM151" s="121"/>
      <c r="FN151" s="121"/>
      <c r="FO151" s="121"/>
      <c r="FP151" s="121"/>
      <c r="FQ151" s="121"/>
      <c r="FR151" s="121"/>
      <c r="FS151" s="121"/>
      <c r="FT151" s="121"/>
      <c r="FU151" s="121"/>
      <c r="FV151" s="121"/>
      <c r="FW151" s="121"/>
      <c r="FX151" s="121"/>
      <c r="FY151" s="121"/>
      <c r="FZ151" s="121"/>
      <c r="GA151" s="121"/>
      <c r="GB151" s="121"/>
      <c r="GC151" s="121"/>
      <c r="GD151" s="121"/>
      <c r="GE151" s="121"/>
      <c r="GF151" s="121"/>
      <c r="GG151" s="121"/>
      <c r="GH151" s="121"/>
      <c r="GI151" s="121"/>
      <c r="GJ151" s="121"/>
      <c r="GK151" s="121"/>
      <c r="GL151" s="121"/>
      <c r="GM151" s="121"/>
      <c r="GN151" s="121"/>
      <c r="GO151" s="121"/>
      <c r="GP151" s="121"/>
      <c r="GQ151" s="121"/>
      <c r="GR151" s="121"/>
      <c r="GS151" s="121"/>
      <c r="GT151" s="121"/>
      <c r="GU151" s="121"/>
      <c r="GV151" s="121"/>
      <c r="GW151" s="121"/>
      <c r="GX151" s="121"/>
      <c r="GY151" s="121"/>
      <c r="GZ151" s="121"/>
      <c r="HA151" s="121"/>
      <c r="HB151" s="121"/>
      <c r="HC151" s="121"/>
      <c r="HD151" s="121"/>
      <c r="HE151" s="121"/>
      <c r="HF151" s="121"/>
      <c r="HG151" s="121"/>
      <c r="HH151" s="121"/>
      <c r="HI151" s="121"/>
      <c r="HJ151" s="121"/>
      <c r="HK151" s="121"/>
      <c r="HL151" s="121"/>
      <c r="HM151" s="121"/>
      <c r="HN151" s="121"/>
      <c r="HO151" s="121"/>
      <c r="HP151" s="121"/>
      <c r="HQ151" s="121"/>
      <c r="HR151" s="121"/>
      <c r="HS151" s="121"/>
      <c r="HT151" s="121"/>
      <c r="HU151" s="121"/>
      <c r="HV151" s="121"/>
      <c r="HW151" s="121"/>
      <c r="HX151" s="121"/>
      <c r="HY151" s="121"/>
      <c r="HZ151" s="121"/>
      <c r="IA151" s="121"/>
      <c r="IB151" s="121"/>
      <c r="IC151" s="121"/>
      <c r="ID151" s="121"/>
      <c r="IE151" s="121"/>
      <c r="IF151" s="121"/>
      <c r="IG151" s="121"/>
      <c r="IH151" s="121"/>
      <c r="II151" s="121"/>
      <c r="IJ151" s="121"/>
      <c r="IK151" s="121"/>
      <c r="IL151" s="121"/>
      <c r="IM151" s="121"/>
      <c r="IN151" s="121"/>
      <c r="IO151" s="121"/>
      <c r="IP151" s="121"/>
      <c r="IQ151" s="121"/>
      <c r="IR151" s="121"/>
      <c r="IS151" s="121"/>
      <c r="IT151" s="121"/>
    </row>
    <row r="152" spans="1:254" s="137" customFormat="1" ht="15" x14ac:dyDescent="0.25">
      <c r="A152" s="148" t="s">
        <v>330</v>
      </c>
      <c r="B152" s="167" t="s">
        <v>508</v>
      </c>
      <c r="C152" s="167" t="s">
        <v>293</v>
      </c>
      <c r="D152" s="167" t="s">
        <v>270</v>
      </c>
      <c r="E152" s="167" t="s">
        <v>331</v>
      </c>
      <c r="F152" s="153"/>
      <c r="G152" s="154">
        <f>SUM(G153)</f>
        <v>9437.6</v>
      </c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  <c r="DK152" s="121"/>
      <c r="DL152" s="121"/>
      <c r="DM152" s="121"/>
      <c r="DN152" s="121"/>
      <c r="DO152" s="121"/>
      <c r="DP152" s="121"/>
      <c r="DQ152" s="121"/>
      <c r="DR152" s="121"/>
      <c r="DS152" s="121"/>
      <c r="DT152" s="121"/>
      <c r="DU152" s="121"/>
      <c r="DV152" s="121"/>
      <c r="DW152" s="121"/>
      <c r="DX152" s="121"/>
      <c r="DY152" s="121"/>
      <c r="DZ152" s="121"/>
      <c r="EA152" s="121"/>
      <c r="EB152" s="121"/>
      <c r="EC152" s="121"/>
      <c r="ED152" s="121"/>
      <c r="EE152" s="121"/>
      <c r="EF152" s="121"/>
      <c r="EG152" s="121"/>
      <c r="EH152" s="121"/>
      <c r="EI152" s="121"/>
      <c r="EJ152" s="121"/>
      <c r="EK152" s="121"/>
      <c r="EL152" s="121"/>
      <c r="EM152" s="121"/>
      <c r="EN152" s="121"/>
      <c r="EO152" s="121"/>
      <c r="EP152" s="121"/>
      <c r="EQ152" s="121"/>
      <c r="ER152" s="121"/>
      <c r="ES152" s="121"/>
      <c r="ET152" s="121"/>
      <c r="EU152" s="121"/>
      <c r="EV152" s="121"/>
      <c r="EW152" s="121"/>
      <c r="EX152" s="121"/>
      <c r="EY152" s="121"/>
      <c r="EZ152" s="121"/>
      <c r="FA152" s="121"/>
      <c r="FB152" s="121"/>
      <c r="FC152" s="121"/>
      <c r="FD152" s="121"/>
      <c r="FE152" s="121"/>
      <c r="FF152" s="121"/>
      <c r="FG152" s="121"/>
      <c r="FH152" s="121"/>
      <c r="FI152" s="121"/>
      <c r="FJ152" s="121"/>
      <c r="FK152" s="121"/>
      <c r="FL152" s="121"/>
      <c r="FM152" s="121"/>
      <c r="FN152" s="121"/>
      <c r="FO152" s="121"/>
      <c r="FP152" s="121"/>
      <c r="FQ152" s="121"/>
      <c r="FR152" s="121"/>
      <c r="FS152" s="121"/>
      <c r="FT152" s="121"/>
      <c r="FU152" s="121"/>
      <c r="FV152" s="121"/>
      <c r="FW152" s="121"/>
      <c r="FX152" s="121"/>
      <c r="FY152" s="121"/>
      <c r="FZ152" s="121"/>
      <c r="GA152" s="121"/>
      <c r="GB152" s="121"/>
      <c r="GC152" s="121"/>
      <c r="GD152" s="121"/>
      <c r="GE152" s="121"/>
      <c r="GF152" s="121"/>
      <c r="GG152" s="121"/>
      <c r="GH152" s="121"/>
      <c r="GI152" s="121"/>
      <c r="GJ152" s="121"/>
      <c r="GK152" s="121"/>
      <c r="GL152" s="121"/>
      <c r="GM152" s="121"/>
      <c r="GN152" s="121"/>
      <c r="GO152" s="121"/>
      <c r="GP152" s="121"/>
      <c r="GQ152" s="121"/>
      <c r="GR152" s="121"/>
      <c r="GS152" s="121"/>
      <c r="GT152" s="121"/>
      <c r="GU152" s="121"/>
      <c r="GV152" s="121"/>
      <c r="GW152" s="121"/>
      <c r="GX152" s="121"/>
      <c r="GY152" s="121"/>
      <c r="GZ152" s="121"/>
      <c r="HA152" s="121"/>
      <c r="HB152" s="121"/>
      <c r="HC152" s="121"/>
      <c r="HD152" s="121"/>
      <c r="HE152" s="121"/>
      <c r="HF152" s="121"/>
      <c r="HG152" s="121"/>
      <c r="HH152" s="121"/>
      <c r="HI152" s="121"/>
      <c r="HJ152" s="121"/>
      <c r="HK152" s="121"/>
      <c r="HL152" s="121"/>
      <c r="HM152" s="121"/>
      <c r="HN152" s="121"/>
      <c r="HO152" s="121"/>
      <c r="HP152" s="121"/>
      <c r="HQ152" s="121"/>
      <c r="HR152" s="121"/>
      <c r="HS152" s="121"/>
      <c r="HT152" s="121"/>
      <c r="HU152" s="121"/>
      <c r="HV152" s="121"/>
      <c r="HW152" s="121"/>
      <c r="HX152" s="121"/>
      <c r="HY152" s="121"/>
      <c r="HZ152" s="121"/>
      <c r="IA152" s="121"/>
      <c r="IB152" s="121"/>
      <c r="IC152" s="121"/>
      <c r="ID152" s="121"/>
      <c r="IE152" s="121"/>
      <c r="IF152" s="121"/>
      <c r="IG152" s="121"/>
      <c r="IH152" s="121"/>
      <c r="II152" s="121"/>
      <c r="IJ152" s="121"/>
      <c r="IK152" s="121"/>
      <c r="IL152" s="121"/>
      <c r="IM152" s="121"/>
      <c r="IN152" s="121"/>
      <c r="IO152" s="121"/>
      <c r="IP152" s="121"/>
      <c r="IQ152" s="121"/>
      <c r="IR152" s="121"/>
      <c r="IS152" s="121"/>
      <c r="IT152" s="121"/>
    </row>
    <row r="153" spans="1:254" s="137" customFormat="1" ht="15" x14ac:dyDescent="0.25">
      <c r="A153" s="151" t="s">
        <v>290</v>
      </c>
      <c r="B153" s="152" t="s">
        <v>508</v>
      </c>
      <c r="C153" s="152" t="s">
        <v>293</v>
      </c>
      <c r="D153" s="152" t="s">
        <v>270</v>
      </c>
      <c r="E153" s="152" t="s">
        <v>331</v>
      </c>
      <c r="F153" s="153" t="s">
        <v>291</v>
      </c>
      <c r="G153" s="154">
        <v>9437.6</v>
      </c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  <c r="DK153" s="121"/>
      <c r="DL153" s="121"/>
      <c r="DM153" s="121"/>
      <c r="DN153" s="121"/>
      <c r="DO153" s="121"/>
      <c r="DP153" s="121"/>
      <c r="DQ153" s="121"/>
      <c r="DR153" s="121"/>
      <c r="DS153" s="121"/>
      <c r="DT153" s="121"/>
      <c r="DU153" s="121"/>
      <c r="DV153" s="121"/>
      <c r="DW153" s="121"/>
      <c r="DX153" s="121"/>
      <c r="DY153" s="121"/>
      <c r="DZ153" s="121"/>
      <c r="EA153" s="121"/>
      <c r="EB153" s="121"/>
      <c r="EC153" s="121"/>
      <c r="ED153" s="121"/>
      <c r="EE153" s="121"/>
      <c r="EF153" s="121"/>
      <c r="EG153" s="121"/>
      <c r="EH153" s="121"/>
      <c r="EI153" s="121"/>
      <c r="EJ153" s="121"/>
      <c r="EK153" s="121"/>
      <c r="EL153" s="121"/>
      <c r="EM153" s="121"/>
      <c r="EN153" s="121"/>
      <c r="EO153" s="121"/>
      <c r="EP153" s="121"/>
      <c r="EQ153" s="121"/>
      <c r="ER153" s="121"/>
      <c r="ES153" s="121"/>
      <c r="ET153" s="121"/>
      <c r="EU153" s="121"/>
      <c r="EV153" s="121"/>
      <c r="EW153" s="121"/>
      <c r="EX153" s="121"/>
      <c r="EY153" s="121"/>
      <c r="EZ153" s="121"/>
      <c r="FA153" s="121"/>
      <c r="FB153" s="121"/>
      <c r="FC153" s="121"/>
      <c r="FD153" s="121"/>
      <c r="FE153" s="121"/>
      <c r="FF153" s="121"/>
      <c r="FG153" s="121"/>
      <c r="FH153" s="121"/>
      <c r="FI153" s="121"/>
      <c r="FJ153" s="121"/>
      <c r="FK153" s="121"/>
      <c r="FL153" s="121"/>
      <c r="FM153" s="121"/>
      <c r="FN153" s="121"/>
      <c r="FO153" s="121"/>
      <c r="FP153" s="121"/>
      <c r="FQ153" s="121"/>
      <c r="FR153" s="121"/>
      <c r="FS153" s="121"/>
      <c r="FT153" s="121"/>
      <c r="FU153" s="121"/>
      <c r="FV153" s="121"/>
      <c r="FW153" s="121"/>
      <c r="FX153" s="121"/>
      <c r="FY153" s="121"/>
      <c r="FZ153" s="121"/>
      <c r="GA153" s="121"/>
      <c r="GB153" s="121"/>
      <c r="GC153" s="121"/>
      <c r="GD153" s="121"/>
      <c r="GE153" s="121"/>
      <c r="GF153" s="121"/>
      <c r="GG153" s="121"/>
      <c r="GH153" s="121"/>
      <c r="GI153" s="121"/>
      <c r="GJ153" s="121"/>
      <c r="GK153" s="121"/>
      <c r="GL153" s="121"/>
      <c r="GM153" s="121"/>
      <c r="GN153" s="121"/>
      <c r="GO153" s="121"/>
      <c r="GP153" s="121"/>
      <c r="GQ153" s="121"/>
      <c r="GR153" s="121"/>
      <c r="GS153" s="121"/>
      <c r="GT153" s="121"/>
      <c r="GU153" s="121"/>
      <c r="GV153" s="121"/>
      <c r="GW153" s="121"/>
      <c r="GX153" s="121"/>
      <c r="GY153" s="121"/>
      <c r="GZ153" s="121"/>
      <c r="HA153" s="121"/>
      <c r="HB153" s="121"/>
      <c r="HC153" s="121"/>
      <c r="HD153" s="121"/>
      <c r="HE153" s="121"/>
      <c r="HF153" s="121"/>
      <c r="HG153" s="121"/>
      <c r="HH153" s="121"/>
      <c r="HI153" s="121"/>
      <c r="HJ153" s="121"/>
      <c r="HK153" s="121"/>
      <c r="HL153" s="121"/>
      <c r="HM153" s="121"/>
      <c r="HN153" s="121"/>
      <c r="HO153" s="121"/>
      <c r="HP153" s="121"/>
      <c r="HQ153" s="121"/>
      <c r="HR153" s="121"/>
      <c r="HS153" s="121"/>
      <c r="HT153" s="121"/>
      <c r="HU153" s="121"/>
      <c r="HV153" s="121"/>
      <c r="HW153" s="121"/>
      <c r="HX153" s="121"/>
      <c r="HY153" s="121"/>
      <c r="HZ153" s="121"/>
      <c r="IA153" s="121"/>
      <c r="IB153" s="121"/>
      <c r="IC153" s="121"/>
      <c r="ID153" s="121"/>
      <c r="IE153" s="121"/>
      <c r="IF153" s="121"/>
      <c r="IG153" s="121"/>
      <c r="IH153" s="121"/>
      <c r="II153" s="121"/>
      <c r="IJ153" s="121"/>
      <c r="IK153" s="121"/>
      <c r="IL153" s="121"/>
      <c r="IM153" s="121"/>
      <c r="IN153" s="121"/>
      <c r="IO153" s="121"/>
      <c r="IP153" s="121"/>
      <c r="IQ153" s="121"/>
      <c r="IR153" s="121"/>
      <c r="IS153" s="121"/>
      <c r="IT153" s="121"/>
    </row>
    <row r="154" spans="1:254" s="155" customFormat="1" ht="15" x14ac:dyDescent="0.25">
      <c r="A154" s="342" t="s">
        <v>370</v>
      </c>
      <c r="B154" s="343" t="s">
        <v>508</v>
      </c>
      <c r="C154" s="343" t="s">
        <v>293</v>
      </c>
      <c r="D154" s="343" t="s">
        <v>276</v>
      </c>
      <c r="E154" s="343"/>
      <c r="F154" s="343"/>
      <c r="G154" s="344">
        <f>SUM(G157+G155+G173+G178+G180)</f>
        <v>173741.34000000003</v>
      </c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/>
      <c r="BS154" s="137"/>
      <c r="BT154" s="137"/>
      <c r="BU154" s="137"/>
      <c r="BV154" s="137"/>
      <c r="BW154" s="137"/>
      <c r="BX154" s="137"/>
      <c r="BY154" s="137"/>
      <c r="BZ154" s="137"/>
      <c r="CA154" s="137"/>
      <c r="CB154" s="137"/>
      <c r="CC154" s="137"/>
      <c r="CD154" s="137"/>
      <c r="CE154" s="137"/>
      <c r="CF154" s="137"/>
      <c r="CG154" s="137"/>
      <c r="CH154" s="137"/>
      <c r="CI154" s="137"/>
      <c r="CJ154" s="137"/>
      <c r="CK154" s="137"/>
      <c r="CL154" s="137"/>
      <c r="CM154" s="137"/>
      <c r="CN154" s="137"/>
      <c r="CO154" s="137"/>
      <c r="CP154" s="137"/>
      <c r="CQ154" s="137"/>
      <c r="CR154" s="137"/>
      <c r="CS154" s="137"/>
      <c r="CT154" s="137"/>
      <c r="CU154" s="137"/>
      <c r="CV154" s="137"/>
      <c r="CW154" s="137"/>
      <c r="CX154" s="137"/>
      <c r="CY154" s="137"/>
      <c r="CZ154" s="137"/>
      <c r="DA154" s="137"/>
      <c r="DB154" s="137"/>
      <c r="DC154" s="137"/>
      <c r="DD154" s="137"/>
      <c r="DE154" s="137"/>
      <c r="DF154" s="137"/>
      <c r="DG154" s="137"/>
      <c r="DH154" s="137"/>
      <c r="DI154" s="137"/>
      <c r="DJ154" s="137"/>
      <c r="DK154" s="137"/>
      <c r="DL154" s="137"/>
      <c r="DM154" s="137"/>
      <c r="DN154" s="137"/>
      <c r="DO154" s="137"/>
      <c r="DP154" s="137"/>
      <c r="DQ154" s="137"/>
      <c r="DR154" s="137"/>
      <c r="DS154" s="137"/>
      <c r="DT154" s="137"/>
      <c r="DU154" s="137"/>
      <c r="DV154" s="137"/>
      <c r="DW154" s="137"/>
      <c r="DX154" s="137"/>
      <c r="DY154" s="137"/>
      <c r="DZ154" s="137"/>
      <c r="EA154" s="137"/>
      <c r="EB154" s="137"/>
      <c r="EC154" s="137"/>
      <c r="ED154" s="137"/>
      <c r="EE154" s="137"/>
      <c r="EF154" s="137"/>
      <c r="EG154" s="137"/>
      <c r="EH154" s="137"/>
      <c r="EI154" s="137"/>
      <c r="EJ154" s="137"/>
      <c r="EK154" s="137"/>
      <c r="EL154" s="137"/>
      <c r="EM154" s="137"/>
      <c r="EN154" s="137"/>
      <c r="EO154" s="137"/>
      <c r="EP154" s="137"/>
      <c r="EQ154" s="137"/>
      <c r="ER154" s="137"/>
      <c r="ES154" s="137"/>
      <c r="ET154" s="137"/>
      <c r="EU154" s="137"/>
      <c r="EV154" s="137"/>
      <c r="EW154" s="137"/>
      <c r="EX154" s="137"/>
      <c r="EY154" s="137"/>
      <c r="EZ154" s="137"/>
      <c r="FA154" s="137"/>
      <c r="FB154" s="137"/>
      <c r="FC154" s="137"/>
      <c r="FD154" s="137"/>
      <c r="FE154" s="137"/>
      <c r="FF154" s="137"/>
      <c r="FG154" s="137"/>
      <c r="FH154" s="137"/>
      <c r="FI154" s="137"/>
      <c r="FJ154" s="137"/>
      <c r="FK154" s="137"/>
      <c r="FL154" s="137"/>
      <c r="FM154" s="137"/>
      <c r="FN154" s="137"/>
      <c r="FO154" s="137"/>
      <c r="FP154" s="137"/>
      <c r="FQ154" s="137"/>
      <c r="FR154" s="137"/>
      <c r="FS154" s="137"/>
      <c r="FT154" s="137"/>
      <c r="FU154" s="137"/>
      <c r="FV154" s="137"/>
      <c r="FW154" s="137"/>
      <c r="FX154" s="137"/>
      <c r="FY154" s="137"/>
      <c r="FZ154" s="137"/>
      <c r="GA154" s="137"/>
      <c r="GB154" s="137"/>
      <c r="GC154" s="137"/>
      <c r="GD154" s="137"/>
      <c r="GE154" s="137"/>
      <c r="GF154" s="137"/>
      <c r="GG154" s="137"/>
      <c r="GH154" s="137"/>
      <c r="GI154" s="137"/>
      <c r="GJ154" s="137"/>
      <c r="GK154" s="137"/>
      <c r="GL154" s="137"/>
      <c r="GM154" s="137"/>
      <c r="GN154" s="137"/>
      <c r="GO154" s="137"/>
      <c r="GP154" s="137"/>
      <c r="GQ154" s="137"/>
      <c r="GR154" s="137"/>
      <c r="GS154" s="137"/>
      <c r="GT154" s="137"/>
      <c r="GU154" s="137"/>
      <c r="GV154" s="137"/>
      <c r="GW154" s="137"/>
      <c r="GX154" s="137"/>
      <c r="GY154" s="137"/>
      <c r="GZ154" s="137"/>
      <c r="HA154" s="137"/>
      <c r="HB154" s="137"/>
      <c r="HC154" s="137"/>
      <c r="HD154" s="137"/>
      <c r="HE154" s="137"/>
      <c r="HF154" s="137"/>
      <c r="HG154" s="137"/>
      <c r="HH154" s="137"/>
      <c r="HI154" s="137"/>
      <c r="HJ154" s="137"/>
      <c r="HK154" s="137"/>
      <c r="HL154" s="137"/>
      <c r="HM154" s="137"/>
      <c r="HN154" s="137"/>
      <c r="HO154" s="137"/>
      <c r="HP154" s="137"/>
      <c r="HQ154" s="137"/>
      <c r="HR154" s="137"/>
      <c r="HS154" s="137"/>
      <c r="HT154" s="137"/>
      <c r="HU154" s="137"/>
      <c r="HV154" s="137"/>
      <c r="HW154" s="137"/>
      <c r="HX154" s="137"/>
      <c r="HY154" s="137"/>
      <c r="HZ154" s="137"/>
      <c r="IA154" s="137"/>
      <c r="IB154" s="137"/>
      <c r="IC154" s="137"/>
      <c r="ID154" s="137"/>
      <c r="IE154" s="137"/>
      <c r="IF154" s="137"/>
      <c r="IG154" s="137"/>
      <c r="IH154" s="137"/>
      <c r="II154" s="137"/>
      <c r="IJ154" s="137"/>
      <c r="IK154" s="137"/>
      <c r="IL154" s="137"/>
      <c r="IM154" s="137"/>
      <c r="IN154" s="137"/>
      <c r="IO154" s="137"/>
      <c r="IP154" s="137"/>
      <c r="IQ154" s="137"/>
      <c r="IR154" s="137"/>
      <c r="IS154" s="137"/>
      <c r="IT154" s="137"/>
    </row>
    <row r="155" spans="1:254" s="156" customFormat="1" ht="26.25" x14ac:dyDescent="0.25">
      <c r="A155" s="148" t="s">
        <v>709</v>
      </c>
      <c r="B155" s="167" t="s">
        <v>508</v>
      </c>
      <c r="C155" s="167" t="s">
        <v>293</v>
      </c>
      <c r="D155" s="167" t="s">
        <v>276</v>
      </c>
      <c r="E155" s="152" t="s">
        <v>383</v>
      </c>
      <c r="F155" s="167"/>
      <c r="G155" s="230">
        <f>SUM(G156:G156)</f>
        <v>5999.26</v>
      </c>
    </row>
    <row r="156" spans="1:254" s="156" customFormat="1" ht="26.25" x14ac:dyDescent="0.25">
      <c r="A156" s="151" t="s">
        <v>328</v>
      </c>
      <c r="B156" s="152" t="s">
        <v>508</v>
      </c>
      <c r="C156" s="152" t="s">
        <v>293</v>
      </c>
      <c r="D156" s="152" t="s">
        <v>276</v>
      </c>
      <c r="E156" s="152" t="s">
        <v>383</v>
      </c>
      <c r="F156" s="152" t="s">
        <v>329</v>
      </c>
      <c r="G156" s="154">
        <v>5999.26</v>
      </c>
    </row>
    <row r="157" spans="1:254" s="155" customFormat="1" ht="25.5" x14ac:dyDescent="0.2">
      <c r="A157" s="148" t="s">
        <v>710</v>
      </c>
      <c r="B157" s="187" t="s">
        <v>508</v>
      </c>
      <c r="C157" s="149" t="s">
        <v>293</v>
      </c>
      <c r="D157" s="149" t="s">
        <v>276</v>
      </c>
      <c r="E157" s="149" t="s">
        <v>371</v>
      </c>
      <c r="F157" s="149"/>
      <c r="G157" s="188">
        <f>SUM(G159+G167+G168+G169+G171+G172+G170+G160+G158)</f>
        <v>137380.76</v>
      </c>
    </row>
    <row r="158" spans="1:254" s="155" customFormat="1" x14ac:dyDescent="0.2">
      <c r="A158" s="151" t="s">
        <v>510</v>
      </c>
      <c r="B158" s="153" t="s">
        <v>508</v>
      </c>
      <c r="C158" s="153" t="s">
        <v>293</v>
      </c>
      <c r="D158" s="153" t="s">
        <v>276</v>
      </c>
      <c r="E158" s="153" t="s">
        <v>371</v>
      </c>
      <c r="F158" s="153" t="s">
        <v>282</v>
      </c>
      <c r="G158" s="185">
        <v>809.24</v>
      </c>
    </row>
    <row r="159" spans="1:254" s="155" customFormat="1" ht="25.5" x14ac:dyDescent="0.2">
      <c r="A159" s="151" t="s">
        <v>328</v>
      </c>
      <c r="B159" s="153" t="s">
        <v>508</v>
      </c>
      <c r="C159" s="153" t="s">
        <v>293</v>
      </c>
      <c r="D159" s="153" t="s">
        <v>276</v>
      </c>
      <c r="E159" s="153" t="s">
        <v>371</v>
      </c>
      <c r="F159" s="153" t="s">
        <v>329</v>
      </c>
      <c r="G159" s="185">
        <v>1034.53</v>
      </c>
    </row>
    <row r="160" spans="1:254" s="174" customFormat="1" ht="13.5" x14ac:dyDescent="0.25">
      <c r="A160" s="151" t="s">
        <v>370</v>
      </c>
      <c r="B160" s="152" t="s">
        <v>508</v>
      </c>
      <c r="C160" s="152" t="s">
        <v>293</v>
      </c>
      <c r="D160" s="152" t="s">
        <v>276</v>
      </c>
      <c r="E160" s="152" t="s">
        <v>371</v>
      </c>
      <c r="F160" s="152"/>
      <c r="G160" s="154">
        <f>SUM(G161+G165+G163)</f>
        <v>83903.02</v>
      </c>
    </row>
    <row r="161" spans="1:254" s="186" customFormat="1" x14ac:dyDescent="0.2">
      <c r="A161" s="189" t="s">
        <v>372</v>
      </c>
      <c r="B161" s="167" t="s">
        <v>508</v>
      </c>
      <c r="C161" s="167" t="s">
        <v>293</v>
      </c>
      <c r="D161" s="167" t="s">
        <v>276</v>
      </c>
      <c r="E161" s="167" t="s">
        <v>373</v>
      </c>
      <c r="F161" s="167"/>
      <c r="G161" s="150">
        <f>SUM(G162)</f>
        <v>10500.5</v>
      </c>
    </row>
    <row r="162" spans="1:254" ht="25.5" x14ac:dyDescent="0.2">
      <c r="A162" s="151" t="s">
        <v>328</v>
      </c>
      <c r="B162" s="153" t="s">
        <v>508</v>
      </c>
      <c r="C162" s="152" t="s">
        <v>293</v>
      </c>
      <c r="D162" s="152" t="s">
        <v>276</v>
      </c>
      <c r="E162" s="152" t="s">
        <v>373</v>
      </c>
      <c r="F162" s="152" t="s">
        <v>329</v>
      </c>
      <c r="G162" s="154">
        <v>10500.5</v>
      </c>
    </row>
    <row r="163" spans="1:254" s="121" customFormat="1" x14ac:dyDescent="0.2">
      <c r="A163" s="148" t="s">
        <v>528</v>
      </c>
      <c r="B163" s="149" t="s">
        <v>508</v>
      </c>
      <c r="C163" s="167" t="s">
        <v>293</v>
      </c>
      <c r="D163" s="167" t="s">
        <v>276</v>
      </c>
      <c r="E163" s="167" t="s">
        <v>375</v>
      </c>
      <c r="F163" s="167"/>
      <c r="G163" s="150">
        <f>SUM(G164)</f>
        <v>67943.520000000004</v>
      </c>
    </row>
    <row r="164" spans="1:254" ht="25.5" x14ac:dyDescent="0.2">
      <c r="A164" s="151" t="s">
        <v>328</v>
      </c>
      <c r="B164" s="153" t="s">
        <v>508</v>
      </c>
      <c r="C164" s="152" t="s">
        <v>293</v>
      </c>
      <c r="D164" s="152" t="s">
        <v>276</v>
      </c>
      <c r="E164" s="152" t="s">
        <v>375</v>
      </c>
      <c r="F164" s="152" t="s">
        <v>329</v>
      </c>
      <c r="G164" s="154">
        <v>67943.520000000004</v>
      </c>
    </row>
    <row r="165" spans="1:254" x14ac:dyDescent="0.2">
      <c r="A165" s="189" t="s">
        <v>376</v>
      </c>
      <c r="B165" s="187" t="s">
        <v>508</v>
      </c>
      <c r="C165" s="167" t="s">
        <v>293</v>
      </c>
      <c r="D165" s="167" t="s">
        <v>276</v>
      </c>
      <c r="E165" s="167" t="s">
        <v>377</v>
      </c>
      <c r="F165" s="167"/>
      <c r="G165" s="150">
        <f>SUM(G166)</f>
        <v>5459</v>
      </c>
    </row>
    <row r="166" spans="1:254" s="121" customFormat="1" ht="25.5" x14ac:dyDescent="0.2">
      <c r="A166" s="151" t="s">
        <v>328</v>
      </c>
      <c r="B166" s="167" t="s">
        <v>508</v>
      </c>
      <c r="C166" s="152" t="s">
        <v>293</v>
      </c>
      <c r="D166" s="152" t="s">
        <v>276</v>
      </c>
      <c r="E166" s="152" t="s">
        <v>377</v>
      </c>
      <c r="F166" s="152" t="s">
        <v>329</v>
      </c>
      <c r="G166" s="154">
        <v>5459</v>
      </c>
    </row>
    <row r="167" spans="1:254" s="121" customFormat="1" ht="38.25" x14ac:dyDescent="0.2">
      <c r="A167" s="151" t="s">
        <v>509</v>
      </c>
      <c r="B167" s="167" t="s">
        <v>508</v>
      </c>
      <c r="C167" s="152" t="s">
        <v>293</v>
      </c>
      <c r="D167" s="152" t="s">
        <v>276</v>
      </c>
      <c r="E167" s="152" t="s">
        <v>378</v>
      </c>
      <c r="F167" s="152" t="s">
        <v>275</v>
      </c>
      <c r="G167" s="154">
        <v>0</v>
      </c>
    </row>
    <row r="168" spans="1:254" s="121" customFormat="1" x14ac:dyDescent="0.2">
      <c r="A168" s="151" t="s">
        <v>510</v>
      </c>
      <c r="B168" s="167" t="s">
        <v>508</v>
      </c>
      <c r="C168" s="152" t="s">
        <v>293</v>
      </c>
      <c r="D168" s="152" t="s">
        <v>276</v>
      </c>
      <c r="E168" s="152" t="s">
        <v>378</v>
      </c>
      <c r="F168" s="152" t="s">
        <v>282</v>
      </c>
      <c r="G168" s="154">
        <v>1130.8</v>
      </c>
    </row>
    <row r="169" spans="1:254" s="121" customFormat="1" ht="25.5" x14ac:dyDescent="0.2">
      <c r="A169" s="151" t="s">
        <v>517</v>
      </c>
      <c r="B169" s="167" t="s">
        <v>508</v>
      </c>
      <c r="C169" s="152" t="s">
        <v>293</v>
      </c>
      <c r="D169" s="152" t="s">
        <v>276</v>
      </c>
      <c r="E169" s="152" t="s">
        <v>378</v>
      </c>
      <c r="F169" s="152" t="s">
        <v>327</v>
      </c>
      <c r="G169" s="154">
        <v>4128.88</v>
      </c>
    </row>
    <row r="170" spans="1:254" s="121" customFormat="1" ht="38.25" x14ac:dyDescent="0.2">
      <c r="A170" s="151" t="s">
        <v>509</v>
      </c>
      <c r="B170" s="167" t="s">
        <v>508</v>
      </c>
      <c r="C170" s="152" t="s">
        <v>293</v>
      </c>
      <c r="D170" s="152" t="s">
        <v>276</v>
      </c>
      <c r="E170" s="152" t="s">
        <v>379</v>
      </c>
      <c r="F170" s="152" t="s">
        <v>275</v>
      </c>
      <c r="G170" s="154">
        <v>893.9</v>
      </c>
    </row>
    <row r="171" spans="1:254" s="121" customFormat="1" x14ac:dyDescent="0.2">
      <c r="A171" s="151" t="s">
        <v>510</v>
      </c>
      <c r="B171" s="167" t="s">
        <v>508</v>
      </c>
      <c r="C171" s="152" t="s">
        <v>293</v>
      </c>
      <c r="D171" s="152" t="s">
        <v>276</v>
      </c>
      <c r="E171" s="152" t="s">
        <v>379</v>
      </c>
      <c r="F171" s="152" t="s">
        <v>282</v>
      </c>
      <c r="G171" s="154">
        <v>8279.4699999999993</v>
      </c>
    </row>
    <row r="172" spans="1:254" s="121" customFormat="1" ht="25.5" x14ac:dyDescent="0.2">
      <c r="A172" s="151" t="s">
        <v>517</v>
      </c>
      <c r="B172" s="167" t="s">
        <v>508</v>
      </c>
      <c r="C172" s="152" t="s">
        <v>293</v>
      </c>
      <c r="D172" s="152" t="s">
        <v>276</v>
      </c>
      <c r="E172" s="152" t="s">
        <v>379</v>
      </c>
      <c r="F172" s="152" t="s">
        <v>327</v>
      </c>
      <c r="G172" s="154">
        <v>37200.92</v>
      </c>
    </row>
    <row r="173" spans="1:254" s="169" customFormat="1" ht="25.5" x14ac:dyDescent="0.2">
      <c r="A173" s="148" t="s">
        <v>709</v>
      </c>
      <c r="B173" s="167" t="s">
        <v>508</v>
      </c>
      <c r="C173" s="167" t="s">
        <v>293</v>
      </c>
      <c r="D173" s="167" t="s">
        <v>276</v>
      </c>
      <c r="E173" s="167" t="s">
        <v>380</v>
      </c>
      <c r="F173" s="167"/>
      <c r="G173" s="150">
        <f>SUM(G175+G176+G177+G174)</f>
        <v>11374.61</v>
      </c>
    </row>
    <row r="174" spans="1:254" s="169" customFormat="1" x14ac:dyDescent="0.2">
      <c r="A174" s="151" t="s">
        <v>510</v>
      </c>
      <c r="B174" s="152" t="s">
        <v>508</v>
      </c>
      <c r="C174" s="152" t="s">
        <v>293</v>
      </c>
      <c r="D174" s="152" t="s">
        <v>276</v>
      </c>
      <c r="E174" s="152" t="s">
        <v>380</v>
      </c>
      <c r="F174" s="152" t="s">
        <v>282</v>
      </c>
      <c r="G174" s="154">
        <v>0</v>
      </c>
    </row>
    <row r="175" spans="1:254" s="121" customFormat="1" x14ac:dyDescent="0.2">
      <c r="A175" s="151" t="s">
        <v>510</v>
      </c>
      <c r="B175" s="152" t="s">
        <v>508</v>
      </c>
      <c r="C175" s="152" t="s">
        <v>293</v>
      </c>
      <c r="D175" s="152" t="s">
        <v>276</v>
      </c>
      <c r="E175" s="152" t="s">
        <v>381</v>
      </c>
      <c r="F175" s="152" t="s">
        <v>282</v>
      </c>
      <c r="G175" s="154">
        <v>672.99</v>
      </c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/>
      <c r="AQ175" s="127"/>
      <c r="AR175" s="127"/>
      <c r="AS175" s="127"/>
      <c r="AT175" s="127"/>
      <c r="AU175" s="127"/>
      <c r="AV175" s="127"/>
      <c r="AW175" s="127"/>
      <c r="AX175" s="127"/>
      <c r="AY175" s="127"/>
      <c r="AZ175" s="127"/>
      <c r="BA175" s="127"/>
      <c r="BB175" s="127"/>
      <c r="BC175" s="127"/>
      <c r="BD175" s="127"/>
      <c r="BE175" s="127"/>
      <c r="BF175" s="127"/>
      <c r="BG175" s="127"/>
      <c r="BH175" s="127"/>
      <c r="BI175" s="127"/>
      <c r="BJ175" s="127"/>
      <c r="BK175" s="127"/>
      <c r="BL175" s="127"/>
      <c r="BM175" s="127"/>
      <c r="BN175" s="127"/>
      <c r="BO175" s="127"/>
      <c r="BP175" s="127"/>
      <c r="BQ175" s="127"/>
      <c r="BR175" s="127"/>
      <c r="BS175" s="127"/>
      <c r="BT175" s="127"/>
      <c r="BU175" s="127"/>
      <c r="BV175" s="127"/>
      <c r="BW175" s="127"/>
      <c r="BX175" s="127"/>
      <c r="BY175" s="127"/>
      <c r="BZ175" s="127"/>
      <c r="CA175" s="127"/>
      <c r="CB175" s="127"/>
      <c r="CC175" s="127"/>
      <c r="CD175" s="127"/>
      <c r="CE175" s="127"/>
      <c r="CF175" s="127"/>
      <c r="CG175" s="127"/>
      <c r="CH175" s="127"/>
      <c r="CI175" s="127"/>
      <c r="CJ175" s="127"/>
      <c r="CK175" s="127"/>
      <c r="CL175" s="127"/>
      <c r="CM175" s="127"/>
      <c r="CN175" s="127"/>
      <c r="CO175" s="127"/>
      <c r="CP175" s="127"/>
      <c r="CQ175" s="127"/>
      <c r="CR175" s="127"/>
      <c r="CS175" s="127"/>
      <c r="CT175" s="127"/>
      <c r="CU175" s="127"/>
      <c r="CV175" s="127"/>
      <c r="CW175" s="127"/>
      <c r="CX175" s="127"/>
      <c r="CY175" s="127"/>
      <c r="CZ175" s="127"/>
      <c r="DA175" s="127"/>
      <c r="DB175" s="127"/>
      <c r="DC175" s="127"/>
      <c r="DD175" s="127"/>
      <c r="DE175" s="127"/>
      <c r="DF175" s="127"/>
      <c r="DG175" s="127"/>
      <c r="DH175" s="127"/>
      <c r="DI175" s="127"/>
      <c r="DJ175" s="127"/>
      <c r="DK175" s="127"/>
      <c r="DL175" s="127"/>
      <c r="DM175" s="127"/>
      <c r="DN175" s="127"/>
      <c r="DO175" s="127"/>
      <c r="DP175" s="127"/>
      <c r="DQ175" s="127"/>
      <c r="DR175" s="127"/>
      <c r="DS175" s="127"/>
      <c r="DT175" s="127"/>
      <c r="DU175" s="127"/>
      <c r="DV175" s="127"/>
      <c r="DW175" s="127"/>
      <c r="DX175" s="127"/>
      <c r="DY175" s="127"/>
      <c r="DZ175" s="127"/>
      <c r="EA175" s="127"/>
      <c r="EB175" s="127"/>
      <c r="EC175" s="127"/>
      <c r="ED175" s="127"/>
      <c r="EE175" s="127"/>
      <c r="EF175" s="127"/>
      <c r="EG175" s="127"/>
      <c r="EH175" s="127"/>
      <c r="EI175" s="127"/>
      <c r="EJ175" s="127"/>
      <c r="EK175" s="127"/>
      <c r="EL175" s="127"/>
      <c r="EM175" s="127"/>
      <c r="EN175" s="127"/>
      <c r="EO175" s="127"/>
      <c r="EP175" s="127"/>
      <c r="EQ175" s="127"/>
      <c r="ER175" s="127"/>
      <c r="ES175" s="127"/>
      <c r="ET175" s="127"/>
      <c r="EU175" s="127"/>
      <c r="EV175" s="127"/>
      <c r="EW175" s="127"/>
      <c r="EX175" s="127"/>
      <c r="EY175" s="127"/>
      <c r="EZ175" s="127"/>
      <c r="FA175" s="127"/>
      <c r="FB175" s="127"/>
      <c r="FC175" s="127"/>
      <c r="FD175" s="127"/>
      <c r="FE175" s="127"/>
      <c r="FF175" s="127"/>
      <c r="FG175" s="127"/>
      <c r="FH175" s="127"/>
      <c r="FI175" s="127"/>
      <c r="FJ175" s="127"/>
      <c r="FK175" s="127"/>
      <c r="FL175" s="127"/>
      <c r="FM175" s="127"/>
      <c r="FN175" s="127"/>
      <c r="FO175" s="127"/>
      <c r="FP175" s="127"/>
      <c r="FQ175" s="127"/>
      <c r="FR175" s="127"/>
      <c r="FS175" s="127"/>
      <c r="FT175" s="127"/>
      <c r="FU175" s="127"/>
      <c r="FV175" s="127"/>
      <c r="FW175" s="127"/>
      <c r="FX175" s="127"/>
      <c r="FY175" s="127"/>
      <c r="FZ175" s="127"/>
      <c r="GA175" s="127"/>
      <c r="GB175" s="127"/>
      <c r="GC175" s="127"/>
      <c r="GD175" s="127"/>
      <c r="GE175" s="127"/>
      <c r="GF175" s="127"/>
      <c r="GG175" s="127"/>
      <c r="GH175" s="127"/>
      <c r="GI175" s="127"/>
      <c r="GJ175" s="127"/>
      <c r="GK175" s="127"/>
      <c r="GL175" s="127"/>
      <c r="GM175" s="127"/>
      <c r="GN175" s="127"/>
      <c r="GO175" s="127"/>
      <c r="GP175" s="127"/>
      <c r="GQ175" s="127"/>
      <c r="GR175" s="127"/>
      <c r="GS175" s="127"/>
      <c r="GT175" s="127"/>
      <c r="GU175" s="127"/>
      <c r="GV175" s="127"/>
      <c r="GW175" s="127"/>
      <c r="GX175" s="127"/>
      <c r="GY175" s="127"/>
      <c r="GZ175" s="127"/>
      <c r="HA175" s="127"/>
      <c r="HB175" s="127"/>
      <c r="HC175" s="127"/>
      <c r="HD175" s="127"/>
      <c r="HE175" s="127"/>
      <c r="HF175" s="127"/>
      <c r="HG175" s="127"/>
      <c r="HH175" s="127"/>
      <c r="HI175" s="127"/>
      <c r="HJ175" s="127"/>
      <c r="HK175" s="127"/>
      <c r="HL175" s="127"/>
      <c r="HM175" s="127"/>
      <c r="HN175" s="127"/>
      <c r="HO175" s="127"/>
      <c r="HP175" s="127"/>
      <c r="HQ175" s="127"/>
      <c r="HR175" s="127"/>
      <c r="HS175" s="127"/>
      <c r="HT175" s="127"/>
      <c r="HU175" s="127"/>
      <c r="HV175" s="127"/>
      <c r="HW175" s="127"/>
      <c r="HX175" s="127"/>
      <c r="HY175" s="127"/>
      <c r="HZ175" s="127"/>
      <c r="IA175" s="127"/>
      <c r="IB175" s="127"/>
      <c r="IC175" s="127"/>
      <c r="ID175" s="127"/>
      <c r="IE175" s="127"/>
      <c r="IF175" s="127"/>
      <c r="IG175" s="127"/>
      <c r="IH175" s="127"/>
      <c r="II175" s="127"/>
      <c r="IJ175" s="127"/>
      <c r="IK175" s="127"/>
      <c r="IL175" s="127"/>
      <c r="IM175" s="127"/>
      <c r="IN175" s="127"/>
      <c r="IO175" s="127"/>
      <c r="IP175" s="127"/>
      <c r="IQ175" s="127"/>
      <c r="IR175" s="127"/>
      <c r="IS175" s="127"/>
      <c r="IT175" s="127"/>
    </row>
    <row r="176" spans="1:254" s="121" customFormat="1" ht="38.25" x14ac:dyDescent="0.2">
      <c r="A176" s="151" t="s">
        <v>509</v>
      </c>
      <c r="B176" s="152" t="s">
        <v>508</v>
      </c>
      <c r="C176" s="152" t="s">
        <v>293</v>
      </c>
      <c r="D176" s="152" t="s">
        <v>276</v>
      </c>
      <c r="E176" s="152" t="s">
        <v>382</v>
      </c>
      <c r="F176" s="152" t="s">
        <v>275</v>
      </c>
      <c r="G176" s="154">
        <v>248.75</v>
      </c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27"/>
      <c r="BD176" s="127"/>
      <c r="BE176" s="127"/>
      <c r="BF176" s="127"/>
      <c r="BG176" s="127"/>
      <c r="BH176" s="127"/>
      <c r="BI176" s="127"/>
      <c r="BJ176" s="127"/>
      <c r="BK176" s="127"/>
      <c r="BL176" s="127"/>
      <c r="BM176" s="127"/>
      <c r="BN176" s="127"/>
      <c r="BO176" s="127"/>
      <c r="BP176" s="127"/>
      <c r="BQ176" s="127"/>
      <c r="BR176" s="127"/>
      <c r="BS176" s="127"/>
      <c r="BT176" s="127"/>
      <c r="BU176" s="127"/>
      <c r="BV176" s="127"/>
      <c r="BW176" s="127"/>
      <c r="BX176" s="127"/>
      <c r="BY176" s="127"/>
      <c r="BZ176" s="127"/>
      <c r="CA176" s="127"/>
      <c r="CB176" s="127"/>
      <c r="CC176" s="127"/>
      <c r="CD176" s="127"/>
      <c r="CE176" s="127"/>
      <c r="CF176" s="127"/>
      <c r="CG176" s="127"/>
      <c r="CH176" s="127"/>
      <c r="CI176" s="127"/>
      <c r="CJ176" s="127"/>
      <c r="CK176" s="127"/>
      <c r="CL176" s="127"/>
      <c r="CM176" s="127"/>
      <c r="CN176" s="127"/>
      <c r="CO176" s="127"/>
      <c r="CP176" s="127"/>
      <c r="CQ176" s="127"/>
      <c r="CR176" s="127"/>
      <c r="CS176" s="127"/>
      <c r="CT176" s="127"/>
      <c r="CU176" s="127"/>
      <c r="CV176" s="127"/>
      <c r="CW176" s="127"/>
      <c r="CX176" s="127"/>
      <c r="CY176" s="127"/>
      <c r="CZ176" s="127"/>
      <c r="DA176" s="127"/>
      <c r="DB176" s="127"/>
      <c r="DC176" s="127"/>
      <c r="DD176" s="127"/>
      <c r="DE176" s="127"/>
      <c r="DF176" s="127"/>
      <c r="DG176" s="127"/>
      <c r="DH176" s="127"/>
      <c r="DI176" s="127"/>
      <c r="DJ176" s="127"/>
      <c r="DK176" s="127"/>
      <c r="DL176" s="127"/>
      <c r="DM176" s="127"/>
      <c r="DN176" s="127"/>
      <c r="DO176" s="127"/>
      <c r="DP176" s="127"/>
      <c r="DQ176" s="127"/>
      <c r="DR176" s="127"/>
      <c r="DS176" s="127"/>
      <c r="DT176" s="127"/>
      <c r="DU176" s="127"/>
      <c r="DV176" s="127"/>
      <c r="DW176" s="127"/>
      <c r="DX176" s="127"/>
      <c r="DY176" s="127"/>
      <c r="DZ176" s="127"/>
      <c r="EA176" s="127"/>
      <c r="EB176" s="127"/>
      <c r="EC176" s="127"/>
      <c r="ED176" s="127"/>
      <c r="EE176" s="127"/>
      <c r="EF176" s="127"/>
      <c r="EG176" s="127"/>
      <c r="EH176" s="127"/>
      <c r="EI176" s="127"/>
      <c r="EJ176" s="127"/>
      <c r="EK176" s="127"/>
      <c r="EL176" s="127"/>
      <c r="EM176" s="127"/>
      <c r="EN176" s="127"/>
      <c r="EO176" s="127"/>
      <c r="EP176" s="127"/>
      <c r="EQ176" s="127"/>
      <c r="ER176" s="127"/>
      <c r="ES176" s="127"/>
      <c r="ET176" s="127"/>
      <c r="EU176" s="127"/>
      <c r="EV176" s="127"/>
      <c r="EW176" s="127"/>
      <c r="EX176" s="127"/>
      <c r="EY176" s="127"/>
      <c r="EZ176" s="127"/>
      <c r="FA176" s="127"/>
      <c r="FB176" s="127"/>
      <c r="FC176" s="127"/>
      <c r="FD176" s="127"/>
      <c r="FE176" s="127"/>
      <c r="FF176" s="127"/>
      <c r="FG176" s="127"/>
      <c r="FH176" s="127"/>
      <c r="FI176" s="127"/>
      <c r="FJ176" s="127"/>
      <c r="FK176" s="127"/>
      <c r="FL176" s="127"/>
      <c r="FM176" s="127"/>
      <c r="FN176" s="127"/>
      <c r="FO176" s="127"/>
      <c r="FP176" s="127"/>
      <c r="FQ176" s="127"/>
      <c r="FR176" s="127"/>
      <c r="FS176" s="127"/>
      <c r="FT176" s="127"/>
      <c r="FU176" s="127"/>
      <c r="FV176" s="127"/>
      <c r="FW176" s="127"/>
      <c r="FX176" s="127"/>
      <c r="FY176" s="127"/>
      <c r="FZ176" s="127"/>
      <c r="GA176" s="127"/>
      <c r="GB176" s="127"/>
      <c r="GC176" s="127"/>
      <c r="GD176" s="127"/>
      <c r="GE176" s="127"/>
      <c r="GF176" s="127"/>
      <c r="GG176" s="127"/>
      <c r="GH176" s="127"/>
      <c r="GI176" s="127"/>
      <c r="GJ176" s="127"/>
      <c r="GK176" s="127"/>
      <c r="GL176" s="127"/>
      <c r="GM176" s="127"/>
      <c r="GN176" s="127"/>
      <c r="GO176" s="127"/>
      <c r="GP176" s="127"/>
      <c r="GQ176" s="127"/>
      <c r="GR176" s="127"/>
      <c r="GS176" s="127"/>
      <c r="GT176" s="127"/>
      <c r="GU176" s="127"/>
      <c r="GV176" s="127"/>
      <c r="GW176" s="127"/>
      <c r="GX176" s="127"/>
      <c r="GY176" s="127"/>
      <c r="GZ176" s="127"/>
      <c r="HA176" s="127"/>
      <c r="HB176" s="127"/>
      <c r="HC176" s="127"/>
      <c r="HD176" s="127"/>
      <c r="HE176" s="127"/>
      <c r="HF176" s="127"/>
      <c r="HG176" s="127"/>
      <c r="HH176" s="127"/>
      <c r="HI176" s="127"/>
      <c r="HJ176" s="127"/>
      <c r="HK176" s="127"/>
      <c r="HL176" s="127"/>
      <c r="HM176" s="127"/>
      <c r="HN176" s="127"/>
      <c r="HO176" s="127"/>
      <c r="HP176" s="127"/>
      <c r="HQ176" s="127"/>
      <c r="HR176" s="127"/>
      <c r="HS176" s="127"/>
      <c r="HT176" s="127"/>
      <c r="HU176" s="127"/>
      <c r="HV176" s="127"/>
      <c r="HW176" s="127"/>
      <c r="HX176" s="127"/>
      <c r="HY176" s="127"/>
      <c r="HZ176" s="127"/>
      <c r="IA176" s="127"/>
      <c r="IB176" s="127"/>
      <c r="IC176" s="127"/>
      <c r="ID176" s="127"/>
      <c r="IE176" s="127"/>
      <c r="IF176" s="127"/>
      <c r="IG176" s="127"/>
      <c r="IH176" s="127"/>
      <c r="II176" s="127"/>
      <c r="IJ176" s="127"/>
      <c r="IK176" s="127"/>
      <c r="IL176" s="127"/>
      <c r="IM176" s="127"/>
      <c r="IN176" s="127"/>
      <c r="IO176" s="127"/>
      <c r="IP176" s="127"/>
      <c r="IQ176" s="127"/>
      <c r="IR176" s="127"/>
      <c r="IS176" s="127"/>
      <c r="IT176" s="127"/>
    </row>
    <row r="177" spans="1:256" s="121" customFormat="1" x14ac:dyDescent="0.2">
      <c r="A177" s="151" t="s">
        <v>510</v>
      </c>
      <c r="B177" s="152" t="s">
        <v>508</v>
      </c>
      <c r="C177" s="152" t="s">
        <v>293</v>
      </c>
      <c r="D177" s="152" t="s">
        <v>276</v>
      </c>
      <c r="E177" s="152" t="s">
        <v>382</v>
      </c>
      <c r="F177" s="152" t="s">
        <v>282</v>
      </c>
      <c r="G177" s="154">
        <v>10452.870000000001</v>
      </c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127"/>
      <c r="AU177" s="127"/>
      <c r="AV177" s="127"/>
      <c r="AW177" s="127"/>
      <c r="AX177" s="127"/>
      <c r="AY177" s="127"/>
      <c r="AZ177" s="127"/>
      <c r="BA177" s="127"/>
      <c r="BB177" s="127"/>
      <c r="BC177" s="127"/>
      <c r="BD177" s="127"/>
      <c r="BE177" s="127"/>
      <c r="BF177" s="127"/>
      <c r="BG177" s="127"/>
      <c r="BH177" s="127"/>
      <c r="BI177" s="127"/>
      <c r="BJ177" s="127"/>
      <c r="BK177" s="127"/>
      <c r="BL177" s="127"/>
      <c r="BM177" s="127"/>
      <c r="BN177" s="127"/>
      <c r="BO177" s="127"/>
      <c r="BP177" s="127"/>
      <c r="BQ177" s="127"/>
      <c r="BR177" s="127"/>
      <c r="BS177" s="127"/>
      <c r="BT177" s="127"/>
      <c r="BU177" s="127"/>
      <c r="BV177" s="127"/>
      <c r="BW177" s="127"/>
      <c r="BX177" s="127"/>
      <c r="BY177" s="127"/>
      <c r="BZ177" s="127"/>
      <c r="CA177" s="127"/>
      <c r="CB177" s="127"/>
      <c r="CC177" s="127"/>
      <c r="CD177" s="127"/>
      <c r="CE177" s="127"/>
      <c r="CF177" s="127"/>
      <c r="CG177" s="127"/>
      <c r="CH177" s="127"/>
      <c r="CI177" s="127"/>
      <c r="CJ177" s="127"/>
      <c r="CK177" s="127"/>
      <c r="CL177" s="127"/>
      <c r="CM177" s="127"/>
      <c r="CN177" s="127"/>
      <c r="CO177" s="127"/>
      <c r="CP177" s="127"/>
      <c r="CQ177" s="127"/>
      <c r="CR177" s="127"/>
      <c r="CS177" s="127"/>
      <c r="CT177" s="127"/>
      <c r="CU177" s="127"/>
      <c r="CV177" s="127"/>
      <c r="CW177" s="127"/>
      <c r="CX177" s="127"/>
      <c r="CY177" s="127"/>
      <c r="CZ177" s="127"/>
      <c r="DA177" s="127"/>
      <c r="DB177" s="127"/>
      <c r="DC177" s="127"/>
      <c r="DD177" s="127"/>
      <c r="DE177" s="127"/>
      <c r="DF177" s="127"/>
      <c r="DG177" s="127"/>
      <c r="DH177" s="127"/>
      <c r="DI177" s="127"/>
      <c r="DJ177" s="127"/>
      <c r="DK177" s="127"/>
      <c r="DL177" s="127"/>
      <c r="DM177" s="127"/>
      <c r="DN177" s="127"/>
      <c r="DO177" s="127"/>
      <c r="DP177" s="127"/>
      <c r="DQ177" s="127"/>
      <c r="DR177" s="127"/>
      <c r="DS177" s="127"/>
      <c r="DT177" s="127"/>
      <c r="DU177" s="127"/>
      <c r="DV177" s="127"/>
      <c r="DW177" s="127"/>
      <c r="DX177" s="127"/>
      <c r="DY177" s="127"/>
      <c r="DZ177" s="127"/>
      <c r="EA177" s="127"/>
      <c r="EB177" s="127"/>
      <c r="EC177" s="127"/>
      <c r="ED177" s="127"/>
      <c r="EE177" s="127"/>
      <c r="EF177" s="127"/>
      <c r="EG177" s="127"/>
      <c r="EH177" s="127"/>
      <c r="EI177" s="127"/>
      <c r="EJ177" s="127"/>
      <c r="EK177" s="127"/>
      <c r="EL177" s="127"/>
      <c r="EM177" s="127"/>
      <c r="EN177" s="127"/>
      <c r="EO177" s="127"/>
      <c r="EP177" s="127"/>
      <c r="EQ177" s="127"/>
      <c r="ER177" s="127"/>
      <c r="ES177" s="127"/>
      <c r="ET177" s="127"/>
      <c r="EU177" s="127"/>
      <c r="EV177" s="127"/>
      <c r="EW177" s="127"/>
      <c r="EX177" s="127"/>
      <c r="EY177" s="127"/>
      <c r="EZ177" s="127"/>
      <c r="FA177" s="127"/>
      <c r="FB177" s="127"/>
      <c r="FC177" s="127"/>
      <c r="FD177" s="127"/>
      <c r="FE177" s="127"/>
      <c r="FF177" s="127"/>
      <c r="FG177" s="127"/>
      <c r="FH177" s="127"/>
      <c r="FI177" s="127"/>
      <c r="FJ177" s="127"/>
      <c r="FK177" s="127"/>
      <c r="FL177" s="127"/>
      <c r="FM177" s="127"/>
      <c r="FN177" s="127"/>
      <c r="FO177" s="127"/>
      <c r="FP177" s="127"/>
      <c r="FQ177" s="127"/>
      <c r="FR177" s="127"/>
      <c r="FS177" s="127"/>
      <c r="FT177" s="127"/>
      <c r="FU177" s="127"/>
      <c r="FV177" s="127"/>
      <c r="FW177" s="127"/>
      <c r="FX177" s="127"/>
      <c r="FY177" s="127"/>
      <c r="FZ177" s="127"/>
      <c r="GA177" s="127"/>
      <c r="GB177" s="127"/>
      <c r="GC177" s="127"/>
      <c r="GD177" s="127"/>
      <c r="GE177" s="127"/>
      <c r="GF177" s="127"/>
      <c r="GG177" s="127"/>
      <c r="GH177" s="127"/>
      <c r="GI177" s="127"/>
      <c r="GJ177" s="127"/>
      <c r="GK177" s="127"/>
      <c r="GL177" s="127"/>
      <c r="GM177" s="127"/>
      <c r="GN177" s="127"/>
      <c r="GO177" s="127"/>
      <c r="GP177" s="127"/>
      <c r="GQ177" s="127"/>
      <c r="GR177" s="127"/>
      <c r="GS177" s="127"/>
      <c r="GT177" s="127"/>
      <c r="GU177" s="127"/>
      <c r="GV177" s="127"/>
      <c r="GW177" s="127"/>
      <c r="GX177" s="127"/>
      <c r="GY177" s="127"/>
      <c r="GZ177" s="127"/>
      <c r="HA177" s="127"/>
      <c r="HB177" s="127"/>
      <c r="HC177" s="127"/>
      <c r="HD177" s="127"/>
      <c r="HE177" s="127"/>
      <c r="HF177" s="127"/>
      <c r="HG177" s="127"/>
      <c r="HH177" s="127"/>
      <c r="HI177" s="127"/>
      <c r="HJ177" s="127"/>
      <c r="HK177" s="127"/>
      <c r="HL177" s="127"/>
      <c r="HM177" s="127"/>
      <c r="HN177" s="127"/>
      <c r="HO177" s="127"/>
      <c r="HP177" s="127"/>
      <c r="HQ177" s="127"/>
      <c r="HR177" s="127"/>
      <c r="HS177" s="127"/>
      <c r="HT177" s="127"/>
      <c r="HU177" s="127"/>
      <c r="HV177" s="127"/>
      <c r="HW177" s="127"/>
      <c r="HX177" s="127"/>
      <c r="HY177" s="127"/>
      <c r="HZ177" s="127"/>
      <c r="IA177" s="127"/>
      <c r="IB177" s="127"/>
      <c r="IC177" s="127"/>
      <c r="ID177" s="127"/>
      <c r="IE177" s="127"/>
      <c r="IF177" s="127"/>
      <c r="IG177" s="127"/>
      <c r="IH177" s="127"/>
      <c r="II177" s="127"/>
      <c r="IJ177" s="127"/>
      <c r="IK177" s="127"/>
      <c r="IL177" s="127"/>
      <c r="IM177" s="127"/>
      <c r="IN177" s="127"/>
      <c r="IO177" s="127"/>
      <c r="IP177" s="127"/>
      <c r="IQ177" s="127"/>
      <c r="IR177" s="127"/>
      <c r="IS177" s="127"/>
      <c r="IT177" s="127"/>
    </row>
    <row r="178" spans="1:256" s="121" customFormat="1" ht="25.5" x14ac:dyDescent="0.2">
      <c r="A178" s="148" t="s">
        <v>702</v>
      </c>
      <c r="B178" s="149" t="s">
        <v>508</v>
      </c>
      <c r="C178" s="167" t="s">
        <v>293</v>
      </c>
      <c r="D178" s="167" t="s">
        <v>276</v>
      </c>
      <c r="E178" s="167" t="s">
        <v>320</v>
      </c>
      <c r="F178" s="152"/>
      <c r="G178" s="154">
        <f>SUM(G179)</f>
        <v>46.38</v>
      </c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  <c r="AR178" s="127"/>
      <c r="AS178" s="127"/>
      <c r="AT178" s="127"/>
      <c r="AU178" s="127"/>
      <c r="AV178" s="127"/>
      <c r="AW178" s="127"/>
      <c r="AX178" s="127"/>
      <c r="AY178" s="127"/>
      <c r="AZ178" s="127"/>
      <c r="BA178" s="127"/>
      <c r="BB178" s="127"/>
      <c r="BC178" s="127"/>
      <c r="BD178" s="127"/>
      <c r="BE178" s="127"/>
      <c r="BF178" s="127"/>
      <c r="BG178" s="127"/>
      <c r="BH178" s="127"/>
      <c r="BI178" s="127"/>
      <c r="BJ178" s="127"/>
      <c r="BK178" s="127"/>
      <c r="BL178" s="127"/>
      <c r="BM178" s="127"/>
      <c r="BN178" s="127"/>
      <c r="BO178" s="127"/>
      <c r="BP178" s="127"/>
      <c r="BQ178" s="127"/>
      <c r="BR178" s="127"/>
      <c r="BS178" s="127"/>
      <c r="BT178" s="127"/>
      <c r="BU178" s="127"/>
      <c r="BV178" s="127"/>
      <c r="BW178" s="127"/>
      <c r="BX178" s="127"/>
      <c r="BY178" s="127"/>
      <c r="BZ178" s="127"/>
      <c r="CA178" s="127"/>
      <c r="CB178" s="127"/>
      <c r="CC178" s="127"/>
      <c r="CD178" s="127"/>
      <c r="CE178" s="127"/>
      <c r="CF178" s="127"/>
      <c r="CG178" s="127"/>
      <c r="CH178" s="127"/>
      <c r="CI178" s="127"/>
      <c r="CJ178" s="127"/>
      <c r="CK178" s="127"/>
      <c r="CL178" s="127"/>
      <c r="CM178" s="127"/>
      <c r="CN178" s="127"/>
      <c r="CO178" s="127"/>
      <c r="CP178" s="127"/>
      <c r="CQ178" s="127"/>
      <c r="CR178" s="127"/>
      <c r="CS178" s="127"/>
      <c r="CT178" s="127"/>
      <c r="CU178" s="127"/>
      <c r="CV178" s="127"/>
      <c r="CW178" s="127"/>
      <c r="CX178" s="127"/>
      <c r="CY178" s="127"/>
      <c r="CZ178" s="127"/>
      <c r="DA178" s="127"/>
      <c r="DB178" s="127"/>
      <c r="DC178" s="127"/>
      <c r="DD178" s="127"/>
      <c r="DE178" s="127"/>
      <c r="DF178" s="127"/>
      <c r="DG178" s="127"/>
      <c r="DH178" s="127"/>
      <c r="DI178" s="127"/>
      <c r="DJ178" s="127"/>
      <c r="DK178" s="127"/>
      <c r="DL178" s="127"/>
      <c r="DM178" s="127"/>
      <c r="DN178" s="127"/>
      <c r="DO178" s="127"/>
      <c r="DP178" s="127"/>
      <c r="DQ178" s="127"/>
      <c r="DR178" s="127"/>
      <c r="DS178" s="127"/>
      <c r="DT178" s="127"/>
      <c r="DU178" s="127"/>
      <c r="DV178" s="127"/>
      <c r="DW178" s="127"/>
      <c r="DX178" s="127"/>
      <c r="DY178" s="127"/>
      <c r="DZ178" s="127"/>
      <c r="EA178" s="127"/>
      <c r="EB178" s="127"/>
      <c r="EC178" s="127"/>
      <c r="ED178" s="127"/>
      <c r="EE178" s="127"/>
      <c r="EF178" s="127"/>
      <c r="EG178" s="127"/>
      <c r="EH178" s="127"/>
      <c r="EI178" s="127"/>
      <c r="EJ178" s="127"/>
      <c r="EK178" s="127"/>
      <c r="EL178" s="127"/>
      <c r="EM178" s="127"/>
      <c r="EN178" s="127"/>
      <c r="EO178" s="127"/>
      <c r="EP178" s="127"/>
      <c r="EQ178" s="127"/>
      <c r="ER178" s="127"/>
      <c r="ES178" s="127"/>
      <c r="ET178" s="127"/>
      <c r="EU178" s="127"/>
      <c r="EV178" s="127"/>
      <c r="EW178" s="127"/>
      <c r="EX178" s="127"/>
      <c r="EY178" s="127"/>
      <c r="EZ178" s="127"/>
      <c r="FA178" s="127"/>
      <c r="FB178" s="127"/>
      <c r="FC178" s="127"/>
      <c r="FD178" s="127"/>
      <c r="FE178" s="127"/>
      <c r="FF178" s="127"/>
      <c r="FG178" s="127"/>
      <c r="FH178" s="127"/>
      <c r="FI178" s="127"/>
      <c r="FJ178" s="127"/>
      <c r="FK178" s="127"/>
      <c r="FL178" s="127"/>
      <c r="FM178" s="127"/>
      <c r="FN178" s="127"/>
      <c r="FO178" s="127"/>
      <c r="FP178" s="127"/>
      <c r="FQ178" s="127"/>
      <c r="FR178" s="127"/>
      <c r="FS178" s="127"/>
      <c r="FT178" s="127"/>
      <c r="FU178" s="127"/>
      <c r="FV178" s="127"/>
      <c r="FW178" s="127"/>
      <c r="FX178" s="127"/>
      <c r="FY178" s="127"/>
      <c r="FZ178" s="127"/>
      <c r="GA178" s="127"/>
      <c r="GB178" s="127"/>
      <c r="GC178" s="127"/>
      <c r="GD178" s="127"/>
      <c r="GE178" s="127"/>
      <c r="GF178" s="127"/>
      <c r="GG178" s="127"/>
      <c r="GH178" s="127"/>
      <c r="GI178" s="127"/>
      <c r="GJ178" s="127"/>
      <c r="GK178" s="127"/>
      <c r="GL178" s="127"/>
      <c r="GM178" s="127"/>
      <c r="GN178" s="127"/>
      <c r="GO178" s="127"/>
      <c r="GP178" s="127"/>
      <c r="GQ178" s="127"/>
      <c r="GR178" s="127"/>
      <c r="GS178" s="127"/>
      <c r="GT178" s="127"/>
      <c r="GU178" s="127"/>
      <c r="GV178" s="127"/>
      <c r="GW178" s="127"/>
      <c r="GX178" s="127"/>
      <c r="GY178" s="127"/>
      <c r="GZ178" s="127"/>
      <c r="HA178" s="127"/>
      <c r="HB178" s="127"/>
      <c r="HC178" s="127"/>
      <c r="HD178" s="127"/>
      <c r="HE178" s="127"/>
      <c r="HF178" s="127"/>
      <c r="HG178" s="127"/>
      <c r="HH178" s="127"/>
      <c r="HI178" s="127"/>
      <c r="HJ178" s="127"/>
      <c r="HK178" s="127"/>
      <c r="HL178" s="127"/>
      <c r="HM178" s="127"/>
      <c r="HN178" s="127"/>
      <c r="HO178" s="127"/>
      <c r="HP178" s="127"/>
      <c r="HQ178" s="127"/>
      <c r="HR178" s="127"/>
      <c r="HS178" s="127"/>
      <c r="HT178" s="127"/>
      <c r="HU178" s="127"/>
      <c r="HV178" s="127"/>
      <c r="HW178" s="127"/>
      <c r="HX178" s="127"/>
      <c r="HY178" s="127"/>
      <c r="HZ178" s="127"/>
      <c r="IA178" s="127"/>
      <c r="IB178" s="127"/>
      <c r="IC178" s="127"/>
      <c r="ID178" s="127"/>
      <c r="IE178" s="127"/>
      <c r="IF178" s="127"/>
      <c r="IG178" s="127"/>
      <c r="IH178" s="127"/>
      <c r="II178" s="127"/>
      <c r="IJ178" s="127"/>
      <c r="IK178" s="127"/>
      <c r="IL178" s="127"/>
      <c r="IM178" s="127"/>
      <c r="IN178" s="127"/>
      <c r="IO178" s="127"/>
      <c r="IP178" s="127"/>
      <c r="IQ178" s="127"/>
      <c r="IR178" s="127"/>
      <c r="IS178" s="127"/>
      <c r="IT178" s="127"/>
    </row>
    <row r="179" spans="1:256" s="121" customFormat="1" ht="25.5" x14ac:dyDescent="0.2">
      <c r="A179" s="151" t="s">
        <v>328</v>
      </c>
      <c r="B179" s="153" t="s">
        <v>508</v>
      </c>
      <c r="C179" s="152" t="s">
        <v>293</v>
      </c>
      <c r="D179" s="152" t="s">
        <v>276</v>
      </c>
      <c r="E179" s="152" t="s">
        <v>320</v>
      </c>
      <c r="F179" s="152" t="s">
        <v>329</v>
      </c>
      <c r="G179" s="154">
        <v>46.38</v>
      </c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  <c r="AW179" s="127"/>
      <c r="AX179" s="127"/>
      <c r="AY179" s="127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7"/>
      <c r="BN179" s="127"/>
      <c r="BO179" s="127"/>
      <c r="BP179" s="127"/>
      <c r="BQ179" s="127"/>
      <c r="BR179" s="127"/>
      <c r="BS179" s="127"/>
      <c r="BT179" s="127"/>
      <c r="BU179" s="127"/>
      <c r="BV179" s="127"/>
      <c r="BW179" s="127"/>
      <c r="BX179" s="127"/>
      <c r="BY179" s="127"/>
      <c r="BZ179" s="127"/>
      <c r="CA179" s="127"/>
      <c r="CB179" s="127"/>
      <c r="CC179" s="127"/>
      <c r="CD179" s="127"/>
      <c r="CE179" s="127"/>
      <c r="CF179" s="127"/>
      <c r="CG179" s="127"/>
      <c r="CH179" s="127"/>
      <c r="CI179" s="127"/>
      <c r="CJ179" s="127"/>
      <c r="CK179" s="127"/>
      <c r="CL179" s="127"/>
      <c r="CM179" s="127"/>
      <c r="CN179" s="127"/>
      <c r="CO179" s="127"/>
      <c r="CP179" s="127"/>
      <c r="CQ179" s="127"/>
      <c r="CR179" s="127"/>
      <c r="CS179" s="127"/>
      <c r="CT179" s="127"/>
      <c r="CU179" s="127"/>
      <c r="CV179" s="127"/>
      <c r="CW179" s="127"/>
      <c r="CX179" s="127"/>
      <c r="CY179" s="127"/>
      <c r="CZ179" s="127"/>
      <c r="DA179" s="127"/>
      <c r="DB179" s="127"/>
      <c r="DC179" s="127"/>
      <c r="DD179" s="127"/>
      <c r="DE179" s="127"/>
      <c r="DF179" s="127"/>
      <c r="DG179" s="127"/>
      <c r="DH179" s="127"/>
      <c r="DI179" s="127"/>
      <c r="DJ179" s="127"/>
      <c r="DK179" s="127"/>
      <c r="DL179" s="127"/>
      <c r="DM179" s="127"/>
      <c r="DN179" s="127"/>
      <c r="DO179" s="127"/>
      <c r="DP179" s="127"/>
      <c r="DQ179" s="127"/>
      <c r="DR179" s="127"/>
      <c r="DS179" s="127"/>
      <c r="DT179" s="127"/>
      <c r="DU179" s="127"/>
      <c r="DV179" s="127"/>
      <c r="DW179" s="127"/>
      <c r="DX179" s="127"/>
      <c r="DY179" s="127"/>
      <c r="DZ179" s="127"/>
      <c r="EA179" s="127"/>
      <c r="EB179" s="127"/>
      <c r="EC179" s="127"/>
      <c r="ED179" s="127"/>
      <c r="EE179" s="127"/>
      <c r="EF179" s="127"/>
      <c r="EG179" s="127"/>
      <c r="EH179" s="127"/>
      <c r="EI179" s="127"/>
      <c r="EJ179" s="127"/>
      <c r="EK179" s="127"/>
      <c r="EL179" s="127"/>
      <c r="EM179" s="127"/>
      <c r="EN179" s="127"/>
      <c r="EO179" s="127"/>
      <c r="EP179" s="127"/>
      <c r="EQ179" s="127"/>
      <c r="ER179" s="127"/>
      <c r="ES179" s="127"/>
      <c r="ET179" s="127"/>
      <c r="EU179" s="127"/>
      <c r="EV179" s="127"/>
      <c r="EW179" s="127"/>
      <c r="EX179" s="127"/>
      <c r="EY179" s="127"/>
      <c r="EZ179" s="127"/>
      <c r="FA179" s="127"/>
      <c r="FB179" s="127"/>
      <c r="FC179" s="127"/>
      <c r="FD179" s="127"/>
      <c r="FE179" s="127"/>
      <c r="FF179" s="127"/>
      <c r="FG179" s="127"/>
      <c r="FH179" s="127"/>
      <c r="FI179" s="127"/>
      <c r="FJ179" s="127"/>
      <c r="FK179" s="127"/>
      <c r="FL179" s="127"/>
      <c r="FM179" s="127"/>
      <c r="FN179" s="127"/>
      <c r="FO179" s="127"/>
      <c r="FP179" s="127"/>
      <c r="FQ179" s="127"/>
      <c r="FR179" s="127"/>
      <c r="FS179" s="127"/>
      <c r="FT179" s="127"/>
      <c r="FU179" s="127"/>
      <c r="FV179" s="127"/>
      <c r="FW179" s="127"/>
      <c r="FX179" s="127"/>
      <c r="FY179" s="127"/>
      <c r="FZ179" s="127"/>
      <c r="GA179" s="127"/>
      <c r="GB179" s="127"/>
      <c r="GC179" s="127"/>
      <c r="GD179" s="127"/>
      <c r="GE179" s="127"/>
      <c r="GF179" s="127"/>
      <c r="GG179" s="127"/>
      <c r="GH179" s="127"/>
      <c r="GI179" s="127"/>
      <c r="GJ179" s="127"/>
      <c r="GK179" s="127"/>
      <c r="GL179" s="127"/>
      <c r="GM179" s="127"/>
      <c r="GN179" s="127"/>
      <c r="GO179" s="127"/>
      <c r="GP179" s="127"/>
      <c r="GQ179" s="127"/>
      <c r="GR179" s="127"/>
      <c r="GS179" s="127"/>
      <c r="GT179" s="127"/>
      <c r="GU179" s="127"/>
      <c r="GV179" s="127"/>
      <c r="GW179" s="127"/>
      <c r="GX179" s="127"/>
      <c r="GY179" s="127"/>
      <c r="GZ179" s="127"/>
      <c r="HA179" s="127"/>
      <c r="HB179" s="127"/>
      <c r="HC179" s="127"/>
      <c r="HD179" s="127"/>
      <c r="HE179" s="127"/>
      <c r="HF179" s="127"/>
      <c r="HG179" s="127"/>
      <c r="HH179" s="127"/>
      <c r="HI179" s="127"/>
      <c r="HJ179" s="127"/>
      <c r="HK179" s="127"/>
      <c r="HL179" s="127"/>
      <c r="HM179" s="127"/>
      <c r="HN179" s="127"/>
      <c r="HO179" s="127"/>
      <c r="HP179" s="127"/>
      <c r="HQ179" s="127"/>
      <c r="HR179" s="127"/>
      <c r="HS179" s="127"/>
      <c r="HT179" s="127"/>
      <c r="HU179" s="127"/>
      <c r="HV179" s="127"/>
      <c r="HW179" s="127"/>
      <c r="HX179" s="127"/>
      <c r="HY179" s="127"/>
      <c r="HZ179" s="127"/>
      <c r="IA179" s="127"/>
      <c r="IB179" s="127"/>
      <c r="IC179" s="127"/>
      <c r="ID179" s="127"/>
      <c r="IE179" s="127"/>
      <c r="IF179" s="127"/>
      <c r="IG179" s="127"/>
      <c r="IH179" s="127"/>
      <c r="II179" s="127"/>
      <c r="IJ179" s="127"/>
      <c r="IK179" s="127"/>
      <c r="IL179" s="127"/>
      <c r="IM179" s="127"/>
      <c r="IN179" s="127"/>
      <c r="IO179" s="127"/>
      <c r="IP179" s="127"/>
      <c r="IQ179" s="127"/>
      <c r="IR179" s="127"/>
      <c r="IS179" s="127"/>
      <c r="IT179" s="127"/>
    </row>
    <row r="180" spans="1:256" s="169" customFormat="1" x14ac:dyDescent="0.2">
      <c r="A180" s="142" t="s">
        <v>330</v>
      </c>
      <c r="B180" s="144" t="s">
        <v>711</v>
      </c>
      <c r="C180" s="143" t="s">
        <v>293</v>
      </c>
      <c r="D180" s="143" t="s">
        <v>276</v>
      </c>
      <c r="E180" s="143" t="s">
        <v>331</v>
      </c>
      <c r="F180" s="143"/>
      <c r="G180" s="145">
        <f>SUM(G181+G182)</f>
        <v>18940.330000000002</v>
      </c>
    </row>
    <row r="181" spans="1:256" s="121" customFormat="1" x14ac:dyDescent="0.2">
      <c r="A181" s="151" t="s">
        <v>510</v>
      </c>
      <c r="B181" s="153" t="s">
        <v>508</v>
      </c>
      <c r="C181" s="152" t="s">
        <v>293</v>
      </c>
      <c r="D181" s="152" t="s">
        <v>276</v>
      </c>
      <c r="E181" s="152" t="s">
        <v>331</v>
      </c>
      <c r="F181" s="152" t="s">
        <v>282</v>
      </c>
      <c r="G181" s="154">
        <v>4481.43</v>
      </c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7"/>
      <c r="BC181" s="127"/>
      <c r="BD181" s="127"/>
      <c r="BE181" s="127"/>
      <c r="BF181" s="127"/>
      <c r="BG181" s="127"/>
      <c r="BH181" s="127"/>
      <c r="BI181" s="127"/>
      <c r="BJ181" s="127"/>
      <c r="BK181" s="127"/>
      <c r="BL181" s="127"/>
      <c r="BM181" s="127"/>
      <c r="BN181" s="127"/>
      <c r="BO181" s="127"/>
      <c r="BP181" s="127"/>
      <c r="BQ181" s="127"/>
      <c r="BR181" s="127"/>
      <c r="BS181" s="127"/>
      <c r="BT181" s="127"/>
      <c r="BU181" s="127"/>
      <c r="BV181" s="127"/>
      <c r="BW181" s="127"/>
      <c r="BX181" s="127"/>
      <c r="BY181" s="127"/>
      <c r="BZ181" s="127"/>
      <c r="CA181" s="127"/>
      <c r="CB181" s="127"/>
      <c r="CC181" s="127"/>
      <c r="CD181" s="127"/>
      <c r="CE181" s="127"/>
      <c r="CF181" s="127"/>
      <c r="CG181" s="127"/>
      <c r="CH181" s="127"/>
      <c r="CI181" s="127"/>
      <c r="CJ181" s="127"/>
      <c r="CK181" s="127"/>
      <c r="CL181" s="127"/>
      <c r="CM181" s="127"/>
      <c r="CN181" s="127"/>
      <c r="CO181" s="127"/>
      <c r="CP181" s="127"/>
      <c r="CQ181" s="127"/>
      <c r="CR181" s="127"/>
      <c r="CS181" s="127"/>
      <c r="CT181" s="127"/>
      <c r="CU181" s="127"/>
      <c r="CV181" s="127"/>
      <c r="CW181" s="127"/>
      <c r="CX181" s="127"/>
      <c r="CY181" s="127"/>
      <c r="CZ181" s="127"/>
      <c r="DA181" s="127"/>
      <c r="DB181" s="127"/>
      <c r="DC181" s="127"/>
      <c r="DD181" s="127"/>
      <c r="DE181" s="127"/>
      <c r="DF181" s="127"/>
      <c r="DG181" s="127"/>
      <c r="DH181" s="127"/>
      <c r="DI181" s="127"/>
      <c r="DJ181" s="127"/>
      <c r="DK181" s="127"/>
      <c r="DL181" s="127"/>
      <c r="DM181" s="127"/>
      <c r="DN181" s="127"/>
      <c r="DO181" s="127"/>
      <c r="DP181" s="127"/>
      <c r="DQ181" s="127"/>
      <c r="DR181" s="127"/>
      <c r="DS181" s="127"/>
      <c r="DT181" s="127"/>
      <c r="DU181" s="127"/>
      <c r="DV181" s="127"/>
      <c r="DW181" s="127"/>
      <c r="DX181" s="127"/>
      <c r="DY181" s="127"/>
      <c r="DZ181" s="127"/>
      <c r="EA181" s="127"/>
      <c r="EB181" s="127"/>
      <c r="EC181" s="127"/>
      <c r="ED181" s="127"/>
      <c r="EE181" s="127"/>
      <c r="EF181" s="127"/>
      <c r="EG181" s="127"/>
      <c r="EH181" s="127"/>
      <c r="EI181" s="127"/>
      <c r="EJ181" s="127"/>
      <c r="EK181" s="127"/>
      <c r="EL181" s="127"/>
      <c r="EM181" s="127"/>
      <c r="EN181" s="127"/>
      <c r="EO181" s="127"/>
      <c r="EP181" s="127"/>
      <c r="EQ181" s="127"/>
      <c r="ER181" s="127"/>
      <c r="ES181" s="127"/>
      <c r="ET181" s="127"/>
      <c r="EU181" s="127"/>
      <c r="EV181" s="127"/>
      <c r="EW181" s="127"/>
      <c r="EX181" s="127"/>
      <c r="EY181" s="127"/>
      <c r="EZ181" s="127"/>
      <c r="FA181" s="127"/>
      <c r="FB181" s="127"/>
      <c r="FC181" s="127"/>
      <c r="FD181" s="127"/>
      <c r="FE181" s="127"/>
      <c r="FF181" s="127"/>
      <c r="FG181" s="127"/>
      <c r="FH181" s="127"/>
      <c r="FI181" s="127"/>
      <c r="FJ181" s="127"/>
      <c r="FK181" s="127"/>
      <c r="FL181" s="127"/>
      <c r="FM181" s="127"/>
      <c r="FN181" s="127"/>
      <c r="FO181" s="127"/>
      <c r="FP181" s="127"/>
      <c r="FQ181" s="127"/>
      <c r="FR181" s="127"/>
      <c r="FS181" s="127"/>
      <c r="FT181" s="127"/>
      <c r="FU181" s="127"/>
      <c r="FV181" s="127"/>
      <c r="FW181" s="127"/>
      <c r="FX181" s="127"/>
      <c r="FY181" s="127"/>
      <c r="FZ181" s="127"/>
      <c r="GA181" s="127"/>
      <c r="GB181" s="127"/>
      <c r="GC181" s="127"/>
      <c r="GD181" s="127"/>
      <c r="GE181" s="127"/>
      <c r="GF181" s="127"/>
      <c r="GG181" s="127"/>
      <c r="GH181" s="127"/>
      <c r="GI181" s="127"/>
      <c r="GJ181" s="127"/>
      <c r="GK181" s="127"/>
      <c r="GL181" s="127"/>
      <c r="GM181" s="127"/>
      <c r="GN181" s="127"/>
      <c r="GO181" s="127"/>
      <c r="GP181" s="127"/>
      <c r="GQ181" s="127"/>
      <c r="GR181" s="127"/>
      <c r="GS181" s="127"/>
      <c r="GT181" s="127"/>
      <c r="GU181" s="127"/>
      <c r="GV181" s="127"/>
      <c r="GW181" s="127"/>
      <c r="GX181" s="127"/>
      <c r="GY181" s="127"/>
      <c r="GZ181" s="127"/>
      <c r="HA181" s="127"/>
      <c r="HB181" s="127"/>
      <c r="HC181" s="127"/>
      <c r="HD181" s="127"/>
      <c r="HE181" s="127"/>
      <c r="HF181" s="127"/>
      <c r="HG181" s="127"/>
      <c r="HH181" s="127"/>
      <c r="HI181" s="127"/>
      <c r="HJ181" s="127"/>
      <c r="HK181" s="127"/>
      <c r="HL181" s="127"/>
      <c r="HM181" s="127"/>
      <c r="HN181" s="127"/>
      <c r="HO181" s="127"/>
      <c r="HP181" s="127"/>
      <c r="HQ181" s="127"/>
      <c r="HR181" s="127"/>
      <c r="HS181" s="127"/>
      <c r="HT181" s="127"/>
      <c r="HU181" s="127"/>
      <c r="HV181" s="127"/>
      <c r="HW181" s="127"/>
      <c r="HX181" s="127"/>
      <c r="HY181" s="127"/>
      <c r="HZ181" s="127"/>
      <c r="IA181" s="127"/>
      <c r="IB181" s="127"/>
      <c r="IC181" s="127"/>
      <c r="ID181" s="127"/>
      <c r="IE181" s="127"/>
      <c r="IF181" s="127"/>
      <c r="IG181" s="127"/>
      <c r="IH181" s="127"/>
      <c r="II181" s="127"/>
      <c r="IJ181" s="127"/>
      <c r="IK181" s="127"/>
      <c r="IL181" s="127"/>
      <c r="IM181" s="127"/>
      <c r="IN181" s="127"/>
      <c r="IO181" s="127"/>
      <c r="IP181" s="127"/>
      <c r="IQ181" s="127"/>
      <c r="IR181" s="127"/>
      <c r="IS181" s="127"/>
      <c r="IT181" s="127"/>
    </row>
    <row r="182" spans="1:256" s="121" customFormat="1" ht="25.5" x14ac:dyDescent="0.2">
      <c r="A182" s="151" t="s">
        <v>328</v>
      </c>
      <c r="B182" s="153" t="s">
        <v>508</v>
      </c>
      <c r="C182" s="152" t="s">
        <v>293</v>
      </c>
      <c r="D182" s="152" t="s">
        <v>276</v>
      </c>
      <c r="E182" s="152" t="s">
        <v>331</v>
      </c>
      <c r="F182" s="152" t="s">
        <v>329</v>
      </c>
      <c r="G182" s="154">
        <v>14458.9</v>
      </c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7"/>
      <c r="BD182" s="127"/>
      <c r="BE182" s="127"/>
      <c r="BF182" s="127"/>
      <c r="BG182" s="127"/>
      <c r="BH182" s="127"/>
      <c r="BI182" s="127"/>
      <c r="BJ182" s="127"/>
      <c r="BK182" s="127"/>
      <c r="BL182" s="127"/>
      <c r="BM182" s="127"/>
      <c r="BN182" s="127"/>
      <c r="BO182" s="127"/>
      <c r="BP182" s="127"/>
      <c r="BQ182" s="127"/>
      <c r="BR182" s="127"/>
      <c r="BS182" s="127"/>
      <c r="BT182" s="127"/>
      <c r="BU182" s="127"/>
      <c r="BV182" s="127"/>
      <c r="BW182" s="127"/>
      <c r="BX182" s="127"/>
      <c r="BY182" s="127"/>
      <c r="BZ182" s="127"/>
      <c r="CA182" s="127"/>
      <c r="CB182" s="127"/>
      <c r="CC182" s="127"/>
      <c r="CD182" s="127"/>
      <c r="CE182" s="127"/>
      <c r="CF182" s="127"/>
      <c r="CG182" s="127"/>
      <c r="CH182" s="127"/>
      <c r="CI182" s="127"/>
      <c r="CJ182" s="127"/>
      <c r="CK182" s="127"/>
      <c r="CL182" s="127"/>
      <c r="CM182" s="127"/>
      <c r="CN182" s="127"/>
      <c r="CO182" s="127"/>
      <c r="CP182" s="127"/>
      <c r="CQ182" s="127"/>
      <c r="CR182" s="127"/>
      <c r="CS182" s="127"/>
      <c r="CT182" s="127"/>
      <c r="CU182" s="127"/>
      <c r="CV182" s="127"/>
      <c r="CW182" s="127"/>
      <c r="CX182" s="127"/>
      <c r="CY182" s="127"/>
      <c r="CZ182" s="127"/>
      <c r="DA182" s="127"/>
      <c r="DB182" s="127"/>
      <c r="DC182" s="127"/>
      <c r="DD182" s="127"/>
      <c r="DE182" s="127"/>
      <c r="DF182" s="127"/>
      <c r="DG182" s="127"/>
      <c r="DH182" s="127"/>
      <c r="DI182" s="127"/>
      <c r="DJ182" s="127"/>
      <c r="DK182" s="127"/>
      <c r="DL182" s="127"/>
      <c r="DM182" s="127"/>
      <c r="DN182" s="127"/>
      <c r="DO182" s="127"/>
      <c r="DP182" s="127"/>
      <c r="DQ182" s="127"/>
      <c r="DR182" s="127"/>
      <c r="DS182" s="127"/>
      <c r="DT182" s="127"/>
      <c r="DU182" s="127"/>
      <c r="DV182" s="127"/>
      <c r="DW182" s="127"/>
      <c r="DX182" s="127"/>
      <c r="DY182" s="127"/>
      <c r="DZ182" s="127"/>
      <c r="EA182" s="127"/>
      <c r="EB182" s="127"/>
      <c r="EC182" s="127"/>
      <c r="ED182" s="127"/>
      <c r="EE182" s="127"/>
      <c r="EF182" s="127"/>
      <c r="EG182" s="127"/>
      <c r="EH182" s="127"/>
      <c r="EI182" s="127"/>
      <c r="EJ182" s="127"/>
      <c r="EK182" s="127"/>
      <c r="EL182" s="127"/>
      <c r="EM182" s="127"/>
      <c r="EN182" s="127"/>
      <c r="EO182" s="127"/>
      <c r="EP182" s="127"/>
      <c r="EQ182" s="127"/>
      <c r="ER182" s="127"/>
      <c r="ES182" s="127"/>
      <c r="ET182" s="127"/>
      <c r="EU182" s="127"/>
      <c r="EV182" s="127"/>
      <c r="EW182" s="127"/>
      <c r="EX182" s="127"/>
      <c r="EY182" s="127"/>
      <c r="EZ182" s="127"/>
      <c r="FA182" s="127"/>
      <c r="FB182" s="127"/>
      <c r="FC182" s="127"/>
      <c r="FD182" s="127"/>
      <c r="FE182" s="127"/>
      <c r="FF182" s="127"/>
      <c r="FG182" s="127"/>
      <c r="FH182" s="127"/>
      <c r="FI182" s="127"/>
      <c r="FJ182" s="127"/>
      <c r="FK182" s="127"/>
      <c r="FL182" s="127"/>
      <c r="FM182" s="127"/>
      <c r="FN182" s="127"/>
      <c r="FO182" s="127"/>
      <c r="FP182" s="127"/>
      <c r="FQ182" s="127"/>
      <c r="FR182" s="127"/>
      <c r="FS182" s="127"/>
      <c r="FT182" s="127"/>
      <c r="FU182" s="127"/>
      <c r="FV182" s="127"/>
      <c r="FW182" s="127"/>
      <c r="FX182" s="127"/>
      <c r="FY182" s="127"/>
      <c r="FZ182" s="127"/>
      <c r="GA182" s="127"/>
      <c r="GB182" s="127"/>
      <c r="GC182" s="127"/>
      <c r="GD182" s="127"/>
      <c r="GE182" s="127"/>
      <c r="GF182" s="127"/>
      <c r="GG182" s="127"/>
      <c r="GH182" s="127"/>
      <c r="GI182" s="127"/>
      <c r="GJ182" s="127"/>
      <c r="GK182" s="127"/>
      <c r="GL182" s="127"/>
      <c r="GM182" s="127"/>
      <c r="GN182" s="127"/>
      <c r="GO182" s="127"/>
      <c r="GP182" s="127"/>
      <c r="GQ182" s="127"/>
      <c r="GR182" s="127"/>
      <c r="GS182" s="127"/>
      <c r="GT182" s="127"/>
      <c r="GU182" s="127"/>
      <c r="GV182" s="127"/>
      <c r="GW182" s="127"/>
      <c r="GX182" s="127"/>
      <c r="GY182" s="127"/>
      <c r="GZ182" s="127"/>
      <c r="HA182" s="127"/>
      <c r="HB182" s="127"/>
      <c r="HC182" s="127"/>
      <c r="HD182" s="127"/>
      <c r="HE182" s="127"/>
      <c r="HF182" s="127"/>
      <c r="HG182" s="127"/>
      <c r="HH182" s="127"/>
      <c r="HI182" s="127"/>
      <c r="HJ182" s="127"/>
      <c r="HK182" s="127"/>
      <c r="HL182" s="127"/>
      <c r="HM182" s="127"/>
      <c r="HN182" s="127"/>
      <c r="HO182" s="127"/>
      <c r="HP182" s="127"/>
      <c r="HQ182" s="127"/>
      <c r="HR182" s="127"/>
      <c r="HS182" s="127"/>
      <c r="HT182" s="127"/>
      <c r="HU182" s="127"/>
      <c r="HV182" s="127"/>
      <c r="HW182" s="127"/>
      <c r="HX182" s="127"/>
      <c r="HY182" s="127"/>
      <c r="HZ182" s="127"/>
      <c r="IA182" s="127"/>
      <c r="IB182" s="127"/>
      <c r="IC182" s="127"/>
      <c r="ID182" s="127"/>
      <c r="IE182" s="127"/>
      <c r="IF182" s="127"/>
      <c r="IG182" s="127"/>
      <c r="IH182" s="127"/>
      <c r="II182" s="127"/>
      <c r="IJ182" s="127"/>
      <c r="IK182" s="127"/>
      <c r="IL182" s="127"/>
      <c r="IM182" s="127"/>
      <c r="IN182" s="127"/>
      <c r="IO182" s="127"/>
      <c r="IP182" s="127"/>
      <c r="IQ182" s="127"/>
      <c r="IR182" s="127"/>
      <c r="IS182" s="127"/>
      <c r="IT182" s="127"/>
    </row>
    <row r="183" spans="1:256" ht="15" x14ac:dyDescent="0.25">
      <c r="A183" s="346" t="s">
        <v>384</v>
      </c>
      <c r="B183" s="343" t="s">
        <v>508</v>
      </c>
      <c r="C183" s="349" t="s">
        <v>293</v>
      </c>
      <c r="D183" s="349" t="s">
        <v>293</v>
      </c>
      <c r="E183" s="343"/>
      <c r="F183" s="343"/>
      <c r="G183" s="344">
        <f>SUM(G184)</f>
        <v>13813.36</v>
      </c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5"/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  <c r="CW183" s="155"/>
      <c r="CX183" s="155"/>
      <c r="CY183" s="155"/>
      <c r="CZ183" s="155"/>
      <c r="DA183" s="155"/>
      <c r="DB183" s="155"/>
      <c r="DC183" s="155"/>
      <c r="DD183" s="155"/>
      <c r="DE183" s="155"/>
      <c r="DF183" s="155"/>
      <c r="DG183" s="155"/>
      <c r="DH183" s="155"/>
      <c r="DI183" s="155"/>
      <c r="DJ183" s="155"/>
      <c r="DK183" s="155"/>
      <c r="DL183" s="155"/>
      <c r="DM183" s="155"/>
      <c r="DN183" s="155"/>
      <c r="DO183" s="155"/>
      <c r="DP183" s="155"/>
      <c r="DQ183" s="155"/>
      <c r="DR183" s="155"/>
      <c r="DS183" s="155"/>
      <c r="DT183" s="155"/>
      <c r="DU183" s="155"/>
      <c r="DV183" s="155"/>
      <c r="DW183" s="155"/>
      <c r="DX183" s="155"/>
      <c r="DY183" s="155"/>
      <c r="DZ183" s="155"/>
      <c r="EA183" s="155"/>
      <c r="EB183" s="155"/>
      <c r="EC183" s="155"/>
      <c r="ED183" s="155"/>
      <c r="EE183" s="155"/>
      <c r="EF183" s="155"/>
      <c r="EG183" s="155"/>
      <c r="EH183" s="155"/>
      <c r="EI183" s="155"/>
      <c r="EJ183" s="155"/>
      <c r="EK183" s="155"/>
      <c r="EL183" s="155"/>
      <c r="EM183" s="155"/>
      <c r="EN183" s="155"/>
      <c r="EO183" s="155"/>
      <c r="EP183" s="155"/>
      <c r="EQ183" s="155"/>
      <c r="ER183" s="155"/>
      <c r="ES183" s="155"/>
      <c r="ET183" s="155"/>
      <c r="EU183" s="155"/>
      <c r="EV183" s="155"/>
      <c r="EW183" s="155"/>
      <c r="EX183" s="155"/>
      <c r="EY183" s="155"/>
      <c r="EZ183" s="155"/>
      <c r="FA183" s="155"/>
      <c r="FB183" s="155"/>
      <c r="FC183" s="155"/>
      <c r="FD183" s="155"/>
      <c r="FE183" s="155"/>
      <c r="FF183" s="155"/>
      <c r="FG183" s="155"/>
      <c r="FH183" s="155"/>
      <c r="FI183" s="155"/>
      <c r="FJ183" s="155"/>
      <c r="FK183" s="155"/>
      <c r="FL183" s="155"/>
      <c r="FM183" s="155"/>
      <c r="FN183" s="155"/>
      <c r="FO183" s="155"/>
      <c r="FP183" s="155"/>
      <c r="FQ183" s="155"/>
      <c r="FR183" s="155"/>
      <c r="FS183" s="155"/>
      <c r="FT183" s="155"/>
      <c r="FU183" s="155"/>
      <c r="FV183" s="155"/>
      <c r="FW183" s="155"/>
      <c r="FX183" s="155"/>
      <c r="FY183" s="155"/>
      <c r="FZ183" s="155"/>
      <c r="GA183" s="155"/>
      <c r="GB183" s="155"/>
      <c r="GC183" s="155"/>
      <c r="GD183" s="155"/>
      <c r="GE183" s="155"/>
      <c r="GF183" s="155"/>
      <c r="GG183" s="155"/>
      <c r="GH183" s="155"/>
      <c r="GI183" s="155"/>
      <c r="GJ183" s="155"/>
      <c r="GK183" s="155"/>
      <c r="GL183" s="155"/>
      <c r="GM183" s="155"/>
      <c r="GN183" s="155"/>
      <c r="GO183" s="155"/>
      <c r="GP183" s="155"/>
      <c r="GQ183" s="155"/>
      <c r="GR183" s="155"/>
      <c r="GS183" s="155"/>
      <c r="GT183" s="155"/>
      <c r="GU183" s="155"/>
      <c r="GV183" s="155"/>
      <c r="GW183" s="155"/>
      <c r="GX183" s="155"/>
      <c r="GY183" s="155"/>
      <c r="GZ183" s="155"/>
      <c r="HA183" s="155"/>
      <c r="HB183" s="155"/>
      <c r="HC183" s="155"/>
      <c r="HD183" s="155"/>
      <c r="HE183" s="155"/>
      <c r="HF183" s="155"/>
      <c r="HG183" s="155"/>
      <c r="HH183" s="155"/>
      <c r="HI183" s="155"/>
      <c r="HJ183" s="155"/>
      <c r="HK183" s="155"/>
      <c r="HL183" s="155"/>
      <c r="HM183" s="155"/>
      <c r="HN183" s="155"/>
      <c r="HO183" s="155"/>
      <c r="HP183" s="155"/>
      <c r="HQ183" s="155"/>
      <c r="HR183" s="155"/>
      <c r="HS183" s="155"/>
      <c r="HT183" s="155"/>
      <c r="HU183" s="155"/>
      <c r="HV183" s="155"/>
      <c r="HW183" s="155"/>
      <c r="HX183" s="155"/>
      <c r="HY183" s="155"/>
      <c r="HZ183" s="155"/>
      <c r="IA183" s="155"/>
      <c r="IB183" s="155"/>
      <c r="IC183" s="155"/>
      <c r="ID183" s="155"/>
      <c r="IE183" s="155"/>
      <c r="IF183" s="155"/>
      <c r="IG183" s="155"/>
      <c r="IH183" s="155"/>
      <c r="II183" s="155"/>
      <c r="IJ183" s="155"/>
      <c r="IK183" s="155"/>
      <c r="IL183" s="155"/>
      <c r="IM183" s="155"/>
      <c r="IN183" s="155"/>
      <c r="IO183" s="155"/>
      <c r="IP183" s="155"/>
      <c r="IQ183" s="155"/>
      <c r="IR183" s="155"/>
      <c r="IS183" s="155"/>
      <c r="IT183" s="155"/>
    </row>
    <row r="184" spans="1:256" s="121" customFormat="1" ht="13.5" x14ac:dyDescent="0.25">
      <c r="A184" s="210" t="s">
        <v>318</v>
      </c>
      <c r="B184" s="204" t="s">
        <v>508</v>
      </c>
      <c r="C184" s="204" t="s">
        <v>293</v>
      </c>
      <c r="D184" s="204" t="s">
        <v>293</v>
      </c>
      <c r="E184" s="339" t="s">
        <v>319</v>
      </c>
      <c r="F184" s="339"/>
      <c r="G184" s="211">
        <f>SUM(G185+G188+G191)</f>
        <v>13813.36</v>
      </c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  <c r="AO184" s="174"/>
      <c r="AP184" s="174"/>
      <c r="AQ184" s="174"/>
      <c r="AR184" s="174"/>
      <c r="AS184" s="174"/>
      <c r="AT184" s="174"/>
      <c r="AU184" s="174"/>
      <c r="AV184" s="174"/>
      <c r="AW184" s="174"/>
      <c r="AX184" s="174"/>
      <c r="AY184" s="174"/>
      <c r="AZ184" s="174"/>
      <c r="BA184" s="174"/>
      <c r="BB184" s="174"/>
      <c r="BC184" s="174"/>
      <c r="BD184" s="174"/>
      <c r="BE184" s="174"/>
      <c r="BF184" s="174"/>
      <c r="BG184" s="174"/>
      <c r="BH184" s="174"/>
      <c r="BI184" s="174"/>
      <c r="BJ184" s="174"/>
      <c r="BK184" s="174"/>
      <c r="BL184" s="174"/>
      <c r="BM184" s="174"/>
      <c r="BN184" s="174"/>
      <c r="BO184" s="174"/>
      <c r="BP184" s="174"/>
      <c r="BQ184" s="174"/>
      <c r="BR184" s="174"/>
      <c r="BS184" s="174"/>
      <c r="BT184" s="174"/>
      <c r="BU184" s="174"/>
      <c r="BV184" s="174"/>
      <c r="BW184" s="174"/>
      <c r="BX184" s="174"/>
      <c r="BY184" s="174"/>
      <c r="BZ184" s="174"/>
      <c r="CA184" s="174"/>
      <c r="CB184" s="174"/>
      <c r="CC184" s="174"/>
      <c r="CD184" s="174"/>
      <c r="CE184" s="174"/>
      <c r="CF184" s="174"/>
      <c r="CG184" s="174"/>
      <c r="CH184" s="174"/>
      <c r="CI184" s="174"/>
      <c r="CJ184" s="174"/>
      <c r="CK184" s="174"/>
      <c r="CL184" s="174"/>
      <c r="CM184" s="174"/>
      <c r="CN184" s="174"/>
      <c r="CO184" s="174"/>
      <c r="CP184" s="174"/>
      <c r="CQ184" s="174"/>
      <c r="CR184" s="174"/>
      <c r="CS184" s="174"/>
      <c r="CT184" s="174"/>
      <c r="CU184" s="174"/>
      <c r="CV184" s="174"/>
      <c r="CW184" s="174"/>
      <c r="CX184" s="174"/>
      <c r="CY184" s="174"/>
      <c r="CZ184" s="174"/>
      <c r="DA184" s="174"/>
      <c r="DB184" s="174"/>
      <c r="DC184" s="174"/>
      <c r="DD184" s="174"/>
      <c r="DE184" s="174"/>
      <c r="DF184" s="174"/>
      <c r="DG184" s="174"/>
      <c r="DH184" s="174"/>
      <c r="DI184" s="174"/>
      <c r="DJ184" s="174"/>
      <c r="DK184" s="174"/>
      <c r="DL184" s="174"/>
      <c r="DM184" s="174"/>
      <c r="DN184" s="174"/>
      <c r="DO184" s="174"/>
      <c r="DP184" s="174"/>
      <c r="DQ184" s="174"/>
      <c r="DR184" s="174"/>
      <c r="DS184" s="174"/>
      <c r="DT184" s="174"/>
      <c r="DU184" s="174"/>
      <c r="DV184" s="174"/>
      <c r="DW184" s="174"/>
      <c r="DX184" s="174"/>
      <c r="DY184" s="174"/>
      <c r="DZ184" s="174"/>
      <c r="EA184" s="174"/>
      <c r="EB184" s="174"/>
      <c r="EC184" s="174"/>
      <c r="ED184" s="174"/>
      <c r="EE184" s="174"/>
      <c r="EF184" s="174"/>
      <c r="EG184" s="174"/>
      <c r="EH184" s="174"/>
      <c r="EI184" s="174"/>
      <c r="EJ184" s="174"/>
      <c r="EK184" s="174"/>
      <c r="EL184" s="174"/>
      <c r="EM184" s="174"/>
      <c r="EN184" s="174"/>
      <c r="EO184" s="174"/>
      <c r="EP184" s="174"/>
      <c r="EQ184" s="174"/>
      <c r="ER184" s="174"/>
      <c r="ES184" s="174"/>
      <c r="ET184" s="174"/>
      <c r="EU184" s="174"/>
      <c r="EV184" s="174"/>
      <c r="EW184" s="174"/>
      <c r="EX184" s="174"/>
      <c r="EY184" s="174"/>
      <c r="EZ184" s="174"/>
      <c r="FA184" s="174"/>
      <c r="FB184" s="174"/>
      <c r="FC184" s="174"/>
      <c r="FD184" s="174"/>
      <c r="FE184" s="174"/>
      <c r="FF184" s="174"/>
      <c r="FG184" s="174"/>
      <c r="FH184" s="174"/>
      <c r="FI184" s="174"/>
      <c r="FJ184" s="174"/>
      <c r="FK184" s="174"/>
      <c r="FL184" s="174"/>
      <c r="FM184" s="174"/>
      <c r="FN184" s="174"/>
      <c r="FO184" s="174"/>
      <c r="FP184" s="174"/>
      <c r="FQ184" s="174"/>
      <c r="FR184" s="174"/>
      <c r="FS184" s="174"/>
      <c r="FT184" s="174"/>
      <c r="FU184" s="174"/>
      <c r="FV184" s="174"/>
      <c r="FW184" s="174"/>
      <c r="FX184" s="174"/>
      <c r="FY184" s="174"/>
      <c r="FZ184" s="174"/>
      <c r="GA184" s="174"/>
      <c r="GB184" s="174"/>
      <c r="GC184" s="174"/>
      <c r="GD184" s="174"/>
      <c r="GE184" s="174"/>
      <c r="GF184" s="174"/>
      <c r="GG184" s="174"/>
      <c r="GH184" s="174"/>
      <c r="GI184" s="174"/>
      <c r="GJ184" s="174"/>
      <c r="GK184" s="174"/>
      <c r="GL184" s="174"/>
      <c r="GM184" s="174"/>
      <c r="GN184" s="174"/>
      <c r="GO184" s="174"/>
      <c r="GP184" s="174"/>
      <c r="GQ184" s="174"/>
      <c r="GR184" s="174"/>
      <c r="GS184" s="174"/>
      <c r="GT184" s="174"/>
      <c r="GU184" s="174"/>
      <c r="GV184" s="174"/>
      <c r="GW184" s="174"/>
      <c r="GX184" s="174"/>
      <c r="GY184" s="174"/>
      <c r="GZ184" s="174"/>
      <c r="HA184" s="174"/>
      <c r="HB184" s="174"/>
      <c r="HC184" s="174"/>
      <c r="HD184" s="174"/>
      <c r="HE184" s="174"/>
      <c r="HF184" s="174"/>
      <c r="HG184" s="174"/>
      <c r="HH184" s="174"/>
      <c r="HI184" s="174"/>
      <c r="HJ184" s="174"/>
      <c r="HK184" s="174"/>
      <c r="HL184" s="174"/>
      <c r="HM184" s="174"/>
      <c r="HN184" s="174"/>
      <c r="HO184" s="174"/>
      <c r="HP184" s="174"/>
      <c r="HQ184" s="174"/>
      <c r="HR184" s="174"/>
      <c r="HS184" s="174"/>
      <c r="HT184" s="174"/>
      <c r="HU184" s="174"/>
      <c r="HV184" s="174"/>
      <c r="HW184" s="174"/>
      <c r="HX184" s="174"/>
      <c r="HY184" s="174"/>
      <c r="HZ184" s="174"/>
      <c r="IA184" s="174"/>
      <c r="IB184" s="174"/>
      <c r="IC184" s="174"/>
      <c r="ID184" s="174"/>
      <c r="IE184" s="174"/>
      <c r="IF184" s="174"/>
      <c r="IG184" s="174"/>
      <c r="IH184" s="174"/>
      <c r="II184" s="174"/>
      <c r="IJ184" s="174"/>
      <c r="IK184" s="174"/>
      <c r="IL184" s="174"/>
      <c r="IM184" s="174"/>
      <c r="IN184" s="174"/>
      <c r="IO184" s="174"/>
      <c r="IP184" s="174"/>
      <c r="IQ184" s="174"/>
      <c r="IR184" s="174"/>
      <c r="IS184" s="174"/>
      <c r="IT184" s="174"/>
    </row>
    <row r="185" spans="1:256" s="121" customFormat="1" ht="25.5" x14ac:dyDescent="0.2">
      <c r="A185" s="148" t="s">
        <v>712</v>
      </c>
      <c r="B185" s="168" t="s">
        <v>508</v>
      </c>
      <c r="C185" s="149" t="s">
        <v>293</v>
      </c>
      <c r="D185" s="149" t="s">
        <v>293</v>
      </c>
      <c r="E185" s="167" t="s">
        <v>388</v>
      </c>
      <c r="F185" s="167"/>
      <c r="G185" s="150">
        <f>SUM(G186+G187)</f>
        <v>1363.9599999999998</v>
      </c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127"/>
      <c r="BA185" s="127"/>
      <c r="BB185" s="127"/>
      <c r="BC185" s="127"/>
      <c r="BD185" s="127"/>
      <c r="BE185" s="127"/>
      <c r="BF185" s="127"/>
      <c r="BG185" s="127"/>
      <c r="BH185" s="127"/>
      <c r="BI185" s="127"/>
      <c r="BJ185" s="127"/>
      <c r="BK185" s="127"/>
      <c r="BL185" s="127"/>
      <c r="BM185" s="127"/>
      <c r="BN185" s="127"/>
      <c r="BO185" s="127"/>
      <c r="BP185" s="127"/>
      <c r="BQ185" s="127"/>
      <c r="BR185" s="127"/>
      <c r="BS185" s="127"/>
      <c r="BT185" s="127"/>
      <c r="BU185" s="127"/>
      <c r="BV185" s="127"/>
      <c r="BW185" s="127"/>
      <c r="BX185" s="127"/>
      <c r="BY185" s="127"/>
      <c r="BZ185" s="127"/>
      <c r="CA185" s="127"/>
      <c r="CB185" s="127"/>
      <c r="CC185" s="127"/>
      <c r="CD185" s="127"/>
      <c r="CE185" s="127"/>
      <c r="CF185" s="127"/>
      <c r="CG185" s="127"/>
      <c r="CH185" s="127"/>
      <c r="CI185" s="127"/>
      <c r="CJ185" s="127"/>
      <c r="CK185" s="127"/>
      <c r="CL185" s="127"/>
      <c r="CM185" s="127"/>
      <c r="CN185" s="127"/>
      <c r="CO185" s="127"/>
      <c r="CP185" s="127"/>
      <c r="CQ185" s="127"/>
      <c r="CR185" s="127"/>
      <c r="CS185" s="127"/>
      <c r="CT185" s="127"/>
      <c r="CU185" s="127"/>
      <c r="CV185" s="127"/>
      <c r="CW185" s="127"/>
      <c r="CX185" s="127"/>
      <c r="CY185" s="127"/>
      <c r="CZ185" s="127"/>
      <c r="DA185" s="127"/>
      <c r="DB185" s="127"/>
      <c r="DC185" s="127"/>
      <c r="DD185" s="127"/>
      <c r="DE185" s="127"/>
      <c r="DF185" s="127"/>
      <c r="DG185" s="127"/>
      <c r="DH185" s="127"/>
      <c r="DI185" s="127"/>
      <c r="DJ185" s="127"/>
      <c r="DK185" s="127"/>
      <c r="DL185" s="127"/>
      <c r="DM185" s="127"/>
      <c r="DN185" s="127"/>
      <c r="DO185" s="127"/>
      <c r="DP185" s="127"/>
      <c r="DQ185" s="127"/>
      <c r="DR185" s="127"/>
      <c r="DS185" s="127"/>
      <c r="DT185" s="127"/>
      <c r="DU185" s="127"/>
      <c r="DV185" s="127"/>
      <c r="DW185" s="127"/>
      <c r="DX185" s="127"/>
      <c r="DY185" s="127"/>
      <c r="DZ185" s="127"/>
      <c r="EA185" s="127"/>
      <c r="EB185" s="127"/>
      <c r="EC185" s="127"/>
      <c r="ED185" s="127"/>
      <c r="EE185" s="127"/>
      <c r="EF185" s="127"/>
      <c r="EG185" s="127"/>
      <c r="EH185" s="127"/>
      <c r="EI185" s="127"/>
      <c r="EJ185" s="127"/>
      <c r="EK185" s="127"/>
      <c r="EL185" s="127"/>
      <c r="EM185" s="127"/>
      <c r="EN185" s="127"/>
      <c r="EO185" s="127"/>
      <c r="EP185" s="127"/>
      <c r="EQ185" s="127"/>
      <c r="ER185" s="127"/>
      <c r="ES185" s="127"/>
      <c r="ET185" s="127"/>
      <c r="EU185" s="127"/>
      <c r="EV185" s="127"/>
      <c r="EW185" s="127"/>
      <c r="EX185" s="127"/>
      <c r="EY185" s="127"/>
      <c r="EZ185" s="127"/>
      <c r="FA185" s="127"/>
      <c r="FB185" s="127"/>
      <c r="FC185" s="127"/>
      <c r="FD185" s="127"/>
      <c r="FE185" s="127"/>
      <c r="FF185" s="127"/>
      <c r="FG185" s="127"/>
      <c r="FH185" s="127"/>
      <c r="FI185" s="127"/>
      <c r="FJ185" s="127"/>
      <c r="FK185" s="127"/>
      <c r="FL185" s="127"/>
      <c r="FM185" s="127"/>
      <c r="FN185" s="127"/>
      <c r="FO185" s="127"/>
      <c r="FP185" s="127"/>
      <c r="FQ185" s="127"/>
      <c r="FR185" s="127"/>
      <c r="FS185" s="127"/>
      <c r="FT185" s="127"/>
      <c r="FU185" s="127"/>
      <c r="FV185" s="127"/>
      <c r="FW185" s="127"/>
      <c r="FX185" s="127"/>
      <c r="FY185" s="127"/>
      <c r="FZ185" s="127"/>
      <c r="GA185" s="127"/>
      <c r="GB185" s="127"/>
      <c r="GC185" s="127"/>
      <c r="GD185" s="127"/>
      <c r="GE185" s="127"/>
      <c r="GF185" s="127"/>
      <c r="GG185" s="127"/>
      <c r="GH185" s="127"/>
      <c r="GI185" s="127"/>
      <c r="GJ185" s="127"/>
      <c r="GK185" s="127"/>
      <c r="GL185" s="127"/>
      <c r="GM185" s="127"/>
      <c r="GN185" s="127"/>
      <c r="GO185" s="127"/>
      <c r="GP185" s="127"/>
      <c r="GQ185" s="127"/>
      <c r="GR185" s="127"/>
      <c r="GS185" s="127"/>
      <c r="GT185" s="127"/>
      <c r="GU185" s="127"/>
      <c r="GV185" s="127"/>
      <c r="GW185" s="127"/>
      <c r="GX185" s="127"/>
      <c r="GY185" s="127"/>
      <c r="GZ185" s="127"/>
      <c r="HA185" s="127"/>
      <c r="HB185" s="127"/>
      <c r="HC185" s="127"/>
      <c r="HD185" s="127"/>
      <c r="HE185" s="127"/>
      <c r="HF185" s="127"/>
      <c r="HG185" s="127"/>
      <c r="HH185" s="127"/>
      <c r="HI185" s="127"/>
      <c r="HJ185" s="127"/>
      <c r="HK185" s="127"/>
      <c r="HL185" s="127"/>
      <c r="HM185" s="127"/>
      <c r="HN185" s="127"/>
      <c r="HO185" s="127"/>
      <c r="HP185" s="127"/>
      <c r="HQ185" s="127"/>
      <c r="HR185" s="127"/>
      <c r="HS185" s="127"/>
      <c r="HT185" s="127"/>
      <c r="HU185" s="127"/>
      <c r="HV185" s="127"/>
      <c r="HW185" s="127"/>
      <c r="HX185" s="127"/>
      <c r="HY185" s="127"/>
      <c r="HZ185" s="127"/>
      <c r="IA185" s="127"/>
      <c r="IB185" s="127"/>
      <c r="IC185" s="127"/>
      <c r="ID185" s="127"/>
      <c r="IE185" s="127"/>
      <c r="IF185" s="127"/>
      <c r="IG185" s="127"/>
      <c r="IH185" s="127"/>
      <c r="II185" s="127"/>
      <c r="IJ185" s="127"/>
      <c r="IK185" s="127"/>
      <c r="IL185" s="127"/>
      <c r="IM185" s="127"/>
      <c r="IN185" s="127"/>
      <c r="IO185" s="127"/>
      <c r="IP185" s="127"/>
      <c r="IQ185" s="127"/>
      <c r="IR185" s="127"/>
      <c r="IS185" s="127"/>
      <c r="IT185" s="127"/>
    </row>
    <row r="186" spans="1:256" x14ac:dyDescent="0.2">
      <c r="A186" s="151" t="s">
        <v>510</v>
      </c>
      <c r="B186" s="152" t="s">
        <v>508</v>
      </c>
      <c r="C186" s="153" t="s">
        <v>293</v>
      </c>
      <c r="D186" s="153" t="s">
        <v>293</v>
      </c>
      <c r="E186" s="152" t="s">
        <v>388</v>
      </c>
      <c r="F186" s="152" t="s">
        <v>282</v>
      </c>
      <c r="G186" s="154">
        <v>253.84</v>
      </c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  <c r="CW186" s="155"/>
      <c r="CX186" s="155"/>
      <c r="CY186" s="155"/>
      <c r="CZ186" s="155"/>
      <c r="DA186" s="155"/>
      <c r="DB186" s="155"/>
      <c r="DC186" s="155"/>
      <c r="DD186" s="155"/>
      <c r="DE186" s="155"/>
      <c r="DF186" s="155"/>
      <c r="DG186" s="155"/>
      <c r="DH186" s="155"/>
      <c r="DI186" s="155"/>
      <c r="DJ186" s="155"/>
      <c r="DK186" s="155"/>
      <c r="DL186" s="155"/>
      <c r="DM186" s="155"/>
      <c r="DN186" s="155"/>
      <c r="DO186" s="155"/>
      <c r="DP186" s="155"/>
      <c r="DQ186" s="155"/>
      <c r="DR186" s="155"/>
      <c r="DS186" s="155"/>
      <c r="DT186" s="155"/>
      <c r="DU186" s="155"/>
      <c r="DV186" s="155"/>
      <c r="DW186" s="155"/>
      <c r="DX186" s="155"/>
      <c r="DY186" s="155"/>
      <c r="DZ186" s="155"/>
      <c r="EA186" s="155"/>
      <c r="EB186" s="155"/>
      <c r="EC186" s="155"/>
      <c r="ED186" s="155"/>
      <c r="EE186" s="155"/>
      <c r="EF186" s="155"/>
      <c r="EG186" s="155"/>
      <c r="EH186" s="155"/>
      <c r="EI186" s="155"/>
      <c r="EJ186" s="155"/>
      <c r="EK186" s="155"/>
      <c r="EL186" s="155"/>
      <c r="EM186" s="155"/>
      <c r="EN186" s="155"/>
      <c r="EO186" s="155"/>
      <c r="EP186" s="155"/>
      <c r="EQ186" s="155"/>
      <c r="ER186" s="155"/>
      <c r="ES186" s="155"/>
      <c r="ET186" s="155"/>
      <c r="EU186" s="155"/>
      <c r="EV186" s="155"/>
      <c r="EW186" s="155"/>
      <c r="EX186" s="155"/>
      <c r="EY186" s="155"/>
      <c r="EZ186" s="155"/>
      <c r="FA186" s="155"/>
      <c r="FB186" s="155"/>
      <c r="FC186" s="155"/>
      <c r="FD186" s="155"/>
      <c r="FE186" s="155"/>
      <c r="FF186" s="155"/>
      <c r="FG186" s="155"/>
      <c r="FH186" s="155"/>
      <c r="FI186" s="155"/>
      <c r="FJ186" s="155"/>
      <c r="FK186" s="155"/>
      <c r="FL186" s="155"/>
      <c r="FM186" s="155"/>
      <c r="FN186" s="155"/>
      <c r="FO186" s="155"/>
      <c r="FP186" s="155"/>
      <c r="FQ186" s="155"/>
      <c r="FR186" s="155"/>
      <c r="FS186" s="155"/>
      <c r="FT186" s="155"/>
      <c r="FU186" s="155"/>
      <c r="FV186" s="155"/>
      <c r="FW186" s="155"/>
      <c r="FX186" s="155"/>
      <c r="FY186" s="155"/>
      <c r="FZ186" s="155"/>
      <c r="GA186" s="155"/>
      <c r="GB186" s="155"/>
      <c r="GC186" s="155"/>
      <c r="GD186" s="155"/>
      <c r="GE186" s="155"/>
      <c r="GF186" s="155"/>
      <c r="GG186" s="155"/>
      <c r="GH186" s="155"/>
      <c r="GI186" s="155"/>
      <c r="GJ186" s="155"/>
      <c r="GK186" s="155"/>
      <c r="GL186" s="155"/>
      <c r="GM186" s="155"/>
      <c r="GN186" s="155"/>
      <c r="GO186" s="155"/>
      <c r="GP186" s="155"/>
      <c r="GQ186" s="155"/>
      <c r="GR186" s="155"/>
      <c r="GS186" s="155"/>
      <c r="GT186" s="155"/>
      <c r="GU186" s="155"/>
      <c r="GV186" s="155"/>
      <c r="GW186" s="155"/>
      <c r="GX186" s="155"/>
      <c r="GY186" s="155"/>
      <c r="GZ186" s="155"/>
      <c r="HA186" s="155"/>
      <c r="HB186" s="155"/>
      <c r="HC186" s="155"/>
      <c r="HD186" s="155"/>
      <c r="HE186" s="155"/>
      <c r="HF186" s="155"/>
      <c r="HG186" s="155"/>
      <c r="HH186" s="155"/>
      <c r="HI186" s="155"/>
      <c r="HJ186" s="155"/>
      <c r="HK186" s="155"/>
      <c r="HL186" s="155"/>
      <c r="HM186" s="155"/>
      <c r="HN186" s="155"/>
      <c r="HO186" s="155"/>
      <c r="HP186" s="155"/>
      <c r="HQ186" s="155"/>
      <c r="HR186" s="155"/>
      <c r="HS186" s="155"/>
      <c r="HT186" s="155"/>
      <c r="HU186" s="155"/>
      <c r="HV186" s="155"/>
      <c r="HW186" s="155"/>
      <c r="HX186" s="155"/>
      <c r="HY186" s="155"/>
      <c r="HZ186" s="155"/>
      <c r="IA186" s="155"/>
      <c r="IB186" s="155"/>
      <c r="IC186" s="155"/>
      <c r="ID186" s="155"/>
      <c r="IE186" s="155"/>
      <c r="IF186" s="155"/>
      <c r="IG186" s="155"/>
      <c r="IH186" s="155"/>
      <c r="II186" s="155"/>
      <c r="IJ186" s="155"/>
      <c r="IK186" s="155"/>
      <c r="IL186" s="155"/>
      <c r="IM186" s="155"/>
      <c r="IN186" s="155"/>
      <c r="IO186" s="155"/>
      <c r="IP186" s="155"/>
      <c r="IQ186" s="155"/>
      <c r="IR186" s="155"/>
      <c r="IS186" s="155"/>
      <c r="IT186" s="155"/>
    </row>
    <row r="187" spans="1:256" ht="25.5" x14ac:dyDescent="0.2">
      <c r="A187" s="151" t="s">
        <v>328</v>
      </c>
      <c r="B187" s="152" t="s">
        <v>508</v>
      </c>
      <c r="C187" s="153" t="s">
        <v>293</v>
      </c>
      <c r="D187" s="153" t="s">
        <v>293</v>
      </c>
      <c r="E187" s="152" t="s">
        <v>388</v>
      </c>
      <c r="F187" s="152" t="s">
        <v>329</v>
      </c>
      <c r="G187" s="154">
        <v>1110.1199999999999</v>
      </c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  <c r="CW187" s="155"/>
      <c r="CX187" s="155"/>
      <c r="CY187" s="155"/>
      <c r="CZ187" s="155"/>
      <c r="DA187" s="155"/>
      <c r="DB187" s="155"/>
      <c r="DC187" s="155"/>
      <c r="DD187" s="155"/>
      <c r="DE187" s="155"/>
      <c r="DF187" s="155"/>
      <c r="DG187" s="155"/>
      <c r="DH187" s="155"/>
      <c r="DI187" s="155"/>
      <c r="DJ187" s="155"/>
      <c r="DK187" s="155"/>
      <c r="DL187" s="155"/>
      <c r="DM187" s="155"/>
      <c r="DN187" s="155"/>
      <c r="DO187" s="155"/>
      <c r="DP187" s="155"/>
      <c r="DQ187" s="155"/>
      <c r="DR187" s="155"/>
      <c r="DS187" s="155"/>
      <c r="DT187" s="155"/>
      <c r="DU187" s="155"/>
      <c r="DV187" s="155"/>
      <c r="DW187" s="155"/>
      <c r="DX187" s="155"/>
      <c r="DY187" s="155"/>
      <c r="DZ187" s="155"/>
      <c r="EA187" s="155"/>
      <c r="EB187" s="155"/>
      <c r="EC187" s="155"/>
      <c r="ED187" s="155"/>
      <c r="EE187" s="155"/>
      <c r="EF187" s="155"/>
      <c r="EG187" s="155"/>
      <c r="EH187" s="155"/>
      <c r="EI187" s="155"/>
      <c r="EJ187" s="155"/>
      <c r="EK187" s="155"/>
      <c r="EL187" s="155"/>
      <c r="EM187" s="155"/>
      <c r="EN187" s="155"/>
      <c r="EO187" s="155"/>
      <c r="EP187" s="155"/>
      <c r="EQ187" s="155"/>
      <c r="ER187" s="155"/>
      <c r="ES187" s="155"/>
      <c r="ET187" s="155"/>
      <c r="EU187" s="155"/>
      <c r="EV187" s="155"/>
      <c r="EW187" s="155"/>
      <c r="EX187" s="155"/>
      <c r="EY187" s="155"/>
      <c r="EZ187" s="155"/>
      <c r="FA187" s="155"/>
      <c r="FB187" s="155"/>
      <c r="FC187" s="155"/>
      <c r="FD187" s="155"/>
      <c r="FE187" s="155"/>
      <c r="FF187" s="155"/>
      <c r="FG187" s="155"/>
      <c r="FH187" s="155"/>
      <c r="FI187" s="155"/>
      <c r="FJ187" s="155"/>
      <c r="FK187" s="155"/>
      <c r="FL187" s="155"/>
      <c r="FM187" s="155"/>
      <c r="FN187" s="155"/>
      <c r="FO187" s="155"/>
      <c r="FP187" s="155"/>
      <c r="FQ187" s="155"/>
      <c r="FR187" s="155"/>
      <c r="FS187" s="155"/>
      <c r="FT187" s="155"/>
      <c r="FU187" s="155"/>
      <c r="FV187" s="155"/>
      <c r="FW187" s="155"/>
      <c r="FX187" s="155"/>
      <c r="FY187" s="155"/>
      <c r="FZ187" s="155"/>
      <c r="GA187" s="155"/>
      <c r="GB187" s="155"/>
      <c r="GC187" s="155"/>
      <c r="GD187" s="155"/>
      <c r="GE187" s="155"/>
      <c r="GF187" s="155"/>
      <c r="GG187" s="155"/>
      <c r="GH187" s="155"/>
      <c r="GI187" s="155"/>
      <c r="GJ187" s="155"/>
      <c r="GK187" s="155"/>
      <c r="GL187" s="155"/>
      <c r="GM187" s="155"/>
      <c r="GN187" s="155"/>
      <c r="GO187" s="155"/>
      <c r="GP187" s="155"/>
      <c r="GQ187" s="155"/>
      <c r="GR187" s="155"/>
      <c r="GS187" s="155"/>
      <c r="GT187" s="155"/>
      <c r="GU187" s="155"/>
      <c r="GV187" s="155"/>
      <c r="GW187" s="155"/>
      <c r="GX187" s="155"/>
      <c r="GY187" s="155"/>
      <c r="GZ187" s="155"/>
      <c r="HA187" s="155"/>
      <c r="HB187" s="155"/>
      <c r="HC187" s="155"/>
      <c r="HD187" s="155"/>
      <c r="HE187" s="155"/>
      <c r="HF187" s="155"/>
      <c r="HG187" s="155"/>
      <c r="HH187" s="155"/>
      <c r="HI187" s="155"/>
      <c r="HJ187" s="155"/>
      <c r="HK187" s="155"/>
      <c r="HL187" s="155"/>
      <c r="HM187" s="155"/>
      <c r="HN187" s="155"/>
      <c r="HO187" s="155"/>
      <c r="HP187" s="155"/>
      <c r="HQ187" s="155"/>
      <c r="HR187" s="155"/>
      <c r="HS187" s="155"/>
      <c r="HT187" s="155"/>
      <c r="HU187" s="155"/>
      <c r="HV187" s="155"/>
      <c r="HW187" s="155"/>
      <c r="HX187" s="155"/>
      <c r="HY187" s="155"/>
      <c r="HZ187" s="155"/>
      <c r="IA187" s="155"/>
      <c r="IB187" s="155"/>
      <c r="IC187" s="155"/>
      <c r="ID187" s="155"/>
      <c r="IE187" s="155"/>
      <c r="IF187" s="155"/>
      <c r="IG187" s="155"/>
      <c r="IH187" s="155"/>
      <c r="II187" s="155"/>
      <c r="IJ187" s="155"/>
      <c r="IK187" s="155"/>
      <c r="IL187" s="155"/>
      <c r="IM187" s="155"/>
      <c r="IN187" s="155"/>
      <c r="IO187" s="155"/>
      <c r="IP187" s="155"/>
      <c r="IQ187" s="155"/>
      <c r="IR187" s="155"/>
      <c r="IS187" s="155"/>
      <c r="IT187" s="155"/>
    </row>
    <row r="188" spans="1:256" s="121" customFormat="1" ht="25.5" x14ac:dyDescent="0.2">
      <c r="A188" s="189" t="s">
        <v>386</v>
      </c>
      <c r="B188" s="149" t="s">
        <v>508</v>
      </c>
      <c r="C188" s="167" t="s">
        <v>293</v>
      </c>
      <c r="D188" s="167" t="s">
        <v>293</v>
      </c>
      <c r="E188" s="167" t="s">
        <v>387</v>
      </c>
      <c r="F188" s="167"/>
      <c r="G188" s="150">
        <f>SUM(G189+G190)</f>
        <v>9558.4500000000007</v>
      </c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  <c r="BM188" s="127"/>
      <c r="BN188" s="127"/>
      <c r="BO188" s="127"/>
      <c r="BP188" s="127"/>
      <c r="BQ188" s="127"/>
      <c r="BR188" s="127"/>
      <c r="BS188" s="127"/>
      <c r="BT188" s="127"/>
      <c r="BU188" s="127"/>
      <c r="BV188" s="127"/>
      <c r="BW188" s="127"/>
      <c r="BX188" s="127"/>
      <c r="BY188" s="127"/>
      <c r="BZ188" s="127"/>
      <c r="CA188" s="127"/>
      <c r="CB188" s="127"/>
      <c r="CC188" s="127"/>
      <c r="CD188" s="127"/>
      <c r="CE188" s="127"/>
      <c r="CF188" s="127"/>
      <c r="CG188" s="127"/>
      <c r="CH188" s="127"/>
      <c r="CI188" s="127"/>
      <c r="CJ188" s="127"/>
      <c r="CK188" s="127"/>
      <c r="CL188" s="127"/>
      <c r="CM188" s="127"/>
      <c r="CN188" s="127"/>
      <c r="CO188" s="127"/>
      <c r="CP188" s="127"/>
      <c r="CQ188" s="127"/>
      <c r="CR188" s="127"/>
      <c r="CS188" s="127"/>
      <c r="CT188" s="127"/>
      <c r="CU188" s="127"/>
      <c r="CV188" s="127"/>
      <c r="CW188" s="127"/>
      <c r="CX188" s="127"/>
      <c r="CY188" s="127"/>
      <c r="CZ188" s="127"/>
      <c r="DA188" s="127"/>
      <c r="DB188" s="127"/>
      <c r="DC188" s="127"/>
      <c r="DD188" s="127"/>
      <c r="DE188" s="127"/>
      <c r="DF188" s="127"/>
      <c r="DG188" s="127"/>
      <c r="DH188" s="127"/>
      <c r="DI188" s="127"/>
      <c r="DJ188" s="127"/>
      <c r="DK188" s="127"/>
      <c r="DL188" s="127"/>
      <c r="DM188" s="127"/>
      <c r="DN188" s="127"/>
      <c r="DO188" s="127"/>
      <c r="DP188" s="127"/>
      <c r="DQ188" s="127"/>
      <c r="DR188" s="127"/>
      <c r="DS188" s="127"/>
      <c r="DT188" s="127"/>
      <c r="DU188" s="127"/>
      <c r="DV188" s="127"/>
      <c r="DW188" s="127"/>
      <c r="DX188" s="127"/>
      <c r="DY188" s="127"/>
      <c r="DZ188" s="127"/>
      <c r="EA188" s="127"/>
      <c r="EB188" s="127"/>
      <c r="EC188" s="127"/>
      <c r="ED188" s="127"/>
      <c r="EE188" s="127"/>
      <c r="EF188" s="127"/>
      <c r="EG188" s="127"/>
      <c r="EH188" s="127"/>
      <c r="EI188" s="127"/>
      <c r="EJ188" s="127"/>
      <c r="EK188" s="127"/>
      <c r="EL188" s="127"/>
      <c r="EM188" s="127"/>
      <c r="EN188" s="127"/>
      <c r="EO188" s="127"/>
      <c r="EP188" s="127"/>
      <c r="EQ188" s="127"/>
      <c r="ER188" s="127"/>
      <c r="ES188" s="127"/>
      <c r="ET188" s="127"/>
      <c r="EU188" s="127"/>
      <c r="EV188" s="127"/>
      <c r="EW188" s="127"/>
      <c r="EX188" s="127"/>
      <c r="EY188" s="127"/>
      <c r="EZ188" s="127"/>
      <c r="FA188" s="127"/>
      <c r="FB188" s="127"/>
      <c r="FC188" s="127"/>
      <c r="FD188" s="127"/>
      <c r="FE188" s="127"/>
      <c r="FF188" s="127"/>
      <c r="FG188" s="127"/>
      <c r="FH188" s="127"/>
      <c r="FI188" s="127"/>
      <c r="FJ188" s="127"/>
      <c r="FK188" s="127"/>
      <c r="FL188" s="127"/>
      <c r="FM188" s="127"/>
      <c r="FN188" s="127"/>
      <c r="FO188" s="127"/>
      <c r="FP188" s="127"/>
      <c r="FQ188" s="127"/>
      <c r="FR188" s="127"/>
      <c r="FS188" s="127"/>
      <c r="FT188" s="127"/>
      <c r="FU188" s="127"/>
      <c r="FV188" s="127"/>
      <c r="FW188" s="127"/>
      <c r="FX188" s="127"/>
      <c r="FY188" s="127"/>
      <c r="FZ188" s="127"/>
      <c r="GA188" s="127"/>
      <c r="GB188" s="127"/>
      <c r="GC188" s="127"/>
      <c r="GD188" s="127"/>
      <c r="GE188" s="127"/>
      <c r="GF188" s="127"/>
      <c r="GG188" s="127"/>
      <c r="GH188" s="127"/>
      <c r="GI188" s="127"/>
      <c r="GJ188" s="127"/>
      <c r="GK188" s="127"/>
      <c r="GL188" s="127"/>
      <c r="GM188" s="127"/>
      <c r="GN188" s="127"/>
      <c r="GO188" s="127"/>
      <c r="GP188" s="127"/>
      <c r="GQ188" s="127"/>
      <c r="GR188" s="127"/>
      <c r="GS188" s="127"/>
      <c r="GT188" s="127"/>
      <c r="GU188" s="127"/>
      <c r="GV188" s="127"/>
      <c r="GW188" s="127"/>
      <c r="GX188" s="127"/>
      <c r="GY188" s="127"/>
      <c r="GZ188" s="127"/>
      <c r="HA188" s="127"/>
      <c r="HB188" s="127"/>
      <c r="HC188" s="127"/>
      <c r="HD188" s="127"/>
      <c r="HE188" s="127"/>
      <c r="HF188" s="127"/>
      <c r="HG188" s="127"/>
      <c r="HH188" s="127"/>
      <c r="HI188" s="127"/>
      <c r="HJ188" s="127"/>
      <c r="HK188" s="127"/>
      <c r="HL188" s="127"/>
      <c r="HM188" s="127"/>
      <c r="HN188" s="127"/>
      <c r="HO188" s="127"/>
      <c r="HP188" s="127"/>
      <c r="HQ188" s="127"/>
      <c r="HR188" s="127"/>
      <c r="HS188" s="127"/>
      <c r="HT188" s="127"/>
      <c r="HU188" s="127"/>
      <c r="HV188" s="127"/>
      <c r="HW188" s="127"/>
      <c r="HX188" s="127"/>
      <c r="HY188" s="127"/>
      <c r="HZ188" s="127"/>
      <c r="IA188" s="127"/>
      <c r="IB188" s="127"/>
      <c r="IC188" s="127"/>
      <c r="ID188" s="127"/>
      <c r="IE188" s="127"/>
      <c r="IF188" s="127"/>
      <c r="IG188" s="127"/>
      <c r="IH188" s="127"/>
      <c r="II188" s="127"/>
      <c r="IJ188" s="127"/>
      <c r="IK188" s="127"/>
      <c r="IL188" s="127"/>
      <c r="IM188" s="127"/>
      <c r="IN188" s="127"/>
      <c r="IO188" s="127"/>
      <c r="IP188" s="127"/>
      <c r="IQ188" s="127"/>
      <c r="IR188" s="127"/>
      <c r="IS188" s="127"/>
      <c r="IT188" s="127"/>
      <c r="IU188" s="155"/>
      <c r="IV188" s="155"/>
    </row>
    <row r="189" spans="1:256" s="169" customFormat="1" ht="13.5" x14ac:dyDescent="0.25">
      <c r="A189" s="151" t="s">
        <v>510</v>
      </c>
      <c r="B189" s="153" t="s">
        <v>508</v>
      </c>
      <c r="C189" s="152" t="s">
        <v>293</v>
      </c>
      <c r="D189" s="152" t="s">
        <v>293</v>
      </c>
      <c r="E189" s="152" t="s">
        <v>387</v>
      </c>
      <c r="F189" s="152" t="s">
        <v>282</v>
      </c>
      <c r="G189" s="154">
        <v>3501.44</v>
      </c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7"/>
      <c r="AP189" s="127"/>
      <c r="AQ189" s="127"/>
      <c r="AR189" s="127"/>
      <c r="AS189" s="127"/>
      <c r="AT189" s="127"/>
      <c r="AU189" s="127"/>
      <c r="AV189" s="127"/>
      <c r="AW189" s="127"/>
      <c r="AX189" s="127"/>
      <c r="AY189" s="127"/>
      <c r="AZ189" s="127"/>
      <c r="BA189" s="127"/>
      <c r="BB189" s="127"/>
      <c r="BC189" s="127"/>
      <c r="BD189" s="127"/>
      <c r="BE189" s="127"/>
      <c r="BF189" s="127"/>
      <c r="BG189" s="127"/>
      <c r="BH189" s="127"/>
      <c r="BI189" s="127"/>
      <c r="BJ189" s="127"/>
      <c r="BK189" s="127"/>
      <c r="BL189" s="127"/>
      <c r="BM189" s="127"/>
      <c r="BN189" s="127"/>
      <c r="BO189" s="127"/>
      <c r="BP189" s="127"/>
      <c r="BQ189" s="127"/>
      <c r="BR189" s="127"/>
      <c r="BS189" s="127"/>
      <c r="BT189" s="127"/>
      <c r="BU189" s="127"/>
      <c r="BV189" s="127"/>
      <c r="BW189" s="127"/>
      <c r="BX189" s="127"/>
      <c r="BY189" s="127"/>
      <c r="BZ189" s="127"/>
      <c r="CA189" s="127"/>
      <c r="CB189" s="127"/>
      <c r="CC189" s="127"/>
      <c r="CD189" s="127"/>
      <c r="CE189" s="127"/>
      <c r="CF189" s="127"/>
      <c r="CG189" s="127"/>
      <c r="CH189" s="127"/>
      <c r="CI189" s="127"/>
      <c r="CJ189" s="127"/>
      <c r="CK189" s="127"/>
      <c r="CL189" s="127"/>
      <c r="CM189" s="127"/>
      <c r="CN189" s="127"/>
      <c r="CO189" s="127"/>
      <c r="CP189" s="127"/>
      <c r="CQ189" s="127"/>
      <c r="CR189" s="127"/>
      <c r="CS189" s="127"/>
      <c r="CT189" s="127"/>
      <c r="CU189" s="127"/>
      <c r="CV189" s="127"/>
      <c r="CW189" s="127"/>
      <c r="CX189" s="127"/>
      <c r="CY189" s="127"/>
      <c r="CZ189" s="127"/>
      <c r="DA189" s="127"/>
      <c r="DB189" s="127"/>
      <c r="DC189" s="127"/>
      <c r="DD189" s="127"/>
      <c r="DE189" s="127"/>
      <c r="DF189" s="127"/>
      <c r="DG189" s="127"/>
      <c r="DH189" s="127"/>
      <c r="DI189" s="127"/>
      <c r="DJ189" s="127"/>
      <c r="DK189" s="127"/>
      <c r="DL189" s="127"/>
      <c r="DM189" s="127"/>
      <c r="DN189" s="127"/>
      <c r="DO189" s="127"/>
      <c r="DP189" s="127"/>
      <c r="DQ189" s="127"/>
      <c r="DR189" s="127"/>
      <c r="DS189" s="127"/>
      <c r="DT189" s="127"/>
      <c r="DU189" s="127"/>
      <c r="DV189" s="127"/>
      <c r="DW189" s="127"/>
      <c r="DX189" s="127"/>
      <c r="DY189" s="127"/>
      <c r="DZ189" s="127"/>
      <c r="EA189" s="127"/>
      <c r="EB189" s="127"/>
      <c r="EC189" s="127"/>
      <c r="ED189" s="127"/>
      <c r="EE189" s="127"/>
      <c r="EF189" s="127"/>
      <c r="EG189" s="127"/>
      <c r="EH189" s="127"/>
      <c r="EI189" s="127"/>
      <c r="EJ189" s="127"/>
      <c r="EK189" s="127"/>
      <c r="EL189" s="127"/>
      <c r="EM189" s="127"/>
      <c r="EN189" s="127"/>
      <c r="EO189" s="127"/>
      <c r="EP189" s="127"/>
      <c r="EQ189" s="127"/>
      <c r="ER189" s="127"/>
      <c r="ES189" s="127"/>
      <c r="ET189" s="127"/>
      <c r="EU189" s="127"/>
      <c r="EV189" s="127"/>
      <c r="EW189" s="127"/>
      <c r="EX189" s="127"/>
      <c r="EY189" s="127"/>
      <c r="EZ189" s="127"/>
      <c r="FA189" s="127"/>
      <c r="FB189" s="127"/>
      <c r="FC189" s="127"/>
      <c r="FD189" s="127"/>
      <c r="FE189" s="127"/>
      <c r="FF189" s="127"/>
      <c r="FG189" s="127"/>
      <c r="FH189" s="127"/>
      <c r="FI189" s="127"/>
      <c r="FJ189" s="127"/>
      <c r="FK189" s="127"/>
      <c r="FL189" s="127"/>
      <c r="FM189" s="127"/>
      <c r="FN189" s="127"/>
      <c r="FO189" s="127"/>
      <c r="FP189" s="127"/>
      <c r="FQ189" s="127"/>
      <c r="FR189" s="127"/>
      <c r="FS189" s="127"/>
      <c r="FT189" s="127"/>
      <c r="FU189" s="127"/>
      <c r="FV189" s="127"/>
      <c r="FW189" s="127"/>
      <c r="FX189" s="127"/>
      <c r="FY189" s="127"/>
      <c r="FZ189" s="127"/>
      <c r="GA189" s="127"/>
      <c r="GB189" s="127"/>
      <c r="GC189" s="127"/>
      <c r="GD189" s="127"/>
      <c r="GE189" s="127"/>
      <c r="GF189" s="127"/>
      <c r="GG189" s="127"/>
      <c r="GH189" s="127"/>
      <c r="GI189" s="127"/>
      <c r="GJ189" s="127"/>
      <c r="GK189" s="127"/>
      <c r="GL189" s="127"/>
      <c r="GM189" s="127"/>
      <c r="GN189" s="127"/>
      <c r="GO189" s="127"/>
      <c r="GP189" s="127"/>
      <c r="GQ189" s="127"/>
      <c r="GR189" s="127"/>
      <c r="GS189" s="127"/>
      <c r="GT189" s="127"/>
      <c r="GU189" s="127"/>
      <c r="GV189" s="127"/>
      <c r="GW189" s="127"/>
      <c r="GX189" s="127"/>
      <c r="GY189" s="127"/>
      <c r="GZ189" s="127"/>
      <c r="HA189" s="127"/>
      <c r="HB189" s="127"/>
      <c r="HC189" s="127"/>
      <c r="HD189" s="127"/>
      <c r="HE189" s="127"/>
      <c r="HF189" s="127"/>
      <c r="HG189" s="127"/>
      <c r="HH189" s="127"/>
      <c r="HI189" s="127"/>
      <c r="HJ189" s="127"/>
      <c r="HK189" s="127"/>
      <c r="HL189" s="127"/>
      <c r="HM189" s="127"/>
      <c r="HN189" s="127"/>
      <c r="HO189" s="127"/>
      <c r="HP189" s="127"/>
      <c r="HQ189" s="127"/>
      <c r="HR189" s="127"/>
      <c r="HS189" s="127"/>
      <c r="HT189" s="127"/>
      <c r="HU189" s="127"/>
      <c r="HV189" s="127"/>
      <c r="HW189" s="127"/>
      <c r="HX189" s="127"/>
      <c r="HY189" s="127"/>
      <c r="HZ189" s="127"/>
      <c r="IA189" s="127"/>
      <c r="IB189" s="127"/>
      <c r="IC189" s="127"/>
      <c r="ID189" s="127"/>
      <c r="IE189" s="127"/>
      <c r="IF189" s="127"/>
      <c r="IG189" s="127"/>
      <c r="IH189" s="127"/>
      <c r="II189" s="127"/>
      <c r="IJ189" s="127"/>
      <c r="IK189" s="127"/>
      <c r="IL189" s="127"/>
      <c r="IM189" s="127"/>
      <c r="IN189" s="127"/>
      <c r="IO189" s="127"/>
      <c r="IP189" s="127"/>
      <c r="IQ189" s="127"/>
      <c r="IR189" s="127"/>
      <c r="IS189" s="127"/>
      <c r="IT189" s="127"/>
      <c r="IU189" s="174"/>
      <c r="IV189" s="174"/>
    </row>
    <row r="190" spans="1:256" s="169" customFormat="1" ht="26.25" x14ac:dyDescent="0.25">
      <c r="A190" s="151" t="s">
        <v>328</v>
      </c>
      <c r="B190" s="153" t="s">
        <v>508</v>
      </c>
      <c r="C190" s="152" t="s">
        <v>293</v>
      </c>
      <c r="D190" s="152" t="s">
        <v>293</v>
      </c>
      <c r="E190" s="152" t="s">
        <v>387</v>
      </c>
      <c r="F190" s="152" t="s">
        <v>329</v>
      </c>
      <c r="G190" s="154">
        <v>6057.01</v>
      </c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7"/>
      <c r="AO190" s="127"/>
      <c r="AP190" s="127"/>
      <c r="AQ190" s="127"/>
      <c r="AR190" s="127"/>
      <c r="AS190" s="127"/>
      <c r="AT190" s="127"/>
      <c r="AU190" s="127"/>
      <c r="AV190" s="127"/>
      <c r="AW190" s="127"/>
      <c r="AX190" s="127"/>
      <c r="AY190" s="127"/>
      <c r="AZ190" s="127"/>
      <c r="BA190" s="127"/>
      <c r="BB190" s="127"/>
      <c r="BC190" s="127"/>
      <c r="BD190" s="127"/>
      <c r="BE190" s="127"/>
      <c r="BF190" s="127"/>
      <c r="BG190" s="127"/>
      <c r="BH190" s="127"/>
      <c r="BI190" s="127"/>
      <c r="BJ190" s="127"/>
      <c r="BK190" s="127"/>
      <c r="BL190" s="127"/>
      <c r="BM190" s="127"/>
      <c r="BN190" s="127"/>
      <c r="BO190" s="127"/>
      <c r="BP190" s="127"/>
      <c r="BQ190" s="127"/>
      <c r="BR190" s="127"/>
      <c r="BS190" s="127"/>
      <c r="BT190" s="127"/>
      <c r="BU190" s="127"/>
      <c r="BV190" s="127"/>
      <c r="BW190" s="127"/>
      <c r="BX190" s="127"/>
      <c r="BY190" s="127"/>
      <c r="BZ190" s="127"/>
      <c r="CA190" s="127"/>
      <c r="CB190" s="127"/>
      <c r="CC190" s="127"/>
      <c r="CD190" s="127"/>
      <c r="CE190" s="127"/>
      <c r="CF190" s="127"/>
      <c r="CG190" s="127"/>
      <c r="CH190" s="127"/>
      <c r="CI190" s="127"/>
      <c r="CJ190" s="127"/>
      <c r="CK190" s="127"/>
      <c r="CL190" s="127"/>
      <c r="CM190" s="127"/>
      <c r="CN190" s="127"/>
      <c r="CO190" s="127"/>
      <c r="CP190" s="127"/>
      <c r="CQ190" s="127"/>
      <c r="CR190" s="127"/>
      <c r="CS190" s="127"/>
      <c r="CT190" s="127"/>
      <c r="CU190" s="127"/>
      <c r="CV190" s="127"/>
      <c r="CW190" s="127"/>
      <c r="CX190" s="127"/>
      <c r="CY190" s="127"/>
      <c r="CZ190" s="127"/>
      <c r="DA190" s="127"/>
      <c r="DB190" s="127"/>
      <c r="DC190" s="127"/>
      <c r="DD190" s="127"/>
      <c r="DE190" s="127"/>
      <c r="DF190" s="127"/>
      <c r="DG190" s="127"/>
      <c r="DH190" s="127"/>
      <c r="DI190" s="127"/>
      <c r="DJ190" s="127"/>
      <c r="DK190" s="127"/>
      <c r="DL190" s="127"/>
      <c r="DM190" s="127"/>
      <c r="DN190" s="127"/>
      <c r="DO190" s="127"/>
      <c r="DP190" s="127"/>
      <c r="DQ190" s="127"/>
      <c r="DR190" s="127"/>
      <c r="DS190" s="127"/>
      <c r="DT190" s="127"/>
      <c r="DU190" s="127"/>
      <c r="DV190" s="127"/>
      <c r="DW190" s="127"/>
      <c r="DX190" s="127"/>
      <c r="DY190" s="127"/>
      <c r="DZ190" s="127"/>
      <c r="EA190" s="127"/>
      <c r="EB190" s="127"/>
      <c r="EC190" s="127"/>
      <c r="ED190" s="127"/>
      <c r="EE190" s="127"/>
      <c r="EF190" s="127"/>
      <c r="EG190" s="127"/>
      <c r="EH190" s="127"/>
      <c r="EI190" s="127"/>
      <c r="EJ190" s="127"/>
      <c r="EK190" s="127"/>
      <c r="EL190" s="127"/>
      <c r="EM190" s="127"/>
      <c r="EN190" s="127"/>
      <c r="EO190" s="127"/>
      <c r="EP190" s="127"/>
      <c r="EQ190" s="127"/>
      <c r="ER190" s="127"/>
      <c r="ES190" s="127"/>
      <c r="ET190" s="127"/>
      <c r="EU190" s="127"/>
      <c r="EV190" s="127"/>
      <c r="EW190" s="127"/>
      <c r="EX190" s="127"/>
      <c r="EY190" s="127"/>
      <c r="EZ190" s="127"/>
      <c r="FA190" s="127"/>
      <c r="FB190" s="127"/>
      <c r="FC190" s="127"/>
      <c r="FD190" s="127"/>
      <c r="FE190" s="127"/>
      <c r="FF190" s="127"/>
      <c r="FG190" s="127"/>
      <c r="FH190" s="127"/>
      <c r="FI190" s="127"/>
      <c r="FJ190" s="127"/>
      <c r="FK190" s="127"/>
      <c r="FL190" s="127"/>
      <c r="FM190" s="127"/>
      <c r="FN190" s="127"/>
      <c r="FO190" s="127"/>
      <c r="FP190" s="127"/>
      <c r="FQ190" s="127"/>
      <c r="FR190" s="127"/>
      <c r="FS190" s="127"/>
      <c r="FT190" s="127"/>
      <c r="FU190" s="127"/>
      <c r="FV190" s="127"/>
      <c r="FW190" s="127"/>
      <c r="FX190" s="127"/>
      <c r="FY190" s="127"/>
      <c r="FZ190" s="127"/>
      <c r="GA190" s="127"/>
      <c r="GB190" s="127"/>
      <c r="GC190" s="127"/>
      <c r="GD190" s="127"/>
      <c r="GE190" s="127"/>
      <c r="GF190" s="127"/>
      <c r="GG190" s="127"/>
      <c r="GH190" s="127"/>
      <c r="GI190" s="127"/>
      <c r="GJ190" s="127"/>
      <c r="GK190" s="127"/>
      <c r="GL190" s="127"/>
      <c r="GM190" s="127"/>
      <c r="GN190" s="127"/>
      <c r="GO190" s="127"/>
      <c r="GP190" s="127"/>
      <c r="GQ190" s="127"/>
      <c r="GR190" s="127"/>
      <c r="GS190" s="127"/>
      <c r="GT190" s="127"/>
      <c r="GU190" s="127"/>
      <c r="GV190" s="127"/>
      <c r="GW190" s="127"/>
      <c r="GX190" s="127"/>
      <c r="GY190" s="127"/>
      <c r="GZ190" s="127"/>
      <c r="HA190" s="127"/>
      <c r="HB190" s="127"/>
      <c r="HC190" s="127"/>
      <c r="HD190" s="127"/>
      <c r="HE190" s="127"/>
      <c r="HF190" s="127"/>
      <c r="HG190" s="127"/>
      <c r="HH190" s="127"/>
      <c r="HI190" s="127"/>
      <c r="HJ190" s="127"/>
      <c r="HK190" s="127"/>
      <c r="HL190" s="127"/>
      <c r="HM190" s="127"/>
      <c r="HN190" s="127"/>
      <c r="HO190" s="127"/>
      <c r="HP190" s="127"/>
      <c r="HQ190" s="127"/>
      <c r="HR190" s="127"/>
      <c r="HS190" s="127"/>
      <c r="HT190" s="127"/>
      <c r="HU190" s="127"/>
      <c r="HV190" s="127"/>
      <c r="HW190" s="127"/>
      <c r="HX190" s="127"/>
      <c r="HY190" s="127"/>
      <c r="HZ190" s="127"/>
      <c r="IA190" s="127"/>
      <c r="IB190" s="127"/>
      <c r="IC190" s="127"/>
      <c r="ID190" s="127"/>
      <c r="IE190" s="127"/>
      <c r="IF190" s="127"/>
      <c r="IG190" s="127"/>
      <c r="IH190" s="127"/>
      <c r="II190" s="127"/>
      <c r="IJ190" s="127"/>
      <c r="IK190" s="127"/>
      <c r="IL190" s="127"/>
      <c r="IM190" s="127"/>
      <c r="IN190" s="127"/>
      <c r="IO190" s="127"/>
      <c r="IP190" s="127"/>
      <c r="IQ190" s="127"/>
      <c r="IR190" s="127"/>
      <c r="IS190" s="127"/>
      <c r="IT190" s="127"/>
      <c r="IU190" s="174"/>
      <c r="IV190" s="174"/>
    </row>
    <row r="191" spans="1:256" s="174" customFormat="1" ht="26.25" x14ac:dyDescent="0.25">
      <c r="A191" s="148" t="s">
        <v>713</v>
      </c>
      <c r="B191" s="149" t="s">
        <v>508</v>
      </c>
      <c r="C191" s="149" t="s">
        <v>293</v>
      </c>
      <c r="D191" s="149" t="s">
        <v>293</v>
      </c>
      <c r="E191" s="167" t="s">
        <v>389</v>
      </c>
      <c r="F191" s="167"/>
      <c r="G191" s="150">
        <f>SUM(G192+G193)</f>
        <v>2890.95</v>
      </c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  <c r="DK191" s="121"/>
      <c r="DL191" s="121"/>
      <c r="DM191" s="121"/>
      <c r="DN191" s="121"/>
      <c r="DO191" s="121"/>
      <c r="DP191" s="121"/>
      <c r="DQ191" s="121"/>
      <c r="DR191" s="121"/>
      <c r="DS191" s="121"/>
      <c r="DT191" s="121"/>
      <c r="DU191" s="121"/>
      <c r="DV191" s="121"/>
      <c r="DW191" s="121"/>
      <c r="DX191" s="121"/>
      <c r="DY191" s="121"/>
      <c r="DZ191" s="121"/>
      <c r="EA191" s="121"/>
      <c r="EB191" s="121"/>
      <c r="EC191" s="121"/>
      <c r="ED191" s="121"/>
      <c r="EE191" s="121"/>
      <c r="EF191" s="121"/>
      <c r="EG191" s="121"/>
      <c r="EH191" s="121"/>
      <c r="EI191" s="121"/>
      <c r="EJ191" s="121"/>
      <c r="EK191" s="121"/>
      <c r="EL191" s="121"/>
      <c r="EM191" s="121"/>
      <c r="EN191" s="121"/>
      <c r="EO191" s="121"/>
      <c r="EP191" s="121"/>
      <c r="EQ191" s="121"/>
      <c r="ER191" s="121"/>
      <c r="ES191" s="121"/>
      <c r="ET191" s="121"/>
      <c r="EU191" s="121"/>
      <c r="EV191" s="121"/>
      <c r="EW191" s="121"/>
      <c r="EX191" s="121"/>
      <c r="EY191" s="121"/>
      <c r="EZ191" s="121"/>
      <c r="FA191" s="121"/>
      <c r="FB191" s="121"/>
      <c r="FC191" s="121"/>
      <c r="FD191" s="121"/>
      <c r="FE191" s="121"/>
      <c r="FF191" s="121"/>
      <c r="FG191" s="121"/>
      <c r="FH191" s="121"/>
      <c r="FI191" s="121"/>
      <c r="FJ191" s="121"/>
      <c r="FK191" s="121"/>
      <c r="FL191" s="121"/>
      <c r="FM191" s="121"/>
      <c r="FN191" s="121"/>
      <c r="FO191" s="121"/>
      <c r="FP191" s="121"/>
      <c r="FQ191" s="121"/>
      <c r="FR191" s="121"/>
      <c r="FS191" s="121"/>
      <c r="FT191" s="121"/>
      <c r="FU191" s="121"/>
      <c r="FV191" s="121"/>
      <c r="FW191" s="121"/>
      <c r="FX191" s="121"/>
      <c r="FY191" s="121"/>
      <c r="FZ191" s="121"/>
      <c r="GA191" s="121"/>
      <c r="GB191" s="121"/>
      <c r="GC191" s="121"/>
      <c r="GD191" s="121"/>
      <c r="GE191" s="121"/>
      <c r="GF191" s="121"/>
      <c r="GG191" s="121"/>
      <c r="GH191" s="121"/>
      <c r="GI191" s="121"/>
      <c r="GJ191" s="121"/>
      <c r="GK191" s="121"/>
      <c r="GL191" s="121"/>
      <c r="GM191" s="121"/>
      <c r="GN191" s="121"/>
      <c r="GO191" s="121"/>
      <c r="GP191" s="121"/>
      <c r="GQ191" s="121"/>
      <c r="GR191" s="121"/>
      <c r="GS191" s="121"/>
      <c r="GT191" s="121"/>
      <c r="GU191" s="121"/>
      <c r="GV191" s="121"/>
      <c r="GW191" s="121"/>
      <c r="GX191" s="121"/>
      <c r="GY191" s="121"/>
      <c r="GZ191" s="121"/>
      <c r="HA191" s="121"/>
      <c r="HB191" s="121"/>
      <c r="HC191" s="121"/>
      <c r="HD191" s="121"/>
      <c r="HE191" s="121"/>
      <c r="HF191" s="121"/>
      <c r="HG191" s="121"/>
      <c r="HH191" s="121"/>
      <c r="HI191" s="121"/>
      <c r="HJ191" s="121"/>
      <c r="HK191" s="121"/>
      <c r="HL191" s="121"/>
      <c r="HM191" s="121"/>
      <c r="HN191" s="121"/>
      <c r="HO191" s="121"/>
      <c r="HP191" s="121"/>
      <c r="HQ191" s="121"/>
      <c r="HR191" s="121"/>
      <c r="HS191" s="121"/>
      <c r="HT191" s="121"/>
      <c r="HU191" s="121"/>
      <c r="HV191" s="121"/>
      <c r="HW191" s="121"/>
      <c r="HX191" s="121"/>
      <c r="HY191" s="121"/>
      <c r="HZ191" s="121"/>
      <c r="IA191" s="121"/>
      <c r="IB191" s="121"/>
      <c r="IC191" s="121"/>
      <c r="ID191" s="121"/>
      <c r="IE191" s="121"/>
      <c r="IF191" s="121"/>
      <c r="IG191" s="121"/>
      <c r="IH191" s="121"/>
      <c r="II191" s="121"/>
      <c r="IJ191" s="121"/>
      <c r="IK191" s="121"/>
      <c r="IL191" s="121"/>
      <c r="IM191" s="121"/>
      <c r="IN191" s="121"/>
      <c r="IO191" s="121"/>
      <c r="IP191" s="121"/>
      <c r="IQ191" s="121"/>
      <c r="IR191" s="121"/>
      <c r="IS191" s="121"/>
      <c r="IT191" s="121"/>
      <c r="IU191" s="127"/>
      <c r="IV191" s="127"/>
    </row>
    <row r="192" spans="1:256" s="155" customFormat="1" x14ac:dyDescent="0.2">
      <c r="A192" s="151" t="s">
        <v>510</v>
      </c>
      <c r="B192" s="153" t="s">
        <v>508</v>
      </c>
      <c r="C192" s="153" t="s">
        <v>293</v>
      </c>
      <c r="D192" s="153" t="s">
        <v>293</v>
      </c>
      <c r="E192" s="152" t="s">
        <v>389</v>
      </c>
      <c r="F192" s="152" t="s">
        <v>282</v>
      </c>
      <c r="G192" s="154">
        <v>1831.94</v>
      </c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  <c r="DK192" s="121"/>
      <c r="DL192" s="121"/>
      <c r="DM192" s="121"/>
      <c r="DN192" s="121"/>
      <c r="DO192" s="121"/>
      <c r="DP192" s="121"/>
      <c r="DQ192" s="121"/>
      <c r="DR192" s="121"/>
      <c r="DS192" s="121"/>
      <c r="DT192" s="121"/>
      <c r="DU192" s="121"/>
      <c r="DV192" s="121"/>
      <c r="DW192" s="121"/>
      <c r="DX192" s="121"/>
      <c r="DY192" s="121"/>
      <c r="DZ192" s="121"/>
      <c r="EA192" s="121"/>
      <c r="EB192" s="121"/>
      <c r="EC192" s="121"/>
      <c r="ED192" s="121"/>
      <c r="EE192" s="121"/>
      <c r="EF192" s="121"/>
      <c r="EG192" s="121"/>
      <c r="EH192" s="121"/>
      <c r="EI192" s="121"/>
      <c r="EJ192" s="121"/>
      <c r="EK192" s="121"/>
      <c r="EL192" s="121"/>
      <c r="EM192" s="121"/>
      <c r="EN192" s="121"/>
      <c r="EO192" s="121"/>
      <c r="EP192" s="121"/>
      <c r="EQ192" s="121"/>
      <c r="ER192" s="121"/>
      <c r="ES192" s="121"/>
      <c r="ET192" s="121"/>
      <c r="EU192" s="121"/>
      <c r="EV192" s="121"/>
      <c r="EW192" s="121"/>
      <c r="EX192" s="121"/>
      <c r="EY192" s="121"/>
      <c r="EZ192" s="121"/>
      <c r="FA192" s="121"/>
      <c r="FB192" s="121"/>
      <c r="FC192" s="121"/>
      <c r="FD192" s="121"/>
      <c r="FE192" s="121"/>
      <c r="FF192" s="121"/>
      <c r="FG192" s="121"/>
      <c r="FH192" s="121"/>
      <c r="FI192" s="121"/>
      <c r="FJ192" s="121"/>
      <c r="FK192" s="121"/>
      <c r="FL192" s="121"/>
      <c r="FM192" s="121"/>
      <c r="FN192" s="121"/>
      <c r="FO192" s="121"/>
      <c r="FP192" s="121"/>
      <c r="FQ192" s="121"/>
      <c r="FR192" s="121"/>
      <c r="FS192" s="121"/>
      <c r="FT192" s="121"/>
      <c r="FU192" s="121"/>
      <c r="FV192" s="121"/>
      <c r="FW192" s="121"/>
      <c r="FX192" s="121"/>
      <c r="FY192" s="121"/>
      <c r="FZ192" s="121"/>
      <c r="GA192" s="121"/>
      <c r="GB192" s="121"/>
      <c r="GC192" s="121"/>
      <c r="GD192" s="121"/>
      <c r="GE192" s="121"/>
      <c r="GF192" s="121"/>
      <c r="GG192" s="121"/>
      <c r="GH192" s="121"/>
      <c r="GI192" s="121"/>
      <c r="GJ192" s="121"/>
      <c r="GK192" s="121"/>
      <c r="GL192" s="121"/>
      <c r="GM192" s="121"/>
      <c r="GN192" s="121"/>
      <c r="GO192" s="121"/>
      <c r="GP192" s="121"/>
      <c r="GQ192" s="121"/>
      <c r="GR192" s="121"/>
      <c r="GS192" s="121"/>
      <c r="GT192" s="121"/>
      <c r="GU192" s="121"/>
      <c r="GV192" s="121"/>
      <c r="GW192" s="121"/>
      <c r="GX192" s="121"/>
      <c r="GY192" s="121"/>
      <c r="GZ192" s="121"/>
      <c r="HA192" s="121"/>
      <c r="HB192" s="121"/>
      <c r="HC192" s="121"/>
      <c r="HD192" s="121"/>
      <c r="HE192" s="121"/>
      <c r="HF192" s="121"/>
      <c r="HG192" s="121"/>
      <c r="HH192" s="121"/>
      <c r="HI192" s="121"/>
      <c r="HJ192" s="121"/>
      <c r="HK192" s="121"/>
      <c r="HL192" s="121"/>
      <c r="HM192" s="121"/>
      <c r="HN192" s="121"/>
      <c r="HO192" s="121"/>
      <c r="HP192" s="121"/>
      <c r="HQ192" s="121"/>
      <c r="HR192" s="121"/>
      <c r="HS192" s="121"/>
      <c r="HT192" s="121"/>
      <c r="HU192" s="121"/>
      <c r="HV192" s="121"/>
      <c r="HW192" s="121"/>
      <c r="HX192" s="121"/>
      <c r="HY192" s="121"/>
      <c r="HZ192" s="121"/>
      <c r="IA192" s="121"/>
      <c r="IB192" s="121"/>
      <c r="IC192" s="121"/>
      <c r="ID192" s="121"/>
      <c r="IE192" s="121"/>
      <c r="IF192" s="121"/>
      <c r="IG192" s="121"/>
      <c r="IH192" s="121"/>
      <c r="II192" s="121"/>
      <c r="IJ192" s="121"/>
      <c r="IK192" s="121"/>
      <c r="IL192" s="121"/>
      <c r="IM192" s="121"/>
      <c r="IN192" s="121"/>
      <c r="IO192" s="121"/>
      <c r="IP192" s="121"/>
      <c r="IQ192" s="121"/>
      <c r="IR192" s="121"/>
      <c r="IS192" s="121"/>
      <c r="IT192" s="121"/>
      <c r="IU192" s="127"/>
      <c r="IV192" s="127"/>
    </row>
    <row r="193" spans="1:256" s="155" customFormat="1" ht="25.5" x14ac:dyDescent="0.2">
      <c r="A193" s="151" t="s">
        <v>328</v>
      </c>
      <c r="B193" s="153" t="s">
        <v>508</v>
      </c>
      <c r="C193" s="153" t="s">
        <v>293</v>
      </c>
      <c r="D193" s="153" t="s">
        <v>293</v>
      </c>
      <c r="E193" s="152" t="s">
        <v>389</v>
      </c>
      <c r="F193" s="152" t="s">
        <v>329</v>
      </c>
      <c r="G193" s="154">
        <v>1059.01</v>
      </c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  <c r="DK193" s="121"/>
      <c r="DL193" s="121"/>
      <c r="DM193" s="121"/>
      <c r="DN193" s="121"/>
      <c r="DO193" s="121"/>
      <c r="DP193" s="121"/>
      <c r="DQ193" s="121"/>
      <c r="DR193" s="121"/>
      <c r="DS193" s="121"/>
      <c r="DT193" s="121"/>
      <c r="DU193" s="121"/>
      <c r="DV193" s="121"/>
      <c r="DW193" s="121"/>
      <c r="DX193" s="121"/>
      <c r="DY193" s="121"/>
      <c r="DZ193" s="121"/>
      <c r="EA193" s="121"/>
      <c r="EB193" s="121"/>
      <c r="EC193" s="121"/>
      <c r="ED193" s="121"/>
      <c r="EE193" s="121"/>
      <c r="EF193" s="121"/>
      <c r="EG193" s="121"/>
      <c r="EH193" s="121"/>
      <c r="EI193" s="121"/>
      <c r="EJ193" s="121"/>
      <c r="EK193" s="121"/>
      <c r="EL193" s="121"/>
      <c r="EM193" s="121"/>
      <c r="EN193" s="121"/>
      <c r="EO193" s="121"/>
      <c r="EP193" s="121"/>
      <c r="EQ193" s="121"/>
      <c r="ER193" s="121"/>
      <c r="ES193" s="121"/>
      <c r="ET193" s="121"/>
      <c r="EU193" s="121"/>
      <c r="EV193" s="121"/>
      <c r="EW193" s="121"/>
      <c r="EX193" s="121"/>
      <c r="EY193" s="121"/>
      <c r="EZ193" s="121"/>
      <c r="FA193" s="121"/>
      <c r="FB193" s="121"/>
      <c r="FC193" s="121"/>
      <c r="FD193" s="121"/>
      <c r="FE193" s="121"/>
      <c r="FF193" s="121"/>
      <c r="FG193" s="121"/>
      <c r="FH193" s="121"/>
      <c r="FI193" s="121"/>
      <c r="FJ193" s="121"/>
      <c r="FK193" s="121"/>
      <c r="FL193" s="121"/>
      <c r="FM193" s="121"/>
      <c r="FN193" s="121"/>
      <c r="FO193" s="121"/>
      <c r="FP193" s="121"/>
      <c r="FQ193" s="121"/>
      <c r="FR193" s="121"/>
      <c r="FS193" s="121"/>
      <c r="FT193" s="121"/>
      <c r="FU193" s="121"/>
      <c r="FV193" s="121"/>
      <c r="FW193" s="121"/>
      <c r="FX193" s="121"/>
      <c r="FY193" s="121"/>
      <c r="FZ193" s="121"/>
      <c r="GA193" s="121"/>
      <c r="GB193" s="121"/>
      <c r="GC193" s="121"/>
      <c r="GD193" s="121"/>
      <c r="GE193" s="121"/>
      <c r="GF193" s="121"/>
      <c r="GG193" s="121"/>
      <c r="GH193" s="121"/>
      <c r="GI193" s="121"/>
      <c r="GJ193" s="121"/>
      <c r="GK193" s="121"/>
      <c r="GL193" s="121"/>
      <c r="GM193" s="121"/>
      <c r="GN193" s="121"/>
      <c r="GO193" s="121"/>
      <c r="GP193" s="121"/>
      <c r="GQ193" s="121"/>
      <c r="GR193" s="121"/>
      <c r="GS193" s="121"/>
      <c r="GT193" s="121"/>
      <c r="GU193" s="121"/>
      <c r="GV193" s="121"/>
      <c r="GW193" s="121"/>
      <c r="GX193" s="121"/>
      <c r="GY193" s="121"/>
      <c r="GZ193" s="121"/>
      <c r="HA193" s="121"/>
      <c r="HB193" s="121"/>
      <c r="HC193" s="121"/>
      <c r="HD193" s="121"/>
      <c r="HE193" s="121"/>
      <c r="HF193" s="121"/>
      <c r="HG193" s="121"/>
      <c r="HH193" s="121"/>
      <c r="HI193" s="121"/>
      <c r="HJ193" s="121"/>
      <c r="HK193" s="121"/>
      <c r="HL193" s="121"/>
      <c r="HM193" s="121"/>
      <c r="HN193" s="121"/>
      <c r="HO193" s="121"/>
      <c r="HP193" s="121"/>
      <c r="HQ193" s="121"/>
      <c r="HR193" s="121"/>
      <c r="HS193" s="121"/>
      <c r="HT193" s="121"/>
      <c r="HU193" s="121"/>
      <c r="HV193" s="121"/>
      <c r="HW193" s="121"/>
      <c r="HX193" s="121"/>
      <c r="HY193" s="121"/>
      <c r="HZ193" s="121"/>
      <c r="IA193" s="121"/>
      <c r="IB193" s="121"/>
      <c r="IC193" s="121"/>
      <c r="ID193" s="121"/>
      <c r="IE193" s="121"/>
      <c r="IF193" s="121"/>
      <c r="IG193" s="121"/>
      <c r="IH193" s="121"/>
      <c r="II193" s="121"/>
      <c r="IJ193" s="121"/>
      <c r="IK193" s="121"/>
      <c r="IL193" s="121"/>
      <c r="IM193" s="121"/>
      <c r="IN193" s="121"/>
      <c r="IO193" s="121"/>
      <c r="IP193" s="121"/>
      <c r="IQ193" s="121"/>
      <c r="IR193" s="121"/>
      <c r="IS193" s="121"/>
      <c r="IT193" s="121"/>
      <c r="IU193" s="127"/>
      <c r="IV193" s="127"/>
    </row>
    <row r="194" spans="1:256" ht="14.25" x14ac:dyDescent="0.2">
      <c r="A194" s="162" t="s">
        <v>390</v>
      </c>
      <c r="B194" s="163" t="s">
        <v>508</v>
      </c>
      <c r="C194" s="140" t="s">
        <v>391</v>
      </c>
      <c r="D194" s="140"/>
      <c r="E194" s="140"/>
      <c r="F194" s="140"/>
      <c r="G194" s="141">
        <f>SUM(G200+G195)</f>
        <v>116.53999999999999</v>
      </c>
    </row>
    <row r="195" spans="1:256" ht="14.25" x14ac:dyDescent="0.2">
      <c r="A195" s="162" t="s">
        <v>676</v>
      </c>
      <c r="B195" s="163" t="s">
        <v>508</v>
      </c>
      <c r="C195" s="140" t="s">
        <v>391</v>
      </c>
      <c r="D195" s="140" t="s">
        <v>270</v>
      </c>
      <c r="E195" s="140"/>
      <c r="F195" s="140"/>
      <c r="G195" s="141">
        <f>SUM(G196+G198)</f>
        <v>0</v>
      </c>
    </row>
    <row r="196" spans="1:256" ht="25.5" x14ac:dyDescent="0.2">
      <c r="A196" s="148" t="s">
        <v>677</v>
      </c>
      <c r="B196" s="168" t="s">
        <v>508</v>
      </c>
      <c r="C196" s="167" t="s">
        <v>391</v>
      </c>
      <c r="D196" s="167" t="s">
        <v>270</v>
      </c>
      <c r="E196" s="167" t="s">
        <v>393</v>
      </c>
      <c r="F196" s="143"/>
      <c r="G196" s="150">
        <f>SUM(G197)</f>
        <v>0</v>
      </c>
    </row>
    <row r="197" spans="1:256" x14ac:dyDescent="0.2">
      <c r="A197" s="151" t="s">
        <v>510</v>
      </c>
      <c r="B197" s="152" t="s">
        <v>508</v>
      </c>
      <c r="C197" s="152" t="s">
        <v>391</v>
      </c>
      <c r="D197" s="152" t="s">
        <v>270</v>
      </c>
      <c r="E197" s="152" t="s">
        <v>393</v>
      </c>
      <c r="F197" s="152" t="s">
        <v>282</v>
      </c>
      <c r="G197" s="154">
        <v>0</v>
      </c>
    </row>
    <row r="198" spans="1:256" x14ac:dyDescent="0.2">
      <c r="A198" s="142" t="s">
        <v>330</v>
      </c>
      <c r="B198" s="144" t="s">
        <v>508</v>
      </c>
      <c r="C198" s="143" t="s">
        <v>391</v>
      </c>
      <c r="D198" s="143" t="s">
        <v>270</v>
      </c>
      <c r="E198" s="143" t="s">
        <v>331</v>
      </c>
      <c r="F198" s="143"/>
      <c r="G198" s="145">
        <f>SUM(G199)</f>
        <v>0</v>
      </c>
    </row>
    <row r="199" spans="1:256" x14ac:dyDescent="0.2">
      <c r="A199" s="151" t="s">
        <v>510</v>
      </c>
      <c r="B199" s="153" t="s">
        <v>508</v>
      </c>
      <c r="C199" s="152" t="s">
        <v>391</v>
      </c>
      <c r="D199" s="152" t="s">
        <v>270</v>
      </c>
      <c r="E199" s="152" t="s">
        <v>331</v>
      </c>
      <c r="F199" s="152" t="s">
        <v>282</v>
      </c>
      <c r="G199" s="154">
        <v>0</v>
      </c>
    </row>
    <row r="200" spans="1:256" x14ac:dyDescent="0.2">
      <c r="A200" s="142" t="s">
        <v>392</v>
      </c>
      <c r="B200" s="190">
        <v>510</v>
      </c>
      <c r="C200" s="144" t="s">
        <v>391</v>
      </c>
      <c r="D200" s="144" t="s">
        <v>293</v>
      </c>
      <c r="E200" s="144"/>
      <c r="F200" s="144"/>
      <c r="G200" s="145">
        <f>SUM(G201)</f>
        <v>116.53999999999999</v>
      </c>
    </row>
    <row r="201" spans="1:256" ht="13.5" x14ac:dyDescent="0.25">
      <c r="A201" s="210" t="s">
        <v>318</v>
      </c>
      <c r="B201" s="350">
        <v>510</v>
      </c>
      <c r="C201" s="204" t="s">
        <v>391</v>
      </c>
      <c r="D201" s="204" t="s">
        <v>293</v>
      </c>
      <c r="E201" s="144"/>
      <c r="F201" s="144"/>
      <c r="G201" s="211">
        <f>SUM(G202)</f>
        <v>116.53999999999999</v>
      </c>
    </row>
    <row r="202" spans="1:256" ht="25.5" x14ac:dyDescent="0.2">
      <c r="A202" s="148" t="s">
        <v>677</v>
      </c>
      <c r="B202" s="168" t="s">
        <v>508</v>
      </c>
      <c r="C202" s="167" t="s">
        <v>391</v>
      </c>
      <c r="D202" s="167" t="s">
        <v>293</v>
      </c>
      <c r="E202" s="167" t="s">
        <v>393</v>
      </c>
      <c r="F202" s="167"/>
      <c r="G202" s="150">
        <f>SUM(G204+G203)</f>
        <v>116.53999999999999</v>
      </c>
    </row>
    <row r="203" spans="1:256" x14ac:dyDescent="0.2">
      <c r="A203" s="151" t="s">
        <v>510</v>
      </c>
      <c r="B203" s="152" t="s">
        <v>508</v>
      </c>
      <c r="C203" s="152" t="s">
        <v>391</v>
      </c>
      <c r="D203" s="152" t="s">
        <v>293</v>
      </c>
      <c r="E203" s="152" t="s">
        <v>393</v>
      </c>
      <c r="F203" s="152" t="s">
        <v>282</v>
      </c>
      <c r="G203" s="150">
        <v>16.54</v>
      </c>
    </row>
    <row r="204" spans="1:256" ht="25.5" x14ac:dyDescent="0.2">
      <c r="A204" s="151" t="s">
        <v>517</v>
      </c>
      <c r="B204" s="152" t="s">
        <v>508</v>
      </c>
      <c r="C204" s="152" t="s">
        <v>391</v>
      </c>
      <c r="D204" s="152" t="s">
        <v>293</v>
      </c>
      <c r="E204" s="152" t="s">
        <v>393</v>
      </c>
      <c r="F204" s="152" t="s">
        <v>327</v>
      </c>
      <c r="G204" s="154">
        <v>100</v>
      </c>
    </row>
    <row r="205" spans="1:256" ht="15.75" x14ac:dyDescent="0.25">
      <c r="A205" s="138" t="s">
        <v>394</v>
      </c>
      <c r="B205" s="191" t="s">
        <v>508</v>
      </c>
      <c r="C205" s="177" t="s">
        <v>297</v>
      </c>
      <c r="D205" s="177"/>
      <c r="E205" s="177"/>
      <c r="F205" s="177"/>
      <c r="G205" s="178">
        <f>SUM(G206+G219+G256+G267+G249)</f>
        <v>500825.02</v>
      </c>
    </row>
    <row r="206" spans="1:256" x14ac:dyDescent="0.2">
      <c r="A206" s="171" t="s">
        <v>395</v>
      </c>
      <c r="B206" s="144" t="s">
        <v>508</v>
      </c>
      <c r="C206" s="143" t="s">
        <v>297</v>
      </c>
      <c r="D206" s="143" t="s">
        <v>268</v>
      </c>
      <c r="E206" s="143"/>
      <c r="F206" s="143"/>
      <c r="G206" s="145">
        <f>SUM(G207+G210+G212+G214+G217)</f>
        <v>175053.89</v>
      </c>
    </row>
    <row r="207" spans="1:256" x14ac:dyDescent="0.2">
      <c r="A207" s="148" t="s">
        <v>685</v>
      </c>
      <c r="B207" s="187" t="s">
        <v>508</v>
      </c>
      <c r="C207" s="167" t="s">
        <v>297</v>
      </c>
      <c r="D207" s="167" t="s">
        <v>268</v>
      </c>
      <c r="E207" s="167" t="s">
        <v>396</v>
      </c>
      <c r="F207" s="167"/>
      <c r="G207" s="150">
        <f>SUM(G209+G208)</f>
        <v>47922.98</v>
      </c>
    </row>
    <row r="208" spans="1:256" x14ac:dyDescent="0.2">
      <c r="A208" s="151" t="s">
        <v>510</v>
      </c>
      <c r="B208" s="152" t="s">
        <v>508</v>
      </c>
      <c r="C208" s="152" t="s">
        <v>297</v>
      </c>
      <c r="D208" s="152" t="s">
        <v>268</v>
      </c>
      <c r="E208" s="152" t="s">
        <v>396</v>
      </c>
      <c r="F208" s="152" t="s">
        <v>282</v>
      </c>
      <c r="G208" s="154">
        <v>180.15</v>
      </c>
    </row>
    <row r="209" spans="1:254" s="121" customFormat="1" ht="25.5" x14ac:dyDescent="0.2">
      <c r="A209" s="151" t="s">
        <v>328</v>
      </c>
      <c r="B209" s="152" t="s">
        <v>508</v>
      </c>
      <c r="C209" s="152" t="s">
        <v>297</v>
      </c>
      <c r="D209" s="152" t="s">
        <v>268</v>
      </c>
      <c r="E209" s="152" t="s">
        <v>396</v>
      </c>
      <c r="F209" s="152" t="s">
        <v>329</v>
      </c>
      <c r="G209" s="154">
        <v>47742.83</v>
      </c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7"/>
      <c r="AI209" s="127"/>
      <c r="AJ209" s="127"/>
      <c r="AK209" s="127"/>
      <c r="AL209" s="127"/>
      <c r="AM209" s="127"/>
      <c r="AN209" s="127"/>
      <c r="AO209" s="127"/>
      <c r="AP209" s="127"/>
      <c r="AQ209" s="127"/>
      <c r="AR209" s="127"/>
      <c r="AS209" s="127"/>
      <c r="AT209" s="127"/>
      <c r="AU209" s="127"/>
      <c r="AV209" s="127"/>
      <c r="AW209" s="127"/>
      <c r="AX209" s="127"/>
      <c r="AY209" s="127"/>
      <c r="AZ209" s="127"/>
      <c r="BA209" s="127"/>
      <c r="BB209" s="127"/>
      <c r="BC209" s="127"/>
      <c r="BD209" s="127"/>
      <c r="BE209" s="127"/>
      <c r="BF209" s="127"/>
      <c r="BG209" s="127"/>
      <c r="BH209" s="127"/>
      <c r="BI209" s="127"/>
      <c r="BJ209" s="127"/>
      <c r="BK209" s="127"/>
      <c r="BL209" s="127"/>
      <c r="BM209" s="127"/>
      <c r="BN209" s="127"/>
      <c r="BO209" s="127"/>
      <c r="BP209" s="127"/>
      <c r="BQ209" s="127"/>
      <c r="BR209" s="127"/>
      <c r="BS209" s="127"/>
      <c r="BT209" s="127"/>
      <c r="BU209" s="127"/>
      <c r="BV209" s="127"/>
      <c r="BW209" s="127"/>
      <c r="BX209" s="127"/>
      <c r="BY209" s="127"/>
      <c r="BZ209" s="127"/>
      <c r="CA209" s="127"/>
      <c r="CB209" s="127"/>
      <c r="CC209" s="127"/>
      <c r="CD209" s="127"/>
      <c r="CE209" s="127"/>
      <c r="CF209" s="127"/>
      <c r="CG209" s="127"/>
      <c r="CH209" s="127"/>
      <c r="CI209" s="127"/>
      <c r="CJ209" s="127"/>
      <c r="CK209" s="127"/>
      <c r="CL209" s="127"/>
      <c r="CM209" s="127"/>
      <c r="CN209" s="127"/>
      <c r="CO209" s="127"/>
      <c r="CP209" s="127"/>
      <c r="CQ209" s="127"/>
      <c r="CR209" s="127"/>
      <c r="CS209" s="127"/>
      <c r="CT209" s="127"/>
      <c r="CU209" s="127"/>
      <c r="CV209" s="127"/>
      <c r="CW209" s="127"/>
      <c r="CX209" s="127"/>
      <c r="CY209" s="127"/>
      <c r="CZ209" s="127"/>
      <c r="DA209" s="127"/>
      <c r="DB209" s="127"/>
      <c r="DC209" s="127"/>
      <c r="DD209" s="127"/>
      <c r="DE209" s="127"/>
      <c r="DF209" s="127"/>
      <c r="DG209" s="127"/>
      <c r="DH209" s="127"/>
      <c r="DI209" s="127"/>
      <c r="DJ209" s="127"/>
      <c r="DK209" s="127"/>
      <c r="DL209" s="127"/>
      <c r="DM209" s="127"/>
      <c r="DN209" s="127"/>
      <c r="DO209" s="127"/>
      <c r="DP209" s="127"/>
      <c r="DQ209" s="127"/>
      <c r="DR209" s="127"/>
      <c r="DS209" s="127"/>
      <c r="DT209" s="127"/>
      <c r="DU209" s="127"/>
      <c r="DV209" s="127"/>
      <c r="DW209" s="127"/>
      <c r="DX209" s="127"/>
      <c r="DY209" s="127"/>
      <c r="DZ209" s="127"/>
      <c r="EA209" s="127"/>
      <c r="EB209" s="127"/>
      <c r="EC209" s="127"/>
      <c r="ED209" s="127"/>
      <c r="EE209" s="127"/>
      <c r="EF209" s="127"/>
      <c r="EG209" s="127"/>
      <c r="EH209" s="127"/>
      <c r="EI209" s="127"/>
      <c r="EJ209" s="127"/>
      <c r="EK209" s="127"/>
      <c r="EL209" s="127"/>
      <c r="EM209" s="127"/>
      <c r="EN209" s="127"/>
      <c r="EO209" s="127"/>
      <c r="EP209" s="127"/>
      <c r="EQ209" s="127"/>
      <c r="ER209" s="127"/>
      <c r="ES209" s="127"/>
      <c r="ET209" s="127"/>
      <c r="EU209" s="127"/>
      <c r="EV209" s="127"/>
      <c r="EW209" s="127"/>
      <c r="EX209" s="127"/>
      <c r="EY209" s="127"/>
      <c r="EZ209" s="127"/>
      <c r="FA209" s="127"/>
      <c r="FB209" s="127"/>
      <c r="FC209" s="127"/>
      <c r="FD209" s="127"/>
      <c r="FE209" s="127"/>
      <c r="FF209" s="127"/>
      <c r="FG209" s="127"/>
      <c r="FH209" s="127"/>
      <c r="FI209" s="127"/>
      <c r="FJ209" s="127"/>
      <c r="FK209" s="127"/>
      <c r="FL209" s="127"/>
      <c r="FM209" s="127"/>
      <c r="FN209" s="127"/>
      <c r="FO209" s="127"/>
      <c r="FP209" s="127"/>
      <c r="FQ209" s="127"/>
      <c r="FR209" s="127"/>
      <c r="FS209" s="127"/>
      <c r="FT209" s="127"/>
      <c r="FU209" s="127"/>
      <c r="FV209" s="127"/>
      <c r="FW209" s="127"/>
      <c r="FX209" s="127"/>
      <c r="FY209" s="127"/>
      <c r="FZ209" s="127"/>
      <c r="GA209" s="127"/>
      <c r="GB209" s="127"/>
      <c r="GC209" s="127"/>
      <c r="GD209" s="127"/>
      <c r="GE209" s="127"/>
      <c r="GF209" s="127"/>
      <c r="GG209" s="127"/>
      <c r="GH209" s="127"/>
      <c r="GI209" s="127"/>
      <c r="GJ209" s="127"/>
      <c r="GK209" s="127"/>
      <c r="GL209" s="127"/>
      <c r="GM209" s="127"/>
      <c r="GN209" s="127"/>
      <c r="GO209" s="127"/>
      <c r="GP209" s="127"/>
      <c r="GQ209" s="127"/>
      <c r="GR209" s="127"/>
      <c r="GS209" s="127"/>
      <c r="GT209" s="127"/>
      <c r="GU209" s="127"/>
      <c r="GV209" s="127"/>
      <c r="GW209" s="127"/>
      <c r="GX209" s="127"/>
      <c r="GY209" s="127"/>
      <c r="GZ209" s="127"/>
      <c r="HA209" s="127"/>
      <c r="HB209" s="127"/>
      <c r="HC209" s="127"/>
      <c r="HD209" s="127"/>
      <c r="HE209" s="127"/>
      <c r="HF209" s="127"/>
      <c r="HG209" s="127"/>
      <c r="HH209" s="127"/>
      <c r="HI209" s="127"/>
      <c r="HJ209" s="127"/>
      <c r="HK209" s="127"/>
      <c r="HL209" s="127"/>
      <c r="HM209" s="127"/>
      <c r="HN209" s="127"/>
      <c r="HO209" s="127"/>
      <c r="HP209" s="127"/>
      <c r="HQ209" s="127"/>
      <c r="HR209" s="127"/>
      <c r="HS209" s="127"/>
      <c r="HT209" s="127"/>
      <c r="HU209" s="127"/>
      <c r="HV209" s="127"/>
      <c r="HW209" s="127"/>
      <c r="HX209" s="127"/>
      <c r="HY209" s="127"/>
      <c r="HZ209" s="127"/>
      <c r="IA209" s="127"/>
      <c r="IB209" s="127"/>
      <c r="IC209" s="127"/>
      <c r="ID209" s="127"/>
      <c r="IE209" s="127"/>
      <c r="IF209" s="127"/>
      <c r="IG209" s="127"/>
      <c r="IH209" s="127"/>
      <c r="II209" s="127"/>
      <c r="IJ209" s="127"/>
      <c r="IK209" s="127"/>
      <c r="IL209" s="127"/>
      <c r="IM209" s="127"/>
      <c r="IN209" s="127"/>
      <c r="IO209" s="127"/>
      <c r="IP209" s="127"/>
      <c r="IQ209" s="127"/>
      <c r="IR209" s="127"/>
      <c r="IS209" s="127"/>
      <c r="IT209" s="127"/>
    </row>
    <row r="210" spans="1:254" s="155" customFormat="1" ht="89.25" x14ac:dyDescent="0.2">
      <c r="A210" s="189" t="s">
        <v>529</v>
      </c>
      <c r="B210" s="149" t="s">
        <v>508</v>
      </c>
      <c r="C210" s="167" t="s">
        <v>297</v>
      </c>
      <c r="D210" s="167" t="s">
        <v>268</v>
      </c>
      <c r="E210" s="167" t="s">
        <v>398</v>
      </c>
      <c r="F210" s="167"/>
      <c r="G210" s="150">
        <f>SUM(G211)</f>
        <v>120317.88</v>
      </c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/>
      <c r="AQ210" s="127"/>
      <c r="AR210" s="127"/>
      <c r="AS210" s="127"/>
      <c r="AT210" s="127"/>
      <c r="AU210" s="127"/>
      <c r="AV210" s="127"/>
      <c r="AW210" s="127"/>
      <c r="AX210" s="127"/>
      <c r="AY210" s="127"/>
      <c r="AZ210" s="127"/>
      <c r="BA210" s="127"/>
      <c r="BB210" s="127"/>
      <c r="BC210" s="127"/>
      <c r="BD210" s="127"/>
      <c r="BE210" s="127"/>
      <c r="BF210" s="127"/>
      <c r="BG210" s="127"/>
      <c r="BH210" s="127"/>
      <c r="BI210" s="127"/>
      <c r="BJ210" s="127"/>
      <c r="BK210" s="127"/>
      <c r="BL210" s="127"/>
      <c r="BM210" s="127"/>
      <c r="BN210" s="127"/>
      <c r="BO210" s="127"/>
      <c r="BP210" s="127"/>
      <c r="BQ210" s="127"/>
      <c r="BR210" s="127"/>
      <c r="BS210" s="127"/>
      <c r="BT210" s="127"/>
      <c r="BU210" s="127"/>
      <c r="BV210" s="127"/>
      <c r="BW210" s="127"/>
      <c r="BX210" s="127"/>
      <c r="BY210" s="127"/>
      <c r="BZ210" s="127"/>
      <c r="CA210" s="127"/>
      <c r="CB210" s="127"/>
      <c r="CC210" s="127"/>
      <c r="CD210" s="127"/>
      <c r="CE210" s="127"/>
      <c r="CF210" s="127"/>
      <c r="CG210" s="127"/>
      <c r="CH210" s="127"/>
      <c r="CI210" s="127"/>
      <c r="CJ210" s="127"/>
      <c r="CK210" s="127"/>
      <c r="CL210" s="127"/>
      <c r="CM210" s="127"/>
      <c r="CN210" s="127"/>
      <c r="CO210" s="127"/>
      <c r="CP210" s="127"/>
      <c r="CQ210" s="127"/>
      <c r="CR210" s="127"/>
      <c r="CS210" s="127"/>
      <c r="CT210" s="127"/>
      <c r="CU210" s="127"/>
      <c r="CV210" s="127"/>
      <c r="CW210" s="127"/>
      <c r="CX210" s="127"/>
      <c r="CY210" s="127"/>
      <c r="CZ210" s="127"/>
      <c r="DA210" s="127"/>
      <c r="DB210" s="127"/>
      <c r="DC210" s="127"/>
      <c r="DD210" s="127"/>
      <c r="DE210" s="127"/>
      <c r="DF210" s="127"/>
      <c r="DG210" s="127"/>
      <c r="DH210" s="127"/>
      <c r="DI210" s="127"/>
      <c r="DJ210" s="127"/>
      <c r="DK210" s="127"/>
      <c r="DL210" s="127"/>
      <c r="DM210" s="127"/>
      <c r="DN210" s="127"/>
      <c r="DO210" s="127"/>
      <c r="DP210" s="127"/>
      <c r="DQ210" s="127"/>
      <c r="DR210" s="127"/>
      <c r="DS210" s="127"/>
      <c r="DT210" s="127"/>
      <c r="DU210" s="127"/>
      <c r="DV210" s="127"/>
      <c r="DW210" s="127"/>
      <c r="DX210" s="127"/>
      <c r="DY210" s="127"/>
      <c r="DZ210" s="127"/>
      <c r="EA210" s="127"/>
      <c r="EB210" s="127"/>
      <c r="EC210" s="127"/>
      <c r="ED210" s="127"/>
      <c r="EE210" s="127"/>
      <c r="EF210" s="127"/>
      <c r="EG210" s="127"/>
      <c r="EH210" s="127"/>
      <c r="EI210" s="127"/>
      <c r="EJ210" s="127"/>
      <c r="EK210" s="127"/>
      <c r="EL210" s="127"/>
      <c r="EM210" s="127"/>
      <c r="EN210" s="127"/>
      <c r="EO210" s="127"/>
      <c r="EP210" s="127"/>
      <c r="EQ210" s="127"/>
      <c r="ER210" s="127"/>
      <c r="ES210" s="127"/>
      <c r="ET210" s="127"/>
      <c r="EU210" s="127"/>
      <c r="EV210" s="127"/>
      <c r="EW210" s="127"/>
      <c r="EX210" s="127"/>
      <c r="EY210" s="127"/>
      <c r="EZ210" s="127"/>
      <c r="FA210" s="127"/>
      <c r="FB210" s="127"/>
      <c r="FC210" s="127"/>
      <c r="FD210" s="127"/>
      <c r="FE210" s="127"/>
      <c r="FF210" s="127"/>
      <c r="FG210" s="127"/>
      <c r="FH210" s="127"/>
      <c r="FI210" s="127"/>
      <c r="FJ210" s="127"/>
      <c r="FK210" s="127"/>
      <c r="FL210" s="127"/>
      <c r="FM210" s="127"/>
      <c r="FN210" s="127"/>
      <c r="FO210" s="127"/>
      <c r="FP210" s="127"/>
      <c r="FQ210" s="127"/>
      <c r="FR210" s="127"/>
      <c r="FS210" s="127"/>
      <c r="FT210" s="127"/>
      <c r="FU210" s="127"/>
      <c r="FV210" s="127"/>
      <c r="FW210" s="127"/>
      <c r="FX210" s="127"/>
      <c r="FY210" s="127"/>
      <c r="FZ210" s="127"/>
      <c r="GA210" s="127"/>
      <c r="GB210" s="127"/>
      <c r="GC210" s="127"/>
      <c r="GD210" s="127"/>
      <c r="GE210" s="127"/>
      <c r="GF210" s="127"/>
      <c r="GG210" s="127"/>
      <c r="GH210" s="127"/>
      <c r="GI210" s="127"/>
      <c r="GJ210" s="127"/>
      <c r="GK210" s="127"/>
      <c r="GL210" s="127"/>
      <c r="GM210" s="127"/>
      <c r="GN210" s="127"/>
      <c r="GO210" s="127"/>
      <c r="GP210" s="127"/>
      <c r="GQ210" s="127"/>
      <c r="GR210" s="127"/>
      <c r="GS210" s="127"/>
      <c r="GT210" s="127"/>
      <c r="GU210" s="127"/>
      <c r="GV210" s="127"/>
      <c r="GW210" s="127"/>
      <c r="GX210" s="127"/>
      <c r="GY210" s="127"/>
      <c r="GZ210" s="127"/>
      <c r="HA210" s="127"/>
      <c r="HB210" s="127"/>
      <c r="HC210" s="127"/>
      <c r="HD210" s="127"/>
      <c r="HE210" s="127"/>
      <c r="HF210" s="127"/>
      <c r="HG210" s="127"/>
      <c r="HH210" s="127"/>
      <c r="HI210" s="127"/>
      <c r="HJ210" s="127"/>
      <c r="HK210" s="127"/>
      <c r="HL210" s="127"/>
      <c r="HM210" s="127"/>
      <c r="HN210" s="127"/>
      <c r="HO210" s="127"/>
      <c r="HP210" s="127"/>
      <c r="HQ210" s="127"/>
      <c r="HR210" s="127"/>
      <c r="HS210" s="127"/>
      <c r="HT210" s="127"/>
      <c r="HU210" s="127"/>
      <c r="HV210" s="127"/>
      <c r="HW210" s="127"/>
      <c r="HX210" s="127"/>
      <c r="HY210" s="127"/>
      <c r="HZ210" s="127"/>
      <c r="IA210" s="127"/>
      <c r="IB210" s="127"/>
      <c r="IC210" s="127"/>
      <c r="ID210" s="127"/>
      <c r="IE210" s="127"/>
      <c r="IF210" s="127"/>
      <c r="IG210" s="127"/>
      <c r="IH210" s="127"/>
      <c r="II210" s="127"/>
      <c r="IJ210" s="127"/>
      <c r="IK210" s="127"/>
      <c r="IL210" s="127"/>
      <c r="IM210" s="127"/>
      <c r="IN210" s="127"/>
      <c r="IO210" s="127"/>
      <c r="IP210" s="127"/>
      <c r="IQ210" s="127"/>
      <c r="IR210" s="127"/>
      <c r="IS210" s="127"/>
      <c r="IT210" s="127"/>
    </row>
    <row r="211" spans="1:254" s="155" customFormat="1" ht="25.5" x14ac:dyDescent="0.2">
      <c r="A211" s="151" t="s">
        <v>328</v>
      </c>
      <c r="B211" s="153" t="s">
        <v>508</v>
      </c>
      <c r="C211" s="152" t="s">
        <v>297</v>
      </c>
      <c r="D211" s="152" t="s">
        <v>268</v>
      </c>
      <c r="E211" s="152" t="s">
        <v>398</v>
      </c>
      <c r="F211" s="152" t="s">
        <v>329</v>
      </c>
      <c r="G211" s="154">
        <v>120317.88</v>
      </c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  <c r="AO211" s="127"/>
      <c r="AP211" s="127"/>
      <c r="AQ211" s="127"/>
      <c r="AR211" s="127"/>
      <c r="AS211" s="127"/>
      <c r="AT211" s="127"/>
      <c r="AU211" s="127"/>
      <c r="AV211" s="127"/>
      <c r="AW211" s="127"/>
      <c r="AX211" s="127"/>
      <c r="AY211" s="127"/>
      <c r="AZ211" s="127"/>
      <c r="BA211" s="127"/>
      <c r="BB211" s="127"/>
      <c r="BC211" s="127"/>
      <c r="BD211" s="127"/>
      <c r="BE211" s="127"/>
      <c r="BF211" s="127"/>
      <c r="BG211" s="127"/>
      <c r="BH211" s="127"/>
      <c r="BI211" s="127"/>
      <c r="BJ211" s="127"/>
      <c r="BK211" s="127"/>
      <c r="BL211" s="127"/>
      <c r="BM211" s="127"/>
      <c r="BN211" s="127"/>
      <c r="BO211" s="127"/>
      <c r="BP211" s="127"/>
      <c r="BQ211" s="127"/>
      <c r="BR211" s="127"/>
      <c r="BS211" s="127"/>
      <c r="BT211" s="127"/>
      <c r="BU211" s="127"/>
      <c r="BV211" s="127"/>
      <c r="BW211" s="127"/>
      <c r="BX211" s="127"/>
      <c r="BY211" s="127"/>
      <c r="BZ211" s="127"/>
      <c r="CA211" s="127"/>
      <c r="CB211" s="127"/>
      <c r="CC211" s="127"/>
      <c r="CD211" s="127"/>
      <c r="CE211" s="127"/>
      <c r="CF211" s="127"/>
      <c r="CG211" s="127"/>
      <c r="CH211" s="127"/>
      <c r="CI211" s="127"/>
      <c r="CJ211" s="127"/>
      <c r="CK211" s="127"/>
      <c r="CL211" s="127"/>
      <c r="CM211" s="127"/>
      <c r="CN211" s="127"/>
      <c r="CO211" s="127"/>
      <c r="CP211" s="127"/>
      <c r="CQ211" s="127"/>
      <c r="CR211" s="127"/>
      <c r="CS211" s="127"/>
      <c r="CT211" s="127"/>
      <c r="CU211" s="127"/>
      <c r="CV211" s="127"/>
      <c r="CW211" s="127"/>
      <c r="CX211" s="127"/>
      <c r="CY211" s="127"/>
      <c r="CZ211" s="127"/>
      <c r="DA211" s="127"/>
      <c r="DB211" s="127"/>
      <c r="DC211" s="127"/>
      <c r="DD211" s="127"/>
      <c r="DE211" s="127"/>
      <c r="DF211" s="127"/>
      <c r="DG211" s="127"/>
      <c r="DH211" s="127"/>
      <c r="DI211" s="127"/>
      <c r="DJ211" s="127"/>
      <c r="DK211" s="127"/>
      <c r="DL211" s="127"/>
      <c r="DM211" s="127"/>
      <c r="DN211" s="127"/>
      <c r="DO211" s="127"/>
      <c r="DP211" s="127"/>
      <c r="DQ211" s="127"/>
      <c r="DR211" s="127"/>
      <c r="DS211" s="127"/>
      <c r="DT211" s="127"/>
      <c r="DU211" s="127"/>
      <c r="DV211" s="127"/>
      <c r="DW211" s="127"/>
      <c r="DX211" s="127"/>
      <c r="DY211" s="127"/>
      <c r="DZ211" s="127"/>
      <c r="EA211" s="127"/>
      <c r="EB211" s="127"/>
      <c r="EC211" s="127"/>
      <c r="ED211" s="127"/>
      <c r="EE211" s="127"/>
      <c r="EF211" s="127"/>
      <c r="EG211" s="127"/>
      <c r="EH211" s="127"/>
      <c r="EI211" s="127"/>
      <c r="EJ211" s="127"/>
      <c r="EK211" s="127"/>
      <c r="EL211" s="127"/>
      <c r="EM211" s="127"/>
      <c r="EN211" s="127"/>
      <c r="EO211" s="127"/>
      <c r="EP211" s="127"/>
      <c r="EQ211" s="127"/>
      <c r="ER211" s="127"/>
      <c r="ES211" s="127"/>
      <c r="ET211" s="127"/>
      <c r="EU211" s="127"/>
      <c r="EV211" s="127"/>
      <c r="EW211" s="127"/>
      <c r="EX211" s="127"/>
      <c r="EY211" s="127"/>
      <c r="EZ211" s="127"/>
      <c r="FA211" s="127"/>
      <c r="FB211" s="127"/>
      <c r="FC211" s="127"/>
      <c r="FD211" s="127"/>
      <c r="FE211" s="127"/>
      <c r="FF211" s="127"/>
      <c r="FG211" s="127"/>
      <c r="FH211" s="127"/>
      <c r="FI211" s="127"/>
      <c r="FJ211" s="127"/>
      <c r="FK211" s="127"/>
      <c r="FL211" s="127"/>
      <c r="FM211" s="127"/>
      <c r="FN211" s="127"/>
      <c r="FO211" s="127"/>
      <c r="FP211" s="127"/>
      <c r="FQ211" s="127"/>
      <c r="FR211" s="127"/>
      <c r="FS211" s="127"/>
      <c r="FT211" s="127"/>
      <c r="FU211" s="127"/>
      <c r="FV211" s="127"/>
      <c r="FW211" s="127"/>
      <c r="FX211" s="127"/>
      <c r="FY211" s="127"/>
      <c r="FZ211" s="127"/>
      <c r="GA211" s="127"/>
      <c r="GB211" s="127"/>
      <c r="GC211" s="127"/>
      <c r="GD211" s="127"/>
      <c r="GE211" s="127"/>
      <c r="GF211" s="127"/>
      <c r="GG211" s="127"/>
      <c r="GH211" s="127"/>
      <c r="GI211" s="127"/>
      <c r="GJ211" s="127"/>
      <c r="GK211" s="127"/>
      <c r="GL211" s="127"/>
      <c r="GM211" s="127"/>
      <c r="GN211" s="127"/>
      <c r="GO211" s="127"/>
      <c r="GP211" s="127"/>
      <c r="GQ211" s="127"/>
      <c r="GR211" s="127"/>
      <c r="GS211" s="127"/>
      <c r="GT211" s="127"/>
      <c r="GU211" s="127"/>
      <c r="GV211" s="127"/>
      <c r="GW211" s="127"/>
      <c r="GX211" s="127"/>
      <c r="GY211" s="127"/>
      <c r="GZ211" s="127"/>
      <c r="HA211" s="127"/>
      <c r="HB211" s="127"/>
      <c r="HC211" s="127"/>
      <c r="HD211" s="127"/>
      <c r="HE211" s="127"/>
      <c r="HF211" s="127"/>
      <c r="HG211" s="127"/>
      <c r="HH211" s="127"/>
      <c r="HI211" s="127"/>
      <c r="HJ211" s="127"/>
      <c r="HK211" s="127"/>
      <c r="HL211" s="127"/>
      <c r="HM211" s="127"/>
      <c r="HN211" s="127"/>
      <c r="HO211" s="127"/>
      <c r="HP211" s="127"/>
      <c r="HQ211" s="127"/>
      <c r="HR211" s="127"/>
      <c r="HS211" s="127"/>
      <c r="HT211" s="127"/>
      <c r="HU211" s="127"/>
      <c r="HV211" s="127"/>
      <c r="HW211" s="127"/>
      <c r="HX211" s="127"/>
      <c r="HY211" s="127"/>
      <c r="HZ211" s="127"/>
      <c r="IA211" s="127"/>
      <c r="IB211" s="127"/>
      <c r="IC211" s="127"/>
      <c r="ID211" s="127"/>
      <c r="IE211" s="127"/>
      <c r="IF211" s="127"/>
      <c r="IG211" s="127"/>
      <c r="IH211" s="127"/>
      <c r="II211" s="127"/>
      <c r="IJ211" s="127"/>
      <c r="IK211" s="127"/>
      <c r="IL211" s="127"/>
      <c r="IM211" s="127"/>
      <c r="IN211" s="127"/>
      <c r="IO211" s="127"/>
      <c r="IP211" s="127"/>
      <c r="IQ211" s="127"/>
      <c r="IR211" s="127"/>
      <c r="IS211" s="127"/>
      <c r="IT211" s="127"/>
    </row>
    <row r="212" spans="1:254" s="155" customFormat="1" ht="25.5" x14ac:dyDescent="0.2">
      <c r="A212" s="148" t="s">
        <v>702</v>
      </c>
      <c r="B212" s="149" t="s">
        <v>508</v>
      </c>
      <c r="C212" s="167" t="s">
        <v>297</v>
      </c>
      <c r="D212" s="167" t="s">
        <v>268</v>
      </c>
      <c r="E212" s="167" t="s">
        <v>320</v>
      </c>
      <c r="F212" s="167"/>
      <c r="G212" s="150">
        <f>SUM(G213)</f>
        <v>716.07</v>
      </c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7"/>
      <c r="AK212" s="127"/>
      <c r="AL212" s="127"/>
      <c r="AM212" s="127"/>
      <c r="AN212" s="127"/>
      <c r="AO212" s="127"/>
      <c r="AP212" s="127"/>
      <c r="AQ212" s="127"/>
      <c r="AR212" s="127"/>
      <c r="AS212" s="127"/>
      <c r="AT212" s="127"/>
      <c r="AU212" s="127"/>
      <c r="AV212" s="127"/>
      <c r="AW212" s="127"/>
      <c r="AX212" s="127"/>
      <c r="AY212" s="127"/>
      <c r="AZ212" s="127"/>
      <c r="BA212" s="127"/>
      <c r="BB212" s="127"/>
      <c r="BC212" s="127"/>
      <c r="BD212" s="127"/>
      <c r="BE212" s="127"/>
      <c r="BF212" s="127"/>
      <c r="BG212" s="127"/>
      <c r="BH212" s="127"/>
      <c r="BI212" s="127"/>
      <c r="BJ212" s="127"/>
      <c r="BK212" s="127"/>
      <c r="BL212" s="127"/>
      <c r="BM212" s="127"/>
      <c r="BN212" s="127"/>
      <c r="BO212" s="127"/>
      <c r="BP212" s="127"/>
      <c r="BQ212" s="127"/>
      <c r="BR212" s="127"/>
      <c r="BS212" s="127"/>
      <c r="BT212" s="127"/>
      <c r="BU212" s="127"/>
      <c r="BV212" s="127"/>
      <c r="BW212" s="127"/>
      <c r="BX212" s="127"/>
      <c r="BY212" s="127"/>
      <c r="BZ212" s="127"/>
      <c r="CA212" s="127"/>
      <c r="CB212" s="127"/>
      <c r="CC212" s="127"/>
      <c r="CD212" s="127"/>
      <c r="CE212" s="127"/>
      <c r="CF212" s="127"/>
      <c r="CG212" s="127"/>
      <c r="CH212" s="127"/>
      <c r="CI212" s="127"/>
      <c r="CJ212" s="127"/>
      <c r="CK212" s="127"/>
      <c r="CL212" s="127"/>
      <c r="CM212" s="127"/>
      <c r="CN212" s="127"/>
      <c r="CO212" s="127"/>
      <c r="CP212" s="127"/>
      <c r="CQ212" s="127"/>
      <c r="CR212" s="127"/>
      <c r="CS212" s="127"/>
      <c r="CT212" s="127"/>
      <c r="CU212" s="127"/>
      <c r="CV212" s="127"/>
      <c r="CW212" s="127"/>
      <c r="CX212" s="127"/>
      <c r="CY212" s="127"/>
      <c r="CZ212" s="127"/>
      <c r="DA212" s="127"/>
      <c r="DB212" s="127"/>
      <c r="DC212" s="127"/>
      <c r="DD212" s="127"/>
      <c r="DE212" s="127"/>
      <c r="DF212" s="127"/>
      <c r="DG212" s="127"/>
      <c r="DH212" s="127"/>
      <c r="DI212" s="127"/>
      <c r="DJ212" s="127"/>
      <c r="DK212" s="127"/>
      <c r="DL212" s="127"/>
      <c r="DM212" s="127"/>
      <c r="DN212" s="127"/>
      <c r="DO212" s="127"/>
      <c r="DP212" s="127"/>
      <c r="DQ212" s="127"/>
      <c r="DR212" s="127"/>
      <c r="DS212" s="127"/>
      <c r="DT212" s="127"/>
      <c r="DU212" s="127"/>
      <c r="DV212" s="127"/>
      <c r="DW212" s="127"/>
      <c r="DX212" s="127"/>
      <c r="DY212" s="127"/>
      <c r="DZ212" s="127"/>
      <c r="EA212" s="127"/>
      <c r="EB212" s="127"/>
      <c r="EC212" s="127"/>
      <c r="ED212" s="127"/>
      <c r="EE212" s="127"/>
      <c r="EF212" s="127"/>
      <c r="EG212" s="127"/>
      <c r="EH212" s="127"/>
      <c r="EI212" s="127"/>
      <c r="EJ212" s="127"/>
      <c r="EK212" s="127"/>
      <c r="EL212" s="127"/>
      <c r="EM212" s="127"/>
      <c r="EN212" s="127"/>
      <c r="EO212" s="127"/>
      <c r="EP212" s="127"/>
      <c r="EQ212" s="127"/>
      <c r="ER212" s="127"/>
      <c r="ES212" s="127"/>
      <c r="ET212" s="127"/>
      <c r="EU212" s="127"/>
      <c r="EV212" s="127"/>
      <c r="EW212" s="127"/>
      <c r="EX212" s="127"/>
      <c r="EY212" s="127"/>
      <c r="EZ212" s="127"/>
      <c r="FA212" s="127"/>
      <c r="FB212" s="127"/>
      <c r="FC212" s="127"/>
      <c r="FD212" s="127"/>
      <c r="FE212" s="127"/>
      <c r="FF212" s="127"/>
      <c r="FG212" s="127"/>
      <c r="FH212" s="127"/>
      <c r="FI212" s="127"/>
      <c r="FJ212" s="127"/>
      <c r="FK212" s="127"/>
      <c r="FL212" s="127"/>
      <c r="FM212" s="127"/>
      <c r="FN212" s="127"/>
      <c r="FO212" s="127"/>
      <c r="FP212" s="127"/>
      <c r="FQ212" s="127"/>
      <c r="FR212" s="127"/>
      <c r="FS212" s="127"/>
      <c r="FT212" s="127"/>
      <c r="FU212" s="127"/>
      <c r="FV212" s="127"/>
      <c r="FW212" s="127"/>
      <c r="FX212" s="127"/>
      <c r="FY212" s="127"/>
      <c r="FZ212" s="127"/>
      <c r="GA212" s="127"/>
      <c r="GB212" s="127"/>
      <c r="GC212" s="127"/>
      <c r="GD212" s="127"/>
      <c r="GE212" s="127"/>
      <c r="GF212" s="127"/>
      <c r="GG212" s="127"/>
      <c r="GH212" s="127"/>
      <c r="GI212" s="127"/>
      <c r="GJ212" s="127"/>
      <c r="GK212" s="127"/>
      <c r="GL212" s="127"/>
      <c r="GM212" s="127"/>
      <c r="GN212" s="127"/>
      <c r="GO212" s="127"/>
      <c r="GP212" s="127"/>
      <c r="GQ212" s="127"/>
      <c r="GR212" s="127"/>
      <c r="GS212" s="127"/>
      <c r="GT212" s="127"/>
      <c r="GU212" s="127"/>
      <c r="GV212" s="127"/>
      <c r="GW212" s="127"/>
      <c r="GX212" s="127"/>
      <c r="GY212" s="127"/>
      <c r="GZ212" s="127"/>
      <c r="HA212" s="127"/>
      <c r="HB212" s="127"/>
      <c r="HC212" s="127"/>
      <c r="HD212" s="127"/>
      <c r="HE212" s="127"/>
      <c r="HF212" s="127"/>
      <c r="HG212" s="127"/>
      <c r="HH212" s="127"/>
      <c r="HI212" s="127"/>
      <c r="HJ212" s="127"/>
      <c r="HK212" s="127"/>
      <c r="HL212" s="127"/>
      <c r="HM212" s="127"/>
      <c r="HN212" s="127"/>
      <c r="HO212" s="127"/>
      <c r="HP212" s="127"/>
      <c r="HQ212" s="127"/>
      <c r="HR212" s="127"/>
      <c r="HS212" s="127"/>
      <c r="HT212" s="127"/>
      <c r="HU212" s="127"/>
      <c r="HV212" s="127"/>
      <c r="HW212" s="127"/>
      <c r="HX212" s="127"/>
      <c r="HY212" s="127"/>
      <c r="HZ212" s="127"/>
      <c r="IA212" s="127"/>
      <c r="IB212" s="127"/>
      <c r="IC212" s="127"/>
      <c r="ID212" s="127"/>
      <c r="IE212" s="127"/>
      <c r="IF212" s="127"/>
      <c r="IG212" s="127"/>
      <c r="IH212" s="127"/>
      <c r="II212" s="127"/>
      <c r="IJ212" s="127"/>
      <c r="IK212" s="127"/>
      <c r="IL212" s="127"/>
      <c r="IM212" s="127"/>
      <c r="IN212" s="127"/>
      <c r="IO212" s="127"/>
      <c r="IP212" s="127"/>
      <c r="IQ212" s="127"/>
      <c r="IR212" s="127"/>
      <c r="IS212" s="127"/>
      <c r="IT212" s="127"/>
    </row>
    <row r="213" spans="1:254" ht="25.5" x14ac:dyDescent="0.2">
      <c r="A213" s="151" t="s">
        <v>328</v>
      </c>
      <c r="B213" s="153" t="s">
        <v>508</v>
      </c>
      <c r="C213" s="152" t="s">
        <v>297</v>
      </c>
      <c r="D213" s="152" t="s">
        <v>268</v>
      </c>
      <c r="E213" s="152" t="s">
        <v>320</v>
      </c>
      <c r="F213" s="152" t="s">
        <v>329</v>
      </c>
      <c r="G213" s="154">
        <v>716.07</v>
      </c>
    </row>
    <row r="214" spans="1:254" s="121" customFormat="1" ht="25.5" x14ac:dyDescent="0.2">
      <c r="A214" s="173" t="s">
        <v>399</v>
      </c>
      <c r="B214" s="149" t="s">
        <v>508</v>
      </c>
      <c r="C214" s="167" t="s">
        <v>297</v>
      </c>
      <c r="D214" s="167" t="s">
        <v>268</v>
      </c>
      <c r="E214" s="167" t="s">
        <v>400</v>
      </c>
      <c r="F214" s="167"/>
      <c r="G214" s="150">
        <f>SUM(G216+G215)</f>
        <v>1737.8700000000001</v>
      </c>
    </row>
    <row r="215" spans="1:254" x14ac:dyDescent="0.2">
      <c r="A215" s="151" t="s">
        <v>510</v>
      </c>
      <c r="B215" s="153" t="s">
        <v>508</v>
      </c>
      <c r="C215" s="152" t="s">
        <v>297</v>
      </c>
      <c r="D215" s="152" t="s">
        <v>268</v>
      </c>
      <c r="E215" s="152" t="s">
        <v>400</v>
      </c>
      <c r="F215" s="152" t="s">
        <v>282</v>
      </c>
      <c r="G215" s="154">
        <v>1305.6300000000001</v>
      </c>
    </row>
    <row r="216" spans="1:254" s="121" customFormat="1" ht="25.5" x14ac:dyDescent="0.2">
      <c r="A216" s="151" t="s">
        <v>328</v>
      </c>
      <c r="B216" s="153" t="s">
        <v>508</v>
      </c>
      <c r="C216" s="152" t="s">
        <v>297</v>
      </c>
      <c r="D216" s="152" t="s">
        <v>268</v>
      </c>
      <c r="E216" s="152" t="s">
        <v>400</v>
      </c>
      <c r="F216" s="152" t="s">
        <v>329</v>
      </c>
      <c r="G216" s="154">
        <v>432.24</v>
      </c>
    </row>
    <row r="217" spans="1:254" s="121" customFormat="1" x14ac:dyDescent="0.2">
      <c r="A217" s="148" t="s">
        <v>330</v>
      </c>
      <c r="B217" s="149" t="s">
        <v>508</v>
      </c>
      <c r="C217" s="167" t="s">
        <v>297</v>
      </c>
      <c r="D217" s="167" t="s">
        <v>268</v>
      </c>
      <c r="E217" s="167" t="s">
        <v>331</v>
      </c>
      <c r="F217" s="167"/>
      <c r="G217" s="150">
        <f>SUM(G218)</f>
        <v>4359.09</v>
      </c>
    </row>
    <row r="218" spans="1:254" s="121" customFormat="1" ht="25.5" x14ac:dyDescent="0.2">
      <c r="A218" s="151" t="s">
        <v>328</v>
      </c>
      <c r="B218" s="153" t="s">
        <v>508</v>
      </c>
      <c r="C218" s="152" t="s">
        <v>297</v>
      </c>
      <c r="D218" s="152" t="s">
        <v>268</v>
      </c>
      <c r="E218" s="152" t="s">
        <v>331</v>
      </c>
      <c r="F218" s="152" t="s">
        <v>329</v>
      </c>
      <c r="G218" s="154">
        <v>4359.09</v>
      </c>
    </row>
    <row r="219" spans="1:254" s="155" customFormat="1" x14ac:dyDescent="0.2">
      <c r="A219" s="171" t="s">
        <v>401</v>
      </c>
      <c r="B219" s="144" t="s">
        <v>508</v>
      </c>
      <c r="C219" s="143" t="s">
        <v>297</v>
      </c>
      <c r="D219" s="143" t="s">
        <v>270</v>
      </c>
      <c r="E219" s="143"/>
      <c r="F219" s="143"/>
      <c r="G219" s="145">
        <f>SUM(G234+G236+G241+G243+G245+G239+G220+G223+G227+G225+G229+G247+G232)</f>
        <v>276319.17</v>
      </c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  <c r="AT219" s="127"/>
      <c r="AU219" s="127"/>
      <c r="AV219" s="127"/>
      <c r="AW219" s="127"/>
      <c r="AX219" s="127"/>
      <c r="AY219" s="127"/>
      <c r="AZ219" s="127"/>
      <c r="BA219" s="127"/>
      <c r="BB219" s="127"/>
      <c r="BC219" s="127"/>
      <c r="BD219" s="127"/>
      <c r="BE219" s="127"/>
      <c r="BF219" s="127"/>
      <c r="BG219" s="127"/>
      <c r="BH219" s="127"/>
      <c r="BI219" s="127"/>
      <c r="BJ219" s="127"/>
      <c r="BK219" s="127"/>
      <c r="BL219" s="127"/>
      <c r="BM219" s="127"/>
      <c r="BN219" s="127"/>
      <c r="BO219" s="127"/>
      <c r="BP219" s="127"/>
      <c r="BQ219" s="127"/>
      <c r="BR219" s="127"/>
      <c r="BS219" s="127"/>
      <c r="BT219" s="127"/>
      <c r="BU219" s="127"/>
      <c r="BV219" s="127"/>
      <c r="BW219" s="127"/>
      <c r="BX219" s="127"/>
      <c r="BY219" s="127"/>
      <c r="BZ219" s="127"/>
      <c r="CA219" s="127"/>
      <c r="CB219" s="127"/>
      <c r="CC219" s="127"/>
      <c r="CD219" s="127"/>
      <c r="CE219" s="127"/>
      <c r="CF219" s="127"/>
      <c r="CG219" s="127"/>
      <c r="CH219" s="127"/>
      <c r="CI219" s="127"/>
      <c r="CJ219" s="127"/>
      <c r="CK219" s="127"/>
      <c r="CL219" s="127"/>
      <c r="CM219" s="127"/>
      <c r="CN219" s="127"/>
      <c r="CO219" s="127"/>
      <c r="CP219" s="127"/>
      <c r="CQ219" s="127"/>
      <c r="CR219" s="127"/>
      <c r="CS219" s="127"/>
      <c r="CT219" s="127"/>
      <c r="CU219" s="127"/>
      <c r="CV219" s="127"/>
      <c r="CW219" s="127"/>
      <c r="CX219" s="127"/>
      <c r="CY219" s="127"/>
      <c r="CZ219" s="127"/>
      <c r="DA219" s="127"/>
      <c r="DB219" s="127"/>
      <c r="DC219" s="127"/>
      <c r="DD219" s="127"/>
      <c r="DE219" s="127"/>
      <c r="DF219" s="127"/>
      <c r="DG219" s="127"/>
      <c r="DH219" s="127"/>
      <c r="DI219" s="127"/>
      <c r="DJ219" s="127"/>
      <c r="DK219" s="127"/>
      <c r="DL219" s="127"/>
      <c r="DM219" s="127"/>
      <c r="DN219" s="127"/>
      <c r="DO219" s="127"/>
      <c r="DP219" s="127"/>
      <c r="DQ219" s="127"/>
      <c r="DR219" s="127"/>
      <c r="DS219" s="127"/>
      <c r="DT219" s="127"/>
      <c r="DU219" s="127"/>
      <c r="DV219" s="127"/>
      <c r="DW219" s="127"/>
      <c r="DX219" s="127"/>
      <c r="DY219" s="127"/>
      <c r="DZ219" s="127"/>
      <c r="EA219" s="127"/>
      <c r="EB219" s="127"/>
      <c r="EC219" s="127"/>
      <c r="ED219" s="127"/>
      <c r="EE219" s="127"/>
      <c r="EF219" s="127"/>
      <c r="EG219" s="127"/>
      <c r="EH219" s="127"/>
      <c r="EI219" s="127"/>
      <c r="EJ219" s="127"/>
      <c r="EK219" s="127"/>
      <c r="EL219" s="127"/>
      <c r="EM219" s="127"/>
      <c r="EN219" s="127"/>
      <c r="EO219" s="127"/>
      <c r="EP219" s="127"/>
      <c r="EQ219" s="127"/>
      <c r="ER219" s="127"/>
      <c r="ES219" s="127"/>
      <c r="ET219" s="127"/>
      <c r="EU219" s="127"/>
      <c r="EV219" s="127"/>
      <c r="EW219" s="127"/>
      <c r="EX219" s="127"/>
      <c r="EY219" s="127"/>
      <c r="EZ219" s="127"/>
      <c r="FA219" s="127"/>
      <c r="FB219" s="127"/>
      <c r="FC219" s="127"/>
      <c r="FD219" s="127"/>
      <c r="FE219" s="127"/>
      <c r="FF219" s="127"/>
      <c r="FG219" s="127"/>
      <c r="FH219" s="127"/>
      <c r="FI219" s="127"/>
      <c r="FJ219" s="127"/>
      <c r="FK219" s="127"/>
      <c r="FL219" s="127"/>
      <c r="FM219" s="127"/>
      <c r="FN219" s="127"/>
      <c r="FO219" s="127"/>
      <c r="FP219" s="127"/>
      <c r="FQ219" s="127"/>
      <c r="FR219" s="127"/>
      <c r="FS219" s="127"/>
      <c r="FT219" s="127"/>
      <c r="FU219" s="127"/>
      <c r="FV219" s="127"/>
      <c r="FW219" s="127"/>
      <c r="FX219" s="127"/>
      <c r="FY219" s="127"/>
      <c r="FZ219" s="127"/>
      <c r="GA219" s="127"/>
      <c r="GB219" s="127"/>
      <c r="GC219" s="127"/>
      <c r="GD219" s="127"/>
      <c r="GE219" s="127"/>
      <c r="GF219" s="127"/>
      <c r="GG219" s="127"/>
      <c r="GH219" s="127"/>
      <c r="GI219" s="127"/>
      <c r="GJ219" s="127"/>
      <c r="GK219" s="127"/>
      <c r="GL219" s="127"/>
      <c r="GM219" s="127"/>
      <c r="GN219" s="127"/>
      <c r="GO219" s="127"/>
      <c r="GP219" s="127"/>
      <c r="GQ219" s="127"/>
      <c r="GR219" s="127"/>
      <c r="GS219" s="127"/>
      <c r="GT219" s="127"/>
      <c r="GU219" s="127"/>
      <c r="GV219" s="127"/>
      <c r="GW219" s="127"/>
      <c r="GX219" s="127"/>
      <c r="GY219" s="127"/>
      <c r="GZ219" s="127"/>
      <c r="HA219" s="127"/>
      <c r="HB219" s="127"/>
      <c r="HC219" s="127"/>
      <c r="HD219" s="127"/>
      <c r="HE219" s="127"/>
      <c r="HF219" s="127"/>
      <c r="HG219" s="127"/>
      <c r="HH219" s="127"/>
      <c r="HI219" s="127"/>
      <c r="HJ219" s="127"/>
      <c r="HK219" s="127"/>
      <c r="HL219" s="127"/>
      <c r="HM219" s="127"/>
      <c r="HN219" s="127"/>
      <c r="HO219" s="127"/>
      <c r="HP219" s="127"/>
      <c r="HQ219" s="127"/>
      <c r="HR219" s="127"/>
      <c r="HS219" s="127"/>
      <c r="HT219" s="127"/>
      <c r="HU219" s="127"/>
      <c r="HV219" s="127"/>
      <c r="HW219" s="127"/>
      <c r="HX219" s="127"/>
      <c r="HY219" s="127"/>
      <c r="HZ219" s="127"/>
      <c r="IA219" s="127"/>
      <c r="IB219" s="127"/>
      <c r="IC219" s="127"/>
      <c r="ID219" s="127"/>
      <c r="IE219" s="127"/>
      <c r="IF219" s="127"/>
      <c r="IG219" s="127"/>
      <c r="IH219" s="127"/>
      <c r="II219" s="127"/>
      <c r="IJ219" s="127"/>
      <c r="IK219" s="127"/>
      <c r="IL219" s="127"/>
      <c r="IM219" s="127"/>
      <c r="IN219" s="127"/>
      <c r="IO219" s="127"/>
      <c r="IP219" s="127"/>
      <c r="IQ219" s="127"/>
      <c r="IR219" s="127"/>
      <c r="IS219" s="127"/>
      <c r="IT219" s="127"/>
    </row>
    <row r="220" spans="1:254" s="155" customFormat="1" ht="25.5" x14ac:dyDescent="0.2">
      <c r="A220" s="212" t="s">
        <v>399</v>
      </c>
      <c r="B220" s="153" t="s">
        <v>508</v>
      </c>
      <c r="C220" s="152" t="s">
        <v>297</v>
      </c>
      <c r="D220" s="152" t="s">
        <v>270</v>
      </c>
      <c r="E220" s="152" t="s">
        <v>400</v>
      </c>
      <c r="F220" s="152"/>
      <c r="G220" s="154">
        <f>SUM(G222+G221)</f>
        <v>1539.49</v>
      </c>
    </row>
    <row r="221" spans="1:254" s="121" customFormat="1" x14ac:dyDescent="0.2">
      <c r="A221" s="148" t="s">
        <v>510</v>
      </c>
      <c r="B221" s="149" t="s">
        <v>508</v>
      </c>
      <c r="C221" s="167" t="s">
        <v>297</v>
      </c>
      <c r="D221" s="167" t="s">
        <v>270</v>
      </c>
      <c r="E221" s="167" t="s">
        <v>400</v>
      </c>
      <c r="F221" s="167" t="s">
        <v>282</v>
      </c>
      <c r="G221" s="150">
        <v>1539.49</v>
      </c>
    </row>
    <row r="222" spans="1:254" s="155" customFormat="1" ht="25.5" x14ac:dyDescent="0.2">
      <c r="A222" s="148" t="s">
        <v>328</v>
      </c>
      <c r="B222" s="149" t="s">
        <v>508</v>
      </c>
      <c r="C222" s="167" t="s">
        <v>297</v>
      </c>
      <c r="D222" s="167" t="s">
        <v>270</v>
      </c>
      <c r="E222" s="167" t="s">
        <v>400</v>
      </c>
      <c r="F222" s="167" t="s">
        <v>329</v>
      </c>
      <c r="G222" s="150">
        <v>0</v>
      </c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/>
      <c r="AQ222" s="127"/>
      <c r="AR222" s="127"/>
      <c r="AS222" s="127"/>
      <c r="AT222" s="127"/>
      <c r="AU222" s="127"/>
      <c r="AV222" s="127"/>
      <c r="AW222" s="127"/>
      <c r="AX222" s="127"/>
      <c r="AY222" s="127"/>
      <c r="AZ222" s="127"/>
      <c r="BA222" s="127"/>
      <c r="BB222" s="127"/>
      <c r="BC222" s="127"/>
      <c r="BD222" s="127"/>
      <c r="BE222" s="127"/>
      <c r="BF222" s="127"/>
      <c r="BG222" s="127"/>
      <c r="BH222" s="127"/>
      <c r="BI222" s="127"/>
      <c r="BJ222" s="127"/>
      <c r="BK222" s="127"/>
      <c r="BL222" s="127"/>
      <c r="BM222" s="127"/>
      <c r="BN222" s="127"/>
      <c r="BO222" s="127"/>
      <c r="BP222" s="127"/>
      <c r="BQ222" s="127"/>
      <c r="BR222" s="127"/>
      <c r="BS222" s="127"/>
      <c r="BT222" s="127"/>
      <c r="BU222" s="127"/>
      <c r="BV222" s="127"/>
      <c r="BW222" s="127"/>
      <c r="BX222" s="127"/>
      <c r="BY222" s="127"/>
      <c r="BZ222" s="127"/>
      <c r="CA222" s="127"/>
      <c r="CB222" s="127"/>
      <c r="CC222" s="127"/>
      <c r="CD222" s="127"/>
      <c r="CE222" s="127"/>
      <c r="CF222" s="127"/>
      <c r="CG222" s="127"/>
      <c r="CH222" s="127"/>
      <c r="CI222" s="127"/>
      <c r="CJ222" s="127"/>
      <c r="CK222" s="127"/>
      <c r="CL222" s="127"/>
      <c r="CM222" s="127"/>
      <c r="CN222" s="127"/>
      <c r="CO222" s="127"/>
      <c r="CP222" s="127"/>
      <c r="CQ222" s="127"/>
      <c r="CR222" s="127"/>
      <c r="CS222" s="127"/>
      <c r="CT222" s="127"/>
      <c r="CU222" s="127"/>
      <c r="CV222" s="127"/>
      <c r="CW222" s="127"/>
      <c r="CX222" s="127"/>
      <c r="CY222" s="127"/>
      <c r="CZ222" s="127"/>
      <c r="DA222" s="127"/>
      <c r="DB222" s="127"/>
      <c r="DC222" s="127"/>
      <c r="DD222" s="127"/>
      <c r="DE222" s="127"/>
      <c r="DF222" s="127"/>
      <c r="DG222" s="127"/>
      <c r="DH222" s="127"/>
      <c r="DI222" s="127"/>
      <c r="DJ222" s="127"/>
      <c r="DK222" s="127"/>
      <c r="DL222" s="127"/>
      <c r="DM222" s="127"/>
      <c r="DN222" s="127"/>
      <c r="DO222" s="127"/>
      <c r="DP222" s="127"/>
      <c r="DQ222" s="127"/>
      <c r="DR222" s="127"/>
      <c r="DS222" s="127"/>
      <c r="DT222" s="127"/>
      <c r="DU222" s="127"/>
      <c r="DV222" s="127"/>
      <c r="DW222" s="127"/>
      <c r="DX222" s="127"/>
      <c r="DY222" s="127"/>
      <c r="DZ222" s="127"/>
      <c r="EA222" s="127"/>
      <c r="EB222" s="127"/>
      <c r="EC222" s="127"/>
      <c r="ED222" s="127"/>
      <c r="EE222" s="127"/>
      <c r="EF222" s="127"/>
      <c r="EG222" s="127"/>
      <c r="EH222" s="127"/>
      <c r="EI222" s="127"/>
      <c r="EJ222" s="127"/>
      <c r="EK222" s="127"/>
      <c r="EL222" s="127"/>
      <c r="EM222" s="127"/>
      <c r="EN222" s="127"/>
      <c r="EO222" s="127"/>
      <c r="EP222" s="127"/>
      <c r="EQ222" s="127"/>
      <c r="ER222" s="127"/>
      <c r="ES222" s="127"/>
      <c r="ET222" s="127"/>
      <c r="EU222" s="127"/>
      <c r="EV222" s="127"/>
      <c r="EW222" s="127"/>
      <c r="EX222" s="127"/>
      <c r="EY222" s="127"/>
      <c r="EZ222" s="127"/>
      <c r="FA222" s="127"/>
      <c r="FB222" s="127"/>
      <c r="FC222" s="127"/>
      <c r="FD222" s="127"/>
      <c r="FE222" s="127"/>
      <c r="FF222" s="127"/>
      <c r="FG222" s="127"/>
      <c r="FH222" s="127"/>
      <c r="FI222" s="127"/>
      <c r="FJ222" s="127"/>
      <c r="FK222" s="127"/>
      <c r="FL222" s="127"/>
      <c r="FM222" s="127"/>
      <c r="FN222" s="127"/>
      <c r="FO222" s="127"/>
      <c r="FP222" s="127"/>
      <c r="FQ222" s="127"/>
      <c r="FR222" s="127"/>
      <c r="FS222" s="127"/>
      <c r="FT222" s="127"/>
      <c r="FU222" s="127"/>
      <c r="FV222" s="127"/>
      <c r="FW222" s="127"/>
      <c r="FX222" s="127"/>
      <c r="FY222" s="127"/>
      <c r="FZ222" s="127"/>
      <c r="GA222" s="127"/>
      <c r="GB222" s="127"/>
      <c r="GC222" s="127"/>
      <c r="GD222" s="127"/>
      <c r="GE222" s="127"/>
      <c r="GF222" s="127"/>
      <c r="GG222" s="127"/>
      <c r="GH222" s="127"/>
      <c r="GI222" s="127"/>
      <c r="GJ222" s="127"/>
      <c r="GK222" s="127"/>
      <c r="GL222" s="127"/>
      <c r="GM222" s="127"/>
      <c r="GN222" s="127"/>
      <c r="GO222" s="127"/>
      <c r="GP222" s="127"/>
      <c r="GQ222" s="127"/>
      <c r="GR222" s="127"/>
      <c r="GS222" s="127"/>
      <c r="GT222" s="127"/>
      <c r="GU222" s="127"/>
      <c r="GV222" s="127"/>
      <c r="GW222" s="127"/>
      <c r="GX222" s="127"/>
      <c r="GY222" s="127"/>
      <c r="GZ222" s="127"/>
      <c r="HA222" s="127"/>
      <c r="HB222" s="127"/>
      <c r="HC222" s="127"/>
      <c r="HD222" s="127"/>
      <c r="HE222" s="127"/>
      <c r="HF222" s="127"/>
      <c r="HG222" s="127"/>
      <c r="HH222" s="127"/>
      <c r="HI222" s="127"/>
      <c r="HJ222" s="127"/>
      <c r="HK222" s="127"/>
      <c r="HL222" s="127"/>
      <c r="HM222" s="127"/>
      <c r="HN222" s="127"/>
      <c r="HO222" s="127"/>
      <c r="HP222" s="127"/>
      <c r="HQ222" s="127"/>
      <c r="HR222" s="127"/>
      <c r="HS222" s="127"/>
      <c r="HT222" s="127"/>
      <c r="HU222" s="127"/>
      <c r="HV222" s="127"/>
      <c r="HW222" s="127"/>
      <c r="HX222" s="127"/>
      <c r="HY222" s="127"/>
      <c r="HZ222" s="127"/>
      <c r="IA222" s="127"/>
      <c r="IB222" s="127"/>
      <c r="IC222" s="127"/>
      <c r="ID222" s="127"/>
      <c r="IE222" s="127"/>
      <c r="IF222" s="127"/>
      <c r="IG222" s="127"/>
      <c r="IH222" s="127"/>
      <c r="II222" s="127"/>
      <c r="IJ222" s="127"/>
      <c r="IK222" s="127"/>
      <c r="IL222" s="127"/>
      <c r="IM222" s="127"/>
      <c r="IN222" s="127"/>
      <c r="IO222" s="127"/>
      <c r="IP222" s="127"/>
      <c r="IQ222" s="127"/>
      <c r="IR222" s="127"/>
      <c r="IS222" s="127"/>
      <c r="IT222" s="127"/>
    </row>
    <row r="223" spans="1:254" s="155" customFormat="1" ht="38.25" x14ac:dyDescent="0.2">
      <c r="A223" s="351" t="s">
        <v>404</v>
      </c>
      <c r="B223" s="149" t="s">
        <v>508</v>
      </c>
      <c r="C223" s="167" t="s">
        <v>297</v>
      </c>
      <c r="D223" s="167" t="s">
        <v>270</v>
      </c>
      <c r="E223" s="167" t="s">
        <v>530</v>
      </c>
      <c r="F223" s="167"/>
      <c r="G223" s="150">
        <f>SUM(G224)</f>
        <v>2050.44</v>
      </c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127"/>
      <c r="AU223" s="127"/>
      <c r="AV223" s="127"/>
      <c r="AW223" s="127"/>
      <c r="AX223" s="127"/>
      <c r="AY223" s="127"/>
      <c r="AZ223" s="127"/>
      <c r="BA223" s="127"/>
      <c r="BB223" s="127"/>
      <c r="BC223" s="127"/>
      <c r="BD223" s="127"/>
      <c r="BE223" s="127"/>
      <c r="BF223" s="127"/>
      <c r="BG223" s="127"/>
      <c r="BH223" s="127"/>
      <c r="BI223" s="127"/>
      <c r="BJ223" s="127"/>
      <c r="BK223" s="127"/>
      <c r="BL223" s="127"/>
      <c r="BM223" s="127"/>
      <c r="BN223" s="127"/>
      <c r="BO223" s="127"/>
      <c r="BP223" s="127"/>
      <c r="BQ223" s="127"/>
      <c r="BR223" s="127"/>
      <c r="BS223" s="127"/>
      <c r="BT223" s="127"/>
      <c r="BU223" s="127"/>
      <c r="BV223" s="127"/>
      <c r="BW223" s="127"/>
      <c r="BX223" s="127"/>
      <c r="BY223" s="127"/>
      <c r="BZ223" s="127"/>
      <c r="CA223" s="127"/>
      <c r="CB223" s="127"/>
      <c r="CC223" s="127"/>
      <c r="CD223" s="127"/>
      <c r="CE223" s="127"/>
      <c r="CF223" s="127"/>
      <c r="CG223" s="127"/>
      <c r="CH223" s="127"/>
      <c r="CI223" s="127"/>
      <c r="CJ223" s="127"/>
      <c r="CK223" s="127"/>
      <c r="CL223" s="127"/>
      <c r="CM223" s="127"/>
      <c r="CN223" s="127"/>
      <c r="CO223" s="127"/>
      <c r="CP223" s="127"/>
      <c r="CQ223" s="127"/>
      <c r="CR223" s="127"/>
      <c r="CS223" s="127"/>
      <c r="CT223" s="127"/>
      <c r="CU223" s="127"/>
      <c r="CV223" s="127"/>
      <c r="CW223" s="127"/>
      <c r="CX223" s="127"/>
      <c r="CY223" s="127"/>
      <c r="CZ223" s="127"/>
      <c r="DA223" s="127"/>
      <c r="DB223" s="127"/>
      <c r="DC223" s="127"/>
      <c r="DD223" s="127"/>
      <c r="DE223" s="127"/>
      <c r="DF223" s="127"/>
      <c r="DG223" s="127"/>
      <c r="DH223" s="127"/>
      <c r="DI223" s="127"/>
      <c r="DJ223" s="127"/>
      <c r="DK223" s="127"/>
      <c r="DL223" s="127"/>
      <c r="DM223" s="127"/>
      <c r="DN223" s="127"/>
      <c r="DO223" s="127"/>
      <c r="DP223" s="127"/>
      <c r="DQ223" s="127"/>
      <c r="DR223" s="127"/>
      <c r="DS223" s="127"/>
      <c r="DT223" s="127"/>
      <c r="DU223" s="127"/>
      <c r="DV223" s="127"/>
      <c r="DW223" s="127"/>
      <c r="DX223" s="127"/>
      <c r="DY223" s="127"/>
      <c r="DZ223" s="127"/>
      <c r="EA223" s="127"/>
      <c r="EB223" s="127"/>
      <c r="EC223" s="127"/>
      <c r="ED223" s="127"/>
      <c r="EE223" s="127"/>
      <c r="EF223" s="127"/>
      <c r="EG223" s="127"/>
      <c r="EH223" s="127"/>
      <c r="EI223" s="127"/>
      <c r="EJ223" s="127"/>
      <c r="EK223" s="127"/>
      <c r="EL223" s="127"/>
      <c r="EM223" s="127"/>
      <c r="EN223" s="127"/>
      <c r="EO223" s="127"/>
      <c r="EP223" s="127"/>
      <c r="EQ223" s="127"/>
      <c r="ER223" s="127"/>
      <c r="ES223" s="127"/>
      <c r="ET223" s="127"/>
      <c r="EU223" s="127"/>
      <c r="EV223" s="127"/>
      <c r="EW223" s="127"/>
      <c r="EX223" s="127"/>
      <c r="EY223" s="127"/>
      <c r="EZ223" s="127"/>
      <c r="FA223" s="127"/>
      <c r="FB223" s="127"/>
      <c r="FC223" s="127"/>
      <c r="FD223" s="127"/>
      <c r="FE223" s="127"/>
      <c r="FF223" s="127"/>
      <c r="FG223" s="127"/>
      <c r="FH223" s="127"/>
      <c r="FI223" s="127"/>
      <c r="FJ223" s="127"/>
      <c r="FK223" s="127"/>
      <c r="FL223" s="127"/>
      <c r="FM223" s="127"/>
      <c r="FN223" s="127"/>
      <c r="FO223" s="127"/>
      <c r="FP223" s="127"/>
      <c r="FQ223" s="127"/>
      <c r="FR223" s="127"/>
      <c r="FS223" s="127"/>
      <c r="FT223" s="127"/>
      <c r="FU223" s="127"/>
      <c r="FV223" s="127"/>
      <c r="FW223" s="127"/>
      <c r="FX223" s="127"/>
      <c r="FY223" s="127"/>
      <c r="FZ223" s="127"/>
      <c r="GA223" s="127"/>
      <c r="GB223" s="127"/>
      <c r="GC223" s="127"/>
      <c r="GD223" s="127"/>
      <c r="GE223" s="127"/>
      <c r="GF223" s="127"/>
      <c r="GG223" s="127"/>
      <c r="GH223" s="127"/>
      <c r="GI223" s="127"/>
      <c r="GJ223" s="127"/>
      <c r="GK223" s="127"/>
      <c r="GL223" s="127"/>
      <c r="GM223" s="127"/>
      <c r="GN223" s="127"/>
      <c r="GO223" s="127"/>
      <c r="GP223" s="127"/>
      <c r="GQ223" s="127"/>
      <c r="GR223" s="127"/>
      <c r="GS223" s="127"/>
      <c r="GT223" s="127"/>
      <c r="GU223" s="127"/>
      <c r="GV223" s="127"/>
      <c r="GW223" s="127"/>
      <c r="GX223" s="127"/>
      <c r="GY223" s="127"/>
      <c r="GZ223" s="127"/>
      <c r="HA223" s="127"/>
      <c r="HB223" s="127"/>
      <c r="HC223" s="127"/>
      <c r="HD223" s="127"/>
      <c r="HE223" s="127"/>
      <c r="HF223" s="127"/>
      <c r="HG223" s="127"/>
      <c r="HH223" s="127"/>
      <c r="HI223" s="127"/>
      <c r="HJ223" s="127"/>
      <c r="HK223" s="127"/>
      <c r="HL223" s="127"/>
      <c r="HM223" s="127"/>
      <c r="HN223" s="127"/>
      <c r="HO223" s="127"/>
      <c r="HP223" s="127"/>
      <c r="HQ223" s="127"/>
      <c r="HR223" s="127"/>
      <c r="HS223" s="127"/>
      <c r="HT223" s="127"/>
      <c r="HU223" s="127"/>
      <c r="HV223" s="127"/>
      <c r="HW223" s="127"/>
      <c r="HX223" s="127"/>
      <c r="HY223" s="127"/>
      <c r="HZ223" s="127"/>
      <c r="IA223" s="127"/>
      <c r="IB223" s="127"/>
      <c r="IC223" s="127"/>
      <c r="ID223" s="127"/>
      <c r="IE223" s="127"/>
      <c r="IF223" s="127"/>
      <c r="IG223" s="127"/>
      <c r="IH223" s="127"/>
      <c r="II223" s="127"/>
      <c r="IJ223" s="127"/>
      <c r="IK223" s="127"/>
      <c r="IL223" s="127"/>
      <c r="IM223" s="127"/>
      <c r="IN223" s="127"/>
      <c r="IO223" s="127"/>
      <c r="IP223" s="127"/>
      <c r="IQ223" s="127"/>
      <c r="IR223" s="127"/>
      <c r="IS223" s="127"/>
      <c r="IT223" s="127"/>
    </row>
    <row r="224" spans="1:254" s="155" customFormat="1" ht="25.5" x14ac:dyDescent="0.2">
      <c r="A224" s="148" t="s">
        <v>328</v>
      </c>
      <c r="B224" s="149" t="s">
        <v>508</v>
      </c>
      <c r="C224" s="167" t="s">
        <v>297</v>
      </c>
      <c r="D224" s="167" t="s">
        <v>270</v>
      </c>
      <c r="E224" s="167" t="s">
        <v>530</v>
      </c>
      <c r="F224" s="167" t="s">
        <v>329</v>
      </c>
      <c r="G224" s="150">
        <v>2050.44</v>
      </c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/>
      <c r="AQ224" s="127"/>
      <c r="AR224" s="127"/>
      <c r="AS224" s="127"/>
      <c r="AT224" s="127"/>
      <c r="AU224" s="127"/>
      <c r="AV224" s="127"/>
      <c r="AW224" s="127"/>
      <c r="AX224" s="127"/>
      <c r="AY224" s="127"/>
      <c r="AZ224" s="127"/>
      <c r="BA224" s="127"/>
      <c r="BB224" s="127"/>
      <c r="BC224" s="127"/>
      <c r="BD224" s="127"/>
      <c r="BE224" s="127"/>
      <c r="BF224" s="127"/>
      <c r="BG224" s="127"/>
      <c r="BH224" s="127"/>
      <c r="BI224" s="127"/>
      <c r="BJ224" s="127"/>
      <c r="BK224" s="127"/>
      <c r="BL224" s="127"/>
      <c r="BM224" s="127"/>
      <c r="BN224" s="127"/>
      <c r="BO224" s="127"/>
      <c r="BP224" s="127"/>
      <c r="BQ224" s="127"/>
      <c r="BR224" s="127"/>
      <c r="BS224" s="127"/>
      <c r="BT224" s="127"/>
      <c r="BU224" s="127"/>
      <c r="BV224" s="127"/>
      <c r="BW224" s="127"/>
      <c r="BX224" s="127"/>
      <c r="BY224" s="127"/>
      <c r="BZ224" s="127"/>
      <c r="CA224" s="127"/>
      <c r="CB224" s="127"/>
      <c r="CC224" s="127"/>
      <c r="CD224" s="127"/>
      <c r="CE224" s="127"/>
      <c r="CF224" s="127"/>
      <c r="CG224" s="127"/>
      <c r="CH224" s="127"/>
      <c r="CI224" s="127"/>
      <c r="CJ224" s="127"/>
      <c r="CK224" s="127"/>
      <c r="CL224" s="127"/>
      <c r="CM224" s="127"/>
      <c r="CN224" s="127"/>
      <c r="CO224" s="127"/>
      <c r="CP224" s="127"/>
      <c r="CQ224" s="127"/>
      <c r="CR224" s="127"/>
      <c r="CS224" s="127"/>
      <c r="CT224" s="127"/>
      <c r="CU224" s="127"/>
      <c r="CV224" s="127"/>
      <c r="CW224" s="127"/>
      <c r="CX224" s="127"/>
      <c r="CY224" s="127"/>
      <c r="CZ224" s="127"/>
      <c r="DA224" s="127"/>
      <c r="DB224" s="127"/>
      <c r="DC224" s="127"/>
      <c r="DD224" s="127"/>
      <c r="DE224" s="127"/>
      <c r="DF224" s="127"/>
      <c r="DG224" s="127"/>
      <c r="DH224" s="127"/>
      <c r="DI224" s="127"/>
      <c r="DJ224" s="127"/>
      <c r="DK224" s="127"/>
      <c r="DL224" s="127"/>
      <c r="DM224" s="127"/>
      <c r="DN224" s="127"/>
      <c r="DO224" s="127"/>
      <c r="DP224" s="127"/>
      <c r="DQ224" s="127"/>
      <c r="DR224" s="127"/>
      <c r="DS224" s="127"/>
      <c r="DT224" s="127"/>
      <c r="DU224" s="127"/>
      <c r="DV224" s="127"/>
      <c r="DW224" s="127"/>
      <c r="DX224" s="127"/>
      <c r="DY224" s="127"/>
      <c r="DZ224" s="127"/>
      <c r="EA224" s="127"/>
      <c r="EB224" s="127"/>
      <c r="EC224" s="127"/>
      <c r="ED224" s="127"/>
      <c r="EE224" s="127"/>
      <c r="EF224" s="127"/>
      <c r="EG224" s="127"/>
      <c r="EH224" s="127"/>
      <c r="EI224" s="127"/>
      <c r="EJ224" s="127"/>
      <c r="EK224" s="127"/>
      <c r="EL224" s="127"/>
      <c r="EM224" s="127"/>
      <c r="EN224" s="127"/>
      <c r="EO224" s="127"/>
      <c r="EP224" s="127"/>
      <c r="EQ224" s="127"/>
      <c r="ER224" s="127"/>
      <c r="ES224" s="127"/>
      <c r="ET224" s="127"/>
      <c r="EU224" s="127"/>
      <c r="EV224" s="127"/>
      <c r="EW224" s="127"/>
      <c r="EX224" s="127"/>
      <c r="EY224" s="127"/>
      <c r="EZ224" s="127"/>
      <c r="FA224" s="127"/>
      <c r="FB224" s="127"/>
      <c r="FC224" s="127"/>
      <c r="FD224" s="127"/>
      <c r="FE224" s="127"/>
      <c r="FF224" s="127"/>
      <c r="FG224" s="127"/>
      <c r="FH224" s="127"/>
      <c r="FI224" s="127"/>
      <c r="FJ224" s="127"/>
      <c r="FK224" s="127"/>
      <c r="FL224" s="127"/>
      <c r="FM224" s="127"/>
      <c r="FN224" s="127"/>
      <c r="FO224" s="127"/>
      <c r="FP224" s="127"/>
      <c r="FQ224" s="127"/>
      <c r="FR224" s="127"/>
      <c r="FS224" s="127"/>
      <c r="FT224" s="127"/>
      <c r="FU224" s="127"/>
      <c r="FV224" s="127"/>
      <c r="FW224" s="127"/>
      <c r="FX224" s="127"/>
      <c r="FY224" s="127"/>
      <c r="FZ224" s="127"/>
      <c r="GA224" s="127"/>
      <c r="GB224" s="127"/>
      <c r="GC224" s="127"/>
      <c r="GD224" s="127"/>
      <c r="GE224" s="127"/>
      <c r="GF224" s="127"/>
      <c r="GG224" s="127"/>
      <c r="GH224" s="127"/>
      <c r="GI224" s="127"/>
      <c r="GJ224" s="127"/>
      <c r="GK224" s="127"/>
      <c r="GL224" s="127"/>
      <c r="GM224" s="127"/>
      <c r="GN224" s="127"/>
      <c r="GO224" s="127"/>
      <c r="GP224" s="127"/>
      <c r="GQ224" s="127"/>
      <c r="GR224" s="127"/>
      <c r="GS224" s="127"/>
      <c r="GT224" s="127"/>
      <c r="GU224" s="127"/>
      <c r="GV224" s="127"/>
      <c r="GW224" s="127"/>
      <c r="GX224" s="127"/>
      <c r="GY224" s="127"/>
      <c r="GZ224" s="127"/>
      <c r="HA224" s="127"/>
      <c r="HB224" s="127"/>
      <c r="HC224" s="127"/>
      <c r="HD224" s="127"/>
      <c r="HE224" s="127"/>
      <c r="HF224" s="127"/>
      <c r="HG224" s="127"/>
      <c r="HH224" s="127"/>
      <c r="HI224" s="127"/>
      <c r="HJ224" s="127"/>
      <c r="HK224" s="127"/>
      <c r="HL224" s="127"/>
      <c r="HM224" s="127"/>
      <c r="HN224" s="127"/>
      <c r="HO224" s="127"/>
      <c r="HP224" s="127"/>
      <c r="HQ224" s="127"/>
      <c r="HR224" s="127"/>
      <c r="HS224" s="127"/>
      <c r="HT224" s="127"/>
      <c r="HU224" s="127"/>
      <c r="HV224" s="127"/>
      <c r="HW224" s="127"/>
      <c r="HX224" s="127"/>
      <c r="HY224" s="127"/>
      <c r="HZ224" s="127"/>
      <c r="IA224" s="127"/>
      <c r="IB224" s="127"/>
      <c r="IC224" s="127"/>
      <c r="ID224" s="127"/>
      <c r="IE224" s="127"/>
      <c r="IF224" s="127"/>
      <c r="IG224" s="127"/>
      <c r="IH224" s="127"/>
      <c r="II224" s="127"/>
      <c r="IJ224" s="127"/>
      <c r="IK224" s="127"/>
      <c r="IL224" s="127"/>
      <c r="IM224" s="127"/>
      <c r="IN224" s="127"/>
      <c r="IO224" s="127"/>
      <c r="IP224" s="127"/>
      <c r="IQ224" s="127"/>
      <c r="IR224" s="127"/>
      <c r="IS224" s="127"/>
      <c r="IT224" s="127"/>
    </row>
    <row r="225" spans="1:254" s="121" customFormat="1" ht="38.25" x14ac:dyDescent="0.2">
      <c r="A225" s="148" t="s">
        <v>402</v>
      </c>
      <c r="B225" s="149" t="s">
        <v>508</v>
      </c>
      <c r="C225" s="167" t="s">
        <v>297</v>
      </c>
      <c r="D225" s="167" t="s">
        <v>270</v>
      </c>
      <c r="E225" s="167" t="s">
        <v>403</v>
      </c>
      <c r="F225" s="167"/>
      <c r="G225" s="150">
        <f>SUM(G226)</f>
        <v>12297.87</v>
      </c>
    </row>
    <row r="226" spans="1:254" s="155" customFormat="1" ht="25.5" x14ac:dyDescent="0.2">
      <c r="A226" s="151" t="s">
        <v>328</v>
      </c>
      <c r="B226" s="153" t="s">
        <v>508</v>
      </c>
      <c r="C226" s="152" t="s">
        <v>297</v>
      </c>
      <c r="D226" s="152" t="s">
        <v>270</v>
      </c>
      <c r="E226" s="152" t="s">
        <v>403</v>
      </c>
      <c r="F226" s="152" t="s">
        <v>329</v>
      </c>
      <c r="G226" s="154">
        <v>12297.87</v>
      </c>
    </row>
    <row r="227" spans="1:254" s="155" customFormat="1" ht="20.45" customHeight="1" x14ac:dyDescent="0.2">
      <c r="A227" s="351" t="s">
        <v>404</v>
      </c>
      <c r="B227" s="149" t="s">
        <v>508</v>
      </c>
      <c r="C227" s="167" t="s">
        <v>297</v>
      </c>
      <c r="D227" s="167" t="s">
        <v>270</v>
      </c>
      <c r="E227" s="167" t="s">
        <v>680</v>
      </c>
      <c r="F227" s="167"/>
      <c r="G227" s="150">
        <f>SUM(G228)</f>
        <v>15734.15</v>
      </c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7"/>
      <c r="AW227" s="127"/>
      <c r="AX227" s="127"/>
      <c r="AY227" s="127"/>
      <c r="AZ227" s="127"/>
      <c r="BA227" s="127"/>
      <c r="BB227" s="127"/>
      <c r="BC227" s="127"/>
      <c r="BD227" s="127"/>
      <c r="BE227" s="127"/>
      <c r="BF227" s="127"/>
      <c r="BG227" s="127"/>
      <c r="BH227" s="127"/>
      <c r="BI227" s="127"/>
      <c r="BJ227" s="127"/>
      <c r="BK227" s="127"/>
      <c r="BL227" s="127"/>
      <c r="BM227" s="127"/>
      <c r="BN227" s="127"/>
      <c r="BO227" s="127"/>
      <c r="BP227" s="127"/>
      <c r="BQ227" s="127"/>
      <c r="BR227" s="127"/>
      <c r="BS227" s="127"/>
      <c r="BT227" s="127"/>
      <c r="BU227" s="127"/>
      <c r="BV227" s="127"/>
      <c r="BW227" s="127"/>
      <c r="BX227" s="127"/>
      <c r="BY227" s="127"/>
      <c r="BZ227" s="127"/>
      <c r="CA227" s="127"/>
      <c r="CB227" s="127"/>
      <c r="CC227" s="127"/>
      <c r="CD227" s="127"/>
      <c r="CE227" s="127"/>
      <c r="CF227" s="127"/>
      <c r="CG227" s="127"/>
      <c r="CH227" s="127"/>
      <c r="CI227" s="127"/>
      <c r="CJ227" s="127"/>
      <c r="CK227" s="127"/>
      <c r="CL227" s="127"/>
      <c r="CM227" s="127"/>
      <c r="CN227" s="127"/>
      <c r="CO227" s="127"/>
      <c r="CP227" s="127"/>
      <c r="CQ227" s="127"/>
      <c r="CR227" s="127"/>
      <c r="CS227" s="127"/>
      <c r="CT227" s="127"/>
      <c r="CU227" s="127"/>
      <c r="CV227" s="127"/>
      <c r="CW227" s="127"/>
      <c r="CX227" s="127"/>
      <c r="CY227" s="127"/>
      <c r="CZ227" s="127"/>
      <c r="DA227" s="127"/>
      <c r="DB227" s="127"/>
      <c r="DC227" s="127"/>
      <c r="DD227" s="127"/>
      <c r="DE227" s="127"/>
      <c r="DF227" s="127"/>
      <c r="DG227" s="127"/>
      <c r="DH227" s="127"/>
      <c r="DI227" s="127"/>
      <c r="DJ227" s="127"/>
      <c r="DK227" s="127"/>
      <c r="DL227" s="127"/>
      <c r="DM227" s="127"/>
      <c r="DN227" s="127"/>
      <c r="DO227" s="127"/>
      <c r="DP227" s="127"/>
      <c r="DQ227" s="127"/>
      <c r="DR227" s="127"/>
      <c r="DS227" s="127"/>
      <c r="DT227" s="127"/>
      <c r="DU227" s="127"/>
      <c r="DV227" s="127"/>
      <c r="DW227" s="127"/>
      <c r="DX227" s="127"/>
      <c r="DY227" s="127"/>
      <c r="DZ227" s="127"/>
      <c r="EA227" s="127"/>
      <c r="EB227" s="127"/>
      <c r="EC227" s="127"/>
      <c r="ED227" s="127"/>
      <c r="EE227" s="127"/>
      <c r="EF227" s="127"/>
      <c r="EG227" s="127"/>
      <c r="EH227" s="127"/>
      <c r="EI227" s="127"/>
      <c r="EJ227" s="127"/>
      <c r="EK227" s="127"/>
      <c r="EL227" s="127"/>
      <c r="EM227" s="127"/>
      <c r="EN227" s="127"/>
      <c r="EO227" s="127"/>
      <c r="EP227" s="127"/>
      <c r="EQ227" s="127"/>
      <c r="ER227" s="127"/>
      <c r="ES227" s="127"/>
      <c r="ET227" s="127"/>
      <c r="EU227" s="127"/>
      <c r="EV227" s="127"/>
      <c r="EW227" s="127"/>
      <c r="EX227" s="127"/>
      <c r="EY227" s="127"/>
      <c r="EZ227" s="127"/>
      <c r="FA227" s="127"/>
      <c r="FB227" s="127"/>
      <c r="FC227" s="127"/>
      <c r="FD227" s="127"/>
      <c r="FE227" s="127"/>
      <c r="FF227" s="127"/>
      <c r="FG227" s="127"/>
      <c r="FH227" s="127"/>
      <c r="FI227" s="127"/>
      <c r="FJ227" s="127"/>
      <c r="FK227" s="127"/>
      <c r="FL227" s="127"/>
      <c r="FM227" s="127"/>
      <c r="FN227" s="127"/>
      <c r="FO227" s="127"/>
      <c r="FP227" s="127"/>
      <c r="FQ227" s="127"/>
      <c r="FR227" s="127"/>
      <c r="FS227" s="127"/>
      <c r="FT227" s="127"/>
      <c r="FU227" s="127"/>
      <c r="FV227" s="127"/>
      <c r="FW227" s="127"/>
      <c r="FX227" s="127"/>
      <c r="FY227" s="127"/>
      <c r="FZ227" s="127"/>
      <c r="GA227" s="127"/>
      <c r="GB227" s="127"/>
      <c r="GC227" s="127"/>
      <c r="GD227" s="127"/>
      <c r="GE227" s="127"/>
      <c r="GF227" s="127"/>
      <c r="GG227" s="127"/>
      <c r="GH227" s="127"/>
      <c r="GI227" s="127"/>
      <c r="GJ227" s="127"/>
      <c r="GK227" s="127"/>
      <c r="GL227" s="127"/>
      <c r="GM227" s="127"/>
      <c r="GN227" s="127"/>
      <c r="GO227" s="127"/>
      <c r="GP227" s="127"/>
      <c r="GQ227" s="127"/>
      <c r="GR227" s="127"/>
      <c r="GS227" s="127"/>
      <c r="GT227" s="127"/>
      <c r="GU227" s="127"/>
      <c r="GV227" s="127"/>
      <c r="GW227" s="127"/>
      <c r="GX227" s="127"/>
      <c r="GY227" s="127"/>
      <c r="GZ227" s="127"/>
      <c r="HA227" s="127"/>
      <c r="HB227" s="127"/>
      <c r="HC227" s="127"/>
      <c r="HD227" s="127"/>
      <c r="HE227" s="127"/>
      <c r="HF227" s="127"/>
      <c r="HG227" s="127"/>
      <c r="HH227" s="127"/>
      <c r="HI227" s="127"/>
      <c r="HJ227" s="127"/>
      <c r="HK227" s="127"/>
      <c r="HL227" s="127"/>
      <c r="HM227" s="127"/>
      <c r="HN227" s="127"/>
      <c r="HO227" s="127"/>
      <c r="HP227" s="127"/>
      <c r="HQ227" s="127"/>
      <c r="HR227" s="127"/>
      <c r="HS227" s="127"/>
      <c r="HT227" s="127"/>
      <c r="HU227" s="127"/>
      <c r="HV227" s="127"/>
      <c r="HW227" s="127"/>
      <c r="HX227" s="127"/>
      <c r="HY227" s="127"/>
      <c r="HZ227" s="127"/>
      <c r="IA227" s="127"/>
      <c r="IB227" s="127"/>
      <c r="IC227" s="127"/>
      <c r="ID227" s="127"/>
      <c r="IE227" s="127"/>
      <c r="IF227" s="127"/>
      <c r="IG227" s="127"/>
      <c r="IH227" s="127"/>
      <c r="II227" s="127"/>
      <c r="IJ227" s="127"/>
      <c r="IK227" s="127"/>
      <c r="IL227" s="127"/>
      <c r="IM227" s="127"/>
      <c r="IN227" s="127"/>
      <c r="IO227" s="127"/>
      <c r="IP227" s="127"/>
      <c r="IQ227" s="127"/>
      <c r="IR227" s="127"/>
      <c r="IS227" s="127"/>
      <c r="IT227" s="127"/>
    </row>
    <row r="228" spans="1:254" s="155" customFormat="1" ht="50.25" customHeight="1" x14ac:dyDescent="0.2">
      <c r="A228" s="148" t="s">
        <v>328</v>
      </c>
      <c r="B228" s="149" t="s">
        <v>508</v>
      </c>
      <c r="C228" s="167" t="s">
        <v>297</v>
      </c>
      <c r="D228" s="167" t="s">
        <v>270</v>
      </c>
      <c r="E228" s="167" t="s">
        <v>680</v>
      </c>
      <c r="F228" s="167" t="s">
        <v>329</v>
      </c>
      <c r="G228" s="150">
        <v>15734.15</v>
      </c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/>
      <c r="AQ228" s="127"/>
      <c r="AR228" s="127"/>
      <c r="AS228" s="127"/>
      <c r="AT228" s="127"/>
      <c r="AU228" s="127"/>
      <c r="AV228" s="127"/>
      <c r="AW228" s="127"/>
      <c r="AX228" s="127"/>
      <c r="AY228" s="127"/>
      <c r="AZ228" s="127"/>
      <c r="BA228" s="127"/>
      <c r="BB228" s="127"/>
      <c r="BC228" s="127"/>
      <c r="BD228" s="127"/>
      <c r="BE228" s="127"/>
      <c r="BF228" s="127"/>
      <c r="BG228" s="127"/>
      <c r="BH228" s="127"/>
      <c r="BI228" s="127"/>
      <c r="BJ228" s="127"/>
      <c r="BK228" s="127"/>
      <c r="BL228" s="127"/>
      <c r="BM228" s="127"/>
      <c r="BN228" s="127"/>
      <c r="BO228" s="127"/>
      <c r="BP228" s="127"/>
      <c r="BQ228" s="127"/>
      <c r="BR228" s="127"/>
      <c r="BS228" s="127"/>
      <c r="BT228" s="127"/>
      <c r="BU228" s="127"/>
      <c r="BV228" s="127"/>
      <c r="BW228" s="127"/>
      <c r="BX228" s="127"/>
      <c r="BY228" s="127"/>
      <c r="BZ228" s="127"/>
      <c r="CA228" s="127"/>
      <c r="CB228" s="127"/>
      <c r="CC228" s="127"/>
      <c r="CD228" s="127"/>
      <c r="CE228" s="127"/>
      <c r="CF228" s="127"/>
      <c r="CG228" s="127"/>
      <c r="CH228" s="127"/>
      <c r="CI228" s="127"/>
      <c r="CJ228" s="127"/>
      <c r="CK228" s="127"/>
      <c r="CL228" s="127"/>
      <c r="CM228" s="127"/>
      <c r="CN228" s="127"/>
      <c r="CO228" s="127"/>
      <c r="CP228" s="127"/>
      <c r="CQ228" s="127"/>
      <c r="CR228" s="127"/>
      <c r="CS228" s="127"/>
      <c r="CT228" s="127"/>
      <c r="CU228" s="127"/>
      <c r="CV228" s="127"/>
      <c r="CW228" s="127"/>
      <c r="CX228" s="127"/>
      <c r="CY228" s="127"/>
      <c r="CZ228" s="127"/>
      <c r="DA228" s="127"/>
      <c r="DB228" s="127"/>
      <c r="DC228" s="127"/>
      <c r="DD228" s="127"/>
      <c r="DE228" s="127"/>
      <c r="DF228" s="127"/>
      <c r="DG228" s="127"/>
      <c r="DH228" s="127"/>
      <c r="DI228" s="127"/>
      <c r="DJ228" s="127"/>
      <c r="DK228" s="127"/>
      <c r="DL228" s="127"/>
      <c r="DM228" s="127"/>
      <c r="DN228" s="127"/>
      <c r="DO228" s="127"/>
      <c r="DP228" s="127"/>
      <c r="DQ228" s="127"/>
      <c r="DR228" s="127"/>
      <c r="DS228" s="127"/>
      <c r="DT228" s="127"/>
      <c r="DU228" s="127"/>
      <c r="DV228" s="127"/>
      <c r="DW228" s="127"/>
      <c r="DX228" s="127"/>
      <c r="DY228" s="127"/>
      <c r="DZ228" s="127"/>
      <c r="EA228" s="127"/>
      <c r="EB228" s="127"/>
      <c r="EC228" s="127"/>
      <c r="ED228" s="127"/>
      <c r="EE228" s="127"/>
      <c r="EF228" s="127"/>
      <c r="EG228" s="127"/>
      <c r="EH228" s="127"/>
      <c r="EI228" s="127"/>
      <c r="EJ228" s="127"/>
      <c r="EK228" s="127"/>
      <c r="EL228" s="127"/>
      <c r="EM228" s="127"/>
      <c r="EN228" s="127"/>
      <c r="EO228" s="127"/>
      <c r="EP228" s="127"/>
      <c r="EQ228" s="127"/>
      <c r="ER228" s="127"/>
      <c r="ES228" s="127"/>
      <c r="ET228" s="127"/>
      <c r="EU228" s="127"/>
      <c r="EV228" s="127"/>
      <c r="EW228" s="127"/>
      <c r="EX228" s="127"/>
      <c r="EY228" s="127"/>
      <c r="EZ228" s="127"/>
      <c r="FA228" s="127"/>
      <c r="FB228" s="127"/>
      <c r="FC228" s="127"/>
      <c r="FD228" s="127"/>
      <c r="FE228" s="127"/>
      <c r="FF228" s="127"/>
      <c r="FG228" s="127"/>
      <c r="FH228" s="127"/>
      <c r="FI228" s="127"/>
      <c r="FJ228" s="127"/>
      <c r="FK228" s="127"/>
      <c r="FL228" s="127"/>
      <c r="FM228" s="127"/>
      <c r="FN228" s="127"/>
      <c r="FO228" s="127"/>
      <c r="FP228" s="127"/>
      <c r="FQ228" s="127"/>
      <c r="FR228" s="127"/>
      <c r="FS228" s="127"/>
      <c r="FT228" s="127"/>
      <c r="FU228" s="127"/>
      <c r="FV228" s="127"/>
      <c r="FW228" s="127"/>
      <c r="FX228" s="127"/>
      <c r="FY228" s="127"/>
      <c r="FZ228" s="127"/>
      <c r="GA228" s="127"/>
      <c r="GB228" s="127"/>
      <c r="GC228" s="127"/>
      <c r="GD228" s="127"/>
      <c r="GE228" s="127"/>
      <c r="GF228" s="127"/>
      <c r="GG228" s="127"/>
      <c r="GH228" s="127"/>
      <c r="GI228" s="127"/>
      <c r="GJ228" s="127"/>
      <c r="GK228" s="127"/>
      <c r="GL228" s="127"/>
      <c r="GM228" s="127"/>
      <c r="GN228" s="127"/>
      <c r="GO228" s="127"/>
      <c r="GP228" s="127"/>
      <c r="GQ228" s="127"/>
      <c r="GR228" s="127"/>
      <c r="GS228" s="127"/>
      <c r="GT228" s="127"/>
      <c r="GU228" s="127"/>
      <c r="GV228" s="127"/>
      <c r="GW228" s="127"/>
      <c r="GX228" s="127"/>
      <c r="GY228" s="127"/>
      <c r="GZ228" s="127"/>
      <c r="HA228" s="127"/>
      <c r="HB228" s="127"/>
      <c r="HC228" s="127"/>
      <c r="HD228" s="127"/>
      <c r="HE228" s="127"/>
      <c r="HF228" s="127"/>
      <c r="HG228" s="127"/>
      <c r="HH228" s="127"/>
      <c r="HI228" s="127"/>
      <c r="HJ228" s="127"/>
      <c r="HK228" s="127"/>
      <c r="HL228" s="127"/>
      <c r="HM228" s="127"/>
      <c r="HN228" s="127"/>
      <c r="HO228" s="127"/>
      <c r="HP228" s="127"/>
      <c r="HQ228" s="127"/>
      <c r="HR228" s="127"/>
      <c r="HS228" s="127"/>
      <c r="HT228" s="127"/>
      <c r="HU228" s="127"/>
      <c r="HV228" s="127"/>
      <c r="HW228" s="127"/>
      <c r="HX228" s="127"/>
      <c r="HY228" s="127"/>
      <c r="HZ228" s="127"/>
      <c r="IA228" s="127"/>
      <c r="IB228" s="127"/>
      <c r="IC228" s="127"/>
      <c r="ID228" s="127"/>
      <c r="IE228" s="127"/>
      <c r="IF228" s="127"/>
      <c r="IG228" s="127"/>
      <c r="IH228" s="127"/>
      <c r="II228" s="127"/>
      <c r="IJ228" s="127"/>
      <c r="IK228" s="127"/>
      <c r="IL228" s="127"/>
      <c r="IM228" s="127"/>
      <c r="IN228" s="127"/>
      <c r="IO228" s="127"/>
      <c r="IP228" s="127"/>
      <c r="IQ228" s="127"/>
      <c r="IR228" s="127"/>
      <c r="IS228" s="127"/>
      <c r="IT228" s="127"/>
    </row>
    <row r="229" spans="1:254" s="155" customFormat="1" ht="63.75" x14ac:dyDescent="0.2">
      <c r="A229" s="151" t="s">
        <v>681</v>
      </c>
      <c r="B229" s="153" t="s">
        <v>508</v>
      </c>
      <c r="C229" s="152" t="s">
        <v>297</v>
      </c>
      <c r="D229" s="152" t="s">
        <v>270</v>
      </c>
      <c r="E229" s="152" t="s">
        <v>682</v>
      </c>
      <c r="F229" s="152"/>
      <c r="G229" s="154">
        <f>SUM(G230+G231)</f>
        <v>8470.85</v>
      </c>
    </row>
    <row r="230" spans="1:254" s="121" customFormat="1" ht="23.45" customHeight="1" x14ac:dyDescent="0.2">
      <c r="A230" s="148" t="s">
        <v>510</v>
      </c>
      <c r="B230" s="149" t="s">
        <v>508</v>
      </c>
      <c r="C230" s="167" t="s">
        <v>297</v>
      </c>
      <c r="D230" s="167" t="s">
        <v>270</v>
      </c>
      <c r="E230" s="167" t="s">
        <v>682</v>
      </c>
      <c r="F230" s="167" t="s">
        <v>282</v>
      </c>
      <c r="G230" s="150">
        <v>2018.79</v>
      </c>
    </row>
    <row r="231" spans="1:254" s="121" customFormat="1" ht="38.450000000000003" customHeight="1" x14ac:dyDescent="0.2">
      <c r="A231" s="148" t="s">
        <v>328</v>
      </c>
      <c r="B231" s="149" t="s">
        <v>508</v>
      </c>
      <c r="C231" s="167" t="s">
        <v>297</v>
      </c>
      <c r="D231" s="167" t="s">
        <v>270</v>
      </c>
      <c r="E231" s="167" t="s">
        <v>682</v>
      </c>
      <c r="F231" s="167" t="s">
        <v>329</v>
      </c>
      <c r="G231" s="150">
        <v>6452.06</v>
      </c>
    </row>
    <row r="232" spans="1:254" s="121" customFormat="1" ht="23.45" customHeight="1" x14ac:dyDescent="0.2">
      <c r="A232" s="148" t="s">
        <v>683</v>
      </c>
      <c r="B232" s="149" t="s">
        <v>508</v>
      </c>
      <c r="C232" s="167" t="s">
        <v>297</v>
      </c>
      <c r="D232" s="167" t="s">
        <v>270</v>
      </c>
      <c r="E232" s="167" t="s">
        <v>714</v>
      </c>
      <c r="F232" s="167"/>
      <c r="G232" s="150">
        <f>SUM(G233)</f>
        <v>100</v>
      </c>
    </row>
    <row r="233" spans="1:254" s="121" customFormat="1" ht="25.5" x14ac:dyDescent="0.2">
      <c r="A233" s="148" t="s">
        <v>328</v>
      </c>
      <c r="B233" s="149" t="s">
        <v>508</v>
      </c>
      <c r="C233" s="167" t="s">
        <v>297</v>
      </c>
      <c r="D233" s="167" t="s">
        <v>270</v>
      </c>
      <c r="E233" s="167" t="s">
        <v>714</v>
      </c>
      <c r="F233" s="167" t="s">
        <v>329</v>
      </c>
      <c r="G233" s="150">
        <v>100</v>
      </c>
    </row>
    <row r="234" spans="1:254" s="121" customFormat="1" ht="21" customHeight="1" x14ac:dyDescent="0.2">
      <c r="A234" s="151" t="s">
        <v>715</v>
      </c>
      <c r="B234" s="153" t="s">
        <v>508</v>
      </c>
      <c r="C234" s="153" t="s">
        <v>297</v>
      </c>
      <c r="D234" s="153" t="s">
        <v>270</v>
      </c>
      <c r="E234" s="153" t="s">
        <v>320</v>
      </c>
      <c r="F234" s="153"/>
      <c r="G234" s="185">
        <f>SUM(G235)</f>
        <v>245.89</v>
      </c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  <c r="AY234" s="155"/>
      <c r="AZ234" s="155"/>
      <c r="BA234" s="155"/>
      <c r="BB234" s="155"/>
      <c r="BC234" s="155"/>
      <c r="BD234" s="155"/>
      <c r="BE234" s="155"/>
      <c r="BF234" s="155"/>
      <c r="BG234" s="155"/>
      <c r="BH234" s="155"/>
      <c r="BI234" s="155"/>
      <c r="BJ234" s="155"/>
      <c r="BK234" s="155"/>
      <c r="BL234" s="155"/>
      <c r="BM234" s="155"/>
      <c r="BN234" s="155"/>
      <c r="BO234" s="155"/>
      <c r="BP234" s="155"/>
      <c r="BQ234" s="155"/>
      <c r="BR234" s="155"/>
      <c r="BS234" s="155"/>
      <c r="BT234" s="155"/>
      <c r="BU234" s="155"/>
      <c r="BV234" s="155"/>
      <c r="BW234" s="155"/>
      <c r="BX234" s="155"/>
      <c r="BY234" s="155"/>
      <c r="BZ234" s="155"/>
      <c r="CA234" s="155"/>
      <c r="CB234" s="155"/>
      <c r="CC234" s="155"/>
      <c r="CD234" s="155"/>
      <c r="CE234" s="155"/>
      <c r="CF234" s="155"/>
      <c r="CG234" s="155"/>
      <c r="CH234" s="155"/>
      <c r="CI234" s="155"/>
      <c r="CJ234" s="155"/>
      <c r="CK234" s="155"/>
      <c r="CL234" s="155"/>
      <c r="CM234" s="155"/>
      <c r="CN234" s="155"/>
      <c r="CO234" s="155"/>
      <c r="CP234" s="155"/>
      <c r="CQ234" s="155"/>
      <c r="CR234" s="155"/>
      <c r="CS234" s="155"/>
      <c r="CT234" s="155"/>
      <c r="CU234" s="155"/>
      <c r="CV234" s="155"/>
      <c r="CW234" s="155"/>
      <c r="CX234" s="155"/>
      <c r="CY234" s="155"/>
      <c r="CZ234" s="155"/>
      <c r="DA234" s="155"/>
      <c r="DB234" s="155"/>
      <c r="DC234" s="155"/>
      <c r="DD234" s="155"/>
      <c r="DE234" s="155"/>
      <c r="DF234" s="155"/>
      <c r="DG234" s="155"/>
      <c r="DH234" s="155"/>
      <c r="DI234" s="155"/>
      <c r="DJ234" s="155"/>
      <c r="DK234" s="155"/>
      <c r="DL234" s="155"/>
      <c r="DM234" s="155"/>
      <c r="DN234" s="155"/>
      <c r="DO234" s="155"/>
      <c r="DP234" s="155"/>
      <c r="DQ234" s="155"/>
      <c r="DR234" s="155"/>
      <c r="DS234" s="155"/>
      <c r="DT234" s="155"/>
      <c r="DU234" s="155"/>
      <c r="DV234" s="155"/>
      <c r="DW234" s="155"/>
      <c r="DX234" s="155"/>
      <c r="DY234" s="155"/>
      <c r="DZ234" s="155"/>
      <c r="EA234" s="155"/>
      <c r="EB234" s="155"/>
      <c r="EC234" s="155"/>
      <c r="ED234" s="155"/>
      <c r="EE234" s="155"/>
      <c r="EF234" s="155"/>
      <c r="EG234" s="155"/>
      <c r="EH234" s="155"/>
      <c r="EI234" s="155"/>
      <c r="EJ234" s="155"/>
      <c r="EK234" s="155"/>
      <c r="EL234" s="155"/>
      <c r="EM234" s="155"/>
      <c r="EN234" s="155"/>
      <c r="EO234" s="155"/>
      <c r="EP234" s="155"/>
      <c r="EQ234" s="155"/>
      <c r="ER234" s="155"/>
      <c r="ES234" s="155"/>
      <c r="ET234" s="155"/>
      <c r="EU234" s="155"/>
      <c r="EV234" s="155"/>
      <c r="EW234" s="155"/>
      <c r="EX234" s="155"/>
      <c r="EY234" s="155"/>
      <c r="EZ234" s="155"/>
      <c r="FA234" s="155"/>
      <c r="FB234" s="155"/>
      <c r="FC234" s="155"/>
      <c r="FD234" s="155"/>
      <c r="FE234" s="155"/>
      <c r="FF234" s="155"/>
      <c r="FG234" s="155"/>
      <c r="FH234" s="155"/>
      <c r="FI234" s="155"/>
      <c r="FJ234" s="155"/>
      <c r="FK234" s="155"/>
      <c r="FL234" s="155"/>
      <c r="FM234" s="155"/>
      <c r="FN234" s="155"/>
      <c r="FO234" s="155"/>
      <c r="FP234" s="155"/>
      <c r="FQ234" s="155"/>
      <c r="FR234" s="155"/>
      <c r="FS234" s="155"/>
      <c r="FT234" s="155"/>
      <c r="FU234" s="155"/>
      <c r="FV234" s="155"/>
      <c r="FW234" s="155"/>
      <c r="FX234" s="155"/>
      <c r="FY234" s="155"/>
      <c r="FZ234" s="155"/>
      <c r="GA234" s="155"/>
      <c r="GB234" s="155"/>
      <c r="GC234" s="155"/>
      <c r="GD234" s="155"/>
      <c r="GE234" s="155"/>
      <c r="GF234" s="155"/>
      <c r="GG234" s="155"/>
      <c r="GH234" s="155"/>
      <c r="GI234" s="155"/>
      <c r="GJ234" s="155"/>
      <c r="GK234" s="155"/>
      <c r="GL234" s="155"/>
      <c r="GM234" s="155"/>
      <c r="GN234" s="155"/>
      <c r="GO234" s="155"/>
      <c r="GP234" s="155"/>
      <c r="GQ234" s="155"/>
      <c r="GR234" s="155"/>
      <c r="GS234" s="155"/>
      <c r="GT234" s="155"/>
      <c r="GU234" s="155"/>
      <c r="GV234" s="155"/>
      <c r="GW234" s="155"/>
      <c r="GX234" s="155"/>
      <c r="GY234" s="155"/>
      <c r="GZ234" s="155"/>
      <c r="HA234" s="155"/>
      <c r="HB234" s="155"/>
      <c r="HC234" s="155"/>
      <c r="HD234" s="155"/>
      <c r="HE234" s="155"/>
      <c r="HF234" s="155"/>
      <c r="HG234" s="155"/>
      <c r="HH234" s="155"/>
      <c r="HI234" s="155"/>
      <c r="HJ234" s="155"/>
      <c r="HK234" s="155"/>
      <c r="HL234" s="155"/>
      <c r="HM234" s="155"/>
      <c r="HN234" s="155"/>
      <c r="HO234" s="155"/>
      <c r="HP234" s="155"/>
      <c r="HQ234" s="155"/>
      <c r="HR234" s="155"/>
      <c r="HS234" s="155"/>
      <c r="HT234" s="155"/>
      <c r="HU234" s="155"/>
      <c r="HV234" s="155"/>
      <c r="HW234" s="155"/>
      <c r="HX234" s="155"/>
      <c r="HY234" s="155"/>
      <c r="HZ234" s="155"/>
      <c r="IA234" s="155"/>
      <c r="IB234" s="155"/>
      <c r="IC234" s="155"/>
      <c r="ID234" s="155"/>
      <c r="IE234" s="155"/>
      <c r="IF234" s="155"/>
      <c r="IG234" s="155"/>
      <c r="IH234" s="155"/>
      <c r="II234" s="155"/>
      <c r="IJ234" s="155"/>
      <c r="IK234" s="155"/>
      <c r="IL234" s="155"/>
      <c r="IM234" s="155"/>
      <c r="IN234" s="155"/>
      <c r="IO234" s="155"/>
      <c r="IP234" s="155"/>
      <c r="IQ234" s="155"/>
      <c r="IR234" s="155"/>
      <c r="IS234" s="155"/>
      <c r="IT234" s="155"/>
    </row>
    <row r="235" spans="1:254" ht="25.5" x14ac:dyDescent="0.2">
      <c r="A235" s="148" t="s">
        <v>328</v>
      </c>
      <c r="B235" s="149" t="s">
        <v>508</v>
      </c>
      <c r="C235" s="149" t="s">
        <v>297</v>
      </c>
      <c r="D235" s="149" t="s">
        <v>270</v>
      </c>
      <c r="E235" s="149" t="s">
        <v>320</v>
      </c>
      <c r="F235" s="149" t="s">
        <v>329</v>
      </c>
      <c r="G235" s="188">
        <v>245.89</v>
      </c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  <c r="CJ235" s="121"/>
      <c r="CK235" s="121"/>
      <c r="CL235" s="121"/>
      <c r="CM235" s="121"/>
      <c r="CN235" s="121"/>
      <c r="CO235" s="121"/>
      <c r="CP235" s="121"/>
      <c r="CQ235" s="121"/>
      <c r="CR235" s="121"/>
      <c r="CS235" s="121"/>
      <c r="CT235" s="121"/>
      <c r="CU235" s="121"/>
      <c r="CV235" s="121"/>
      <c r="CW235" s="121"/>
      <c r="CX235" s="121"/>
      <c r="CY235" s="121"/>
      <c r="CZ235" s="121"/>
      <c r="DA235" s="121"/>
      <c r="DB235" s="121"/>
      <c r="DC235" s="121"/>
      <c r="DD235" s="121"/>
      <c r="DE235" s="121"/>
      <c r="DF235" s="121"/>
      <c r="DG235" s="121"/>
      <c r="DH235" s="121"/>
      <c r="DI235" s="121"/>
      <c r="DJ235" s="121"/>
      <c r="DK235" s="121"/>
      <c r="DL235" s="121"/>
      <c r="DM235" s="121"/>
      <c r="DN235" s="121"/>
      <c r="DO235" s="121"/>
      <c r="DP235" s="121"/>
      <c r="DQ235" s="121"/>
      <c r="DR235" s="121"/>
      <c r="DS235" s="121"/>
      <c r="DT235" s="121"/>
      <c r="DU235" s="121"/>
      <c r="DV235" s="121"/>
      <c r="DW235" s="121"/>
      <c r="DX235" s="121"/>
      <c r="DY235" s="121"/>
      <c r="DZ235" s="121"/>
      <c r="EA235" s="121"/>
      <c r="EB235" s="121"/>
      <c r="EC235" s="121"/>
      <c r="ED235" s="121"/>
      <c r="EE235" s="121"/>
      <c r="EF235" s="121"/>
      <c r="EG235" s="121"/>
      <c r="EH235" s="121"/>
      <c r="EI235" s="121"/>
      <c r="EJ235" s="121"/>
      <c r="EK235" s="121"/>
      <c r="EL235" s="121"/>
      <c r="EM235" s="121"/>
      <c r="EN235" s="121"/>
      <c r="EO235" s="121"/>
      <c r="EP235" s="121"/>
      <c r="EQ235" s="121"/>
      <c r="ER235" s="121"/>
      <c r="ES235" s="121"/>
      <c r="ET235" s="121"/>
      <c r="EU235" s="121"/>
      <c r="EV235" s="121"/>
      <c r="EW235" s="121"/>
      <c r="EX235" s="121"/>
      <c r="EY235" s="121"/>
      <c r="EZ235" s="121"/>
      <c r="FA235" s="121"/>
      <c r="FB235" s="121"/>
      <c r="FC235" s="121"/>
      <c r="FD235" s="121"/>
      <c r="FE235" s="121"/>
      <c r="FF235" s="121"/>
      <c r="FG235" s="121"/>
      <c r="FH235" s="121"/>
      <c r="FI235" s="121"/>
      <c r="FJ235" s="121"/>
      <c r="FK235" s="121"/>
      <c r="FL235" s="121"/>
      <c r="FM235" s="121"/>
      <c r="FN235" s="121"/>
      <c r="FO235" s="121"/>
      <c r="FP235" s="121"/>
      <c r="FQ235" s="121"/>
      <c r="FR235" s="121"/>
      <c r="FS235" s="121"/>
      <c r="FT235" s="121"/>
      <c r="FU235" s="121"/>
      <c r="FV235" s="121"/>
      <c r="FW235" s="121"/>
      <c r="FX235" s="121"/>
      <c r="FY235" s="121"/>
      <c r="FZ235" s="121"/>
      <c r="GA235" s="121"/>
      <c r="GB235" s="121"/>
      <c r="GC235" s="121"/>
      <c r="GD235" s="121"/>
      <c r="GE235" s="121"/>
      <c r="GF235" s="121"/>
      <c r="GG235" s="121"/>
      <c r="GH235" s="121"/>
      <c r="GI235" s="121"/>
      <c r="GJ235" s="121"/>
      <c r="GK235" s="121"/>
      <c r="GL235" s="121"/>
      <c r="GM235" s="121"/>
      <c r="GN235" s="121"/>
      <c r="GO235" s="121"/>
      <c r="GP235" s="121"/>
      <c r="GQ235" s="121"/>
      <c r="GR235" s="121"/>
      <c r="GS235" s="121"/>
      <c r="GT235" s="121"/>
      <c r="GU235" s="121"/>
      <c r="GV235" s="121"/>
      <c r="GW235" s="121"/>
      <c r="GX235" s="121"/>
      <c r="GY235" s="121"/>
      <c r="GZ235" s="121"/>
      <c r="HA235" s="121"/>
      <c r="HB235" s="121"/>
      <c r="HC235" s="121"/>
      <c r="HD235" s="121"/>
      <c r="HE235" s="121"/>
      <c r="HF235" s="121"/>
      <c r="HG235" s="121"/>
      <c r="HH235" s="121"/>
      <c r="HI235" s="121"/>
      <c r="HJ235" s="121"/>
      <c r="HK235" s="121"/>
      <c r="HL235" s="121"/>
      <c r="HM235" s="121"/>
      <c r="HN235" s="121"/>
      <c r="HO235" s="121"/>
      <c r="HP235" s="121"/>
      <c r="HQ235" s="121"/>
      <c r="HR235" s="121"/>
      <c r="HS235" s="121"/>
      <c r="HT235" s="121"/>
      <c r="HU235" s="121"/>
      <c r="HV235" s="121"/>
      <c r="HW235" s="121"/>
      <c r="HX235" s="121"/>
      <c r="HY235" s="121"/>
      <c r="HZ235" s="121"/>
      <c r="IA235" s="121"/>
      <c r="IB235" s="121"/>
      <c r="IC235" s="121"/>
      <c r="ID235" s="121"/>
      <c r="IE235" s="121"/>
      <c r="IF235" s="121"/>
      <c r="IG235" s="121"/>
      <c r="IH235" s="121"/>
      <c r="II235" s="121"/>
      <c r="IJ235" s="121"/>
      <c r="IK235" s="121"/>
      <c r="IL235" s="121"/>
      <c r="IM235" s="121"/>
      <c r="IN235" s="121"/>
      <c r="IO235" s="121"/>
      <c r="IP235" s="121"/>
      <c r="IQ235" s="121"/>
      <c r="IR235" s="121"/>
      <c r="IS235" s="121"/>
      <c r="IT235" s="121"/>
    </row>
    <row r="236" spans="1:254" x14ac:dyDescent="0.2">
      <c r="A236" s="352" t="s">
        <v>678</v>
      </c>
      <c r="B236" s="153" t="s">
        <v>508</v>
      </c>
      <c r="C236" s="152" t="s">
        <v>297</v>
      </c>
      <c r="D236" s="152" t="s">
        <v>270</v>
      </c>
      <c r="E236" s="152" t="s">
        <v>406</v>
      </c>
      <c r="F236" s="152"/>
      <c r="G236" s="154">
        <f>SUM(G238+G237)</f>
        <v>30234.84</v>
      </c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  <c r="AY236" s="155"/>
      <c r="AZ236" s="155"/>
      <c r="BA236" s="155"/>
      <c r="BB236" s="155"/>
      <c r="BC236" s="155"/>
      <c r="BD236" s="155"/>
      <c r="BE236" s="155"/>
      <c r="BF236" s="155"/>
      <c r="BG236" s="155"/>
      <c r="BH236" s="155"/>
      <c r="BI236" s="155"/>
      <c r="BJ236" s="155"/>
      <c r="BK236" s="155"/>
      <c r="BL236" s="155"/>
      <c r="BM236" s="155"/>
      <c r="BN236" s="155"/>
      <c r="BO236" s="155"/>
      <c r="BP236" s="155"/>
      <c r="BQ236" s="155"/>
      <c r="BR236" s="155"/>
      <c r="BS236" s="155"/>
      <c r="BT236" s="155"/>
      <c r="BU236" s="155"/>
      <c r="BV236" s="155"/>
      <c r="BW236" s="155"/>
      <c r="BX236" s="155"/>
      <c r="BY236" s="155"/>
      <c r="BZ236" s="155"/>
      <c r="CA236" s="155"/>
      <c r="CB236" s="155"/>
      <c r="CC236" s="155"/>
      <c r="CD236" s="155"/>
      <c r="CE236" s="155"/>
      <c r="CF236" s="155"/>
      <c r="CG236" s="155"/>
      <c r="CH236" s="155"/>
      <c r="CI236" s="155"/>
      <c r="CJ236" s="155"/>
      <c r="CK236" s="155"/>
      <c r="CL236" s="155"/>
      <c r="CM236" s="155"/>
      <c r="CN236" s="155"/>
      <c r="CO236" s="155"/>
      <c r="CP236" s="155"/>
      <c r="CQ236" s="155"/>
      <c r="CR236" s="155"/>
      <c r="CS236" s="155"/>
      <c r="CT236" s="155"/>
      <c r="CU236" s="155"/>
      <c r="CV236" s="155"/>
      <c r="CW236" s="155"/>
      <c r="CX236" s="155"/>
      <c r="CY236" s="155"/>
      <c r="CZ236" s="155"/>
      <c r="DA236" s="155"/>
      <c r="DB236" s="155"/>
      <c r="DC236" s="155"/>
      <c r="DD236" s="155"/>
      <c r="DE236" s="155"/>
      <c r="DF236" s="155"/>
      <c r="DG236" s="155"/>
      <c r="DH236" s="155"/>
      <c r="DI236" s="155"/>
      <c r="DJ236" s="155"/>
      <c r="DK236" s="155"/>
      <c r="DL236" s="155"/>
      <c r="DM236" s="155"/>
      <c r="DN236" s="155"/>
      <c r="DO236" s="155"/>
      <c r="DP236" s="155"/>
      <c r="DQ236" s="155"/>
      <c r="DR236" s="155"/>
      <c r="DS236" s="155"/>
      <c r="DT236" s="155"/>
      <c r="DU236" s="155"/>
      <c r="DV236" s="155"/>
      <c r="DW236" s="155"/>
      <c r="DX236" s="155"/>
      <c r="DY236" s="155"/>
      <c r="DZ236" s="155"/>
      <c r="EA236" s="155"/>
      <c r="EB236" s="155"/>
      <c r="EC236" s="155"/>
      <c r="ED236" s="155"/>
      <c r="EE236" s="155"/>
      <c r="EF236" s="155"/>
      <c r="EG236" s="155"/>
      <c r="EH236" s="155"/>
      <c r="EI236" s="155"/>
      <c r="EJ236" s="155"/>
      <c r="EK236" s="155"/>
      <c r="EL236" s="155"/>
      <c r="EM236" s="155"/>
      <c r="EN236" s="155"/>
      <c r="EO236" s="155"/>
      <c r="EP236" s="155"/>
      <c r="EQ236" s="155"/>
      <c r="ER236" s="155"/>
      <c r="ES236" s="155"/>
      <c r="ET236" s="155"/>
      <c r="EU236" s="155"/>
      <c r="EV236" s="155"/>
      <c r="EW236" s="155"/>
      <c r="EX236" s="155"/>
      <c r="EY236" s="155"/>
      <c r="EZ236" s="155"/>
      <c r="FA236" s="155"/>
      <c r="FB236" s="155"/>
      <c r="FC236" s="155"/>
      <c r="FD236" s="155"/>
      <c r="FE236" s="155"/>
      <c r="FF236" s="155"/>
      <c r="FG236" s="155"/>
      <c r="FH236" s="155"/>
      <c r="FI236" s="155"/>
      <c r="FJ236" s="155"/>
      <c r="FK236" s="155"/>
      <c r="FL236" s="155"/>
      <c r="FM236" s="155"/>
      <c r="FN236" s="155"/>
      <c r="FO236" s="155"/>
      <c r="FP236" s="155"/>
      <c r="FQ236" s="155"/>
      <c r="FR236" s="155"/>
      <c r="FS236" s="155"/>
      <c r="FT236" s="155"/>
      <c r="FU236" s="155"/>
      <c r="FV236" s="155"/>
      <c r="FW236" s="155"/>
      <c r="FX236" s="155"/>
      <c r="FY236" s="155"/>
      <c r="FZ236" s="155"/>
      <c r="GA236" s="155"/>
      <c r="GB236" s="155"/>
      <c r="GC236" s="155"/>
      <c r="GD236" s="155"/>
      <c r="GE236" s="155"/>
      <c r="GF236" s="155"/>
      <c r="GG236" s="155"/>
      <c r="GH236" s="155"/>
      <c r="GI236" s="155"/>
      <c r="GJ236" s="155"/>
      <c r="GK236" s="155"/>
      <c r="GL236" s="155"/>
      <c r="GM236" s="155"/>
      <c r="GN236" s="155"/>
      <c r="GO236" s="155"/>
      <c r="GP236" s="155"/>
      <c r="GQ236" s="155"/>
      <c r="GR236" s="155"/>
      <c r="GS236" s="155"/>
      <c r="GT236" s="155"/>
      <c r="GU236" s="155"/>
      <c r="GV236" s="155"/>
      <c r="GW236" s="155"/>
      <c r="GX236" s="155"/>
      <c r="GY236" s="155"/>
      <c r="GZ236" s="155"/>
      <c r="HA236" s="155"/>
      <c r="HB236" s="155"/>
      <c r="HC236" s="155"/>
      <c r="HD236" s="155"/>
      <c r="HE236" s="155"/>
      <c r="HF236" s="155"/>
      <c r="HG236" s="155"/>
      <c r="HH236" s="155"/>
      <c r="HI236" s="155"/>
      <c r="HJ236" s="155"/>
      <c r="HK236" s="155"/>
      <c r="HL236" s="155"/>
      <c r="HM236" s="155"/>
      <c r="HN236" s="155"/>
      <c r="HO236" s="155"/>
      <c r="HP236" s="155"/>
      <c r="HQ236" s="155"/>
      <c r="HR236" s="155"/>
      <c r="HS236" s="155"/>
      <c r="HT236" s="155"/>
      <c r="HU236" s="155"/>
      <c r="HV236" s="155"/>
      <c r="HW236" s="155"/>
      <c r="HX236" s="155"/>
      <c r="HY236" s="155"/>
      <c r="HZ236" s="155"/>
      <c r="IA236" s="155"/>
      <c r="IB236" s="155"/>
      <c r="IC236" s="155"/>
      <c r="ID236" s="155"/>
      <c r="IE236" s="155"/>
      <c r="IF236" s="155"/>
      <c r="IG236" s="155"/>
      <c r="IH236" s="155"/>
      <c r="II236" s="155"/>
      <c r="IJ236" s="155"/>
      <c r="IK236" s="155"/>
      <c r="IL236" s="155"/>
      <c r="IM236" s="155"/>
      <c r="IN236" s="155"/>
      <c r="IO236" s="155"/>
      <c r="IP236" s="155"/>
      <c r="IQ236" s="155"/>
      <c r="IR236" s="155"/>
      <c r="IS236" s="155"/>
      <c r="IT236" s="155"/>
    </row>
    <row r="237" spans="1:254" ht="21" customHeight="1" x14ac:dyDescent="0.2">
      <c r="A237" s="148" t="s">
        <v>510</v>
      </c>
      <c r="B237" s="167" t="s">
        <v>508</v>
      </c>
      <c r="C237" s="167" t="s">
        <v>297</v>
      </c>
      <c r="D237" s="167" t="s">
        <v>270</v>
      </c>
      <c r="E237" s="167" t="s">
        <v>406</v>
      </c>
      <c r="F237" s="167" t="s">
        <v>282</v>
      </c>
      <c r="G237" s="150">
        <v>201.23</v>
      </c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  <c r="AZ237" s="155"/>
      <c r="BA237" s="155"/>
      <c r="BB237" s="155"/>
      <c r="BC237" s="155"/>
      <c r="BD237" s="155"/>
      <c r="BE237" s="155"/>
      <c r="BF237" s="155"/>
      <c r="BG237" s="155"/>
      <c r="BH237" s="155"/>
      <c r="BI237" s="155"/>
      <c r="BJ237" s="155"/>
      <c r="BK237" s="155"/>
      <c r="BL237" s="155"/>
      <c r="BM237" s="155"/>
      <c r="BN237" s="155"/>
      <c r="BO237" s="155"/>
      <c r="BP237" s="155"/>
      <c r="BQ237" s="155"/>
      <c r="BR237" s="155"/>
      <c r="BS237" s="155"/>
      <c r="BT237" s="155"/>
      <c r="BU237" s="155"/>
      <c r="BV237" s="155"/>
      <c r="BW237" s="155"/>
      <c r="BX237" s="155"/>
      <c r="BY237" s="155"/>
      <c r="BZ237" s="155"/>
      <c r="CA237" s="155"/>
      <c r="CB237" s="155"/>
      <c r="CC237" s="155"/>
      <c r="CD237" s="155"/>
      <c r="CE237" s="155"/>
      <c r="CF237" s="155"/>
      <c r="CG237" s="155"/>
      <c r="CH237" s="155"/>
      <c r="CI237" s="155"/>
      <c r="CJ237" s="155"/>
      <c r="CK237" s="155"/>
      <c r="CL237" s="155"/>
      <c r="CM237" s="155"/>
      <c r="CN237" s="155"/>
      <c r="CO237" s="155"/>
      <c r="CP237" s="155"/>
      <c r="CQ237" s="155"/>
      <c r="CR237" s="155"/>
      <c r="CS237" s="155"/>
      <c r="CT237" s="155"/>
      <c r="CU237" s="155"/>
      <c r="CV237" s="155"/>
      <c r="CW237" s="155"/>
      <c r="CX237" s="155"/>
      <c r="CY237" s="155"/>
      <c r="CZ237" s="155"/>
      <c r="DA237" s="155"/>
      <c r="DB237" s="155"/>
      <c r="DC237" s="155"/>
      <c r="DD237" s="155"/>
      <c r="DE237" s="155"/>
      <c r="DF237" s="155"/>
      <c r="DG237" s="155"/>
      <c r="DH237" s="155"/>
      <c r="DI237" s="155"/>
      <c r="DJ237" s="155"/>
      <c r="DK237" s="155"/>
      <c r="DL237" s="155"/>
      <c r="DM237" s="155"/>
      <c r="DN237" s="155"/>
      <c r="DO237" s="155"/>
      <c r="DP237" s="155"/>
      <c r="DQ237" s="155"/>
      <c r="DR237" s="155"/>
      <c r="DS237" s="155"/>
      <c r="DT237" s="155"/>
      <c r="DU237" s="155"/>
      <c r="DV237" s="155"/>
      <c r="DW237" s="155"/>
      <c r="DX237" s="155"/>
      <c r="DY237" s="155"/>
      <c r="DZ237" s="155"/>
      <c r="EA237" s="155"/>
      <c r="EB237" s="155"/>
      <c r="EC237" s="155"/>
      <c r="ED237" s="155"/>
      <c r="EE237" s="155"/>
      <c r="EF237" s="155"/>
      <c r="EG237" s="155"/>
      <c r="EH237" s="155"/>
      <c r="EI237" s="155"/>
      <c r="EJ237" s="155"/>
      <c r="EK237" s="155"/>
      <c r="EL237" s="155"/>
      <c r="EM237" s="155"/>
      <c r="EN237" s="155"/>
      <c r="EO237" s="155"/>
      <c r="EP237" s="155"/>
      <c r="EQ237" s="155"/>
      <c r="ER237" s="155"/>
      <c r="ES237" s="155"/>
      <c r="ET237" s="155"/>
      <c r="EU237" s="155"/>
      <c r="EV237" s="155"/>
      <c r="EW237" s="155"/>
      <c r="EX237" s="155"/>
      <c r="EY237" s="155"/>
      <c r="EZ237" s="155"/>
      <c r="FA237" s="155"/>
      <c r="FB237" s="155"/>
      <c r="FC237" s="155"/>
      <c r="FD237" s="155"/>
      <c r="FE237" s="155"/>
      <c r="FF237" s="155"/>
      <c r="FG237" s="155"/>
      <c r="FH237" s="155"/>
      <c r="FI237" s="155"/>
      <c r="FJ237" s="155"/>
      <c r="FK237" s="155"/>
      <c r="FL237" s="155"/>
      <c r="FM237" s="155"/>
      <c r="FN237" s="155"/>
      <c r="FO237" s="155"/>
      <c r="FP237" s="155"/>
      <c r="FQ237" s="155"/>
      <c r="FR237" s="155"/>
      <c r="FS237" s="155"/>
      <c r="FT237" s="155"/>
      <c r="FU237" s="155"/>
      <c r="FV237" s="155"/>
      <c r="FW237" s="155"/>
      <c r="FX237" s="155"/>
      <c r="FY237" s="155"/>
      <c r="FZ237" s="155"/>
      <c r="GA237" s="155"/>
      <c r="GB237" s="155"/>
      <c r="GC237" s="155"/>
      <c r="GD237" s="155"/>
      <c r="GE237" s="155"/>
      <c r="GF237" s="155"/>
      <c r="GG237" s="155"/>
      <c r="GH237" s="155"/>
      <c r="GI237" s="155"/>
      <c r="GJ237" s="155"/>
      <c r="GK237" s="155"/>
      <c r="GL237" s="155"/>
      <c r="GM237" s="155"/>
      <c r="GN237" s="155"/>
      <c r="GO237" s="155"/>
      <c r="GP237" s="155"/>
      <c r="GQ237" s="155"/>
      <c r="GR237" s="155"/>
      <c r="GS237" s="155"/>
      <c r="GT237" s="155"/>
      <c r="GU237" s="155"/>
      <c r="GV237" s="155"/>
      <c r="GW237" s="155"/>
      <c r="GX237" s="155"/>
      <c r="GY237" s="155"/>
      <c r="GZ237" s="155"/>
      <c r="HA237" s="155"/>
      <c r="HB237" s="155"/>
      <c r="HC237" s="155"/>
      <c r="HD237" s="155"/>
      <c r="HE237" s="155"/>
      <c r="HF237" s="155"/>
      <c r="HG237" s="155"/>
      <c r="HH237" s="155"/>
      <c r="HI237" s="155"/>
      <c r="HJ237" s="155"/>
      <c r="HK237" s="155"/>
      <c r="HL237" s="155"/>
      <c r="HM237" s="155"/>
      <c r="HN237" s="155"/>
      <c r="HO237" s="155"/>
      <c r="HP237" s="155"/>
      <c r="HQ237" s="155"/>
      <c r="HR237" s="155"/>
      <c r="HS237" s="155"/>
      <c r="HT237" s="155"/>
      <c r="HU237" s="155"/>
      <c r="HV237" s="155"/>
      <c r="HW237" s="155"/>
      <c r="HX237" s="155"/>
      <c r="HY237" s="155"/>
      <c r="HZ237" s="155"/>
      <c r="IA237" s="155"/>
      <c r="IB237" s="155"/>
      <c r="IC237" s="155"/>
      <c r="ID237" s="155"/>
      <c r="IE237" s="155"/>
      <c r="IF237" s="155"/>
      <c r="IG237" s="155"/>
      <c r="IH237" s="155"/>
      <c r="II237" s="155"/>
      <c r="IJ237" s="155"/>
      <c r="IK237" s="155"/>
      <c r="IL237" s="155"/>
      <c r="IM237" s="155"/>
      <c r="IN237" s="155"/>
      <c r="IO237" s="155"/>
      <c r="IP237" s="155"/>
      <c r="IQ237" s="155"/>
      <c r="IR237" s="155"/>
      <c r="IS237" s="155"/>
      <c r="IT237" s="155"/>
    </row>
    <row r="238" spans="1:254" ht="25.5" x14ac:dyDescent="0.2">
      <c r="A238" s="148" t="s">
        <v>328</v>
      </c>
      <c r="B238" s="167" t="s">
        <v>508</v>
      </c>
      <c r="C238" s="167" t="s">
        <v>297</v>
      </c>
      <c r="D238" s="167" t="s">
        <v>270</v>
      </c>
      <c r="E238" s="167" t="s">
        <v>406</v>
      </c>
      <c r="F238" s="167" t="s">
        <v>329</v>
      </c>
      <c r="G238" s="150">
        <v>30033.61</v>
      </c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  <c r="CJ238" s="121"/>
      <c r="CK238" s="121"/>
      <c r="CL238" s="121"/>
      <c r="CM238" s="121"/>
      <c r="CN238" s="121"/>
      <c r="CO238" s="121"/>
      <c r="CP238" s="121"/>
      <c r="CQ238" s="121"/>
      <c r="CR238" s="121"/>
      <c r="CS238" s="121"/>
      <c r="CT238" s="121"/>
      <c r="CU238" s="121"/>
      <c r="CV238" s="121"/>
      <c r="CW238" s="121"/>
      <c r="CX238" s="121"/>
      <c r="CY238" s="121"/>
      <c r="CZ238" s="121"/>
      <c r="DA238" s="121"/>
      <c r="DB238" s="121"/>
      <c r="DC238" s="121"/>
      <c r="DD238" s="121"/>
      <c r="DE238" s="121"/>
      <c r="DF238" s="121"/>
      <c r="DG238" s="121"/>
      <c r="DH238" s="121"/>
      <c r="DI238" s="121"/>
      <c r="DJ238" s="121"/>
      <c r="DK238" s="121"/>
      <c r="DL238" s="121"/>
      <c r="DM238" s="121"/>
      <c r="DN238" s="121"/>
      <c r="DO238" s="121"/>
      <c r="DP238" s="121"/>
      <c r="DQ238" s="121"/>
      <c r="DR238" s="121"/>
      <c r="DS238" s="121"/>
      <c r="DT238" s="121"/>
      <c r="DU238" s="121"/>
      <c r="DV238" s="121"/>
      <c r="DW238" s="121"/>
      <c r="DX238" s="121"/>
      <c r="DY238" s="121"/>
      <c r="DZ238" s="121"/>
      <c r="EA238" s="121"/>
      <c r="EB238" s="121"/>
      <c r="EC238" s="121"/>
      <c r="ED238" s="121"/>
      <c r="EE238" s="121"/>
      <c r="EF238" s="121"/>
      <c r="EG238" s="121"/>
      <c r="EH238" s="121"/>
      <c r="EI238" s="121"/>
      <c r="EJ238" s="121"/>
      <c r="EK238" s="121"/>
      <c r="EL238" s="121"/>
      <c r="EM238" s="121"/>
      <c r="EN238" s="121"/>
      <c r="EO238" s="121"/>
      <c r="EP238" s="121"/>
      <c r="EQ238" s="121"/>
      <c r="ER238" s="121"/>
      <c r="ES238" s="121"/>
      <c r="ET238" s="121"/>
      <c r="EU238" s="121"/>
      <c r="EV238" s="121"/>
      <c r="EW238" s="121"/>
      <c r="EX238" s="121"/>
      <c r="EY238" s="121"/>
      <c r="EZ238" s="121"/>
      <c r="FA238" s="121"/>
      <c r="FB238" s="121"/>
      <c r="FC238" s="121"/>
      <c r="FD238" s="121"/>
      <c r="FE238" s="121"/>
      <c r="FF238" s="121"/>
      <c r="FG238" s="121"/>
      <c r="FH238" s="121"/>
      <c r="FI238" s="121"/>
      <c r="FJ238" s="121"/>
      <c r="FK238" s="121"/>
      <c r="FL238" s="121"/>
      <c r="FM238" s="121"/>
      <c r="FN238" s="121"/>
      <c r="FO238" s="121"/>
      <c r="FP238" s="121"/>
      <c r="FQ238" s="121"/>
      <c r="FR238" s="121"/>
      <c r="FS238" s="121"/>
      <c r="FT238" s="121"/>
      <c r="FU238" s="121"/>
      <c r="FV238" s="121"/>
      <c r="FW238" s="121"/>
      <c r="FX238" s="121"/>
      <c r="FY238" s="121"/>
      <c r="FZ238" s="121"/>
      <c r="GA238" s="121"/>
      <c r="GB238" s="121"/>
      <c r="GC238" s="121"/>
      <c r="GD238" s="121"/>
      <c r="GE238" s="121"/>
      <c r="GF238" s="121"/>
      <c r="GG238" s="121"/>
      <c r="GH238" s="121"/>
      <c r="GI238" s="121"/>
      <c r="GJ238" s="121"/>
      <c r="GK238" s="121"/>
      <c r="GL238" s="121"/>
      <c r="GM238" s="121"/>
      <c r="GN238" s="121"/>
      <c r="GO238" s="121"/>
      <c r="GP238" s="121"/>
      <c r="GQ238" s="121"/>
      <c r="GR238" s="121"/>
      <c r="GS238" s="121"/>
      <c r="GT238" s="121"/>
      <c r="GU238" s="121"/>
      <c r="GV238" s="121"/>
      <c r="GW238" s="121"/>
      <c r="GX238" s="121"/>
      <c r="GY238" s="121"/>
      <c r="GZ238" s="121"/>
      <c r="HA238" s="121"/>
      <c r="HB238" s="121"/>
      <c r="HC238" s="121"/>
      <c r="HD238" s="121"/>
      <c r="HE238" s="121"/>
      <c r="HF238" s="121"/>
      <c r="HG238" s="121"/>
      <c r="HH238" s="121"/>
      <c r="HI238" s="121"/>
      <c r="HJ238" s="121"/>
      <c r="HK238" s="121"/>
      <c r="HL238" s="121"/>
      <c r="HM238" s="121"/>
      <c r="HN238" s="121"/>
      <c r="HO238" s="121"/>
      <c r="HP238" s="121"/>
      <c r="HQ238" s="121"/>
      <c r="HR238" s="121"/>
      <c r="HS238" s="121"/>
      <c r="HT238" s="121"/>
      <c r="HU238" s="121"/>
      <c r="HV238" s="121"/>
      <c r="HW238" s="121"/>
      <c r="HX238" s="121"/>
      <c r="HY238" s="121"/>
      <c r="HZ238" s="121"/>
      <c r="IA238" s="121"/>
      <c r="IB238" s="121"/>
      <c r="IC238" s="121"/>
      <c r="ID238" s="121"/>
      <c r="IE238" s="121"/>
      <c r="IF238" s="121"/>
      <c r="IG238" s="121"/>
      <c r="IH238" s="121"/>
      <c r="II238" s="121"/>
      <c r="IJ238" s="121"/>
      <c r="IK238" s="121"/>
      <c r="IL238" s="121"/>
      <c r="IM238" s="121"/>
      <c r="IN238" s="121"/>
      <c r="IO238" s="121"/>
      <c r="IP238" s="121"/>
      <c r="IQ238" s="121"/>
      <c r="IR238" s="121"/>
      <c r="IS238" s="121"/>
      <c r="IT238" s="121"/>
    </row>
    <row r="239" spans="1:254" ht="21" customHeight="1" x14ac:dyDescent="0.2">
      <c r="A239" s="151" t="s">
        <v>407</v>
      </c>
      <c r="B239" s="152" t="s">
        <v>508</v>
      </c>
      <c r="C239" s="152" t="s">
        <v>297</v>
      </c>
      <c r="D239" s="152" t="s">
        <v>270</v>
      </c>
      <c r="E239" s="152" t="s">
        <v>408</v>
      </c>
      <c r="F239" s="152"/>
      <c r="G239" s="154">
        <f>SUM(G240)</f>
        <v>7913.82</v>
      </c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  <c r="AY239" s="155"/>
      <c r="AZ239" s="155"/>
      <c r="BA239" s="155"/>
      <c r="BB239" s="155"/>
      <c r="BC239" s="155"/>
      <c r="BD239" s="155"/>
      <c r="BE239" s="155"/>
      <c r="BF239" s="155"/>
      <c r="BG239" s="155"/>
      <c r="BH239" s="155"/>
      <c r="BI239" s="155"/>
      <c r="BJ239" s="155"/>
      <c r="BK239" s="155"/>
      <c r="BL239" s="155"/>
      <c r="BM239" s="155"/>
      <c r="BN239" s="155"/>
      <c r="BO239" s="155"/>
      <c r="BP239" s="155"/>
      <c r="BQ239" s="155"/>
      <c r="BR239" s="155"/>
      <c r="BS239" s="155"/>
      <c r="BT239" s="155"/>
      <c r="BU239" s="155"/>
      <c r="BV239" s="155"/>
      <c r="BW239" s="155"/>
      <c r="BX239" s="155"/>
      <c r="BY239" s="155"/>
      <c r="BZ239" s="155"/>
      <c r="CA239" s="155"/>
      <c r="CB239" s="155"/>
      <c r="CC239" s="155"/>
      <c r="CD239" s="155"/>
      <c r="CE239" s="155"/>
      <c r="CF239" s="155"/>
      <c r="CG239" s="155"/>
      <c r="CH239" s="155"/>
      <c r="CI239" s="155"/>
      <c r="CJ239" s="155"/>
      <c r="CK239" s="155"/>
      <c r="CL239" s="155"/>
      <c r="CM239" s="155"/>
      <c r="CN239" s="155"/>
      <c r="CO239" s="155"/>
      <c r="CP239" s="155"/>
      <c r="CQ239" s="155"/>
      <c r="CR239" s="155"/>
      <c r="CS239" s="155"/>
      <c r="CT239" s="155"/>
      <c r="CU239" s="155"/>
      <c r="CV239" s="155"/>
      <c r="CW239" s="155"/>
      <c r="CX239" s="155"/>
      <c r="CY239" s="155"/>
      <c r="CZ239" s="155"/>
      <c r="DA239" s="155"/>
      <c r="DB239" s="155"/>
      <c r="DC239" s="155"/>
      <c r="DD239" s="155"/>
      <c r="DE239" s="155"/>
      <c r="DF239" s="155"/>
      <c r="DG239" s="155"/>
      <c r="DH239" s="155"/>
      <c r="DI239" s="155"/>
      <c r="DJ239" s="155"/>
      <c r="DK239" s="155"/>
      <c r="DL239" s="155"/>
      <c r="DM239" s="155"/>
      <c r="DN239" s="155"/>
      <c r="DO239" s="155"/>
      <c r="DP239" s="155"/>
      <c r="DQ239" s="155"/>
      <c r="DR239" s="155"/>
      <c r="DS239" s="155"/>
      <c r="DT239" s="155"/>
      <c r="DU239" s="155"/>
      <c r="DV239" s="155"/>
      <c r="DW239" s="155"/>
      <c r="DX239" s="155"/>
      <c r="DY239" s="155"/>
      <c r="DZ239" s="155"/>
      <c r="EA239" s="155"/>
      <c r="EB239" s="155"/>
      <c r="EC239" s="155"/>
      <c r="ED239" s="155"/>
      <c r="EE239" s="155"/>
      <c r="EF239" s="155"/>
      <c r="EG239" s="155"/>
      <c r="EH239" s="155"/>
      <c r="EI239" s="155"/>
      <c r="EJ239" s="155"/>
      <c r="EK239" s="155"/>
      <c r="EL239" s="155"/>
      <c r="EM239" s="155"/>
      <c r="EN239" s="155"/>
      <c r="EO239" s="155"/>
      <c r="EP239" s="155"/>
      <c r="EQ239" s="155"/>
      <c r="ER239" s="155"/>
      <c r="ES239" s="155"/>
      <c r="ET239" s="155"/>
      <c r="EU239" s="155"/>
      <c r="EV239" s="155"/>
      <c r="EW239" s="155"/>
      <c r="EX239" s="155"/>
      <c r="EY239" s="155"/>
      <c r="EZ239" s="155"/>
      <c r="FA239" s="155"/>
      <c r="FB239" s="155"/>
      <c r="FC239" s="155"/>
      <c r="FD239" s="155"/>
      <c r="FE239" s="155"/>
      <c r="FF239" s="155"/>
      <c r="FG239" s="155"/>
      <c r="FH239" s="155"/>
      <c r="FI239" s="155"/>
      <c r="FJ239" s="155"/>
      <c r="FK239" s="155"/>
      <c r="FL239" s="155"/>
      <c r="FM239" s="155"/>
      <c r="FN239" s="155"/>
      <c r="FO239" s="155"/>
      <c r="FP239" s="155"/>
      <c r="FQ239" s="155"/>
      <c r="FR239" s="155"/>
      <c r="FS239" s="155"/>
      <c r="FT239" s="155"/>
      <c r="FU239" s="155"/>
      <c r="FV239" s="155"/>
      <c r="FW239" s="155"/>
      <c r="FX239" s="155"/>
      <c r="FY239" s="155"/>
      <c r="FZ239" s="155"/>
      <c r="GA239" s="155"/>
      <c r="GB239" s="155"/>
      <c r="GC239" s="155"/>
      <c r="GD239" s="155"/>
      <c r="GE239" s="155"/>
      <c r="GF239" s="155"/>
      <c r="GG239" s="155"/>
      <c r="GH239" s="155"/>
      <c r="GI239" s="155"/>
      <c r="GJ239" s="155"/>
      <c r="GK239" s="155"/>
      <c r="GL239" s="155"/>
      <c r="GM239" s="155"/>
      <c r="GN239" s="155"/>
      <c r="GO239" s="155"/>
      <c r="GP239" s="155"/>
      <c r="GQ239" s="155"/>
      <c r="GR239" s="155"/>
      <c r="GS239" s="155"/>
      <c r="GT239" s="155"/>
      <c r="GU239" s="155"/>
      <c r="GV239" s="155"/>
      <c r="GW239" s="155"/>
      <c r="GX239" s="155"/>
      <c r="GY239" s="155"/>
      <c r="GZ239" s="155"/>
      <c r="HA239" s="155"/>
      <c r="HB239" s="155"/>
      <c r="HC239" s="155"/>
      <c r="HD239" s="155"/>
      <c r="HE239" s="155"/>
      <c r="HF239" s="155"/>
      <c r="HG239" s="155"/>
      <c r="HH239" s="155"/>
      <c r="HI239" s="155"/>
      <c r="HJ239" s="155"/>
      <c r="HK239" s="155"/>
      <c r="HL239" s="155"/>
      <c r="HM239" s="155"/>
      <c r="HN239" s="155"/>
      <c r="HO239" s="155"/>
      <c r="HP239" s="155"/>
      <c r="HQ239" s="155"/>
      <c r="HR239" s="155"/>
      <c r="HS239" s="155"/>
      <c r="HT239" s="155"/>
      <c r="HU239" s="155"/>
      <c r="HV239" s="155"/>
      <c r="HW239" s="155"/>
      <c r="HX239" s="155"/>
      <c r="HY239" s="155"/>
      <c r="HZ239" s="155"/>
      <c r="IA239" s="155"/>
      <c r="IB239" s="155"/>
      <c r="IC239" s="155"/>
      <c r="ID239" s="155"/>
      <c r="IE239" s="155"/>
      <c r="IF239" s="155"/>
      <c r="IG239" s="155"/>
      <c r="IH239" s="155"/>
      <c r="II239" s="155"/>
      <c r="IJ239" s="155"/>
      <c r="IK239" s="155"/>
      <c r="IL239" s="155"/>
      <c r="IM239" s="155"/>
      <c r="IN239" s="155"/>
      <c r="IO239" s="155"/>
      <c r="IP239" s="155"/>
      <c r="IQ239" s="155"/>
      <c r="IR239" s="155"/>
      <c r="IS239" s="155"/>
      <c r="IT239" s="155"/>
    </row>
    <row r="240" spans="1:254" s="169" customFormat="1" ht="25.5" x14ac:dyDescent="0.2">
      <c r="A240" s="148" t="s">
        <v>328</v>
      </c>
      <c r="B240" s="167" t="s">
        <v>508</v>
      </c>
      <c r="C240" s="167" t="s">
        <v>297</v>
      </c>
      <c r="D240" s="167" t="s">
        <v>270</v>
      </c>
      <c r="E240" s="167" t="s">
        <v>408</v>
      </c>
      <c r="F240" s="167" t="s">
        <v>329</v>
      </c>
      <c r="G240" s="150">
        <v>7913.82</v>
      </c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  <c r="CJ240" s="121"/>
      <c r="CK240" s="121"/>
      <c r="CL240" s="121"/>
      <c r="CM240" s="121"/>
      <c r="CN240" s="121"/>
      <c r="CO240" s="121"/>
      <c r="CP240" s="121"/>
      <c r="CQ240" s="121"/>
      <c r="CR240" s="121"/>
      <c r="CS240" s="121"/>
      <c r="CT240" s="121"/>
      <c r="CU240" s="121"/>
      <c r="CV240" s="121"/>
      <c r="CW240" s="121"/>
      <c r="CX240" s="121"/>
      <c r="CY240" s="121"/>
      <c r="CZ240" s="121"/>
      <c r="DA240" s="121"/>
      <c r="DB240" s="121"/>
      <c r="DC240" s="121"/>
      <c r="DD240" s="121"/>
      <c r="DE240" s="121"/>
      <c r="DF240" s="121"/>
      <c r="DG240" s="121"/>
      <c r="DH240" s="121"/>
      <c r="DI240" s="121"/>
      <c r="DJ240" s="121"/>
      <c r="DK240" s="121"/>
      <c r="DL240" s="121"/>
      <c r="DM240" s="121"/>
      <c r="DN240" s="121"/>
      <c r="DO240" s="121"/>
      <c r="DP240" s="121"/>
      <c r="DQ240" s="121"/>
      <c r="DR240" s="121"/>
      <c r="DS240" s="121"/>
      <c r="DT240" s="121"/>
      <c r="DU240" s="121"/>
      <c r="DV240" s="121"/>
      <c r="DW240" s="121"/>
      <c r="DX240" s="121"/>
      <c r="DY240" s="121"/>
      <c r="DZ240" s="121"/>
      <c r="EA240" s="121"/>
      <c r="EB240" s="121"/>
      <c r="EC240" s="121"/>
      <c r="ED240" s="121"/>
      <c r="EE240" s="121"/>
      <c r="EF240" s="121"/>
      <c r="EG240" s="121"/>
      <c r="EH240" s="121"/>
      <c r="EI240" s="121"/>
      <c r="EJ240" s="121"/>
      <c r="EK240" s="121"/>
      <c r="EL240" s="121"/>
      <c r="EM240" s="121"/>
      <c r="EN240" s="121"/>
      <c r="EO240" s="121"/>
      <c r="EP240" s="121"/>
      <c r="EQ240" s="121"/>
      <c r="ER240" s="121"/>
      <c r="ES240" s="121"/>
      <c r="ET240" s="121"/>
      <c r="EU240" s="121"/>
      <c r="EV240" s="121"/>
      <c r="EW240" s="121"/>
      <c r="EX240" s="121"/>
      <c r="EY240" s="121"/>
      <c r="EZ240" s="121"/>
      <c r="FA240" s="121"/>
      <c r="FB240" s="121"/>
      <c r="FC240" s="121"/>
      <c r="FD240" s="121"/>
      <c r="FE240" s="121"/>
      <c r="FF240" s="121"/>
      <c r="FG240" s="121"/>
      <c r="FH240" s="121"/>
      <c r="FI240" s="121"/>
      <c r="FJ240" s="121"/>
      <c r="FK240" s="121"/>
      <c r="FL240" s="121"/>
      <c r="FM240" s="121"/>
      <c r="FN240" s="121"/>
      <c r="FO240" s="121"/>
      <c r="FP240" s="121"/>
      <c r="FQ240" s="121"/>
      <c r="FR240" s="121"/>
      <c r="FS240" s="121"/>
      <c r="FT240" s="121"/>
      <c r="FU240" s="121"/>
      <c r="FV240" s="121"/>
      <c r="FW240" s="121"/>
      <c r="FX240" s="121"/>
      <c r="FY240" s="121"/>
      <c r="FZ240" s="121"/>
      <c r="GA240" s="121"/>
      <c r="GB240" s="121"/>
      <c r="GC240" s="121"/>
      <c r="GD240" s="121"/>
      <c r="GE240" s="121"/>
      <c r="GF240" s="121"/>
      <c r="GG240" s="121"/>
      <c r="GH240" s="121"/>
      <c r="GI240" s="121"/>
      <c r="GJ240" s="121"/>
      <c r="GK240" s="121"/>
      <c r="GL240" s="121"/>
      <c r="GM240" s="121"/>
      <c r="GN240" s="121"/>
      <c r="GO240" s="121"/>
      <c r="GP240" s="121"/>
      <c r="GQ240" s="121"/>
      <c r="GR240" s="121"/>
      <c r="GS240" s="121"/>
      <c r="GT240" s="121"/>
      <c r="GU240" s="121"/>
      <c r="GV240" s="121"/>
      <c r="GW240" s="121"/>
      <c r="GX240" s="121"/>
      <c r="GY240" s="121"/>
      <c r="GZ240" s="121"/>
      <c r="HA240" s="121"/>
      <c r="HB240" s="121"/>
      <c r="HC240" s="121"/>
      <c r="HD240" s="121"/>
      <c r="HE240" s="121"/>
      <c r="HF240" s="121"/>
      <c r="HG240" s="121"/>
      <c r="HH240" s="121"/>
      <c r="HI240" s="121"/>
      <c r="HJ240" s="121"/>
      <c r="HK240" s="121"/>
      <c r="HL240" s="121"/>
      <c r="HM240" s="121"/>
      <c r="HN240" s="121"/>
      <c r="HO240" s="121"/>
      <c r="HP240" s="121"/>
      <c r="HQ240" s="121"/>
      <c r="HR240" s="121"/>
      <c r="HS240" s="121"/>
      <c r="HT240" s="121"/>
      <c r="HU240" s="121"/>
      <c r="HV240" s="121"/>
      <c r="HW240" s="121"/>
      <c r="HX240" s="121"/>
      <c r="HY240" s="121"/>
      <c r="HZ240" s="121"/>
      <c r="IA240" s="121"/>
      <c r="IB240" s="121"/>
      <c r="IC240" s="121"/>
      <c r="ID240" s="121"/>
      <c r="IE240" s="121"/>
      <c r="IF240" s="121"/>
      <c r="IG240" s="121"/>
      <c r="IH240" s="121"/>
      <c r="II240" s="121"/>
      <c r="IJ240" s="121"/>
      <c r="IK240" s="121"/>
      <c r="IL240" s="121"/>
      <c r="IM240" s="121"/>
      <c r="IN240" s="121"/>
      <c r="IO240" s="121"/>
      <c r="IP240" s="121"/>
      <c r="IQ240" s="121"/>
      <c r="IR240" s="121"/>
      <c r="IS240" s="121"/>
      <c r="IT240" s="121"/>
    </row>
    <row r="241" spans="1:254" s="169" customFormat="1" ht="21" customHeight="1" x14ac:dyDescent="0.2">
      <c r="A241" s="353" t="s">
        <v>529</v>
      </c>
      <c r="B241" s="153" t="s">
        <v>508</v>
      </c>
      <c r="C241" s="152" t="s">
        <v>297</v>
      </c>
      <c r="D241" s="152" t="s">
        <v>270</v>
      </c>
      <c r="E241" s="152" t="s">
        <v>409</v>
      </c>
      <c r="F241" s="152"/>
      <c r="G241" s="154">
        <f>SUM(G242)</f>
        <v>115001.58</v>
      </c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  <c r="AY241" s="155"/>
      <c r="AZ241" s="155"/>
      <c r="BA241" s="155"/>
      <c r="BB241" s="155"/>
      <c r="BC241" s="155"/>
      <c r="BD241" s="155"/>
      <c r="BE241" s="155"/>
      <c r="BF241" s="155"/>
      <c r="BG241" s="155"/>
      <c r="BH241" s="155"/>
      <c r="BI241" s="155"/>
      <c r="BJ241" s="155"/>
      <c r="BK241" s="155"/>
      <c r="BL241" s="155"/>
      <c r="BM241" s="155"/>
      <c r="BN241" s="155"/>
      <c r="BO241" s="155"/>
      <c r="BP241" s="155"/>
      <c r="BQ241" s="155"/>
      <c r="BR241" s="155"/>
      <c r="BS241" s="155"/>
      <c r="BT241" s="155"/>
      <c r="BU241" s="155"/>
      <c r="BV241" s="155"/>
      <c r="BW241" s="155"/>
      <c r="BX241" s="155"/>
      <c r="BY241" s="155"/>
      <c r="BZ241" s="155"/>
      <c r="CA241" s="155"/>
      <c r="CB241" s="155"/>
      <c r="CC241" s="155"/>
      <c r="CD241" s="155"/>
      <c r="CE241" s="155"/>
      <c r="CF241" s="155"/>
      <c r="CG241" s="155"/>
      <c r="CH241" s="155"/>
      <c r="CI241" s="155"/>
      <c r="CJ241" s="155"/>
      <c r="CK241" s="155"/>
      <c r="CL241" s="155"/>
      <c r="CM241" s="155"/>
      <c r="CN241" s="155"/>
      <c r="CO241" s="155"/>
      <c r="CP241" s="155"/>
      <c r="CQ241" s="155"/>
      <c r="CR241" s="155"/>
      <c r="CS241" s="155"/>
      <c r="CT241" s="155"/>
      <c r="CU241" s="155"/>
      <c r="CV241" s="155"/>
      <c r="CW241" s="155"/>
      <c r="CX241" s="155"/>
      <c r="CY241" s="155"/>
      <c r="CZ241" s="155"/>
      <c r="DA241" s="155"/>
      <c r="DB241" s="155"/>
      <c r="DC241" s="155"/>
      <c r="DD241" s="155"/>
      <c r="DE241" s="155"/>
      <c r="DF241" s="155"/>
      <c r="DG241" s="155"/>
      <c r="DH241" s="155"/>
      <c r="DI241" s="155"/>
      <c r="DJ241" s="155"/>
      <c r="DK241" s="155"/>
      <c r="DL241" s="155"/>
      <c r="DM241" s="155"/>
      <c r="DN241" s="155"/>
      <c r="DO241" s="155"/>
      <c r="DP241" s="155"/>
      <c r="DQ241" s="155"/>
      <c r="DR241" s="155"/>
      <c r="DS241" s="155"/>
      <c r="DT241" s="155"/>
      <c r="DU241" s="155"/>
      <c r="DV241" s="155"/>
      <c r="DW241" s="155"/>
      <c r="DX241" s="155"/>
      <c r="DY241" s="155"/>
      <c r="DZ241" s="155"/>
      <c r="EA241" s="155"/>
      <c r="EB241" s="155"/>
      <c r="EC241" s="155"/>
      <c r="ED241" s="155"/>
      <c r="EE241" s="155"/>
      <c r="EF241" s="155"/>
      <c r="EG241" s="155"/>
      <c r="EH241" s="155"/>
      <c r="EI241" s="155"/>
      <c r="EJ241" s="155"/>
      <c r="EK241" s="155"/>
      <c r="EL241" s="155"/>
      <c r="EM241" s="155"/>
      <c r="EN241" s="155"/>
      <c r="EO241" s="155"/>
      <c r="EP241" s="155"/>
      <c r="EQ241" s="155"/>
      <c r="ER241" s="155"/>
      <c r="ES241" s="155"/>
      <c r="ET241" s="155"/>
      <c r="EU241" s="155"/>
      <c r="EV241" s="155"/>
      <c r="EW241" s="155"/>
      <c r="EX241" s="155"/>
      <c r="EY241" s="155"/>
      <c r="EZ241" s="155"/>
      <c r="FA241" s="155"/>
      <c r="FB241" s="155"/>
      <c r="FC241" s="155"/>
      <c r="FD241" s="155"/>
      <c r="FE241" s="155"/>
      <c r="FF241" s="155"/>
      <c r="FG241" s="155"/>
      <c r="FH241" s="155"/>
      <c r="FI241" s="155"/>
      <c r="FJ241" s="155"/>
      <c r="FK241" s="155"/>
      <c r="FL241" s="155"/>
      <c r="FM241" s="155"/>
      <c r="FN241" s="155"/>
      <c r="FO241" s="155"/>
      <c r="FP241" s="155"/>
      <c r="FQ241" s="155"/>
      <c r="FR241" s="155"/>
      <c r="FS241" s="155"/>
      <c r="FT241" s="155"/>
      <c r="FU241" s="155"/>
      <c r="FV241" s="155"/>
      <c r="FW241" s="155"/>
      <c r="FX241" s="155"/>
      <c r="FY241" s="155"/>
      <c r="FZ241" s="155"/>
      <c r="GA241" s="155"/>
      <c r="GB241" s="155"/>
      <c r="GC241" s="155"/>
      <c r="GD241" s="155"/>
      <c r="GE241" s="155"/>
      <c r="GF241" s="155"/>
      <c r="GG241" s="155"/>
      <c r="GH241" s="155"/>
      <c r="GI241" s="155"/>
      <c r="GJ241" s="155"/>
      <c r="GK241" s="155"/>
      <c r="GL241" s="155"/>
      <c r="GM241" s="155"/>
      <c r="GN241" s="155"/>
      <c r="GO241" s="155"/>
      <c r="GP241" s="155"/>
      <c r="GQ241" s="155"/>
      <c r="GR241" s="155"/>
      <c r="GS241" s="155"/>
      <c r="GT241" s="155"/>
      <c r="GU241" s="155"/>
      <c r="GV241" s="155"/>
      <c r="GW241" s="155"/>
      <c r="GX241" s="155"/>
      <c r="GY241" s="155"/>
      <c r="GZ241" s="155"/>
      <c r="HA241" s="155"/>
      <c r="HB241" s="155"/>
      <c r="HC241" s="155"/>
      <c r="HD241" s="155"/>
      <c r="HE241" s="155"/>
      <c r="HF241" s="155"/>
      <c r="HG241" s="155"/>
      <c r="HH241" s="155"/>
      <c r="HI241" s="155"/>
      <c r="HJ241" s="155"/>
      <c r="HK241" s="155"/>
      <c r="HL241" s="155"/>
      <c r="HM241" s="155"/>
      <c r="HN241" s="155"/>
      <c r="HO241" s="155"/>
      <c r="HP241" s="155"/>
      <c r="HQ241" s="155"/>
      <c r="HR241" s="155"/>
      <c r="HS241" s="155"/>
      <c r="HT241" s="155"/>
      <c r="HU241" s="155"/>
      <c r="HV241" s="155"/>
      <c r="HW241" s="155"/>
      <c r="HX241" s="155"/>
      <c r="HY241" s="155"/>
      <c r="HZ241" s="155"/>
      <c r="IA241" s="155"/>
      <c r="IB241" s="155"/>
      <c r="IC241" s="155"/>
      <c r="ID241" s="155"/>
      <c r="IE241" s="155"/>
      <c r="IF241" s="155"/>
      <c r="IG241" s="155"/>
      <c r="IH241" s="155"/>
      <c r="II241" s="155"/>
      <c r="IJ241" s="155"/>
      <c r="IK241" s="155"/>
      <c r="IL241" s="155"/>
      <c r="IM241" s="155"/>
      <c r="IN241" s="155"/>
      <c r="IO241" s="155"/>
      <c r="IP241" s="155"/>
      <c r="IQ241" s="155"/>
      <c r="IR241" s="155"/>
      <c r="IS241" s="155"/>
      <c r="IT241" s="155"/>
    </row>
    <row r="242" spans="1:254" s="169" customFormat="1" ht="25.5" x14ac:dyDescent="0.2">
      <c r="A242" s="148" t="s">
        <v>328</v>
      </c>
      <c r="B242" s="149" t="s">
        <v>508</v>
      </c>
      <c r="C242" s="167" t="s">
        <v>297</v>
      </c>
      <c r="D242" s="167" t="s">
        <v>270</v>
      </c>
      <c r="E242" s="167" t="s">
        <v>409</v>
      </c>
      <c r="F242" s="167" t="s">
        <v>329</v>
      </c>
      <c r="G242" s="150">
        <v>115001.58</v>
      </c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  <c r="CJ242" s="121"/>
      <c r="CK242" s="121"/>
      <c r="CL242" s="121"/>
      <c r="CM242" s="121"/>
      <c r="CN242" s="121"/>
      <c r="CO242" s="121"/>
      <c r="CP242" s="121"/>
      <c r="CQ242" s="121"/>
      <c r="CR242" s="121"/>
      <c r="CS242" s="121"/>
      <c r="CT242" s="121"/>
      <c r="CU242" s="121"/>
      <c r="CV242" s="121"/>
      <c r="CW242" s="121"/>
      <c r="CX242" s="121"/>
      <c r="CY242" s="121"/>
      <c r="CZ242" s="121"/>
      <c r="DA242" s="121"/>
      <c r="DB242" s="121"/>
      <c r="DC242" s="121"/>
      <c r="DD242" s="121"/>
      <c r="DE242" s="121"/>
      <c r="DF242" s="121"/>
      <c r="DG242" s="121"/>
      <c r="DH242" s="121"/>
      <c r="DI242" s="121"/>
      <c r="DJ242" s="121"/>
      <c r="DK242" s="121"/>
      <c r="DL242" s="121"/>
      <c r="DM242" s="121"/>
      <c r="DN242" s="121"/>
      <c r="DO242" s="121"/>
      <c r="DP242" s="121"/>
      <c r="DQ242" s="121"/>
      <c r="DR242" s="121"/>
      <c r="DS242" s="121"/>
      <c r="DT242" s="121"/>
      <c r="DU242" s="121"/>
      <c r="DV242" s="121"/>
      <c r="DW242" s="121"/>
      <c r="DX242" s="121"/>
      <c r="DY242" s="121"/>
      <c r="DZ242" s="121"/>
      <c r="EA242" s="121"/>
      <c r="EB242" s="121"/>
      <c r="EC242" s="121"/>
      <c r="ED242" s="121"/>
      <c r="EE242" s="121"/>
      <c r="EF242" s="121"/>
      <c r="EG242" s="121"/>
      <c r="EH242" s="121"/>
      <c r="EI242" s="121"/>
      <c r="EJ242" s="121"/>
      <c r="EK242" s="121"/>
      <c r="EL242" s="121"/>
      <c r="EM242" s="121"/>
      <c r="EN242" s="121"/>
      <c r="EO242" s="121"/>
      <c r="EP242" s="121"/>
      <c r="EQ242" s="121"/>
      <c r="ER242" s="121"/>
      <c r="ES242" s="121"/>
      <c r="ET242" s="121"/>
      <c r="EU242" s="121"/>
      <c r="EV242" s="121"/>
      <c r="EW242" s="121"/>
      <c r="EX242" s="121"/>
      <c r="EY242" s="121"/>
      <c r="EZ242" s="121"/>
      <c r="FA242" s="121"/>
      <c r="FB242" s="121"/>
      <c r="FC242" s="121"/>
      <c r="FD242" s="121"/>
      <c r="FE242" s="121"/>
      <c r="FF242" s="121"/>
      <c r="FG242" s="121"/>
      <c r="FH242" s="121"/>
      <c r="FI242" s="121"/>
      <c r="FJ242" s="121"/>
      <c r="FK242" s="121"/>
      <c r="FL242" s="121"/>
      <c r="FM242" s="121"/>
      <c r="FN242" s="121"/>
      <c r="FO242" s="121"/>
      <c r="FP242" s="121"/>
      <c r="FQ242" s="121"/>
      <c r="FR242" s="121"/>
      <c r="FS242" s="121"/>
      <c r="FT242" s="121"/>
      <c r="FU242" s="121"/>
      <c r="FV242" s="121"/>
      <c r="FW242" s="121"/>
      <c r="FX242" s="121"/>
      <c r="FY242" s="121"/>
      <c r="FZ242" s="121"/>
      <c r="GA242" s="121"/>
      <c r="GB242" s="121"/>
      <c r="GC242" s="121"/>
      <c r="GD242" s="121"/>
      <c r="GE242" s="121"/>
      <c r="GF242" s="121"/>
      <c r="GG242" s="121"/>
      <c r="GH242" s="121"/>
      <c r="GI242" s="121"/>
      <c r="GJ242" s="121"/>
      <c r="GK242" s="121"/>
      <c r="GL242" s="121"/>
      <c r="GM242" s="121"/>
      <c r="GN242" s="121"/>
      <c r="GO242" s="121"/>
      <c r="GP242" s="121"/>
      <c r="GQ242" s="121"/>
      <c r="GR242" s="121"/>
      <c r="GS242" s="121"/>
      <c r="GT242" s="121"/>
      <c r="GU242" s="121"/>
      <c r="GV242" s="121"/>
      <c r="GW242" s="121"/>
      <c r="GX242" s="121"/>
      <c r="GY242" s="121"/>
      <c r="GZ242" s="121"/>
      <c r="HA242" s="121"/>
      <c r="HB242" s="121"/>
      <c r="HC242" s="121"/>
      <c r="HD242" s="121"/>
      <c r="HE242" s="121"/>
      <c r="HF242" s="121"/>
      <c r="HG242" s="121"/>
      <c r="HH242" s="121"/>
      <c r="HI242" s="121"/>
      <c r="HJ242" s="121"/>
      <c r="HK242" s="121"/>
      <c r="HL242" s="121"/>
      <c r="HM242" s="121"/>
      <c r="HN242" s="121"/>
      <c r="HO242" s="121"/>
      <c r="HP242" s="121"/>
      <c r="HQ242" s="121"/>
      <c r="HR242" s="121"/>
      <c r="HS242" s="121"/>
      <c r="HT242" s="121"/>
      <c r="HU242" s="121"/>
      <c r="HV242" s="121"/>
      <c r="HW242" s="121"/>
      <c r="HX242" s="121"/>
      <c r="HY242" s="121"/>
      <c r="HZ242" s="121"/>
      <c r="IA242" s="121"/>
      <c r="IB242" s="121"/>
      <c r="IC242" s="121"/>
      <c r="ID242" s="121"/>
      <c r="IE242" s="121"/>
      <c r="IF242" s="121"/>
      <c r="IG242" s="121"/>
      <c r="IH242" s="121"/>
      <c r="II242" s="121"/>
      <c r="IJ242" s="121"/>
      <c r="IK242" s="121"/>
      <c r="IL242" s="121"/>
      <c r="IM242" s="121"/>
      <c r="IN242" s="121"/>
      <c r="IO242" s="121"/>
      <c r="IP242" s="121"/>
      <c r="IQ242" s="121"/>
      <c r="IR242" s="121"/>
      <c r="IS242" s="121"/>
      <c r="IT242" s="121"/>
    </row>
    <row r="243" spans="1:254" s="169" customFormat="1" ht="19.149999999999999" customHeight="1" x14ac:dyDescent="0.2">
      <c r="A243" s="352" t="s">
        <v>685</v>
      </c>
      <c r="B243" s="153" t="s">
        <v>508</v>
      </c>
      <c r="C243" s="152" t="s">
        <v>297</v>
      </c>
      <c r="D243" s="152" t="s">
        <v>410</v>
      </c>
      <c r="E243" s="152" t="s">
        <v>411</v>
      </c>
      <c r="F243" s="152"/>
      <c r="G243" s="154">
        <f>SUM(G244)</f>
        <v>12342.6</v>
      </c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127"/>
      <c r="AT243" s="127"/>
      <c r="AU243" s="127"/>
      <c r="AV243" s="127"/>
      <c r="AW243" s="127"/>
      <c r="AX243" s="127"/>
      <c r="AY243" s="127"/>
      <c r="AZ243" s="127"/>
      <c r="BA243" s="127"/>
      <c r="BB243" s="127"/>
      <c r="BC243" s="127"/>
      <c r="BD243" s="127"/>
      <c r="BE243" s="127"/>
      <c r="BF243" s="127"/>
      <c r="BG243" s="127"/>
      <c r="BH243" s="127"/>
      <c r="BI243" s="127"/>
      <c r="BJ243" s="127"/>
      <c r="BK243" s="127"/>
      <c r="BL243" s="127"/>
      <c r="BM243" s="127"/>
      <c r="BN243" s="127"/>
      <c r="BO243" s="127"/>
      <c r="BP243" s="127"/>
      <c r="BQ243" s="127"/>
      <c r="BR243" s="127"/>
      <c r="BS243" s="127"/>
      <c r="BT243" s="127"/>
      <c r="BU243" s="127"/>
      <c r="BV243" s="127"/>
      <c r="BW243" s="127"/>
      <c r="BX243" s="127"/>
      <c r="BY243" s="127"/>
      <c r="BZ243" s="127"/>
      <c r="CA243" s="127"/>
      <c r="CB243" s="127"/>
      <c r="CC243" s="127"/>
      <c r="CD243" s="127"/>
      <c r="CE243" s="127"/>
      <c r="CF243" s="127"/>
      <c r="CG243" s="127"/>
      <c r="CH243" s="127"/>
      <c r="CI243" s="127"/>
      <c r="CJ243" s="127"/>
      <c r="CK243" s="127"/>
      <c r="CL243" s="127"/>
      <c r="CM243" s="127"/>
      <c r="CN243" s="127"/>
      <c r="CO243" s="127"/>
      <c r="CP243" s="127"/>
      <c r="CQ243" s="127"/>
      <c r="CR243" s="127"/>
      <c r="CS243" s="127"/>
      <c r="CT243" s="127"/>
      <c r="CU243" s="127"/>
      <c r="CV243" s="127"/>
      <c r="CW243" s="127"/>
      <c r="CX243" s="127"/>
      <c r="CY243" s="127"/>
      <c r="CZ243" s="127"/>
      <c r="DA243" s="127"/>
      <c r="DB243" s="127"/>
      <c r="DC243" s="127"/>
      <c r="DD243" s="127"/>
      <c r="DE243" s="127"/>
      <c r="DF243" s="127"/>
      <c r="DG243" s="127"/>
      <c r="DH243" s="127"/>
      <c r="DI243" s="127"/>
      <c r="DJ243" s="127"/>
      <c r="DK243" s="127"/>
      <c r="DL243" s="127"/>
      <c r="DM243" s="127"/>
      <c r="DN243" s="127"/>
      <c r="DO243" s="127"/>
      <c r="DP243" s="127"/>
      <c r="DQ243" s="127"/>
      <c r="DR243" s="127"/>
      <c r="DS243" s="127"/>
      <c r="DT243" s="127"/>
      <c r="DU243" s="127"/>
      <c r="DV243" s="127"/>
      <c r="DW243" s="127"/>
      <c r="DX243" s="127"/>
      <c r="DY243" s="127"/>
      <c r="DZ243" s="127"/>
      <c r="EA243" s="127"/>
      <c r="EB243" s="127"/>
      <c r="EC243" s="127"/>
      <c r="ED243" s="127"/>
      <c r="EE243" s="127"/>
      <c r="EF243" s="127"/>
      <c r="EG243" s="127"/>
      <c r="EH243" s="127"/>
      <c r="EI243" s="127"/>
      <c r="EJ243" s="127"/>
      <c r="EK243" s="127"/>
      <c r="EL243" s="127"/>
      <c r="EM243" s="127"/>
      <c r="EN243" s="127"/>
      <c r="EO243" s="127"/>
      <c r="EP243" s="127"/>
      <c r="EQ243" s="127"/>
      <c r="ER243" s="127"/>
      <c r="ES243" s="127"/>
      <c r="ET243" s="127"/>
      <c r="EU243" s="127"/>
      <c r="EV243" s="127"/>
      <c r="EW243" s="127"/>
      <c r="EX243" s="127"/>
      <c r="EY243" s="127"/>
      <c r="EZ243" s="127"/>
      <c r="FA243" s="127"/>
      <c r="FB243" s="127"/>
      <c r="FC243" s="127"/>
      <c r="FD243" s="127"/>
      <c r="FE243" s="127"/>
      <c r="FF243" s="127"/>
      <c r="FG243" s="127"/>
      <c r="FH243" s="127"/>
      <c r="FI243" s="127"/>
      <c r="FJ243" s="127"/>
      <c r="FK243" s="127"/>
      <c r="FL243" s="127"/>
      <c r="FM243" s="127"/>
      <c r="FN243" s="127"/>
      <c r="FO243" s="127"/>
      <c r="FP243" s="127"/>
      <c r="FQ243" s="127"/>
      <c r="FR243" s="127"/>
      <c r="FS243" s="127"/>
      <c r="FT243" s="127"/>
      <c r="FU243" s="127"/>
      <c r="FV243" s="127"/>
      <c r="FW243" s="127"/>
      <c r="FX243" s="127"/>
      <c r="FY243" s="127"/>
      <c r="FZ243" s="127"/>
      <c r="GA243" s="127"/>
      <c r="GB243" s="127"/>
      <c r="GC243" s="127"/>
      <c r="GD243" s="127"/>
      <c r="GE243" s="127"/>
      <c r="GF243" s="127"/>
      <c r="GG243" s="127"/>
      <c r="GH243" s="127"/>
      <c r="GI243" s="127"/>
      <c r="GJ243" s="127"/>
      <c r="GK243" s="127"/>
      <c r="GL243" s="127"/>
      <c r="GM243" s="127"/>
      <c r="GN243" s="127"/>
      <c r="GO243" s="127"/>
      <c r="GP243" s="127"/>
      <c r="GQ243" s="127"/>
      <c r="GR243" s="127"/>
      <c r="GS243" s="127"/>
      <c r="GT243" s="127"/>
      <c r="GU243" s="127"/>
      <c r="GV243" s="127"/>
      <c r="GW243" s="127"/>
      <c r="GX243" s="127"/>
      <c r="GY243" s="127"/>
      <c r="GZ243" s="127"/>
      <c r="HA243" s="127"/>
      <c r="HB243" s="127"/>
      <c r="HC243" s="127"/>
      <c r="HD243" s="127"/>
      <c r="HE243" s="127"/>
      <c r="HF243" s="127"/>
      <c r="HG243" s="127"/>
      <c r="HH243" s="127"/>
      <c r="HI243" s="127"/>
      <c r="HJ243" s="127"/>
      <c r="HK243" s="127"/>
      <c r="HL243" s="127"/>
      <c r="HM243" s="127"/>
      <c r="HN243" s="127"/>
      <c r="HO243" s="127"/>
      <c r="HP243" s="127"/>
      <c r="HQ243" s="127"/>
      <c r="HR243" s="127"/>
      <c r="HS243" s="127"/>
      <c r="HT243" s="127"/>
      <c r="HU243" s="127"/>
      <c r="HV243" s="127"/>
      <c r="HW243" s="127"/>
      <c r="HX243" s="127"/>
      <c r="HY243" s="127"/>
      <c r="HZ243" s="127"/>
      <c r="IA243" s="127"/>
      <c r="IB243" s="127"/>
      <c r="IC243" s="127"/>
      <c r="ID243" s="127"/>
      <c r="IE243" s="127"/>
      <c r="IF243" s="127"/>
      <c r="IG243" s="127"/>
      <c r="IH243" s="127"/>
      <c r="II243" s="127"/>
      <c r="IJ243" s="127"/>
      <c r="IK243" s="127"/>
      <c r="IL243" s="127"/>
      <c r="IM243" s="127"/>
      <c r="IN243" s="127"/>
      <c r="IO243" s="127"/>
      <c r="IP243" s="127"/>
      <c r="IQ243" s="127"/>
      <c r="IR243" s="127"/>
      <c r="IS243" s="127"/>
      <c r="IT243" s="127"/>
    </row>
    <row r="244" spans="1:254" ht="25.5" x14ac:dyDescent="0.2">
      <c r="A244" s="148" t="s">
        <v>328</v>
      </c>
      <c r="B244" s="149" t="s">
        <v>508</v>
      </c>
      <c r="C244" s="149" t="s">
        <v>297</v>
      </c>
      <c r="D244" s="149" t="s">
        <v>270</v>
      </c>
      <c r="E244" s="149" t="s">
        <v>411</v>
      </c>
      <c r="F244" s="149" t="s">
        <v>329</v>
      </c>
      <c r="G244" s="150">
        <v>12342.6</v>
      </c>
    </row>
    <row r="245" spans="1:254" ht="18.600000000000001" customHeight="1" x14ac:dyDescent="0.2">
      <c r="A245" s="353" t="s">
        <v>529</v>
      </c>
      <c r="B245" s="168" t="s">
        <v>508</v>
      </c>
      <c r="C245" s="149" t="s">
        <v>297</v>
      </c>
      <c r="D245" s="149" t="s">
        <v>270</v>
      </c>
      <c r="E245" s="149" t="s">
        <v>412</v>
      </c>
      <c r="F245" s="149"/>
      <c r="G245" s="188">
        <f>SUM(G246)</f>
        <v>65833.25</v>
      </c>
    </row>
    <row r="246" spans="1:254" ht="25.5" x14ac:dyDescent="0.2">
      <c r="A246" s="148" t="s">
        <v>328</v>
      </c>
      <c r="B246" s="152" t="s">
        <v>508</v>
      </c>
      <c r="C246" s="153" t="s">
        <v>297</v>
      </c>
      <c r="D246" s="153" t="s">
        <v>270</v>
      </c>
      <c r="E246" s="153" t="s">
        <v>412</v>
      </c>
      <c r="F246" s="153" t="s">
        <v>329</v>
      </c>
      <c r="G246" s="185">
        <v>65833.25</v>
      </c>
    </row>
    <row r="247" spans="1:254" x14ac:dyDescent="0.2">
      <c r="A247" s="148" t="s">
        <v>330</v>
      </c>
      <c r="B247" s="149" t="s">
        <v>508</v>
      </c>
      <c r="C247" s="167" t="s">
        <v>297</v>
      </c>
      <c r="D247" s="167" t="s">
        <v>270</v>
      </c>
      <c r="E247" s="167" t="s">
        <v>331</v>
      </c>
      <c r="F247" s="167"/>
      <c r="G247" s="188">
        <f>SUM(G248)</f>
        <v>4554.3900000000003</v>
      </c>
    </row>
    <row r="248" spans="1:254" ht="25.5" x14ac:dyDescent="0.2">
      <c r="A248" s="151" t="s">
        <v>328</v>
      </c>
      <c r="B248" s="153" t="s">
        <v>508</v>
      </c>
      <c r="C248" s="152" t="s">
        <v>297</v>
      </c>
      <c r="D248" s="152" t="s">
        <v>270</v>
      </c>
      <c r="E248" s="152" t="s">
        <v>331</v>
      </c>
      <c r="F248" s="152" t="s">
        <v>329</v>
      </c>
      <c r="G248" s="185">
        <v>4554.3900000000003</v>
      </c>
    </row>
    <row r="249" spans="1:254" s="174" customFormat="1" ht="13.5" x14ac:dyDescent="0.25">
      <c r="A249" s="142" t="s">
        <v>413</v>
      </c>
      <c r="B249" s="144" t="s">
        <v>508</v>
      </c>
      <c r="C249" s="144" t="s">
        <v>297</v>
      </c>
      <c r="D249" s="144" t="s">
        <v>276</v>
      </c>
      <c r="E249" s="143"/>
      <c r="F249" s="143"/>
      <c r="G249" s="145">
        <f>SUM(G250+G252+G254)</f>
        <v>43245.17</v>
      </c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  <c r="BA249" s="169"/>
      <c r="BB249" s="169"/>
      <c r="BC249" s="169"/>
      <c r="BD249" s="169"/>
      <c r="BE249" s="169"/>
      <c r="BF249" s="169"/>
      <c r="BG249" s="169"/>
      <c r="BH249" s="169"/>
      <c r="BI249" s="169"/>
      <c r="BJ249" s="169"/>
      <c r="BK249" s="169"/>
      <c r="BL249" s="169"/>
      <c r="BM249" s="169"/>
      <c r="BN249" s="169"/>
      <c r="BO249" s="169"/>
      <c r="BP249" s="169"/>
      <c r="BQ249" s="169"/>
      <c r="BR249" s="169"/>
      <c r="BS249" s="169"/>
      <c r="BT249" s="169"/>
      <c r="BU249" s="169"/>
      <c r="BV249" s="169"/>
      <c r="BW249" s="169"/>
      <c r="BX249" s="169"/>
      <c r="BY249" s="169"/>
      <c r="BZ249" s="169"/>
      <c r="CA249" s="169"/>
      <c r="CB249" s="169"/>
      <c r="CC249" s="169"/>
      <c r="CD249" s="169"/>
      <c r="CE249" s="169"/>
      <c r="CF249" s="169"/>
      <c r="CG249" s="169"/>
      <c r="CH249" s="169"/>
      <c r="CI249" s="169"/>
      <c r="CJ249" s="169"/>
      <c r="CK249" s="169"/>
      <c r="CL249" s="169"/>
      <c r="CM249" s="169"/>
      <c r="CN249" s="169"/>
      <c r="CO249" s="169"/>
      <c r="CP249" s="169"/>
      <c r="CQ249" s="169"/>
      <c r="CR249" s="169"/>
      <c r="CS249" s="169"/>
      <c r="CT249" s="169"/>
      <c r="CU249" s="169"/>
      <c r="CV249" s="169"/>
      <c r="CW249" s="169"/>
      <c r="CX249" s="169"/>
      <c r="CY249" s="169"/>
      <c r="CZ249" s="169"/>
      <c r="DA249" s="169"/>
      <c r="DB249" s="169"/>
      <c r="DC249" s="169"/>
      <c r="DD249" s="169"/>
      <c r="DE249" s="169"/>
      <c r="DF249" s="169"/>
      <c r="DG249" s="169"/>
      <c r="DH249" s="169"/>
      <c r="DI249" s="169"/>
      <c r="DJ249" s="169"/>
      <c r="DK249" s="169"/>
      <c r="DL249" s="169"/>
      <c r="DM249" s="169"/>
      <c r="DN249" s="169"/>
      <c r="DO249" s="169"/>
      <c r="DP249" s="169"/>
      <c r="DQ249" s="169"/>
      <c r="DR249" s="169"/>
      <c r="DS249" s="169"/>
      <c r="DT249" s="169"/>
      <c r="DU249" s="169"/>
      <c r="DV249" s="169"/>
      <c r="DW249" s="169"/>
      <c r="DX249" s="169"/>
      <c r="DY249" s="169"/>
      <c r="DZ249" s="169"/>
      <c r="EA249" s="169"/>
      <c r="EB249" s="169"/>
      <c r="EC249" s="169"/>
      <c r="ED249" s="169"/>
      <c r="EE249" s="169"/>
      <c r="EF249" s="169"/>
      <c r="EG249" s="169"/>
      <c r="EH249" s="169"/>
      <c r="EI249" s="169"/>
      <c r="EJ249" s="169"/>
      <c r="EK249" s="169"/>
      <c r="EL249" s="169"/>
      <c r="EM249" s="169"/>
      <c r="EN249" s="169"/>
      <c r="EO249" s="169"/>
      <c r="EP249" s="169"/>
      <c r="EQ249" s="169"/>
      <c r="ER249" s="169"/>
      <c r="ES249" s="169"/>
      <c r="ET249" s="169"/>
      <c r="EU249" s="169"/>
      <c r="EV249" s="169"/>
      <c r="EW249" s="169"/>
      <c r="EX249" s="169"/>
      <c r="EY249" s="169"/>
      <c r="EZ249" s="169"/>
      <c r="FA249" s="169"/>
      <c r="FB249" s="169"/>
      <c r="FC249" s="169"/>
      <c r="FD249" s="169"/>
      <c r="FE249" s="169"/>
      <c r="FF249" s="169"/>
      <c r="FG249" s="169"/>
      <c r="FH249" s="169"/>
      <c r="FI249" s="169"/>
      <c r="FJ249" s="169"/>
      <c r="FK249" s="169"/>
      <c r="FL249" s="169"/>
      <c r="FM249" s="169"/>
      <c r="FN249" s="169"/>
      <c r="FO249" s="169"/>
      <c r="FP249" s="169"/>
      <c r="FQ249" s="169"/>
      <c r="FR249" s="169"/>
      <c r="FS249" s="169"/>
      <c r="FT249" s="169"/>
      <c r="FU249" s="169"/>
      <c r="FV249" s="169"/>
      <c r="FW249" s="169"/>
      <c r="FX249" s="169"/>
      <c r="FY249" s="169"/>
      <c r="FZ249" s="169"/>
      <c r="GA249" s="169"/>
      <c r="GB249" s="169"/>
      <c r="GC249" s="169"/>
      <c r="GD249" s="169"/>
      <c r="GE249" s="169"/>
      <c r="GF249" s="169"/>
      <c r="GG249" s="169"/>
      <c r="GH249" s="169"/>
      <c r="GI249" s="169"/>
      <c r="GJ249" s="169"/>
      <c r="GK249" s="169"/>
      <c r="GL249" s="169"/>
      <c r="GM249" s="169"/>
      <c r="GN249" s="169"/>
      <c r="GO249" s="169"/>
      <c r="GP249" s="169"/>
      <c r="GQ249" s="169"/>
      <c r="GR249" s="169"/>
      <c r="GS249" s="169"/>
      <c r="GT249" s="169"/>
      <c r="GU249" s="169"/>
      <c r="GV249" s="169"/>
      <c r="GW249" s="169"/>
      <c r="GX249" s="169"/>
      <c r="GY249" s="169"/>
      <c r="GZ249" s="169"/>
      <c r="HA249" s="169"/>
      <c r="HB249" s="169"/>
      <c r="HC249" s="169"/>
      <c r="HD249" s="169"/>
      <c r="HE249" s="169"/>
      <c r="HF249" s="169"/>
      <c r="HG249" s="169"/>
      <c r="HH249" s="169"/>
      <c r="HI249" s="169"/>
      <c r="HJ249" s="169"/>
      <c r="HK249" s="169"/>
      <c r="HL249" s="169"/>
      <c r="HM249" s="169"/>
      <c r="HN249" s="169"/>
      <c r="HO249" s="169"/>
      <c r="HP249" s="169"/>
      <c r="HQ249" s="169"/>
      <c r="HR249" s="169"/>
      <c r="HS249" s="169"/>
      <c r="HT249" s="169"/>
      <c r="HU249" s="169"/>
      <c r="HV249" s="169"/>
      <c r="HW249" s="169"/>
      <c r="HX249" s="169"/>
      <c r="HY249" s="169"/>
      <c r="HZ249" s="169"/>
      <c r="IA249" s="169"/>
      <c r="IB249" s="169"/>
      <c r="IC249" s="169"/>
      <c r="ID249" s="169"/>
      <c r="IE249" s="169"/>
      <c r="IF249" s="169"/>
      <c r="IG249" s="169"/>
      <c r="IH249" s="169"/>
      <c r="II249" s="169"/>
      <c r="IJ249" s="169"/>
      <c r="IK249" s="169"/>
      <c r="IL249" s="169"/>
      <c r="IM249" s="169"/>
      <c r="IN249" s="169"/>
      <c r="IO249" s="169"/>
      <c r="IP249" s="169"/>
      <c r="IQ249" s="169"/>
      <c r="IR249" s="169"/>
      <c r="IS249" s="169"/>
      <c r="IT249" s="169"/>
    </row>
    <row r="250" spans="1:254" x14ac:dyDescent="0.2">
      <c r="A250" s="352" t="s">
        <v>685</v>
      </c>
      <c r="B250" s="193">
        <v>510</v>
      </c>
      <c r="C250" s="153" t="s">
        <v>297</v>
      </c>
      <c r="D250" s="153" t="s">
        <v>276</v>
      </c>
      <c r="E250" s="152" t="s">
        <v>414</v>
      </c>
      <c r="F250" s="152"/>
      <c r="G250" s="154">
        <f>SUM(G251)</f>
        <v>41369.769999999997</v>
      </c>
    </row>
    <row r="251" spans="1:254" ht="25.5" x14ac:dyDescent="0.2">
      <c r="A251" s="148" t="s">
        <v>328</v>
      </c>
      <c r="B251" s="192">
        <v>510</v>
      </c>
      <c r="C251" s="149" t="s">
        <v>297</v>
      </c>
      <c r="D251" s="149" t="s">
        <v>276</v>
      </c>
      <c r="E251" s="149" t="s">
        <v>414</v>
      </c>
      <c r="F251" s="149" t="s">
        <v>329</v>
      </c>
      <c r="G251" s="150">
        <v>41369.769999999997</v>
      </c>
    </row>
    <row r="252" spans="1:254" s="155" customFormat="1" ht="25.5" x14ac:dyDescent="0.2">
      <c r="A252" s="151" t="s">
        <v>702</v>
      </c>
      <c r="B252" s="187" t="s">
        <v>508</v>
      </c>
      <c r="C252" s="197" t="s">
        <v>297</v>
      </c>
      <c r="D252" s="197" t="s">
        <v>276</v>
      </c>
      <c r="E252" s="197" t="s">
        <v>320</v>
      </c>
      <c r="F252" s="197"/>
      <c r="G252" s="198">
        <f>SUM(G253)</f>
        <v>222.54</v>
      </c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127"/>
      <c r="AP252" s="127"/>
      <c r="AQ252" s="127"/>
      <c r="AR252" s="127"/>
      <c r="AS252" s="127"/>
      <c r="AT252" s="127"/>
      <c r="AU252" s="127"/>
      <c r="AV252" s="127"/>
      <c r="AW252" s="127"/>
      <c r="AX252" s="127"/>
      <c r="AY252" s="127"/>
      <c r="AZ252" s="127"/>
      <c r="BA252" s="127"/>
      <c r="BB252" s="127"/>
      <c r="BC252" s="127"/>
      <c r="BD252" s="127"/>
      <c r="BE252" s="127"/>
      <c r="BF252" s="127"/>
      <c r="BG252" s="127"/>
      <c r="BH252" s="127"/>
      <c r="BI252" s="127"/>
      <c r="BJ252" s="127"/>
      <c r="BK252" s="127"/>
      <c r="BL252" s="127"/>
      <c r="BM252" s="127"/>
      <c r="BN252" s="127"/>
      <c r="BO252" s="127"/>
      <c r="BP252" s="127"/>
      <c r="BQ252" s="127"/>
      <c r="BR252" s="127"/>
      <c r="BS252" s="127"/>
      <c r="BT252" s="127"/>
      <c r="BU252" s="127"/>
      <c r="BV252" s="127"/>
      <c r="BW252" s="127"/>
      <c r="BX252" s="127"/>
      <c r="BY252" s="127"/>
      <c r="BZ252" s="127"/>
      <c r="CA252" s="127"/>
      <c r="CB252" s="127"/>
      <c r="CC252" s="127"/>
      <c r="CD252" s="127"/>
      <c r="CE252" s="127"/>
      <c r="CF252" s="127"/>
      <c r="CG252" s="127"/>
      <c r="CH252" s="127"/>
      <c r="CI252" s="127"/>
      <c r="CJ252" s="127"/>
      <c r="CK252" s="127"/>
      <c r="CL252" s="127"/>
      <c r="CM252" s="127"/>
      <c r="CN252" s="127"/>
      <c r="CO252" s="127"/>
      <c r="CP252" s="127"/>
      <c r="CQ252" s="127"/>
      <c r="CR252" s="127"/>
      <c r="CS252" s="127"/>
      <c r="CT252" s="127"/>
      <c r="CU252" s="127"/>
      <c r="CV252" s="127"/>
      <c r="CW252" s="127"/>
      <c r="CX252" s="127"/>
      <c r="CY252" s="127"/>
      <c r="CZ252" s="127"/>
      <c r="DA252" s="127"/>
      <c r="DB252" s="127"/>
      <c r="DC252" s="127"/>
      <c r="DD252" s="127"/>
      <c r="DE252" s="127"/>
      <c r="DF252" s="127"/>
      <c r="DG252" s="127"/>
      <c r="DH252" s="127"/>
      <c r="DI252" s="127"/>
      <c r="DJ252" s="127"/>
      <c r="DK252" s="127"/>
      <c r="DL252" s="127"/>
      <c r="DM252" s="127"/>
      <c r="DN252" s="127"/>
      <c r="DO252" s="127"/>
      <c r="DP252" s="127"/>
      <c r="DQ252" s="127"/>
      <c r="DR252" s="127"/>
      <c r="DS252" s="127"/>
      <c r="DT252" s="127"/>
      <c r="DU252" s="127"/>
      <c r="DV252" s="127"/>
      <c r="DW252" s="127"/>
      <c r="DX252" s="127"/>
      <c r="DY252" s="127"/>
      <c r="DZ252" s="127"/>
      <c r="EA252" s="127"/>
      <c r="EB252" s="127"/>
      <c r="EC252" s="127"/>
      <c r="ED252" s="127"/>
      <c r="EE252" s="127"/>
      <c r="EF252" s="127"/>
      <c r="EG252" s="127"/>
      <c r="EH252" s="127"/>
      <c r="EI252" s="127"/>
      <c r="EJ252" s="127"/>
      <c r="EK252" s="127"/>
      <c r="EL252" s="127"/>
      <c r="EM252" s="127"/>
      <c r="EN252" s="127"/>
      <c r="EO252" s="127"/>
      <c r="EP252" s="127"/>
      <c r="EQ252" s="127"/>
      <c r="ER252" s="127"/>
      <c r="ES252" s="127"/>
      <c r="ET252" s="127"/>
      <c r="EU252" s="127"/>
      <c r="EV252" s="127"/>
      <c r="EW252" s="127"/>
      <c r="EX252" s="127"/>
      <c r="EY252" s="127"/>
      <c r="EZ252" s="127"/>
      <c r="FA252" s="127"/>
      <c r="FB252" s="127"/>
      <c r="FC252" s="127"/>
      <c r="FD252" s="127"/>
      <c r="FE252" s="127"/>
      <c r="FF252" s="127"/>
      <c r="FG252" s="127"/>
      <c r="FH252" s="127"/>
      <c r="FI252" s="127"/>
      <c r="FJ252" s="127"/>
      <c r="FK252" s="127"/>
      <c r="FL252" s="127"/>
      <c r="FM252" s="127"/>
      <c r="FN252" s="127"/>
      <c r="FO252" s="127"/>
      <c r="FP252" s="127"/>
      <c r="FQ252" s="127"/>
      <c r="FR252" s="127"/>
      <c r="FS252" s="127"/>
      <c r="FT252" s="127"/>
      <c r="FU252" s="127"/>
      <c r="FV252" s="127"/>
      <c r="FW252" s="127"/>
      <c r="FX252" s="127"/>
      <c r="FY252" s="127"/>
      <c r="FZ252" s="127"/>
      <c r="GA252" s="127"/>
      <c r="GB252" s="127"/>
      <c r="GC252" s="127"/>
      <c r="GD252" s="127"/>
      <c r="GE252" s="127"/>
      <c r="GF252" s="127"/>
      <c r="GG252" s="127"/>
      <c r="GH252" s="127"/>
      <c r="GI252" s="127"/>
      <c r="GJ252" s="127"/>
      <c r="GK252" s="127"/>
      <c r="GL252" s="127"/>
      <c r="GM252" s="127"/>
      <c r="GN252" s="127"/>
      <c r="GO252" s="127"/>
      <c r="GP252" s="127"/>
      <c r="GQ252" s="127"/>
      <c r="GR252" s="127"/>
      <c r="GS252" s="127"/>
      <c r="GT252" s="127"/>
      <c r="GU252" s="127"/>
      <c r="GV252" s="127"/>
      <c r="GW252" s="127"/>
      <c r="GX252" s="127"/>
      <c r="GY252" s="127"/>
      <c r="GZ252" s="127"/>
      <c r="HA252" s="127"/>
      <c r="HB252" s="127"/>
      <c r="HC252" s="127"/>
      <c r="HD252" s="127"/>
      <c r="HE252" s="127"/>
      <c r="HF252" s="127"/>
      <c r="HG252" s="127"/>
      <c r="HH252" s="127"/>
      <c r="HI252" s="127"/>
      <c r="HJ252" s="127"/>
      <c r="HK252" s="127"/>
      <c r="HL252" s="127"/>
      <c r="HM252" s="127"/>
      <c r="HN252" s="127"/>
      <c r="HO252" s="127"/>
      <c r="HP252" s="127"/>
      <c r="HQ252" s="127"/>
      <c r="HR252" s="127"/>
      <c r="HS252" s="127"/>
      <c r="HT252" s="127"/>
      <c r="HU252" s="127"/>
      <c r="HV252" s="127"/>
      <c r="HW252" s="127"/>
      <c r="HX252" s="127"/>
      <c r="HY252" s="127"/>
      <c r="HZ252" s="127"/>
      <c r="IA252" s="127"/>
      <c r="IB252" s="127"/>
      <c r="IC252" s="127"/>
      <c r="ID252" s="127"/>
      <c r="IE252" s="127"/>
      <c r="IF252" s="127"/>
      <c r="IG252" s="127"/>
      <c r="IH252" s="127"/>
      <c r="II252" s="127"/>
      <c r="IJ252" s="127"/>
      <c r="IK252" s="127"/>
      <c r="IL252" s="127"/>
      <c r="IM252" s="127"/>
      <c r="IN252" s="127"/>
      <c r="IO252" s="127"/>
      <c r="IP252" s="127"/>
      <c r="IQ252" s="127"/>
      <c r="IR252" s="127"/>
      <c r="IS252" s="127"/>
      <c r="IT252" s="127"/>
    </row>
    <row r="253" spans="1:254" ht="25.5" x14ac:dyDescent="0.2">
      <c r="A253" s="148" t="s">
        <v>328</v>
      </c>
      <c r="B253" s="187" t="s">
        <v>508</v>
      </c>
      <c r="C253" s="195" t="s">
        <v>297</v>
      </c>
      <c r="D253" s="195" t="s">
        <v>276</v>
      </c>
      <c r="E253" s="195" t="s">
        <v>320</v>
      </c>
      <c r="F253" s="195" t="s">
        <v>329</v>
      </c>
      <c r="G253" s="196">
        <v>222.54</v>
      </c>
    </row>
    <row r="254" spans="1:254" x14ac:dyDescent="0.2">
      <c r="A254" s="148" t="s">
        <v>330</v>
      </c>
      <c r="B254" s="149" t="s">
        <v>508</v>
      </c>
      <c r="C254" s="167" t="s">
        <v>297</v>
      </c>
      <c r="D254" s="167" t="s">
        <v>276</v>
      </c>
      <c r="E254" s="167" t="s">
        <v>331</v>
      </c>
      <c r="F254" s="167"/>
      <c r="G254" s="196">
        <f>SUM(G255)</f>
        <v>1652.86</v>
      </c>
    </row>
    <row r="255" spans="1:254" ht="25.5" x14ac:dyDescent="0.2">
      <c r="A255" s="151" t="s">
        <v>328</v>
      </c>
      <c r="B255" s="153" t="s">
        <v>508</v>
      </c>
      <c r="C255" s="152" t="s">
        <v>297</v>
      </c>
      <c r="D255" s="152" t="s">
        <v>276</v>
      </c>
      <c r="E255" s="152" t="s">
        <v>331</v>
      </c>
      <c r="F255" s="152" t="s">
        <v>329</v>
      </c>
      <c r="G255" s="196">
        <v>1652.86</v>
      </c>
    </row>
    <row r="256" spans="1:254" x14ac:dyDescent="0.2">
      <c r="A256" s="171" t="s">
        <v>531</v>
      </c>
      <c r="B256" s="144" t="s">
        <v>508</v>
      </c>
      <c r="C256" s="143" t="s">
        <v>297</v>
      </c>
      <c r="D256" s="143" t="s">
        <v>297</v>
      </c>
      <c r="E256" s="143"/>
      <c r="F256" s="143"/>
      <c r="G256" s="145">
        <f>SUM(G259+G257+G265)</f>
        <v>5779.71</v>
      </c>
    </row>
    <row r="257" spans="1:254" s="121" customFormat="1" ht="13.5" x14ac:dyDescent="0.25">
      <c r="A257" s="341" t="s">
        <v>532</v>
      </c>
      <c r="B257" s="339" t="s">
        <v>508</v>
      </c>
      <c r="C257" s="339" t="s">
        <v>297</v>
      </c>
      <c r="D257" s="339" t="s">
        <v>297</v>
      </c>
      <c r="E257" s="339" t="s">
        <v>420</v>
      </c>
      <c r="F257" s="339"/>
      <c r="G257" s="211">
        <f>SUM(G258)</f>
        <v>5114.34</v>
      </c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  <c r="AT257" s="127"/>
      <c r="AU257" s="127"/>
      <c r="AV257" s="127"/>
      <c r="AW257" s="127"/>
      <c r="AX257" s="127"/>
      <c r="AY257" s="127"/>
      <c r="AZ257" s="127"/>
      <c r="BA257" s="127"/>
      <c r="BB257" s="127"/>
      <c r="BC257" s="127"/>
      <c r="BD257" s="127"/>
      <c r="BE257" s="127"/>
      <c r="BF257" s="127"/>
      <c r="BG257" s="127"/>
      <c r="BH257" s="127"/>
      <c r="BI257" s="127"/>
      <c r="BJ257" s="127"/>
      <c r="BK257" s="127"/>
      <c r="BL257" s="127"/>
      <c r="BM257" s="127"/>
      <c r="BN257" s="127"/>
      <c r="BO257" s="127"/>
      <c r="BP257" s="127"/>
      <c r="BQ257" s="127"/>
      <c r="BR257" s="127"/>
      <c r="BS257" s="127"/>
      <c r="BT257" s="127"/>
      <c r="BU257" s="127"/>
      <c r="BV257" s="127"/>
      <c r="BW257" s="127"/>
      <c r="BX257" s="127"/>
      <c r="BY257" s="127"/>
      <c r="BZ257" s="127"/>
      <c r="CA257" s="127"/>
      <c r="CB257" s="127"/>
      <c r="CC257" s="127"/>
      <c r="CD257" s="127"/>
      <c r="CE257" s="127"/>
      <c r="CF257" s="127"/>
      <c r="CG257" s="127"/>
      <c r="CH257" s="127"/>
      <c r="CI257" s="127"/>
      <c r="CJ257" s="127"/>
      <c r="CK257" s="127"/>
      <c r="CL257" s="127"/>
      <c r="CM257" s="127"/>
      <c r="CN257" s="127"/>
      <c r="CO257" s="127"/>
      <c r="CP257" s="127"/>
      <c r="CQ257" s="127"/>
      <c r="CR257" s="127"/>
      <c r="CS257" s="127"/>
      <c r="CT257" s="127"/>
      <c r="CU257" s="127"/>
      <c r="CV257" s="127"/>
      <c r="CW257" s="127"/>
      <c r="CX257" s="127"/>
      <c r="CY257" s="127"/>
      <c r="CZ257" s="127"/>
      <c r="DA257" s="127"/>
      <c r="DB257" s="127"/>
      <c r="DC257" s="127"/>
      <c r="DD257" s="127"/>
      <c r="DE257" s="127"/>
      <c r="DF257" s="127"/>
      <c r="DG257" s="127"/>
      <c r="DH257" s="127"/>
      <c r="DI257" s="127"/>
      <c r="DJ257" s="127"/>
      <c r="DK257" s="127"/>
      <c r="DL257" s="127"/>
      <c r="DM257" s="127"/>
      <c r="DN257" s="127"/>
      <c r="DO257" s="127"/>
      <c r="DP257" s="127"/>
      <c r="DQ257" s="127"/>
      <c r="DR257" s="127"/>
      <c r="DS257" s="127"/>
      <c r="DT257" s="127"/>
      <c r="DU257" s="127"/>
      <c r="DV257" s="127"/>
      <c r="DW257" s="127"/>
      <c r="DX257" s="127"/>
      <c r="DY257" s="127"/>
      <c r="DZ257" s="127"/>
      <c r="EA257" s="127"/>
      <c r="EB257" s="127"/>
      <c r="EC257" s="127"/>
      <c r="ED257" s="127"/>
      <c r="EE257" s="127"/>
      <c r="EF257" s="127"/>
      <c r="EG257" s="127"/>
      <c r="EH257" s="127"/>
      <c r="EI257" s="127"/>
      <c r="EJ257" s="127"/>
      <c r="EK257" s="127"/>
      <c r="EL257" s="127"/>
      <c r="EM257" s="127"/>
      <c r="EN257" s="127"/>
      <c r="EO257" s="127"/>
      <c r="EP257" s="127"/>
      <c r="EQ257" s="127"/>
      <c r="ER257" s="127"/>
      <c r="ES257" s="127"/>
      <c r="ET257" s="127"/>
      <c r="EU257" s="127"/>
      <c r="EV257" s="127"/>
      <c r="EW257" s="127"/>
      <c r="EX257" s="127"/>
      <c r="EY257" s="127"/>
      <c r="EZ257" s="127"/>
      <c r="FA257" s="127"/>
      <c r="FB257" s="127"/>
      <c r="FC257" s="127"/>
      <c r="FD257" s="127"/>
      <c r="FE257" s="127"/>
      <c r="FF257" s="127"/>
      <c r="FG257" s="127"/>
      <c r="FH257" s="127"/>
      <c r="FI257" s="127"/>
      <c r="FJ257" s="127"/>
      <c r="FK257" s="127"/>
      <c r="FL257" s="127"/>
      <c r="FM257" s="127"/>
      <c r="FN257" s="127"/>
      <c r="FO257" s="127"/>
      <c r="FP257" s="127"/>
      <c r="FQ257" s="127"/>
      <c r="FR257" s="127"/>
      <c r="FS257" s="127"/>
      <c r="FT257" s="127"/>
      <c r="FU257" s="127"/>
      <c r="FV257" s="127"/>
      <c r="FW257" s="127"/>
      <c r="FX257" s="127"/>
      <c r="FY257" s="127"/>
      <c r="FZ257" s="127"/>
      <c r="GA257" s="127"/>
      <c r="GB257" s="127"/>
      <c r="GC257" s="127"/>
      <c r="GD257" s="127"/>
      <c r="GE257" s="127"/>
      <c r="GF257" s="127"/>
      <c r="GG257" s="127"/>
      <c r="GH257" s="127"/>
      <c r="GI257" s="127"/>
      <c r="GJ257" s="127"/>
      <c r="GK257" s="127"/>
      <c r="GL257" s="127"/>
      <c r="GM257" s="127"/>
      <c r="GN257" s="127"/>
      <c r="GO257" s="127"/>
      <c r="GP257" s="127"/>
      <c r="GQ257" s="127"/>
      <c r="GR257" s="127"/>
      <c r="GS257" s="127"/>
      <c r="GT257" s="127"/>
      <c r="GU257" s="127"/>
      <c r="GV257" s="127"/>
      <c r="GW257" s="127"/>
      <c r="GX257" s="127"/>
      <c r="GY257" s="127"/>
      <c r="GZ257" s="127"/>
      <c r="HA257" s="127"/>
      <c r="HB257" s="127"/>
      <c r="HC257" s="127"/>
      <c r="HD257" s="127"/>
      <c r="HE257" s="127"/>
      <c r="HF257" s="127"/>
      <c r="HG257" s="127"/>
      <c r="HH257" s="127"/>
      <c r="HI257" s="127"/>
      <c r="HJ257" s="127"/>
      <c r="HK257" s="127"/>
      <c r="HL257" s="127"/>
      <c r="HM257" s="127"/>
      <c r="HN257" s="127"/>
      <c r="HO257" s="127"/>
      <c r="HP257" s="127"/>
      <c r="HQ257" s="127"/>
      <c r="HR257" s="127"/>
      <c r="HS257" s="127"/>
      <c r="HT257" s="127"/>
      <c r="HU257" s="127"/>
      <c r="HV257" s="127"/>
      <c r="HW257" s="127"/>
      <c r="HX257" s="127"/>
      <c r="HY257" s="127"/>
      <c r="HZ257" s="127"/>
      <c r="IA257" s="127"/>
      <c r="IB257" s="127"/>
      <c r="IC257" s="127"/>
      <c r="ID257" s="127"/>
      <c r="IE257" s="127"/>
      <c r="IF257" s="127"/>
      <c r="IG257" s="127"/>
      <c r="IH257" s="127"/>
      <c r="II257" s="127"/>
      <c r="IJ257" s="127"/>
      <c r="IK257" s="127"/>
      <c r="IL257" s="127"/>
      <c r="IM257" s="127"/>
      <c r="IN257" s="127"/>
      <c r="IO257" s="127"/>
      <c r="IP257" s="127"/>
      <c r="IQ257" s="127"/>
      <c r="IR257" s="127"/>
      <c r="IS257" s="127"/>
      <c r="IT257" s="127"/>
    </row>
    <row r="258" spans="1:254" s="155" customFormat="1" ht="25.5" x14ac:dyDescent="0.2">
      <c r="A258" s="151" t="s">
        <v>328</v>
      </c>
      <c r="B258" s="152" t="s">
        <v>508</v>
      </c>
      <c r="C258" s="152" t="s">
        <v>297</v>
      </c>
      <c r="D258" s="152" t="s">
        <v>297</v>
      </c>
      <c r="E258" s="152" t="s">
        <v>420</v>
      </c>
      <c r="F258" s="152" t="s">
        <v>329</v>
      </c>
      <c r="G258" s="154">
        <v>5114.34</v>
      </c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  <c r="AT258" s="127"/>
      <c r="AU258" s="127"/>
      <c r="AV258" s="127"/>
      <c r="AW258" s="127"/>
      <c r="AX258" s="127"/>
      <c r="AY258" s="127"/>
      <c r="AZ258" s="127"/>
      <c r="BA258" s="127"/>
      <c r="BB258" s="127"/>
      <c r="BC258" s="127"/>
      <c r="BD258" s="127"/>
      <c r="BE258" s="127"/>
      <c r="BF258" s="127"/>
      <c r="BG258" s="127"/>
      <c r="BH258" s="127"/>
      <c r="BI258" s="127"/>
      <c r="BJ258" s="127"/>
      <c r="BK258" s="127"/>
      <c r="BL258" s="127"/>
      <c r="BM258" s="127"/>
      <c r="BN258" s="127"/>
      <c r="BO258" s="127"/>
      <c r="BP258" s="127"/>
      <c r="BQ258" s="127"/>
      <c r="BR258" s="127"/>
      <c r="BS258" s="127"/>
      <c r="BT258" s="127"/>
      <c r="BU258" s="127"/>
      <c r="BV258" s="127"/>
      <c r="BW258" s="127"/>
      <c r="BX258" s="127"/>
      <c r="BY258" s="127"/>
      <c r="BZ258" s="127"/>
      <c r="CA258" s="127"/>
      <c r="CB258" s="127"/>
      <c r="CC258" s="127"/>
      <c r="CD258" s="127"/>
      <c r="CE258" s="127"/>
      <c r="CF258" s="127"/>
      <c r="CG258" s="127"/>
      <c r="CH258" s="127"/>
      <c r="CI258" s="127"/>
      <c r="CJ258" s="127"/>
      <c r="CK258" s="127"/>
      <c r="CL258" s="127"/>
      <c r="CM258" s="127"/>
      <c r="CN258" s="127"/>
      <c r="CO258" s="127"/>
      <c r="CP258" s="127"/>
      <c r="CQ258" s="127"/>
      <c r="CR258" s="127"/>
      <c r="CS258" s="127"/>
      <c r="CT258" s="127"/>
      <c r="CU258" s="127"/>
      <c r="CV258" s="127"/>
      <c r="CW258" s="127"/>
      <c r="CX258" s="127"/>
      <c r="CY258" s="127"/>
      <c r="CZ258" s="127"/>
      <c r="DA258" s="127"/>
      <c r="DB258" s="127"/>
      <c r="DC258" s="127"/>
      <c r="DD258" s="127"/>
      <c r="DE258" s="127"/>
      <c r="DF258" s="127"/>
      <c r="DG258" s="127"/>
      <c r="DH258" s="127"/>
      <c r="DI258" s="127"/>
      <c r="DJ258" s="127"/>
      <c r="DK258" s="127"/>
      <c r="DL258" s="127"/>
      <c r="DM258" s="127"/>
      <c r="DN258" s="127"/>
      <c r="DO258" s="127"/>
      <c r="DP258" s="127"/>
      <c r="DQ258" s="127"/>
      <c r="DR258" s="127"/>
      <c r="DS258" s="127"/>
      <c r="DT258" s="127"/>
      <c r="DU258" s="127"/>
      <c r="DV258" s="127"/>
      <c r="DW258" s="127"/>
      <c r="DX258" s="127"/>
      <c r="DY258" s="127"/>
      <c r="DZ258" s="127"/>
      <c r="EA258" s="127"/>
      <c r="EB258" s="127"/>
      <c r="EC258" s="127"/>
      <c r="ED258" s="127"/>
      <c r="EE258" s="127"/>
      <c r="EF258" s="127"/>
      <c r="EG258" s="127"/>
      <c r="EH258" s="127"/>
      <c r="EI258" s="127"/>
      <c r="EJ258" s="127"/>
      <c r="EK258" s="127"/>
      <c r="EL258" s="127"/>
      <c r="EM258" s="127"/>
      <c r="EN258" s="127"/>
      <c r="EO258" s="127"/>
      <c r="EP258" s="127"/>
      <c r="EQ258" s="127"/>
      <c r="ER258" s="127"/>
      <c r="ES258" s="127"/>
      <c r="ET258" s="127"/>
      <c r="EU258" s="127"/>
      <c r="EV258" s="127"/>
      <c r="EW258" s="127"/>
      <c r="EX258" s="127"/>
      <c r="EY258" s="127"/>
      <c r="EZ258" s="127"/>
      <c r="FA258" s="127"/>
      <c r="FB258" s="127"/>
      <c r="FC258" s="127"/>
      <c r="FD258" s="127"/>
      <c r="FE258" s="127"/>
      <c r="FF258" s="127"/>
      <c r="FG258" s="127"/>
      <c r="FH258" s="127"/>
      <c r="FI258" s="127"/>
      <c r="FJ258" s="127"/>
      <c r="FK258" s="127"/>
      <c r="FL258" s="127"/>
      <c r="FM258" s="127"/>
      <c r="FN258" s="127"/>
      <c r="FO258" s="127"/>
      <c r="FP258" s="127"/>
      <c r="FQ258" s="127"/>
      <c r="FR258" s="127"/>
      <c r="FS258" s="127"/>
      <c r="FT258" s="127"/>
      <c r="FU258" s="127"/>
      <c r="FV258" s="127"/>
      <c r="FW258" s="127"/>
      <c r="FX258" s="127"/>
      <c r="FY258" s="127"/>
      <c r="FZ258" s="127"/>
      <c r="GA258" s="127"/>
      <c r="GB258" s="127"/>
      <c r="GC258" s="127"/>
      <c r="GD258" s="127"/>
      <c r="GE258" s="127"/>
      <c r="GF258" s="127"/>
      <c r="GG258" s="127"/>
      <c r="GH258" s="127"/>
      <c r="GI258" s="127"/>
      <c r="GJ258" s="127"/>
      <c r="GK258" s="127"/>
      <c r="GL258" s="127"/>
      <c r="GM258" s="127"/>
      <c r="GN258" s="127"/>
      <c r="GO258" s="127"/>
      <c r="GP258" s="127"/>
      <c r="GQ258" s="127"/>
      <c r="GR258" s="127"/>
      <c r="GS258" s="127"/>
      <c r="GT258" s="127"/>
      <c r="GU258" s="127"/>
      <c r="GV258" s="127"/>
      <c r="GW258" s="127"/>
      <c r="GX258" s="127"/>
      <c r="GY258" s="127"/>
      <c r="GZ258" s="127"/>
      <c r="HA258" s="127"/>
      <c r="HB258" s="127"/>
      <c r="HC258" s="127"/>
      <c r="HD258" s="127"/>
      <c r="HE258" s="127"/>
      <c r="HF258" s="127"/>
      <c r="HG258" s="127"/>
      <c r="HH258" s="127"/>
      <c r="HI258" s="127"/>
      <c r="HJ258" s="127"/>
      <c r="HK258" s="127"/>
      <c r="HL258" s="127"/>
      <c r="HM258" s="127"/>
      <c r="HN258" s="127"/>
      <c r="HO258" s="127"/>
      <c r="HP258" s="127"/>
      <c r="HQ258" s="127"/>
      <c r="HR258" s="127"/>
      <c r="HS258" s="127"/>
      <c r="HT258" s="127"/>
      <c r="HU258" s="127"/>
      <c r="HV258" s="127"/>
      <c r="HW258" s="127"/>
      <c r="HX258" s="127"/>
      <c r="HY258" s="127"/>
      <c r="HZ258" s="127"/>
      <c r="IA258" s="127"/>
      <c r="IB258" s="127"/>
      <c r="IC258" s="127"/>
      <c r="ID258" s="127"/>
      <c r="IE258" s="127"/>
      <c r="IF258" s="127"/>
      <c r="IG258" s="127"/>
      <c r="IH258" s="127"/>
      <c r="II258" s="127"/>
      <c r="IJ258" s="127"/>
      <c r="IK258" s="127"/>
      <c r="IL258" s="127"/>
      <c r="IM258" s="127"/>
      <c r="IN258" s="127"/>
      <c r="IO258" s="127"/>
      <c r="IP258" s="127"/>
      <c r="IQ258" s="127"/>
      <c r="IR258" s="127"/>
      <c r="IS258" s="127"/>
      <c r="IT258" s="127"/>
    </row>
    <row r="259" spans="1:254" s="155" customFormat="1" ht="13.5" x14ac:dyDescent="0.25">
      <c r="A259" s="210" t="s">
        <v>318</v>
      </c>
      <c r="B259" s="204" t="s">
        <v>508</v>
      </c>
      <c r="C259" s="339" t="s">
        <v>297</v>
      </c>
      <c r="D259" s="339" t="s">
        <v>297</v>
      </c>
      <c r="E259" s="339" t="s">
        <v>319</v>
      </c>
      <c r="F259" s="339"/>
      <c r="G259" s="211">
        <f>SUM(G262+G260)</f>
        <v>379.19</v>
      </c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/>
      <c r="AM259" s="127"/>
      <c r="AN259" s="127"/>
      <c r="AO259" s="127"/>
      <c r="AP259" s="127"/>
      <c r="AQ259" s="127"/>
      <c r="AR259" s="127"/>
      <c r="AS259" s="127"/>
      <c r="AT259" s="127"/>
      <c r="AU259" s="127"/>
      <c r="AV259" s="127"/>
      <c r="AW259" s="127"/>
      <c r="AX259" s="127"/>
      <c r="AY259" s="127"/>
      <c r="AZ259" s="127"/>
      <c r="BA259" s="127"/>
      <c r="BB259" s="127"/>
      <c r="BC259" s="127"/>
      <c r="BD259" s="127"/>
      <c r="BE259" s="127"/>
      <c r="BF259" s="127"/>
      <c r="BG259" s="127"/>
      <c r="BH259" s="127"/>
      <c r="BI259" s="127"/>
      <c r="BJ259" s="127"/>
      <c r="BK259" s="127"/>
      <c r="BL259" s="127"/>
      <c r="BM259" s="127"/>
      <c r="BN259" s="127"/>
      <c r="BO259" s="127"/>
      <c r="BP259" s="127"/>
      <c r="BQ259" s="127"/>
      <c r="BR259" s="127"/>
      <c r="BS259" s="127"/>
      <c r="BT259" s="127"/>
      <c r="BU259" s="127"/>
      <c r="BV259" s="127"/>
      <c r="BW259" s="127"/>
      <c r="BX259" s="127"/>
      <c r="BY259" s="127"/>
      <c r="BZ259" s="127"/>
      <c r="CA259" s="127"/>
      <c r="CB259" s="127"/>
      <c r="CC259" s="127"/>
      <c r="CD259" s="127"/>
      <c r="CE259" s="127"/>
      <c r="CF259" s="127"/>
      <c r="CG259" s="127"/>
      <c r="CH259" s="127"/>
      <c r="CI259" s="127"/>
      <c r="CJ259" s="127"/>
      <c r="CK259" s="127"/>
      <c r="CL259" s="127"/>
      <c r="CM259" s="127"/>
      <c r="CN259" s="127"/>
      <c r="CO259" s="127"/>
      <c r="CP259" s="127"/>
      <c r="CQ259" s="127"/>
      <c r="CR259" s="127"/>
      <c r="CS259" s="127"/>
      <c r="CT259" s="127"/>
      <c r="CU259" s="127"/>
      <c r="CV259" s="127"/>
      <c r="CW259" s="127"/>
      <c r="CX259" s="127"/>
      <c r="CY259" s="127"/>
      <c r="CZ259" s="127"/>
      <c r="DA259" s="127"/>
      <c r="DB259" s="127"/>
      <c r="DC259" s="127"/>
      <c r="DD259" s="127"/>
      <c r="DE259" s="127"/>
      <c r="DF259" s="127"/>
      <c r="DG259" s="127"/>
      <c r="DH259" s="127"/>
      <c r="DI259" s="127"/>
      <c r="DJ259" s="127"/>
      <c r="DK259" s="127"/>
      <c r="DL259" s="127"/>
      <c r="DM259" s="127"/>
      <c r="DN259" s="127"/>
      <c r="DO259" s="127"/>
      <c r="DP259" s="127"/>
      <c r="DQ259" s="127"/>
      <c r="DR259" s="127"/>
      <c r="DS259" s="127"/>
      <c r="DT259" s="127"/>
      <c r="DU259" s="127"/>
      <c r="DV259" s="127"/>
      <c r="DW259" s="127"/>
      <c r="DX259" s="127"/>
      <c r="DY259" s="127"/>
      <c r="DZ259" s="127"/>
      <c r="EA259" s="127"/>
      <c r="EB259" s="127"/>
      <c r="EC259" s="127"/>
      <c r="ED259" s="127"/>
      <c r="EE259" s="127"/>
      <c r="EF259" s="127"/>
      <c r="EG259" s="127"/>
      <c r="EH259" s="127"/>
      <c r="EI259" s="127"/>
      <c r="EJ259" s="127"/>
      <c r="EK259" s="127"/>
      <c r="EL259" s="127"/>
      <c r="EM259" s="127"/>
      <c r="EN259" s="127"/>
      <c r="EO259" s="127"/>
      <c r="EP259" s="127"/>
      <c r="EQ259" s="127"/>
      <c r="ER259" s="127"/>
      <c r="ES259" s="127"/>
      <c r="ET259" s="127"/>
      <c r="EU259" s="127"/>
      <c r="EV259" s="127"/>
      <c r="EW259" s="127"/>
      <c r="EX259" s="127"/>
      <c r="EY259" s="127"/>
      <c r="EZ259" s="127"/>
      <c r="FA259" s="127"/>
      <c r="FB259" s="127"/>
      <c r="FC259" s="127"/>
      <c r="FD259" s="127"/>
      <c r="FE259" s="127"/>
      <c r="FF259" s="127"/>
      <c r="FG259" s="127"/>
      <c r="FH259" s="127"/>
      <c r="FI259" s="127"/>
      <c r="FJ259" s="127"/>
      <c r="FK259" s="127"/>
      <c r="FL259" s="127"/>
      <c r="FM259" s="127"/>
      <c r="FN259" s="127"/>
      <c r="FO259" s="127"/>
      <c r="FP259" s="127"/>
      <c r="FQ259" s="127"/>
      <c r="FR259" s="127"/>
      <c r="FS259" s="127"/>
      <c r="FT259" s="127"/>
      <c r="FU259" s="127"/>
      <c r="FV259" s="127"/>
      <c r="FW259" s="127"/>
      <c r="FX259" s="127"/>
      <c r="FY259" s="127"/>
      <c r="FZ259" s="127"/>
      <c r="GA259" s="127"/>
      <c r="GB259" s="127"/>
      <c r="GC259" s="127"/>
      <c r="GD259" s="127"/>
      <c r="GE259" s="127"/>
      <c r="GF259" s="127"/>
      <c r="GG259" s="127"/>
      <c r="GH259" s="127"/>
      <c r="GI259" s="127"/>
      <c r="GJ259" s="127"/>
      <c r="GK259" s="127"/>
      <c r="GL259" s="127"/>
      <c r="GM259" s="127"/>
      <c r="GN259" s="127"/>
      <c r="GO259" s="127"/>
      <c r="GP259" s="127"/>
      <c r="GQ259" s="127"/>
      <c r="GR259" s="127"/>
      <c r="GS259" s="127"/>
      <c r="GT259" s="127"/>
      <c r="GU259" s="127"/>
      <c r="GV259" s="127"/>
      <c r="GW259" s="127"/>
      <c r="GX259" s="127"/>
      <c r="GY259" s="127"/>
      <c r="GZ259" s="127"/>
      <c r="HA259" s="127"/>
      <c r="HB259" s="127"/>
      <c r="HC259" s="127"/>
      <c r="HD259" s="127"/>
      <c r="HE259" s="127"/>
      <c r="HF259" s="127"/>
      <c r="HG259" s="127"/>
      <c r="HH259" s="127"/>
      <c r="HI259" s="127"/>
      <c r="HJ259" s="127"/>
      <c r="HK259" s="127"/>
      <c r="HL259" s="127"/>
      <c r="HM259" s="127"/>
      <c r="HN259" s="127"/>
      <c r="HO259" s="127"/>
      <c r="HP259" s="127"/>
      <c r="HQ259" s="127"/>
      <c r="HR259" s="127"/>
      <c r="HS259" s="127"/>
      <c r="HT259" s="127"/>
      <c r="HU259" s="127"/>
      <c r="HV259" s="127"/>
      <c r="HW259" s="127"/>
      <c r="HX259" s="127"/>
      <c r="HY259" s="127"/>
      <c r="HZ259" s="127"/>
      <c r="IA259" s="127"/>
      <c r="IB259" s="127"/>
      <c r="IC259" s="127"/>
      <c r="ID259" s="127"/>
      <c r="IE259" s="127"/>
      <c r="IF259" s="127"/>
      <c r="IG259" s="127"/>
      <c r="IH259" s="127"/>
      <c r="II259" s="127"/>
      <c r="IJ259" s="127"/>
      <c r="IK259" s="127"/>
      <c r="IL259" s="127"/>
      <c r="IM259" s="127"/>
      <c r="IN259" s="127"/>
      <c r="IO259" s="127"/>
      <c r="IP259" s="127"/>
      <c r="IQ259" s="127"/>
      <c r="IR259" s="127"/>
      <c r="IS259" s="127"/>
      <c r="IT259" s="127"/>
    </row>
    <row r="260" spans="1:254" x14ac:dyDescent="0.2">
      <c r="A260" s="189" t="s">
        <v>678</v>
      </c>
      <c r="B260" s="187" t="s">
        <v>508</v>
      </c>
      <c r="C260" s="167" t="s">
        <v>297</v>
      </c>
      <c r="D260" s="167" t="s">
        <v>297</v>
      </c>
      <c r="E260" s="167" t="s">
        <v>421</v>
      </c>
      <c r="F260" s="167"/>
      <c r="G260" s="150">
        <f>SUM(G261)</f>
        <v>200.18</v>
      </c>
    </row>
    <row r="261" spans="1:254" ht="25.5" x14ac:dyDescent="0.2">
      <c r="A261" s="151" t="s">
        <v>328</v>
      </c>
      <c r="B261" s="153" t="s">
        <v>508</v>
      </c>
      <c r="C261" s="152" t="s">
        <v>297</v>
      </c>
      <c r="D261" s="152" t="s">
        <v>297</v>
      </c>
      <c r="E261" s="152" t="s">
        <v>421</v>
      </c>
      <c r="F261" s="152" t="s">
        <v>329</v>
      </c>
      <c r="G261" s="154">
        <v>200.18</v>
      </c>
    </row>
    <row r="262" spans="1:254" s="155" customFormat="1" x14ac:dyDescent="0.2">
      <c r="A262" s="189" t="s">
        <v>716</v>
      </c>
      <c r="B262" s="149" t="s">
        <v>508</v>
      </c>
      <c r="C262" s="167" t="s">
        <v>297</v>
      </c>
      <c r="D262" s="167" t="s">
        <v>297</v>
      </c>
      <c r="E262" s="149" t="s">
        <v>422</v>
      </c>
      <c r="F262" s="149"/>
      <c r="G262" s="188">
        <f>SUM(G263+G264)</f>
        <v>179.01</v>
      </c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21"/>
      <c r="AV262" s="121"/>
      <c r="AW262" s="121"/>
      <c r="AX262" s="121"/>
      <c r="AY262" s="121"/>
      <c r="AZ262" s="121"/>
      <c r="BA262" s="121"/>
      <c r="BB262" s="121"/>
      <c r="BC262" s="121"/>
      <c r="BD262" s="121"/>
      <c r="BE262" s="121"/>
      <c r="BF262" s="121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21"/>
      <c r="BS262" s="121"/>
      <c r="BT262" s="121"/>
      <c r="BU262" s="121"/>
      <c r="BV262" s="121"/>
      <c r="BW262" s="121"/>
      <c r="BX262" s="121"/>
      <c r="BY262" s="121"/>
      <c r="BZ262" s="121"/>
      <c r="CA262" s="121"/>
      <c r="CB262" s="121"/>
      <c r="CC262" s="121"/>
      <c r="CD262" s="121"/>
      <c r="CE262" s="121"/>
      <c r="CF262" s="121"/>
      <c r="CG262" s="121"/>
      <c r="CH262" s="121"/>
      <c r="CI262" s="121"/>
      <c r="CJ262" s="121"/>
      <c r="CK262" s="121"/>
      <c r="CL262" s="121"/>
      <c r="CM262" s="121"/>
      <c r="CN262" s="121"/>
      <c r="CO262" s="121"/>
      <c r="CP262" s="121"/>
      <c r="CQ262" s="121"/>
      <c r="CR262" s="121"/>
      <c r="CS262" s="121"/>
      <c r="CT262" s="121"/>
      <c r="CU262" s="121"/>
      <c r="CV262" s="121"/>
      <c r="CW262" s="121"/>
      <c r="CX262" s="121"/>
      <c r="CY262" s="121"/>
      <c r="CZ262" s="121"/>
      <c r="DA262" s="121"/>
      <c r="DB262" s="121"/>
      <c r="DC262" s="121"/>
      <c r="DD262" s="121"/>
      <c r="DE262" s="121"/>
      <c r="DF262" s="121"/>
      <c r="DG262" s="121"/>
      <c r="DH262" s="121"/>
      <c r="DI262" s="121"/>
      <c r="DJ262" s="121"/>
      <c r="DK262" s="121"/>
      <c r="DL262" s="121"/>
      <c r="DM262" s="121"/>
      <c r="DN262" s="121"/>
      <c r="DO262" s="121"/>
      <c r="DP262" s="121"/>
      <c r="DQ262" s="121"/>
      <c r="DR262" s="121"/>
      <c r="DS262" s="121"/>
      <c r="DT262" s="121"/>
      <c r="DU262" s="121"/>
      <c r="DV262" s="121"/>
      <c r="DW262" s="121"/>
      <c r="DX262" s="121"/>
      <c r="DY262" s="121"/>
      <c r="DZ262" s="121"/>
      <c r="EA262" s="121"/>
      <c r="EB262" s="121"/>
      <c r="EC262" s="121"/>
      <c r="ED262" s="121"/>
      <c r="EE262" s="121"/>
      <c r="EF262" s="121"/>
      <c r="EG262" s="121"/>
      <c r="EH262" s="121"/>
      <c r="EI262" s="121"/>
      <c r="EJ262" s="121"/>
      <c r="EK262" s="121"/>
      <c r="EL262" s="121"/>
      <c r="EM262" s="121"/>
      <c r="EN262" s="121"/>
      <c r="EO262" s="121"/>
      <c r="EP262" s="121"/>
      <c r="EQ262" s="121"/>
      <c r="ER262" s="121"/>
      <c r="ES262" s="121"/>
      <c r="ET262" s="121"/>
      <c r="EU262" s="121"/>
      <c r="EV262" s="121"/>
      <c r="EW262" s="121"/>
      <c r="EX262" s="121"/>
      <c r="EY262" s="121"/>
      <c r="EZ262" s="121"/>
      <c r="FA262" s="121"/>
      <c r="FB262" s="121"/>
      <c r="FC262" s="121"/>
      <c r="FD262" s="121"/>
      <c r="FE262" s="121"/>
      <c r="FF262" s="121"/>
      <c r="FG262" s="121"/>
      <c r="FH262" s="121"/>
      <c r="FI262" s="121"/>
      <c r="FJ262" s="121"/>
      <c r="FK262" s="121"/>
      <c r="FL262" s="121"/>
      <c r="FM262" s="121"/>
      <c r="FN262" s="121"/>
      <c r="FO262" s="121"/>
      <c r="FP262" s="121"/>
      <c r="FQ262" s="121"/>
      <c r="FR262" s="121"/>
      <c r="FS262" s="121"/>
      <c r="FT262" s="121"/>
      <c r="FU262" s="121"/>
      <c r="FV262" s="121"/>
      <c r="FW262" s="121"/>
      <c r="FX262" s="121"/>
      <c r="FY262" s="121"/>
      <c r="FZ262" s="121"/>
      <c r="GA262" s="121"/>
      <c r="GB262" s="121"/>
      <c r="GC262" s="121"/>
      <c r="GD262" s="121"/>
      <c r="GE262" s="121"/>
      <c r="GF262" s="121"/>
      <c r="GG262" s="121"/>
      <c r="GH262" s="121"/>
      <c r="GI262" s="121"/>
      <c r="GJ262" s="121"/>
      <c r="GK262" s="121"/>
      <c r="GL262" s="121"/>
      <c r="GM262" s="121"/>
      <c r="GN262" s="121"/>
      <c r="GO262" s="121"/>
      <c r="GP262" s="121"/>
      <c r="GQ262" s="121"/>
      <c r="GR262" s="121"/>
      <c r="GS262" s="121"/>
      <c r="GT262" s="121"/>
      <c r="GU262" s="121"/>
      <c r="GV262" s="121"/>
      <c r="GW262" s="121"/>
      <c r="GX262" s="121"/>
      <c r="GY262" s="121"/>
      <c r="GZ262" s="121"/>
      <c r="HA262" s="121"/>
      <c r="HB262" s="121"/>
      <c r="HC262" s="121"/>
      <c r="HD262" s="121"/>
      <c r="HE262" s="121"/>
      <c r="HF262" s="121"/>
      <c r="HG262" s="121"/>
      <c r="HH262" s="121"/>
      <c r="HI262" s="121"/>
      <c r="HJ262" s="121"/>
      <c r="HK262" s="121"/>
      <c r="HL262" s="121"/>
      <c r="HM262" s="121"/>
      <c r="HN262" s="121"/>
      <c r="HO262" s="121"/>
      <c r="HP262" s="121"/>
      <c r="HQ262" s="121"/>
      <c r="HR262" s="121"/>
      <c r="HS262" s="121"/>
      <c r="HT262" s="121"/>
      <c r="HU262" s="121"/>
      <c r="HV262" s="121"/>
      <c r="HW262" s="121"/>
      <c r="HX262" s="121"/>
      <c r="HY262" s="121"/>
      <c r="HZ262" s="121"/>
      <c r="IA262" s="121"/>
      <c r="IB262" s="121"/>
      <c r="IC262" s="121"/>
      <c r="ID262" s="121"/>
      <c r="IE262" s="121"/>
      <c r="IF262" s="121"/>
      <c r="IG262" s="121"/>
      <c r="IH262" s="121"/>
      <c r="II262" s="121"/>
      <c r="IJ262" s="121"/>
      <c r="IK262" s="121"/>
      <c r="IL262" s="121"/>
      <c r="IM262" s="121"/>
      <c r="IN262" s="121"/>
      <c r="IO262" s="121"/>
      <c r="IP262" s="121"/>
      <c r="IQ262" s="121"/>
      <c r="IR262" s="121"/>
      <c r="IS262" s="121"/>
      <c r="IT262" s="121"/>
    </row>
    <row r="263" spans="1:254" x14ac:dyDescent="0.2">
      <c r="A263" s="151" t="s">
        <v>510</v>
      </c>
      <c r="B263" s="153" t="s">
        <v>508</v>
      </c>
      <c r="C263" s="152" t="s">
        <v>297</v>
      </c>
      <c r="D263" s="152" t="s">
        <v>297</v>
      </c>
      <c r="E263" s="152" t="s">
        <v>422</v>
      </c>
      <c r="F263" s="153" t="s">
        <v>282</v>
      </c>
      <c r="G263" s="185">
        <v>91.95</v>
      </c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  <c r="AT263" s="155"/>
      <c r="AU263" s="155"/>
      <c r="AV263" s="155"/>
      <c r="AW263" s="155"/>
      <c r="AX263" s="155"/>
      <c r="AY263" s="155"/>
      <c r="AZ263" s="155"/>
      <c r="BA263" s="155"/>
      <c r="BB263" s="155"/>
      <c r="BC263" s="155"/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5"/>
      <c r="BN263" s="155"/>
      <c r="BO263" s="155"/>
      <c r="BP263" s="155"/>
      <c r="BQ263" s="155"/>
      <c r="BR263" s="155"/>
      <c r="BS263" s="155"/>
      <c r="BT263" s="155"/>
      <c r="BU263" s="155"/>
      <c r="BV263" s="155"/>
      <c r="BW263" s="155"/>
      <c r="BX263" s="155"/>
      <c r="BY263" s="155"/>
      <c r="BZ263" s="155"/>
      <c r="CA263" s="155"/>
      <c r="CB263" s="155"/>
      <c r="CC263" s="155"/>
      <c r="CD263" s="155"/>
      <c r="CE263" s="155"/>
      <c r="CF263" s="155"/>
      <c r="CG263" s="155"/>
      <c r="CH263" s="155"/>
      <c r="CI263" s="155"/>
      <c r="CJ263" s="155"/>
      <c r="CK263" s="155"/>
      <c r="CL263" s="155"/>
      <c r="CM263" s="155"/>
      <c r="CN263" s="155"/>
      <c r="CO263" s="155"/>
      <c r="CP263" s="155"/>
      <c r="CQ263" s="155"/>
      <c r="CR263" s="155"/>
      <c r="CS263" s="155"/>
      <c r="CT263" s="155"/>
      <c r="CU263" s="155"/>
      <c r="CV263" s="155"/>
      <c r="CW263" s="155"/>
      <c r="CX263" s="155"/>
      <c r="CY263" s="155"/>
      <c r="CZ263" s="155"/>
      <c r="DA263" s="155"/>
      <c r="DB263" s="155"/>
      <c r="DC263" s="155"/>
      <c r="DD263" s="155"/>
      <c r="DE263" s="155"/>
      <c r="DF263" s="155"/>
      <c r="DG263" s="155"/>
      <c r="DH263" s="155"/>
      <c r="DI263" s="155"/>
      <c r="DJ263" s="155"/>
      <c r="DK263" s="155"/>
      <c r="DL263" s="155"/>
      <c r="DM263" s="155"/>
      <c r="DN263" s="155"/>
      <c r="DO263" s="155"/>
      <c r="DP263" s="155"/>
      <c r="DQ263" s="155"/>
      <c r="DR263" s="155"/>
      <c r="DS263" s="155"/>
      <c r="DT263" s="155"/>
      <c r="DU263" s="155"/>
      <c r="DV263" s="155"/>
      <c r="DW263" s="155"/>
      <c r="DX263" s="155"/>
      <c r="DY263" s="155"/>
      <c r="DZ263" s="155"/>
      <c r="EA263" s="155"/>
      <c r="EB263" s="155"/>
      <c r="EC263" s="155"/>
      <c r="ED263" s="155"/>
      <c r="EE263" s="155"/>
      <c r="EF263" s="155"/>
      <c r="EG263" s="155"/>
      <c r="EH263" s="155"/>
      <c r="EI263" s="155"/>
      <c r="EJ263" s="155"/>
      <c r="EK263" s="155"/>
      <c r="EL263" s="155"/>
      <c r="EM263" s="155"/>
      <c r="EN263" s="155"/>
      <c r="EO263" s="155"/>
      <c r="EP263" s="155"/>
      <c r="EQ263" s="155"/>
      <c r="ER263" s="155"/>
      <c r="ES263" s="155"/>
      <c r="ET263" s="155"/>
      <c r="EU263" s="155"/>
      <c r="EV263" s="155"/>
      <c r="EW263" s="155"/>
      <c r="EX263" s="155"/>
      <c r="EY263" s="155"/>
      <c r="EZ263" s="155"/>
      <c r="FA263" s="155"/>
      <c r="FB263" s="155"/>
      <c r="FC263" s="155"/>
      <c r="FD263" s="155"/>
      <c r="FE263" s="155"/>
      <c r="FF263" s="155"/>
      <c r="FG263" s="155"/>
      <c r="FH263" s="155"/>
      <c r="FI263" s="155"/>
      <c r="FJ263" s="155"/>
      <c r="FK263" s="155"/>
      <c r="FL263" s="155"/>
      <c r="FM263" s="155"/>
      <c r="FN263" s="155"/>
      <c r="FO263" s="155"/>
      <c r="FP263" s="155"/>
      <c r="FQ263" s="155"/>
      <c r="FR263" s="155"/>
      <c r="FS263" s="155"/>
      <c r="FT263" s="155"/>
      <c r="FU263" s="155"/>
      <c r="FV263" s="155"/>
      <c r="FW263" s="155"/>
      <c r="FX263" s="155"/>
      <c r="FY263" s="155"/>
      <c r="FZ263" s="155"/>
      <c r="GA263" s="155"/>
      <c r="GB263" s="155"/>
      <c r="GC263" s="155"/>
      <c r="GD263" s="155"/>
      <c r="GE263" s="155"/>
      <c r="GF263" s="155"/>
      <c r="GG263" s="155"/>
      <c r="GH263" s="155"/>
      <c r="GI263" s="155"/>
      <c r="GJ263" s="155"/>
      <c r="GK263" s="155"/>
      <c r="GL263" s="155"/>
      <c r="GM263" s="155"/>
      <c r="GN263" s="155"/>
      <c r="GO263" s="155"/>
      <c r="GP263" s="155"/>
      <c r="GQ263" s="155"/>
      <c r="GR263" s="155"/>
      <c r="GS263" s="155"/>
      <c r="GT263" s="155"/>
      <c r="GU263" s="155"/>
      <c r="GV263" s="155"/>
      <c r="GW263" s="155"/>
      <c r="GX263" s="155"/>
      <c r="GY263" s="155"/>
      <c r="GZ263" s="155"/>
      <c r="HA263" s="155"/>
      <c r="HB263" s="155"/>
      <c r="HC263" s="155"/>
      <c r="HD263" s="155"/>
      <c r="HE263" s="155"/>
      <c r="HF263" s="155"/>
      <c r="HG263" s="155"/>
      <c r="HH263" s="155"/>
      <c r="HI263" s="155"/>
      <c r="HJ263" s="155"/>
      <c r="HK263" s="155"/>
      <c r="HL263" s="155"/>
      <c r="HM263" s="155"/>
      <c r="HN263" s="155"/>
      <c r="HO263" s="155"/>
      <c r="HP263" s="155"/>
      <c r="HQ263" s="155"/>
      <c r="HR263" s="155"/>
      <c r="HS263" s="155"/>
      <c r="HT263" s="155"/>
      <c r="HU263" s="155"/>
      <c r="HV263" s="155"/>
      <c r="HW263" s="155"/>
      <c r="HX263" s="155"/>
      <c r="HY263" s="155"/>
      <c r="HZ263" s="155"/>
      <c r="IA263" s="155"/>
      <c r="IB263" s="155"/>
      <c r="IC263" s="155"/>
      <c r="ID263" s="155"/>
      <c r="IE263" s="155"/>
      <c r="IF263" s="155"/>
      <c r="IG263" s="155"/>
      <c r="IH263" s="155"/>
      <c r="II263" s="155"/>
      <c r="IJ263" s="155"/>
      <c r="IK263" s="155"/>
      <c r="IL263" s="155"/>
      <c r="IM263" s="155"/>
      <c r="IN263" s="155"/>
      <c r="IO263" s="155"/>
      <c r="IP263" s="155"/>
      <c r="IQ263" s="155"/>
      <c r="IR263" s="155"/>
      <c r="IS263" s="155"/>
      <c r="IT263" s="155"/>
    </row>
    <row r="264" spans="1:254" ht="25.5" x14ac:dyDescent="0.2">
      <c r="A264" s="151" t="s">
        <v>328</v>
      </c>
      <c r="B264" s="153" t="s">
        <v>508</v>
      </c>
      <c r="C264" s="152" t="s">
        <v>297</v>
      </c>
      <c r="D264" s="152" t="s">
        <v>297</v>
      </c>
      <c r="E264" s="152" t="s">
        <v>422</v>
      </c>
      <c r="F264" s="153" t="s">
        <v>329</v>
      </c>
      <c r="G264" s="185">
        <v>87.06</v>
      </c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  <c r="AT264" s="155"/>
      <c r="AU264" s="155"/>
      <c r="AV264" s="155"/>
      <c r="AW264" s="155"/>
      <c r="AX264" s="155"/>
      <c r="AY264" s="155"/>
      <c r="AZ264" s="155"/>
      <c r="BA264" s="155"/>
      <c r="BB264" s="155"/>
      <c r="BC264" s="155"/>
      <c r="BD264" s="155"/>
      <c r="BE264" s="155"/>
      <c r="BF264" s="155"/>
      <c r="BG264" s="155"/>
      <c r="BH264" s="155"/>
      <c r="BI264" s="155"/>
      <c r="BJ264" s="155"/>
      <c r="BK264" s="155"/>
      <c r="BL264" s="155"/>
      <c r="BM264" s="155"/>
      <c r="BN264" s="155"/>
      <c r="BO264" s="155"/>
      <c r="BP264" s="155"/>
      <c r="BQ264" s="155"/>
      <c r="BR264" s="155"/>
      <c r="BS264" s="155"/>
      <c r="BT264" s="155"/>
      <c r="BU264" s="155"/>
      <c r="BV264" s="155"/>
      <c r="BW264" s="155"/>
      <c r="BX264" s="155"/>
      <c r="BY264" s="155"/>
      <c r="BZ264" s="155"/>
      <c r="CA264" s="155"/>
      <c r="CB264" s="155"/>
      <c r="CC264" s="155"/>
      <c r="CD264" s="155"/>
      <c r="CE264" s="155"/>
      <c r="CF264" s="155"/>
      <c r="CG264" s="155"/>
      <c r="CH264" s="155"/>
      <c r="CI264" s="155"/>
      <c r="CJ264" s="155"/>
      <c r="CK264" s="155"/>
      <c r="CL264" s="155"/>
      <c r="CM264" s="155"/>
      <c r="CN264" s="155"/>
      <c r="CO264" s="155"/>
      <c r="CP264" s="155"/>
      <c r="CQ264" s="155"/>
      <c r="CR264" s="155"/>
      <c r="CS264" s="155"/>
      <c r="CT264" s="155"/>
      <c r="CU264" s="155"/>
      <c r="CV264" s="155"/>
      <c r="CW264" s="155"/>
      <c r="CX264" s="155"/>
      <c r="CY264" s="155"/>
      <c r="CZ264" s="155"/>
      <c r="DA264" s="155"/>
      <c r="DB264" s="155"/>
      <c r="DC264" s="155"/>
      <c r="DD264" s="155"/>
      <c r="DE264" s="155"/>
      <c r="DF264" s="155"/>
      <c r="DG264" s="155"/>
      <c r="DH264" s="155"/>
      <c r="DI264" s="155"/>
      <c r="DJ264" s="155"/>
      <c r="DK264" s="155"/>
      <c r="DL264" s="155"/>
      <c r="DM264" s="155"/>
      <c r="DN264" s="155"/>
      <c r="DO264" s="155"/>
      <c r="DP264" s="155"/>
      <c r="DQ264" s="155"/>
      <c r="DR264" s="155"/>
      <c r="DS264" s="155"/>
      <c r="DT264" s="155"/>
      <c r="DU264" s="155"/>
      <c r="DV264" s="155"/>
      <c r="DW264" s="155"/>
      <c r="DX264" s="155"/>
      <c r="DY264" s="155"/>
      <c r="DZ264" s="155"/>
      <c r="EA264" s="155"/>
      <c r="EB264" s="155"/>
      <c r="EC264" s="155"/>
      <c r="ED264" s="155"/>
      <c r="EE264" s="155"/>
      <c r="EF264" s="155"/>
      <c r="EG264" s="155"/>
      <c r="EH264" s="155"/>
      <c r="EI264" s="155"/>
      <c r="EJ264" s="155"/>
      <c r="EK264" s="155"/>
      <c r="EL264" s="155"/>
      <c r="EM264" s="155"/>
      <c r="EN264" s="155"/>
      <c r="EO264" s="155"/>
      <c r="EP264" s="155"/>
      <c r="EQ264" s="155"/>
      <c r="ER264" s="155"/>
      <c r="ES264" s="155"/>
      <c r="ET264" s="155"/>
      <c r="EU264" s="155"/>
      <c r="EV264" s="155"/>
      <c r="EW264" s="155"/>
      <c r="EX264" s="155"/>
      <c r="EY264" s="155"/>
      <c r="EZ264" s="155"/>
      <c r="FA264" s="155"/>
      <c r="FB264" s="155"/>
      <c r="FC264" s="155"/>
      <c r="FD264" s="155"/>
      <c r="FE264" s="155"/>
      <c r="FF264" s="155"/>
      <c r="FG264" s="155"/>
      <c r="FH264" s="155"/>
      <c r="FI264" s="155"/>
      <c r="FJ264" s="155"/>
      <c r="FK264" s="155"/>
      <c r="FL264" s="155"/>
      <c r="FM264" s="155"/>
      <c r="FN264" s="155"/>
      <c r="FO264" s="155"/>
      <c r="FP264" s="155"/>
      <c r="FQ264" s="155"/>
      <c r="FR264" s="155"/>
      <c r="FS264" s="155"/>
      <c r="FT264" s="155"/>
      <c r="FU264" s="155"/>
      <c r="FV264" s="155"/>
      <c r="FW264" s="155"/>
      <c r="FX264" s="155"/>
      <c r="FY264" s="155"/>
      <c r="FZ264" s="155"/>
      <c r="GA264" s="155"/>
      <c r="GB264" s="155"/>
      <c r="GC264" s="155"/>
      <c r="GD264" s="155"/>
      <c r="GE264" s="155"/>
      <c r="GF264" s="155"/>
      <c r="GG264" s="155"/>
      <c r="GH264" s="155"/>
      <c r="GI264" s="155"/>
      <c r="GJ264" s="155"/>
      <c r="GK264" s="155"/>
      <c r="GL264" s="155"/>
      <c r="GM264" s="155"/>
      <c r="GN264" s="155"/>
      <c r="GO264" s="155"/>
      <c r="GP264" s="155"/>
      <c r="GQ264" s="155"/>
      <c r="GR264" s="155"/>
      <c r="GS264" s="155"/>
      <c r="GT264" s="155"/>
      <c r="GU264" s="155"/>
      <c r="GV264" s="155"/>
      <c r="GW264" s="155"/>
      <c r="GX264" s="155"/>
      <c r="GY264" s="155"/>
      <c r="GZ264" s="155"/>
      <c r="HA264" s="155"/>
      <c r="HB264" s="155"/>
      <c r="HC264" s="155"/>
      <c r="HD264" s="155"/>
      <c r="HE264" s="155"/>
      <c r="HF264" s="155"/>
      <c r="HG264" s="155"/>
      <c r="HH264" s="155"/>
      <c r="HI264" s="155"/>
      <c r="HJ264" s="155"/>
      <c r="HK264" s="155"/>
      <c r="HL264" s="155"/>
      <c r="HM264" s="155"/>
      <c r="HN264" s="155"/>
      <c r="HO264" s="155"/>
      <c r="HP264" s="155"/>
      <c r="HQ264" s="155"/>
      <c r="HR264" s="155"/>
      <c r="HS264" s="155"/>
      <c r="HT264" s="155"/>
      <c r="HU264" s="155"/>
      <c r="HV264" s="155"/>
      <c r="HW264" s="155"/>
      <c r="HX264" s="155"/>
      <c r="HY264" s="155"/>
      <c r="HZ264" s="155"/>
      <c r="IA264" s="155"/>
      <c r="IB264" s="155"/>
      <c r="IC264" s="155"/>
      <c r="ID264" s="155"/>
      <c r="IE264" s="155"/>
      <c r="IF264" s="155"/>
      <c r="IG264" s="155"/>
      <c r="IH264" s="155"/>
      <c r="II264" s="155"/>
      <c r="IJ264" s="155"/>
      <c r="IK264" s="155"/>
      <c r="IL264" s="155"/>
      <c r="IM264" s="155"/>
      <c r="IN264" s="155"/>
      <c r="IO264" s="155"/>
      <c r="IP264" s="155"/>
      <c r="IQ264" s="155"/>
      <c r="IR264" s="155"/>
      <c r="IS264" s="155"/>
      <c r="IT264" s="155"/>
    </row>
    <row r="265" spans="1:254" x14ac:dyDescent="0.2">
      <c r="A265" s="142" t="s">
        <v>330</v>
      </c>
      <c r="B265" s="144" t="s">
        <v>508</v>
      </c>
      <c r="C265" s="143" t="s">
        <v>297</v>
      </c>
      <c r="D265" s="143" t="s">
        <v>297</v>
      </c>
      <c r="E265" s="143" t="s">
        <v>331</v>
      </c>
      <c r="F265" s="153"/>
      <c r="G265" s="165">
        <f>SUM(G266)</f>
        <v>286.18</v>
      </c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  <c r="AZ265" s="155"/>
      <c r="BA265" s="155"/>
      <c r="BB265" s="155"/>
      <c r="BC265" s="155"/>
      <c r="BD265" s="155"/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55"/>
      <c r="BQ265" s="155"/>
      <c r="BR265" s="155"/>
      <c r="BS265" s="155"/>
      <c r="BT265" s="155"/>
      <c r="BU265" s="155"/>
      <c r="BV265" s="155"/>
      <c r="BW265" s="155"/>
      <c r="BX265" s="155"/>
      <c r="BY265" s="155"/>
      <c r="BZ265" s="155"/>
      <c r="CA265" s="155"/>
      <c r="CB265" s="155"/>
      <c r="CC265" s="155"/>
      <c r="CD265" s="155"/>
      <c r="CE265" s="155"/>
      <c r="CF265" s="155"/>
      <c r="CG265" s="155"/>
      <c r="CH265" s="155"/>
      <c r="CI265" s="155"/>
      <c r="CJ265" s="155"/>
      <c r="CK265" s="155"/>
      <c r="CL265" s="155"/>
      <c r="CM265" s="155"/>
      <c r="CN265" s="155"/>
      <c r="CO265" s="155"/>
      <c r="CP265" s="155"/>
      <c r="CQ265" s="155"/>
      <c r="CR265" s="155"/>
      <c r="CS265" s="155"/>
      <c r="CT265" s="155"/>
      <c r="CU265" s="155"/>
      <c r="CV265" s="155"/>
      <c r="CW265" s="155"/>
      <c r="CX265" s="155"/>
      <c r="CY265" s="155"/>
      <c r="CZ265" s="155"/>
      <c r="DA265" s="155"/>
      <c r="DB265" s="155"/>
      <c r="DC265" s="155"/>
      <c r="DD265" s="155"/>
      <c r="DE265" s="155"/>
      <c r="DF265" s="155"/>
      <c r="DG265" s="155"/>
      <c r="DH265" s="155"/>
      <c r="DI265" s="155"/>
      <c r="DJ265" s="155"/>
      <c r="DK265" s="155"/>
      <c r="DL265" s="155"/>
      <c r="DM265" s="155"/>
      <c r="DN265" s="155"/>
      <c r="DO265" s="155"/>
      <c r="DP265" s="155"/>
      <c r="DQ265" s="155"/>
      <c r="DR265" s="155"/>
      <c r="DS265" s="155"/>
      <c r="DT265" s="155"/>
      <c r="DU265" s="155"/>
      <c r="DV265" s="155"/>
      <c r="DW265" s="155"/>
      <c r="DX265" s="155"/>
      <c r="DY265" s="155"/>
      <c r="DZ265" s="155"/>
      <c r="EA265" s="155"/>
      <c r="EB265" s="155"/>
      <c r="EC265" s="155"/>
      <c r="ED265" s="155"/>
      <c r="EE265" s="155"/>
      <c r="EF265" s="155"/>
      <c r="EG265" s="155"/>
      <c r="EH265" s="155"/>
      <c r="EI265" s="155"/>
      <c r="EJ265" s="155"/>
      <c r="EK265" s="155"/>
      <c r="EL265" s="155"/>
      <c r="EM265" s="155"/>
      <c r="EN265" s="155"/>
      <c r="EO265" s="155"/>
      <c r="EP265" s="155"/>
      <c r="EQ265" s="155"/>
      <c r="ER265" s="155"/>
      <c r="ES265" s="155"/>
      <c r="ET265" s="155"/>
      <c r="EU265" s="155"/>
      <c r="EV265" s="155"/>
      <c r="EW265" s="155"/>
      <c r="EX265" s="155"/>
      <c r="EY265" s="155"/>
      <c r="EZ265" s="155"/>
      <c r="FA265" s="155"/>
      <c r="FB265" s="155"/>
      <c r="FC265" s="155"/>
      <c r="FD265" s="155"/>
      <c r="FE265" s="155"/>
      <c r="FF265" s="155"/>
      <c r="FG265" s="155"/>
      <c r="FH265" s="155"/>
      <c r="FI265" s="155"/>
      <c r="FJ265" s="155"/>
      <c r="FK265" s="155"/>
      <c r="FL265" s="155"/>
      <c r="FM265" s="155"/>
      <c r="FN265" s="155"/>
      <c r="FO265" s="155"/>
      <c r="FP265" s="155"/>
      <c r="FQ265" s="155"/>
      <c r="FR265" s="155"/>
      <c r="FS265" s="155"/>
      <c r="FT265" s="155"/>
      <c r="FU265" s="155"/>
      <c r="FV265" s="155"/>
      <c r="FW265" s="155"/>
      <c r="FX265" s="155"/>
      <c r="FY265" s="155"/>
      <c r="FZ265" s="155"/>
      <c r="GA265" s="155"/>
      <c r="GB265" s="155"/>
      <c r="GC265" s="155"/>
      <c r="GD265" s="155"/>
      <c r="GE265" s="155"/>
      <c r="GF265" s="155"/>
      <c r="GG265" s="155"/>
      <c r="GH265" s="155"/>
      <c r="GI265" s="155"/>
      <c r="GJ265" s="155"/>
      <c r="GK265" s="155"/>
      <c r="GL265" s="155"/>
      <c r="GM265" s="155"/>
      <c r="GN265" s="155"/>
      <c r="GO265" s="155"/>
      <c r="GP265" s="155"/>
      <c r="GQ265" s="155"/>
      <c r="GR265" s="155"/>
      <c r="GS265" s="155"/>
      <c r="GT265" s="155"/>
      <c r="GU265" s="155"/>
      <c r="GV265" s="155"/>
      <c r="GW265" s="155"/>
      <c r="GX265" s="155"/>
      <c r="GY265" s="155"/>
      <c r="GZ265" s="155"/>
      <c r="HA265" s="155"/>
      <c r="HB265" s="155"/>
      <c r="HC265" s="155"/>
      <c r="HD265" s="155"/>
      <c r="HE265" s="155"/>
      <c r="HF265" s="155"/>
      <c r="HG265" s="155"/>
      <c r="HH265" s="155"/>
      <c r="HI265" s="155"/>
      <c r="HJ265" s="155"/>
      <c r="HK265" s="155"/>
      <c r="HL265" s="155"/>
      <c r="HM265" s="155"/>
      <c r="HN265" s="155"/>
      <c r="HO265" s="155"/>
      <c r="HP265" s="155"/>
      <c r="HQ265" s="155"/>
      <c r="HR265" s="155"/>
      <c r="HS265" s="155"/>
      <c r="HT265" s="155"/>
      <c r="HU265" s="155"/>
      <c r="HV265" s="155"/>
      <c r="HW265" s="155"/>
      <c r="HX265" s="155"/>
      <c r="HY265" s="155"/>
      <c r="HZ265" s="155"/>
      <c r="IA265" s="155"/>
      <c r="IB265" s="155"/>
      <c r="IC265" s="155"/>
      <c r="ID265" s="155"/>
      <c r="IE265" s="155"/>
      <c r="IF265" s="155"/>
      <c r="IG265" s="155"/>
      <c r="IH265" s="155"/>
      <c r="II265" s="155"/>
      <c r="IJ265" s="155"/>
      <c r="IK265" s="155"/>
      <c r="IL265" s="155"/>
      <c r="IM265" s="155"/>
      <c r="IN265" s="155"/>
      <c r="IO265" s="155"/>
      <c r="IP265" s="155"/>
      <c r="IQ265" s="155"/>
      <c r="IR265" s="155"/>
      <c r="IS265" s="155"/>
      <c r="IT265" s="155"/>
    </row>
    <row r="266" spans="1:254" ht="25.5" x14ac:dyDescent="0.2">
      <c r="A266" s="151" t="s">
        <v>328</v>
      </c>
      <c r="B266" s="153" t="s">
        <v>508</v>
      </c>
      <c r="C266" s="152" t="s">
        <v>297</v>
      </c>
      <c r="D266" s="152" t="s">
        <v>297</v>
      </c>
      <c r="E266" s="152" t="s">
        <v>331</v>
      </c>
      <c r="F266" s="153" t="s">
        <v>329</v>
      </c>
      <c r="G266" s="185">
        <v>286.18</v>
      </c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  <c r="AZ266" s="155"/>
      <c r="BA266" s="155"/>
      <c r="BB266" s="155"/>
      <c r="BC266" s="155"/>
      <c r="BD266" s="155"/>
      <c r="BE266" s="155"/>
      <c r="BF266" s="155"/>
      <c r="BG266" s="155"/>
      <c r="BH266" s="155"/>
      <c r="BI266" s="155"/>
      <c r="BJ266" s="155"/>
      <c r="BK266" s="155"/>
      <c r="BL266" s="155"/>
      <c r="BM266" s="155"/>
      <c r="BN266" s="155"/>
      <c r="BO266" s="155"/>
      <c r="BP266" s="155"/>
      <c r="BQ266" s="155"/>
      <c r="BR266" s="155"/>
      <c r="BS266" s="155"/>
      <c r="BT266" s="155"/>
      <c r="BU266" s="155"/>
      <c r="BV266" s="155"/>
      <c r="BW266" s="155"/>
      <c r="BX266" s="155"/>
      <c r="BY266" s="155"/>
      <c r="BZ266" s="155"/>
      <c r="CA266" s="155"/>
      <c r="CB266" s="155"/>
      <c r="CC266" s="155"/>
      <c r="CD266" s="155"/>
      <c r="CE266" s="155"/>
      <c r="CF266" s="155"/>
      <c r="CG266" s="155"/>
      <c r="CH266" s="155"/>
      <c r="CI266" s="155"/>
      <c r="CJ266" s="155"/>
      <c r="CK266" s="155"/>
      <c r="CL266" s="155"/>
      <c r="CM266" s="155"/>
      <c r="CN266" s="155"/>
      <c r="CO266" s="155"/>
      <c r="CP266" s="155"/>
      <c r="CQ266" s="155"/>
      <c r="CR266" s="155"/>
      <c r="CS266" s="155"/>
      <c r="CT266" s="155"/>
      <c r="CU266" s="155"/>
      <c r="CV266" s="155"/>
      <c r="CW266" s="155"/>
      <c r="CX266" s="155"/>
      <c r="CY266" s="155"/>
      <c r="CZ266" s="155"/>
      <c r="DA266" s="155"/>
      <c r="DB266" s="155"/>
      <c r="DC266" s="155"/>
      <c r="DD266" s="155"/>
      <c r="DE266" s="155"/>
      <c r="DF266" s="155"/>
      <c r="DG266" s="155"/>
      <c r="DH266" s="155"/>
      <c r="DI266" s="155"/>
      <c r="DJ266" s="155"/>
      <c r="DK266" s="155"/>
      <c r="DL266" s="155"/>
      <c r="DM266" s="155"/>
      <c r="DN266" s="155"/>
      <c r="DO266" s="155"/>
      <c r="DP266" s="155"/>
      <c r="DQ266" s="155"/>
      <c r="DR266" s="155"/>
      <c r="DS266" s="155"/>
      <c r="DT266" s="155"/>
      <c r="DU266" s="155"/>
      <c r="DV266" s="155"/>
      <c r="DW266" s="155"/>
      <c r="DX266" s="155"/>
      <c r="DY266" s="155"/>
      <c r="DZ266" s="155"/>
      <c r="EA266" s="155"/>
      <c r="EB266" s="155"/>
      <c r="EC266" s="155"/>
      <c r="ED266" s="155"/>
      <c r="EE266" s="155"/>
      <c r="EF266" s="155"/>
      <c r="EG266" s="155"/>
      <c r="EH266" s="155"/>
      <c r="EI266" s="155"/>
      <c r="EJ266" s="155"/>
      <c r="EK266" s="155"/>
      <c r="EL266" s="155"/>
      <c r="EM266" s="155"/>
      <c r="EN266" s="155"/>
      <c r="EO266" s="155"/>
      <c r="EP266" s="155"/>
      <c r="EQ266" s="155"/>
      <c r="ER266" s="155"/>
      <c r="ES266" s="155"/>
      <c r="ET266" s="155"/>
      <c r="EU266" s="155"/>
      <c r="EV266" s="155"/>
      <c r="EW266" s="155"/>
      <c r="EX266" s="155"/>
      <c r="EY266" s="155"/>
      <c r="EZ266" s="155"/>
      <c r="FA266" s="155"/>
      <c r="FB266" s="155"/>
      <c r="FC266" s="155"/>
      <c r="FD266" s="155"/>
      <c r="FE266" s="155"/>
      <c r="FF266" s="155"/>
      <c r="FG266" s="155"/>
      <c r="FH266" s="155"/>
      <c r="FI266" s="155"/>
      <c r="FJ266" s="155"/>
      <c r="FK266" s="155"/>
      <c r="FL266" s="155"/>
      <c r="FM266" s="155"/>
      <c r="FN266" s="155"/>
      <c r="FO266" s="155"/>
      <c r="FP266" s="155"/>
      <c r="FQ266" s="155"/>
      <c r="FR266" s="155"/>
      <c r="FS266" s="155"/>
      <c r="FT266" s="155"/>
      <c r="FU266" s="155"/>
      <c r="FV266" s="155"/>
      <c r="FW266" s="155"/>
      <c r="FX266" s="155"/>
      <c r="FY266" s="155"/>
      <c r="FZ266" s="155"/>
      <c r="GA266" s="155"/>
      <c r="GB266" s="155"/>
      <c r="GC266" s="155"/>
      <c r="GD266" s="155"/>
      <c r="GE266" s="155"/>
      <c r="GF266" s="155"/>
      <c r="GG266" s="155"/>
      <c r="GH266" s="155"/>
      <c r="GI266" s="155"/>
      <c r="GJ266" s="155"/>
      <c r="GK266" s="155"/>
      <c r="GL266" s="155"/>
      <c r="GM266" s="155"/>
      <c r="GN266" s="155"/>
      <c r="GO266" s="155"/>
      <c r="GP266" s="155"/>
      <c r="GQ266" s="155"/>
      <c r="GR266" s="155"/>
      <c r="GS266" s="155"/>
      <c r="GT266" s="155"/>
      <c r="GU266" s="155"/>
      <c r="GV266" s="155"/>
      <c r="GW266" s="155"/>
      <c r="GX266" s="155"/>
      <c r="GY266" s="155"/>
      <c r="GZ266" s="155"/>
      <c r="HA266" s="155"/>
      <c r="HB266" s="155"/>
      <c r="HC266" s="155"/>
      <c r="HD266" s="155"/>
      <c r="HE266" s="155"/>
      <c r="HF266" s="155"/>
      <c r="HG266" s="155"/>
      <c r="HH266" s="155"/>
      <c r="HI266" s="155"/>
      <c r="HJ266" s="155"/>
      <c r="HK266" s="155"/>
      <c r="HL266" s="155"/>
      <c r="HM266" s="155"/>
      <c r="HN266" s="155"/>
      <c r="HO266" s="155"/>
      <c r="HP266" s="155"/>
      <c r="HQ266" s="155"/>
      <c r="HR266" s="155"/>
      <c r="HS266" s="155"/>
      <c r="HT266" s="155"/>
      <c r="HU266" s="155"/>
      <c r="HV266" s="155"/>
      <c r="HW266" s="155"/>
      <c r="HX266" s="155"/>
      <c r="HY266" s="155"/>
      <c r="HZ266" s="155"/>
      <c r="IA266" s="155"/>
      <c r="IB266" s="155"/>
      <c r="IC266" s="155"/>
      <c r="ID266" s="155"/>
      <c r="IE266" s="155"/>
      <c r="IF266" s="155"/>
      <c r="IG266" s="155"/>
      <c r="IH266" s="155"/>
      <c r="II266" s="155"/>
      <c r="IJ266" s="155"/>
      <c r="IK266" s="155"/>
      <c r="IL266" s="155"/>
      <c r="IM266" s="155"/>
      <c r="IN266" s="155"/>
      <c r="IO266" s="155"/>
      <c r="IP266" s="155"/>
      <c r="IQ266" s="155"/>
      <c r="IR266" s="155"/>
      <c r="IS266" s="155"/>
      <c r="IT266" s="155"/>
    </row>
    <row r="267" spans="1:254" x14ac:dyDescent="0.2">
      <c r="A267" s="171" t="s">
        <v>423</v>
      </c>
      <c r="B267" s="144" t="s">
        <v>508</v>
      </c>
      <c r="C267" s="143" t="s">
        <v>297</v>
      </c>
      <c r="D267" s="143" t="s">
        <v>351</v>
      </c>
      <c r="E267" s="143"/>
      <c r="F267" s="143"/>
      <c r="G267" s="145">
        <f>SUM(G268)</f>
        <v>427.08</v>
      </c>
    </row>
    <row r="268" spans="1:254" ht="13.5" x14ac:dyDescent="0.25">
      <c r="A268" s="210" t="s">
        <v>318</v>
      </c>
      <c r="B268" s="350">
        <v>510</v>
      </c>
      <c r="C268" s="339" t="s">
        <v>297</v>
      </c>
      <c r="D268" s="339" t="s">
        <v>351</v>
      </c>
      <c r="E268" s="204" t="s">
        <v>319</v>
      </c>
      <c r="F268" s="204"/>
      <c r="G268" s="211">
        <f>SUM(G269)</f>
        <v>427.08</v>
      </c>
    </row>
    <row r="269" spans="1:254" x14ac:dyDescent="0.2">
      <c r="A269" s="189" t="s">
        <v>678</v>
      </c>
      <c r="B269" s="167" t="s">
        <v>508</v>
      </c>
      <c r="C269" s="167" t="s">
        <v>297</v>
      </c>
      <c r="D269" s="167" t="s">
        <v>351</v>
      </c>
      <c r="E269" s="167" t="s">
        <v>421</v>
      </c>
      <c r="F269" s="167"/>
      <c r="G269" s="150">
        <f>SUM(G270+G271)</f>
        <v>427.08</v>
      </c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21"/>
      <c r="AV269" s="121"/>
      <c r="AW269" s="121"/>
      <c r="AX269" s="121"/>
      <c r="AY269" s="121"/>
      <c r="AZ269" s="121"/>
      <c r="BA269" s="121"/>
      <c r="BB269" s="121"/>
      <c r="BC269" s="121"/>
      <c r="BD269" s="121"/>
      <c r="BE269" s="121"/>
      <c r="BF269" s="121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21"/>
      <c r="BS269" s="121"/>
      <c r="BT269" s="121"/>
      <c r="BU269" s="121"/>
      <c r="BV269" s="121"/>
      <c r="BW269" s="121"/>
      <c r="BX269" s="121"/>
      <c r="BY269" s="121"/>
      <c r="BZ269" s="121"/>
      <c r="CA269" s="121"/>
      <c r="CB269" s="121"/>
      <c r="CC269" s="121"/>
      <c r="CD269" s="121"/>
      <c r="CE269" s="121"/>
      <c r="CF269" s="121"/>
      <c r="CG269" s="121"/>
      <c r="CH269" s="121"/>
      <c r="CI269" s="121"/>
      <c r="CJ269" s="121"/>
      <c r="CK269" s="121"/>
      <c r="CL269" s="121"/>
      <c r="CM269" s="121"/>
      <c r="CN269" s="121"/>
      <c r="CO269" s="121"/>
      <c r="CP269" s="121"/>
      <c r="CQ269" s="121"/>
      <c r="CR269" s="121"/>
      <c r="CS269" s="121"/>
      <c r="CT269" s="121"/>
      <c r="CU269" s="121"/>
      <c r="CV269" s="121"/>
      <c r="CW269" s="121"/>
      <c r="CX269" s="121"/>
      <c r="CY269" s="121"/>
      <c r="CZ269" s="121"/>
      <c r="DA269" s="121"/>
      <c r="DB269" s="121"/>
      <c r="DC269" s="121"/>
      <c r="DD269" s="121"/>
      <c r="DE269" s="121"/>
      <c r="DF269" s="121"/>
      <c r="DG269" s="121"/>
      <c r="DH269" s="121"/>
      <c r="DI269" s="121"/>
      <c r="DJ269" s="121"/>
      <c r="DK269" s="121"/>
      <c r="DL269" s="121"/>
      <c r="DM269" s="121"/>
      <c r="DN269" s="121"/>
      <c r="DO269" s="121"/>
      <c r="DP269" s="121"/>
      <c r="DQ269" s="121"/>
      <c r="DR269" s="121"/>
      <c r="DS269" s="121"/>
      <c r="DT269" s="121"/>
      <c r="DU269" s="121"/>
      <c r="DV269" s="121"/>
      <c r="DW269" s="121"/>
      <c r="DX269" s="121"/>
      <c r="DY269" s="121"/>
      <c r="DZ269" s="121"/>
      <c r="EA269" s="121"/>
      <c r="EB269" s="121"/>
      <c r="EC269" s="121"/>
      <c r="ED269" s="121"/>
      <c r="EE269" s="121"/>
      <c r="EF269" s="121"/>
      <c r="EG269" s="121"/>
      <c r="EH269" s="121"/>
      <c r="EI269" s="121"/>
      <c r="EJ269" s="121"/>
      <c r="EK269" s="121"/>
      <c r="EL269" s="121"/>
      <c r="EM269" s="121"/>
      <c r="EN269" s="121"/>
      <c r="EO269" s="121"/>
      <c r="EP269" s="121"/>
      <c r="EQ269" s="121"/>
      <c r="ER269" s="121"/>
      <c r="ES269" s="121"/>
      <c r="ET269" s="121"/>
      <c r="EU269" s="121"/>
      <c r="EV269" s="121"/>
      <c r="EW269" s="121"/>
      <c r="EX269" s="121"/>
      <c r="EY269" s="121"/>
      <c r="EZ269" s="121"/>
      <c r="FA269" s="121"/>
      <c r="FB269" s="121"/>
      <c r="FC269" s="121"/>
      <c r="FD269" s="121"/>
      <c r="FE269" s="121"/>
      <c r="FF269" s="121"/>
      <c r="FG269" s="121"/>
      <c r="FH269" s="121"/>
      <c r="FI269" s="121"/>
      <c r="FJ269" s="121"/>
      <c r="FK269" s="121"/>
      <c r="FL269" s="121"/>
      <c r="FM269" s="121"/>
      <c r="FN269" s="121"/>
      <c r="FO269" s="121"/>
      <c r="FP269" s="121"/>
      <c r="FQ269" s="121"/>
      <c r="FR269" s="121"/>
      <c r="FS269" s="121"/>
      <c r="FT269" s="121"/>
      <c r="FU269" s="121"/>
      <c r="FV269" s="121"/>
      <c r="FW269" s="121"/>
      <c r="FX269" s="121"/>
      <c r="FY269" s="121"/>
      <c r="FZ269" s="121"/>
      <c r="GA269" s="121"/>
      <c r="GB269" s="121"/>
      <c r="GC269" s="121"/>
      <c r="GD269" s="121"/>
      <c r="GE269" s="121"/>
      <c r="GF269" s="121"/>
      <c r="GG269" s="121"/>
      <c r="GH269" s="121"/>
      <c r="GI269" s="121"/>
      <c r="GJ269" s="121"/>
      <c r="GK269" s="121"/>
      <c r="GL269" s="121"/>
      <c r="GM269" s="121"/>
      <c r="GN269" s="121"/>
      <c r="GO269" s="121"/>
      <c r="GP269" s="121"/>
      <c r="GQ269" s="121"/>
      <c r="GR269" s="121"/>
      <c r="GS269" s="121"/>
      <c r="GT269" s="121"/>
      <c r="GU269" s="121"/>
      <c r="GV269" s="121"/>
      <c r="GW269" s="121"/>
      <c r="GX269" s="121"/>
      <c r="GY269" s="121"/>
      <c r="GZ269" s="121"/>
      <c r="HA269" s="121"/>
      <c r="HB269" s="121"/>
      <c r="HC269" s="121"/>
      <c r="HD269" s="121"/>
      <c r="HE269" s="121"/>
      <c r="HF269" s="121"/>
      <c r="HG269" s="121"/>
      <c r="HH269" s="121"/>
      <c r="HI269" s="121"/>
      <c r="HJ269" s="121"/>
      <c r="HK269" s="121"/>
      <c r="HL269" s="121"/>
      <c r="HM269" s="121"/>
      <c r="HN269" s="121"/>
      <c r="HO269" s="121"/>
      <c r="HP269" s="121"/>
      <c r="HQ269" s="121"/>
      <c r="HR269" s="121"/>
      <c r="HS269" s="121"/>
      <c r="HT269" s="121"/>
      <c r="HU269" s="121"/>
      <c r="HV269" s="121"/>
      <c r="HW269" s="121"/>
      <c r="HX269" s="121"/>
      <c r="HY269" s="121"/>
      <c r="HZ269" s="121"/>
      <c r="IA269" s="121"/>
      <c r="IB269" s="121"/>
      <c r="IC269" s="121"/>
      <c r="ID269" s="121"/>
      <c r="IE269" s="121"/>
      <c r="IF269" s="121"/>
      <c r="IG269" s="121"/>
      <c r="IH269" s="121"/>
      <c r="II269" s="121"/>
      <c r="IJ269" s="121"/>
      <c r="IK269" s="121"/>
      <c r="IL269" s="121"/>
      <c r="IM269" s="121"/>
      <c r="IN269" s="121"/>
      <c r="IO269" s="121"/>
      <c r="IP269" s="121"/>
      <c r="IQ269" s="121"/>
      <c r="IR269" s="121"/>
      <c r="IS269" s="121"/>
      <c r="IT269" s="121"/>
    </row>
    <row r="270" spans="1:254" x14ac:dyDescent="0.2">
      <c r="A270" s="151" t="s">
        <v>510</v>
      </c>
      <c r="B270" s="152" t="s">
        <v>508</v>
      </c>
      <c r="C270" s="152" t="s">
        <v>297</v>
      </c>
      <c r="D270" s="152" t="s">
        <v>351</v>
      </c>
      <c r="E270" s="152" t="s">
        <v>421</v>
      </c>
      <c r="F270" s="152" t="s">
        <v>282</v>
      </c>
      <c r="G270" s="154">
        <v>6.18</v>
      </c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  <c r="AT270" s="155"/>
      <c r="AU270" s="155"/>
      <c r="AV270" s="155"/>
      <c r="AW270" s="155"/>
      <c r="AX270" s="155"/>
      <c r="AY270" s="155"/>
      <c r="AZ270" s="155"/>
      <c r="BA270" s="155"/>
      <c r="BB270" s="155"/>
      <c r="BC270" s="155"/>
      <c r="BD270" s="155"/>
      <c r="BE270" s="155"/>
      <c r="BF270" s="155"/>
      <c r="BG270" s="155"/>
      <c r="BH270" s="155"/>
      <c r="BI270" s="155"/>
      <c r="BJ270" s="155"/>
      <c r="BK270" s="155"/>
      <c r="BL270" s="155"/>
      <c r="BM270" s="155"/>
      <c r="BN270" s="155"/>
      <c r="BO270" s="155"/>
      <c r="BP270" s="155"/>
      <c r="BQ270" s="155"/>
      <c r="BR270" s="155"/>
      <c r="BS270" s="155"/>
      <c r="BT270" s="155"/>
      <c r="BU270" s="155"/>
      <c r="BV270" s="155"/>
      <c r="BW270" s="155"/>
      <c r="BX270" s="155"/>
      <c r="BY270" s="155"/>
      <c r="BZ270" s="155"/>
      <c r="CA270" s="155"/>
      <c r="CB270" s="155"/>
      <c r="CC270" s="155"/>
      <c r="CD270" s="155"/>
      <c r="CE270" s="155"/>
      <c r="CF270" s="155"/>
      <c r="CG270" s="155"/>
      <c r="CH270" s="155"/>
      <c r="CI270" s="155"/>
      <c r="CJ270" s="155"/>
      <c r="CK270" s="155"/>
      <c r="CL270" s="155"/>
      <c r="CM270" s="155"/>
      <c r="CN270" s="155"/>
      <c r="CO270" s="155"/>
      <c r="CP270" s="155"/>
      <c r="CQ270" s="155"/>
      <c r="CR270" s="155"/>
      <c r="CS270" s="155"/>
      <c r="CT270" s="155"/>
      <c r="CU270" s="155"/>
      <c r="CV270" s="155"/>
      <c r="CW270" s="155"/>
      <c r="CX270" s="155"/>
      <c r="CY270" s="155"/>
      <c r="CZ270" s="155"/>
      <c r="DA270" s="155"/>
      <c r="DB270" s="155"/>
      <c r="DC270" s="155"/>
      <c r="DD270" s="155"/>
      <c r="DE270" s="155"/>
      <c r="DF270" s="155"/>
      <c r="DG270" s="155"/>
      <c r="DH270" s="155"/>
      <c r="DI270" s="155"/>
      <c r="DJ270" s="155"/>
      <c r="DK270" s="155"/>
      <c r="DL270" s="155"/>
      <c r="DM270" s="155"/>
      <c r="DN270" s="155"/>
      <c r="DO270" s="155"/>
      <c r="DP270" s="155"/>
      <c r="DQ270" s="155"/>
      <c r="DR270" s="155"/>
      <c r="DS270" s="155"/>
      <c r="DT270" s="155"/>
      <c r="DU270" s="155"/>
      <c r="DV270" s="155"/>
      <c r="DW270" s="155"/>
      <c r="DX270" s="155"/>
      <c r="DY270" s="155"/>
      <c r="DZ270" s="155"/>
      <c r="EA270" s="155"/>
      <c r="EB270" s="155"/>
      <c r="EC270" s="155"/>
      <c r="ED270" s="155"/>
      <c r="EE270" s="155"/>
      <c r="EF270" s="155"/>
      <c r="EG270" s="155"/>
      <c r="EH270" s="155"/>
      <c r="EI270" s="155"/>
      <c r="EJ270" s="155"/>
      <c r="EK270" s="155"/>
      <c r="EL270" s="155"/>
      <c r="EM270" s="155"/>
      <c r="EN270" s="155"/>
      <c r="EO270" s="155"/>
      <c r="EP270" s="155"/>
      <c r="EQ270" s="155"/>
      <c r="ER270" s="155"/>
      <c r="ES270" s="155"/>
      <c r="ET270" s="155"/>
      <c r="EU270" s="155"/>
      <c r="EV270" s="155"/>
      <c r="EW270" s="155"/>
      <c r="EX270" s="155"/>
      <c r="EY270" s="155"/>
      <c r="EZ270" s="155"/>
      <c r="FA270" s="155"/>
      <c r="FB270" s="155"/>
      <c r="FC270" s="155"/>
      <c r="FD270" s="155"/>
      <c r="FE270" s="155"/>
      <c r="FF270" s="155"/>
      <c r="FG270" s="155"/>
      <c r="FH270" s="155"/>
      <c r="FI270" s="155"/>
      <c r="FJ270" s="155"/>
      <c r="FK270" s="155"/>
      <c r="FL270" s="155"/>
      <c r="FM270" s="155"/>
      <c r="FN270" s="155"/>
      <c r="FO270" s="155"/>
      <c r="FP270" s="155"/>
      <c r="FQ270" s="155"/>
      <c r="FR270" s="155"/>
      <c r="FS270" s="155"/>
      <c r="FT270" s="155"/>
      <c r="FU270" s="155"/>
      <c r="FV270" s="155"/>
      <c r="FW270" s="155"/>
      <c r="FX270" s="155"/>
      <c r="FY270" s="155"/>
      <c r="FZ270" s="155"/>
      <c r="GA270" s="155"/>
      <c r="GB270" s="155"/>
      <c r="GC270" s="155"/>
      <c r="GD270" s="155"/>
      <c r="GE270" s="155"/>
      <c r="GF270" s="155"/>
      <c r="GG270" s="155"/>
      <c r="GH270" s="155"/>
      <c r="GI270" s="155"/>
      <c r="GJ270" s="155"/>
      <c r="GK270" s="155"/>
      <c r="GL270" s="155"/>
      <c r="GM270" s="155"/>
      <c r="GN270" s="155"/>
      <c r="GO270" s="155"/>
      <c r="GP270" s="155"/>
      <c r="GQ270" s="155"/>
      <c r="GR270" s="155"/>
      <c r="GS270" s="155"/>
      <c r="GT270" s="155"/>
      <c r="GU270" s="155"/>
      <c r="GV270" s="155"/>
      <c r="GW270" s="155"/>
      <c r="GX270" s="155"/>
      <c r="GY270" s="155"/>
      <c r="GZ270" s="155"/>
      <c r="HA270" s="155"/>
      <c r="HB270" s="155"/>
      <c r="HC270" s="155"/>
      <c r="HD270" s="155"/>
      <c r="HE270" s="155"/>
      <c r="HF270" s="155"/>
      <c r="HG270" s="155"/>
      <c r="HH270" s="155"/>
      <c r="HI270" s="155"/>
      <c r="HJ270" s="155"/>
      <c r="HK270" s="155"/>
      <c r="HL270" s="155"/>
      <c r="HM270" s="155"/>
      <c r="HN270" s="155"/>
      <c r="HO270" s="155"/>
      <c r="HP270" s="155"/>
      <c r="HQ270" s="155"/>
      <c r="HR270" s="155"/>
      <c r="HS270" s="155"/>
      <c r="HT270" s="155"/>
      <c r="HU270" s="155"/>
      <c r="HV270" s="155"/>
      <c r="HW270" s="155"/>
      <c r="HX270" s="155"/>
      <c r="HY270" s="155"/>
      <c r="HZ270" s="155"/>
      <c r="IA270" s="155"/>
      <c r="IB270" s="155"/>
      <c r="IC270" s="155"/>
      <c r="ID270" s="155"/>
      <c r="IE270" s="155"/>
      <c r="IF270" s="155"/>
      <c r="IG270" s="155"/>
      <c r="IH270" s="155"/>
      <c r="II270" s="155"/>
      <c r="IJ270" s="155"/>
      <c r="IK270" s="155"/>
      <c r="IL270" s="155"/>
      <c r="IM270" s="155"/>
      <c r="IN270" s="155"/>
      <c r="IO270" s="155"/>
      <c r="IP270" s="155"/>
      <c r="IQ270" s="155"/>
      <c r="IR270" s="155"/>
      <c r="IS270" s="155"/>
      <c r="IT270" s="155"/>
    </row>
    <row r="271" spans="1:254" ht="25.5" x14ac:dyDescent="0.2">
      <c r="A271" s="151" t="s">
        <v>328</v>
      </c>
      <c r="B271" s="152" t="s">
        <v>508</v>
      </c>
      <c r="C271" s="152" t="s">
        <v>297</v>
      </c>
      <c r="D271" s="152" t="s">
        <v>351</v>
      </c>
      <c r="E271" s="152" t="s">
        <v>421</v>
      </c>
      <c r="F271" s="152" t="s">
        <v>329</v>
      </c>
      <c r="G271" s="154">
        <v>420.9</v>
      </c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  <c r="AT271" s="155"/>
      <c r="AU271" s="155"/>
      <c r="AV271" s="155"/>
      <c r="AW271" s="155"/>
      <c r="AX271" s="155"/>
      <c r="AY271" s="155"/>
      <c r="AZ271" s="155"/>
      <c r="BA271" s="155"/>
      <c r="BB271" s="155"/>
      <c r="BC271" s="155"/>
      <c r="BD271" s="155"/>
      <c r="BE271" s="155"/>
      <c r="BF271" s="155"/>
      <c r="BG271" s="155"/>
      <c r="BH271" s="155"/>
      <c r="BI271" s="155"/>
      <c r="BJ271" s="155"/>
      <c r="BK271" s="155"/>
      <c r="BL271" s="155"/>
      <c r="BM271" s="155"/>
      <c r="BN271" s="155"/>
      <c r="BO271" s="155"/>
      <c r="BP271" s="155"/>
      <c r="BQ271" s="155"/>
      <c r="BR271" s="155"/>
      <c r="BS271" s="155"/>
      <c r="BT271" s="155"/>
      <c r="BU271" s="155"/>
      <c r="BV271" s="155"/>
      <c r="BW271" s="155"/>
      <c r="BX271" s="155"/>
      <c r="BY271" s="155"/>
      <c r="BZ271" s="155"/>
      <c r="CA271" s="155"/>
      <c r="CB271" s="155"/>
      <c r="CC271" s="155"/>
      <c r="CD271" s="155"/>
      <c r="CE271" s="155"/>
      <c r="CF271" s="155"/>
      <c r="CG271" s="155"/>
      <c r="CH271" s="155"/>
      <c r="CI271" s="155"/>
      <c r="CJ271" s="155"/>
      <c r="CK271" s="155"/>
      <c r="CL271" s="155"/>
      <c r="CM271" s="155"/>
      <c r="CN271" s="155"/>
      <c r="CO271" s="155"/>
      <c r="CP271" s="155"/>
      <c r="CQ271" s="155"/>
      <c r="CR271" s="155"/>
      <c r="CS271" s="155"/>
      <c r="CT271" s="155"/>
      <c r="CU271" s="155"/>
      <c r="CV271" s="155"/>
      <c r="CW271" s="155"/>
      <c r="CX271" s="155"/>
      <c r="CY271" s="155"/>
      <c r="CZ271" s="155"/>
      <c r="DA271" s="155"/>
      <c r="DB271" s="155"/>
      <c r="DC271" s="155"/>
      <c r="DD271" s="155"/>
      <c r="DE271" s="155"/>
      <c r="DF271" s="155"/>
      <c r="DG271" s="155"/>
      <c r="DH271" s="155"/>
      <c r="DI271" s="155"/>
      <c r="DJ271" s="155"/>
      <c r="DK271" s="155"/>
      <c r="DL271" s="155"/>
      <c r="DM271" s="155"/>
      <c r="DN271" s="155"/>
      <c r="DO271" s="155"/>
      <c r="DP271" s="155"/>
      <c r="DQ271" s="155"/>
      <c r="DR271" s="155"/>
      <c r="DS271" s="155"/>
      <c r="DT271" s="155"/>
      <c r="DU271" s="155"/>
      <c r="DV271" s="155"/>
      <c r="DW271" s="155"/>
      <c r="DX271" s="155"/>
      <c r="DY271" s="155"/>
      <c r="DZ271" s="155"/>
      <c r="EA271" s="155"/>
      <c r="EB271" s="155"/>
      <c r="EC271" s="155"/>
      <c r="ED271" s="155"/>
      <c r="EE271" s="155"/>
      <c r="EF271" s="155"/>
      <c r="EG271" s="155"/>
      <c r="EH271" s="155"/>
      <c r="EI271" s="155"/>
      <c r="EJ271" s="155"/>
      <c r="EK271" s="155"/>
      <c r="EL271" s="155"/>
      <c r="EM271" s="155"/>
      <c r="EN271" s="155"/>
      <c r="EO271" s="155"/>
      <c r="EP271" s="155"/>
      <c r="EQ271" s="155"/>
      <c r="ER271" s="155"/>
      <c r="ES271" s="155"/>
      <c r="ET271" s="155"/>
      <c r="EU271" s="155"/>
      <c r="EV271" s="155"/>
      <c r="EW271" s="155"/>
      <c r="EX271" s="155"/>
      <c r="EY271" s="155"/>
      <c r="EZ271" s="155"/>
      <c r="FA271" s="155"/>
      <c r="FB271" s="155"/>
      <c r="FC271" s="155"/>
      <c r="FD271" s="155"/>
      <c r="FE271" s="155"/>
      <c r="FF271" s="155"/>
      <c r="FG271" s="155"/>
      <c r="FH271" s="155"/>
      <c r="FI271" s="155"/>
      <c r="FJ271" s="155"/>
      <c r="FK271" s="155"/>
      <c r="FL271" s="155"/>
      <c r="FM271" s="155"/>
      <c r="FN271" s="155"/>
      <c r="FO271" s="155"/>
      <c r="FP271" s="155"/>
      <c r="FQ271" s="155"/>
      <c r="FR271" s="155"/>
      <c r="FS271" s="155"/>
      <c r="FT271" s="155"/>
      <c r="FU271" s="155"/>
      <c r="FV271" s="155"/>
      <c r="FW271" s="155"/>
      <c r="FX271" s="155"/>
      <c r="FY271" s="155"/>
      <c r="FZ271" s="155"/>
      <c r="GA271" s="155"/>
      <c r="GB271" s="155"/>
      <c r="GC271" s="155"/>
      <c r="GD271" s="155"/>
      <c r="GE271" s="155"/>
      <c r="GF271" s="155"/>
      <c r="GG271" s="155"/>
      <c r="GH271" s="155"/>
      <c r="GI271" s="155"/>
      <c r="GJ271" s="155"/>
      <c r="GK271" s="155"/>
      <c r="GL271" s="155"/>
      <c r="GM271" s="155"/>
      <c r="GN271" s="155"/>
      <c r="GO271" s="155"/>
      <c r="GP271" s="155"/>
      <c r="GQ271" s="155"/>
      <c r="GR271" s="155"/>
      <c r="GS271" s="155"/>
      <c r="GT271" s="155"/>
      <c r="GU271" s="155"/>
      <c r="GV271" s="155"/>
      <c r="GW271" s="155"/>
      <c r="GX271" s="155"/>
      <c r="GY271" s="155"/>
      <c r="GZ271" s="155"/>
      <c r="HA271" s="155"/>
      <c r="HB271" s="155"/>
      <c r="HC271" s="155"/>
      <c r="HD271" s="155"/>
      <c r="HE271" s="155"/>
      <c r="HF271" s="155"/>
      <c r="HG271" s="155"/>
      <c r="HH271" s="155"/>
      <c r="HI271" s="155"/>
      <c r="HJ271" s="155"/>
      <c r="HK271" s="155"/>
      <c r="HL271" s="155"/>
      <c r="HM271" s="155"/>
      <c r="HN271" s="155"/>
      <c r="HO271" s="155"/>
      <c r="HP271" s="155"/>
      <c r="HQ271" s="155"/>
      <c r="HR271" s="155"/>
      <c r="HS271" s="155"/>
      <c r="HT271" s="155"/>
      <c r="HU271" s="155"/>
      <c r="HV271" s="155"/>
      <c r="HW271" s="155"/>
      <c r="HX271" s="155"/>
      <c r="HY271" s="155"/>
      <c r="HZ271" s="155"/>
      <c r="IA271" s="155"/>
      <c r="IB271" s="155"/>
      <c r="IC271" s="155"/>
      <c r="ID271" s="155"/>
      <c r="IE271" s="155"/>
      <c r="IF271" s="155"/>
      <c r="IG271" s="155"/>
      <c r="IH271" s="155"/>
      <c r="II271" s="155"/>
      <c r="IJ271" s="155"/>
      <c r="IK271" s="155"/>
      <c r="IL271" s="155"/>
      <c r="IM271" s="155"/>
      <c r="IN271" s="155"/>
      <c r="IO271" s="155"/>
      <c r="IP271" s="155"/>
      <c r="IQ271" s="155"/>
      <c r="IR271" s="155"/>
      <c r="IS271" s="155"/>
      <c r="IT271" s="155"/>
    </row>
    <row r="272" spans="1:254" ht="15.75" x14ac:dyDescent="0.25">
      <c r="A272" s="181" t="s">
        <v>424</v>
      </c>
      <c r="B272" s="163" t="s">
        <v>508</v>
      </c>
      <c r="C272" s="177" t="s">
        <v>347</v>
      </c>
      <c r="D272" s="177"/>
      <c r="E272" s="177"/>
      <c r="F272" s="177"/>
      <c r="G272" s="178">
        <f>SUM(G273+G295)</f>
        <v>81807.540000000008</v>
      </c>
    </row>
    <row r="273" spans="1:254" s="155" customFormat="1" ht="14.25" x14ac:dyDescent="0.2">
      <c r="A273" s="157" t="s">
        <v>425</v>
      </c>
      <c r="B273" s="144" t="s">
        <v>508</v>
      </c>
      <c r="C273" s="140" t="s">
        <v>347</v>
      </c>
      <c r="D273" s="140" t="s">
        <v>268</v>
      </c>
      <c r="E273" s="140"/>
      <c r="F273" s="140"/>
      <c r="G273" s="141">
        <f>SUM(G286+G276+G284+G274+G280+G282+G278+G293)</f>
        <v>38643.620000000003</v>
      </c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  <c r="AO273" s="127"/>
      <c r="AP273" s="127"/>
      <c r="AQ273" s="127"/>
      <c r="AR273" s="127"/>
      <c r="AS273" s="127"/>
      <c r="AT273" s="127"/>
      <c r="AU273" s="127"/>
      <c r="AV273" s="127"/>
      <c r="AW273" s="127"/>
      <c r="AX273" s="127"/>
      <c r="AY273" s="127"/>
      <c r="AZ273" s="127"/>
      <c r="BA273" s="127"/>
      <c r="BB273" s="127"/>
      <c r="BC273" s="127"/>
      <c r="BD273" s="127"/>
      <c r="BE273" s="127"/>
      <c r="BF273" s="127"/>
      <c r="BG273" s="127"/>
      <c r="BH273" s="127"/>
      <c r="BI273" s="127"/>
      <c r="BJ273" s="127"/>
      <c r="BK273" s="127"/>
      <c r="BL273" s="127"/>
      <c r="BM273" s="127"/>
      <c r="BN273" s="127"/>
      <c r="BO273" s="127"/>
      <c r="BP273" s="127"/>
      <c r="BQ273" s="127"/>
      <c r="BR273" s="127"/>
      <c r="BS273" s="127"/>
      <c r="BT273" s="127"/>
      <c r="BU273" s="127"/>
      <c r="BV273" s="127"/>
      <c r="BW273" s="127"/>
      <c r="BX273" s="127"/>
      <c r="BY273" s="127"/>
      <c r="BZ273" s="127"/>
      <c r="CA273" s="127"/>
      <c r="CB273" s="127"/>
      <c r="CC273" s="127"/>
      <c r="CD273" s="127"/>
      <c r="CE273" s="127"/>
      <c r="CF273" s="127"/>
      <c r="CG273" s="127"/>
      <c r="CH273" s="127"/>
      <c r="CI273" s="127"/>
      <c r="CJ273" s="127"/>
      <c r="CK273" s="127"/>
      <c r="CL273" s="127"/>
      <c r="CM273" s="127"/>
      <c r="CN273" s="127"/>
      <c r="CO273" s="127"/>
      <c r="CP273" s="127"/>
      <c r="CQ273" s="127"/>
      <c r="CR273" s="127"/>
      <c r="CS273" s="127"/>
      <c r="CT273" s="127"/>
      <c r="CU273" s="127"/>
      <c r="CV273" s="127"/>
      <c r="CW273" s="127"/>
      <c r="CX273" s="127"/>
      <c r="CY273" s="127"/>
      <c r="CZ273" s="127"/>
      <c r="DA273" s="127"/>
      <c r="DB273" s="127"/>
      <c r="DC273" s="127"/>
      <c r="DD273" s="127"/>
      <c r="DE273" s="127"/>
      <c r="DF273" s="127"/>
      <c r="DG273" s="127"/>
      <c r="DH273" s="127"/>
      <c r="DI273" s="127"/>
      <c r="DJ273" s="127"/>
      <c r="DK273" s="127"/>
      <c r="DL273" s="127"/>
      <c r="DM273" s="127"/>
      <c r="DN273" s="127"/>
      <c r="DO273" s="127"/>
      <c r="DP273" s="127"/>
      <c r="DQ273" s="127"/>
      <c r="DR273" s="127"/>
      <c r="DS273" s="127"/>
      <c r="DT273" s="127"/>
      <c r="DU273" s="127"/>
      <c r="DV273" s="127"/>
      <c r="DW273" s="127"/>
      <c r="DX273" s="127"/>
      <c r="DY273" s="127"/>
      <c r="DZ273" s="127"/>
      <c r="EA273" s="127"/>
      <c r="EB273" s="127"/>
      <c r="EC273" s="127"/>
      <c r="ED273" s="127"/>
      <c r="EE273" s="127"/>
      <c r="EF273" s="127"/>
      <c r="EG273" s="127"/>
      <c r="EH273" s="127"/>
      <c r="EI273" s="127"/>
      <c r="EJ273" s="127"/>
      <c r="EK273" s="127"/>
      <c r="EL273" s="127"/>
      <c r="EM273" s="127"/>
      <c r="EN273" s="127"/>
      <c r="EO273" s="127"/>
      <c r="EP273" s="127"/>
      <c r="EQ273" s="127"/>
      <c r="ER273" s="127"/>
      <c r="ES273" s="127"/>
      <c r="ET273" s="127"/>
      <c r="EU273" s="127"/>
      <c r="EV273" s="127"/>
      <c r="EW273" s="127"/>
      <c r="EX273" s="127"/>
      <c r="EY273" s="127"/>
      <c r="EZ273" s="127"/>
      <c r="FA273" s="127"/>
      <c r="FB273" s="127"/>
      <c r="FC273" s="127"/>
      <c r="FD273" s="127"/>
      <c r="FE273" s="127"/>
      <c r="FF273" s="127"/>
      <c r="FG273" s="127"/>
      <c r="FH273" s="127"/>
      <c r="FI273" s="127"/>
      <c r="FJ273" s="127"/>
      <c r="FK273" s="127"/>
      <c r="FL273" s="127"/>
      <c r="FM273" s="127"/>
      <c r="FN273" s="127"/>
      <c r="FO273" s="127"/>
      <c r="FP273" s="127"/>
      <c r="FQ273" s="127"/>
      <c r="FR273" s="127"/>
      <c r="FS273" s="127"/>
      <c r="FT273" s="127"/>
      <c r="FU273" s="127"/>
      <c r="FV273" s="127"/>
      <c r="FW273" s="127"/>
      <c r="FX273" s="127"/>
      <c r="FY273" s="127"/>
      <c r="FZ273" s="127"/>
      <c r="GA273" s="127"/>
      <c r="GB273" s="127"/>
      <c r="GC273" s="127"/>
      <c r="GD273" s="127"/>
      <c r="GE273" s="127"/>
      <c r="GF273" s="127"/>
      <c r="GG273" s="127"/>
      <c r="GH273" s="127"/>
      <c r="GI273" s="127"/>
      <c r="GJ273" s="127"/>
      <c r="GK273" s="127"/>
      <c r="GL273" s="127"/>
      <c r="GM273" s="127"/>
      <c r="GN273" s="127"/>
      <c r="GO273" s="127"/>
      <c r="GP273" s="127"/>
      <c r="GQ273" s="127"/>
      <c r="GR273" s="127"/>
      <c r="GS273" s="127"/>
      <c r="GT273" s="127"/>
      <c r="GU273" s="127"/>
      <c r="GV273" s="127"/>
      <c r="GW273" s="127"/>
      <c r="GX273" s="127"/>
      <c r="GY273" s="127"/>
      <c r="GZ273" s="127"/>
      <c r="HA273" s="127"/>
      <c r="HB273" s="127"/>
      <c r="HC273" s="127"/>
      <c r="HD273" s="127"/>
      <c r="HE273" s="127"/>
      <c r="HF273" s="127"/>
      <c r="HG273" s="127"/>
      <c r="HH273" s="127"/>
      <c r="HI273" s="127"/>
      <c r="HJ273" s="127"/>
      <c r="HK273" s="127"/>
      <c r="HL273" s="127"/>
      <c r="HM273" s="127"/>
      <c r="HN273" s="127"/>
      <c r="HO273" s="127"/>
      <c r="HP273" s="127"/>
      <c r="HQ273" s="127"/>
      <c r="HR273" s="127"/>
      <c r="HS273" s="127"/>
      <c r="HT273" s="127"/>
      <c r="HU273" s="127"/>
      <c r="HV273" s="127"/>
      <c r="HW273" s="127"/>
      <c r="HX273" s="127"/>
      <c r="HY273" s="127"/>
      <c r="HZ273" s="127"/>
      <c r="IA273" s="127"/>
      <c r="IB273" s="127"/>
      <c r="IC273" s="127"/>
      <c r="ID273" s="127"/>
      <c r="IE273" s="127"/>
      <c r="IF273" s="127"/>
      <c r="IG273" s="127"/>
      <c r="IH273" s="127"/>
      <c r="II273" s="127"/>
      <c r="IJ273" s="127"/>
      <c r="IK273" s="127"/>
      <c r="IL273" s="127"/>
      <c r="IM273" s="127"/>
      <c r="IN273" s="127"/>
      <c r="IO273" s="127"/>
      <c r="IP273" s="127"/>
      <c r="IQ273" s="127"/>
      <c r="IR273" s="127"/>
      <c r="IS273" s="127"/>
      <c r="IT273" s="127"/>
    </row>
    <row r="274" spans="1:254" s="155" customFormat="1" ht="13.5" x14ac:dyDescent="0.25">
      <c r="A274" s="210" t="s">
        <v>687</v>
      </c>
      <c r="B274" s="204" t="s">
        <v>508</v>
      </c>
      <c r="C274" s="339" t="s">
        <v>347</v>
      </c>
      <c r="D274" s="339" t="s">
        <v>268</v>
      </c>
      <c r="E274" s="339" t="s">
        <v>717</v>
      </c>
      <c r="F274" s="339"/>
      <c r="G274" s="145">
        <f>SUM(G275)</f>
        <v>569.70000000000005</v>
      </c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N274" s="127"/>
      <c r="AO274" s="127"/>
      <c r="AP274" s="127"/>
      <c r="AQ274" s="127"/>
      <c r="AR274" s="127"/>
      <c r="AS274" s="127"/>
      <c r="AT274" s="127"/>
      <c r="AU274" s="127"/>
      <c r="AV274" s="127"/>
      <c r="AW274" s="127"/>
      <c r="AX274" s="127"/>
      <c r="AY274" s="127"/>
      <c r="AZ274" s="127"/>
      <c r="BA274" s="127"/>
      <c r="BB274" s="127"/>
      <c r="BC274" s="127"/>
      <c r="BD274" s="127"/>
      <c r="BE274" s="127"/>
      <c r="BF274" s="127"/>
      <c r="BG274" s="127"/>
      <c r="BH274" s="127"/>
      <c r="BI274" s="127"/>
      <c r="BJ274" s="127"/>
      <c r="BK274" s="127"/>
      <c r="BL274" s="127"/>
      <c r="BM274" s="127"/>
      <c r="BN274" s="127"/>
      <c r="BO274" s="127"/>
      <c r="BP274" s="127"/>
      <c r="BQ274" s="127"/>
      <c r="BR274" s="127"/>
      <c r="BS274" s="127"/>
      <c r="BT274" s="127"/>
      <c r="BU274" s="127"/>
      <c r="BV274" s="127"/>
      <c r="BW274" s="127"/>
      <c r="BX274" s="127"/>
      <c r="BY274" s="127"/>
      <c r="BZ274" s="127"/>
      <c r="CA274" s="127"/>
      <c r="CB274" s="127"/>
      <c r="CC274" s="127"/>
      <c r="CD274" s="127"/>
      <c r="CE274" s="127"/>
      <c r="CF274" s="127"/>
      <c r="CG274" s="127"/>
      <c r="CH274" s="127"/>
      <c r="CI274" s="127"/>
      <c r="CJ274" s="127"/>
      <c r="CK274" s="127"/>
      <c r="CL274" s="127"/>
      <c r="CM274" s="127"/>
      <c r="CN274" s="127"/>
      <c r="CO274" s="127"/>
      <c r="CP274" s="127"/>
      <c r="CQ274" s="127"/>
      <c r="CR274" s="127"/>
      <c r="CS274" s="127"/>
      <c r="CT274" s="127"/>
      <c r="CU274" s="127"/>
      <c r="CV274" s="127"/>
      <c r="CW274" s="127"/>
      <c r="CX274" s="127"/>
      <c r="CY274" s="127"/>
      <c r="CZ274" s="127"/>
      <c r="DA274" s="127"/>
      <c r="DB274" s="127"/>
      <c r="DC274" s="127"/>
      <c r="DD274" s="127"/>
      <c r="DE274" s="127"/>
      <c r="DF274" s="127"/>
      <c r="DG274" s="127"/>
      <c r="DH274" s="127"/>
      <c r="DI274" s="127"/>
      <c r="DJ274" s="127"/>
      <c r="DK274" s="127"/>
      <c r="DL274" s="127"/>
      <c r="DM274" s="127"/>
      <c r="DN274" s="127"/>
      <c r="DO274" s="127"/>
      <c r="DP274" s="127"/>
      <c r="DQ274" s="127"/>
      <c r="DR274" s="127"/>
      <c r="DS274" s="127"/>
      <c r="DT274" s="127"/>
      <c r="DU274" s="127"/>
      <c r="DV274" s="127"/>
      <c r="DW274" s="127"/>
      <c r="DX274" s="127"/>
      <c r="DY274" s="127"/>
      <c r="DZ274" s="127"/>
      <c r="EA274" s="127"/>
      <c r="EB274" s="127"/>
      <c r="EC274" s="127"/>
      <c r="ED274" s="127"/>
      <c r="EE274" s="127"/>
      <c r="EF274" s="127"/>
      <c r="EG274" s="127"/>
      <c r="EH274" s="127"/>
      <c r="EI274" s="127"/>
      <c r="EJ274" s="127"/>
      <c r="EK274" s="127"/>
      <c r="EL274" s="127"/>
      <c r="EM274" s="127"/>
      <c r="EN274" s="127"/>
      <c r="EO274" s="127"/>
      <c r="EP274" s="127"/>
      <c r="EQ274" s="127"/>
      <c r="ER274" s="127"/>
      <c r="ES274" s="127"/>
      <c r="ET274" s="127"/>
      <c r="EU274" s="127"/>
      <c r="EV274" s="127"/>
      <c r="EW274" s="127"/>
      <c r="EX274" s="127"/>
      <c r="EY274" s="127"/>
      <c r="EZ274" s="127"/>
      <c r="FA274" s="127"/>
      <c r="FB274" s="127"/>
      <c r="FC274" s="127"/>
      <c r="FD274" s="127"/>
      <c r="FE274" s="127"/>
      <c r="FF274" s="127"/>
      <c r="FG274" s="127"/>
      <c r="FH274" s="127"/>
      <c r="FI274" s="127"/>
      <c r="FJ274" s="127"/>
      <c r="FK274" s="127"/>
      <c r="FL274" s="127"/>
      <c r="FM274" s="127"/>
      <c r="FN274" s="127"/>
      <c r="FO274" s="127"/>
      <c r="FP274" s="127"/>
      <c r="FQ274" s="127"/>
      <c r="FR274" s="127"/>
      <c r="FS274" s="127"/>
      <c r="FT274" s="127"/>
      <c r="FU274" s="127"/>
      <c r="FV274" s="127"/>
      <c r="FW274" s="127"/>
      <c r="FX274" s="127"/>
      <c r="FY274" s="127"/>
      <c r="FZ274" s="127"/>
      <c r="GA274" s="127"/>
      <c r="GB274" s="127"/>
      <c r="GC274" s="127"/>
      <c r="GD274" s="127"/>
      <c r="GE274" s="127"/>
      <c r="GF274" s="127"/>
      <c r="GG274" s="127"/>
      <c r="GH274" s="127"/>
      <c r="GI274" s="127"/>
      <c r="GJ274" s="127"/>
      <c r="GK274" s="127"/>
      <c r="GL274" s="127"/>
      <c r="GM274" s="127"/>
      <c r="GN274" s="127"/>
      <c r="GO274" s="127"/>
      <c r="GP274" s="127"/>
      <c r="GQ274" s="127"/>
      <c r="GR274" s="127"/>
      <c r="GS274" s="127"/>
      <c r="GT274" s="127"/>
      <c r="GU274" s="127"/>
      <c r="GV274" s="127"/>
      <c r="GW274" s="127"/>
      <c r="GX274" s="127"/>
      <c r="GY274" s="127"/>
      <c r="GZ274" s="127"/>
      <c r="HA274" s="127"/>
      <c r="HB274" s="127"/>
      <c r="HC274" s="127"/>
      <c r="HD274" s="127"/>
      <c r="HE274" s="127"/>
      <c r="HF274" s="127"/>
      <c r="HG274" s="127"/>
      <c r="HH274" s="127"/>
      <c r="HI274" s="127"/>
      <c r="HJ274" s="127"/>
      <c r="HK274" s="127"/>
      <c r="HL274" s="127"/>
      <c r="HM274" s="127"/>
      <c r="HN274" s="127"/>
      <c r="HO274" s="127"/>
      <c r="HP274" s="127"/>
      <c r="HQ274" s="127"/>
      <c r="HR274" s="127"/>
      <c r="HS274" s="127"/>
      <c r="HT274" s="127"/>
      <c r="HU274" s="127"/>
      <c r="HV274" s="127"/>
      <c r="HW274" s="127"/>
      <c r="HX274" s="127"/>
      <c r="HY274" s="127"/>
      <c r="HZ274" s="127"/>
      <c r="IA274" s="127"/>
      <c r="IB274" s="127"/>
      <c r="IC274" s="127"/>
      <c r="ID274" s="127"/>
      <c r="IE274" s="127"/>
      <c r="IF274" s="127"/>
      <c r="IG274" s="127"/>
      <c r="IH274" s="127"/>
      <c r="II274" s="127"/>
      <c r="IJ274" s="127"/>
      <c r="IK274" s="127"/>
      <c r="IL274" s="127"/>
      <c r="IM274" s="127"/>
      <c r="IN274" s="127"/>
      <c r="IO274" s="127"/>
      <c r="IP274" s="127"/>
      <c r="IQ274" s="127"/>
      <c r="IR274" s="127"/>
      <c r="IS274" s="127"/>
      <c r="IT274" s="127"/>
    </row>
    <row r="275" spans="1:254" s="155" customFormat="1" ht="25.5" x14ac:dyDescent="0.2">
      <c r="A275" s="151" t="s">
        <v>328</v>
      </c>
      <c r="B275" s="153" t="s">
        <v>508</v>
      </c>
      <c r="C275" s="152" t="s">
        <v>347</v>
      </c>
      <c r="D275" s="152" t="s">
        <v>268</v>
      </c>
      <c r="E275" s="152" t="s">
        <v>717</v>
      </c>
      <c r="F275" s="152" t="s">
        <v>329</v>
      </c>
      <c r="G275" s="150">
        <v>569.70000000000005</v>
      </c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N275" s="127"/>
      <c r="AO275" s="127"/>
      <c r="AP275" s="127"/>
      <c r="AQ275" s="127"/>
      <c r="AR275" s="127"/>
      <c r="AS275" s="127"/>
      <c r="AT275" s="127"/>
      <c r="AU275" s="127"/>
      <c r="AV275" s="127"/>
      <c r="AW275" s="127"/>
      <c r="AX275" s="127"/>
      <c r="AY275" s="127"/>
      <c r="AZ275" s="127"/>
      <c r="BA275" s="127"/>
      <c r="BB275" s="127"/>
      <c r="BC275" s="127"/>
      <c r="BD275" s="127"/>
      <c r="BE275" s="127"/>
      <c r="BF275" s="127"/>
      <c r="BG275" s="127"/>
      <c r="BH275" s="127"/>
      <c r="BI275" s="127"/>
      <c r="BJ275" s="127"/>
      <c r="BK275" s="127"/>
      <c r="BL275" s="127"/>
      <c r="BM275" s="127"/>
      <c r="BN275" s="127"/>
      <c r="BO275" s="127"/>
      <c r="BP275" s="127"/>
      <c r="BQ275" s="127"/>
      <c r="BR275" s="127"/>
      <c r="BS275" s="127"/>
      <c r="BT275" s="127"/>
      <c r="BU275" s="127"/>
      <c r="BV275" s="127"/>
      <c r="BW275" s="127"/>
      <c r="BX275" s="127"/>
      <c r="BY275" s="127"/>
      <c r="BZ275" s="127"/>
      <c r="CA275" s="127"/>
      <c r="CB275" s="127"/>
      <c r="CC275" s="127"/>
      <c r="CD275" s="127"/>
      <c r="CE275" s="127"/>
      <c r="CF275" s="127"/>
      <c r="CG275" s="127"/>
      <c r="CH275" s="127"/>
      <c r="CI275" s="127"/>
      <c r="CJ275" s="127"/>
      <c r="CK275" s="127"/>
      <c r="CL275" s="127"/>
      <c r="CM275" s="127"/>
      <c r="CN275" s="127"/>
      <c r="CO275" s="127"/>
      <c r="CP275" s="127"/>
      <c r="CQ275" s="127"/>
      <c r="CR275" s="127"/>
      <c r="CS275" s="127"/>
      <c r="CT275" s="127"/>
      <c r="CU275" s="127"/>
      <c r="CV275" s="127"/>
      <c r="CW275" s="127"/>
      <c r="CX275" s="127"/>
      <c r="CY275" s="127"/>
      <c r="CZ275" s="127"/>
      <c r="DA275" s="127"/>
      <c r="DB275" s="127"/>
      <c r="DC275" s="127"/>
      <c r="DD275" s="127"/>
      <c r="DE275" s="127"/>
      <c r="DF275" s="127"/>
      <c r="DG275" s="127"/>
      <c r="DH275" s="127"/>
      <c r="DI275" s="127"/>
      <c r="DJ275" s="127"/>
      <c r="DK275" s="127"/>
      <c r="DL275" s="127"/>
      <c r="DM275" s="127"/>
      <c r="DN275" s="127"/>
      <c r="DO275" s="127"/>
      <c r="DP275" s="127"/>
      <c r="DQ275" s="127"/>
      <c r="DR275" s="127"/>
      <c r="DS275" s="127"/>
      <c r="DT275" s="127"/>
      <c r="DU275" s="127"/>
      <c r="DV275" s="127"/>
      <c r="DW275" s="127"/>
      <c r="DX275" s="127"/>
      <c r="DY275" s="127"/>
      <c r="DZ275" s="127"/>
      <c r="EA275" s="127"/>
      <c r="EB275" s="127"/>
      <c r="EC275" s="127"/>
      <c r="ED275" s="127"/>
      <c r="EE275" s="127"/>
      <c r="EF275" s="127"/>
      <c r="EG275" s="127"/>
      <c r="EH275" s="127"/>
      <c r="EI275" s="127"/>
      <c r="EJ275" s="127"/>
      <c r="EK275" s="127"/>
      <c r="EL275" s="127"/>
      <c r="EM275" s="127"/>
      <c r="EN275" s="127"/>
      <c r="EO275" s="127"/>
      <c r="EP275" s="127"/>
      <c r="EQ275" s="127"/>
      <c r="ER275" s="127"/>
      <c r="ES275" s="127"/>
      <c r="ET275" s="127"/>
      <c r="EU275" s="127"/>
      <c r="EV275" s="127"/>
      <c r="EW275" s="127"/>
      <c r="EX275" s="127"/>
      <c r="EY275" s="127"/>
      <c r="EZ275" s="127"/>
      <c r="FA275" s="127"/>
      <c r="FB275" s="127"/>
      <c r="FC275" s="127"/>
      <c r="FD275" s="127"/>
      <c r="FE275" s="127"/>
      <c r="FF275" s="127"/>
      <c r="FG275" s="127"/>
      <c r="FH275" s="127"/>
      <c r="FI275" s="127"/>
      <c r="FJ275" s="127"/>
      <c r="FK275" s="127"/>
      <c r="FL275" s="127"/>
      <c r="FM275" s="127"/>
      <c r="FN275" s="127"/>
      <c r="FO275" s="127"/>
      <c r="FP275" s="127"/>
      <c r="FQ275" s="127"/>
      <c r="FR275" s="127"/>
      <c r="FS275" s="127"/>
      <c r="FT275" s="127"/>
      <c r="FU275" s="127"/>
      <c r="FV275" s="127"/>
      <c r="FW275" s="127"/>
      <c r="FX275" s="127"/>
      <c r="FY275" s="127"/>
      <c r="FZ275" s="127"/>
      <c r="GA275" s="127"/>
      <c r="GB275" s="127"/>
      <c r="GC275" s="127"/>
      <c r="GD275" s="127"/>
      <c r="GE275" s="127"/>
      <c r="GF275" s="127"/>
      <c r="GG275" s="127"/>
      <c r="GH275" s="127"/>
      <c r="GI275" s="127"/>
      <c r="GJ275" s="127"/>
      <c r="GK275" s="127"/>
      <c r="GL275" s="127"/>
      <c r="GM275" s="127"/>
      <c r="GN275" s="127"/>
      <c r="GO275" s="127"/>
      <c r="GP275" s="127"/>
      <c r="GQ275" s="127"/>
      <c r="GR275" s="127"/>
      <c r="GS275" s="127"/>
      <c r="GT275" s="127"/>
      <c r="GU275" s="127"/>
      <c r="GV275" s="127"/>
      <c r="GW275" s="127"/>
      <c r="GX275" s="127"/>
      <c r="GY275" s="127"/>
      <c r="GZ275" s="127"/>
      <c r="HA275" s="127"/>
      <c r="HB275" s="127"/>
      <c r="HC275" s="127"/>
      <c r="HD275" s="127"/>
      <c r="HE275" s="127"/>
      <c r="HF275" s="127"/>
      <c r="HG275" s="127"/>
      <c r="HH275" s="127"/>
      <c r="HI275" s="127"/>
      <c r="HJ275" s="127"/>
      <c r="HK275" s="127"/>
      <c r="HL275" s="127"/>
      <c r="HM275" s="127"/>
      <c r="HN275" s="127"/>
      <c r="HO275" s="127"/>
      <c r="HP275" s="127"/>
      <c r="HQ275" s="127"/>
      <c r="HR275" s="127"/>
      <c r="HS275" s="127"/>
      <c r="HT275" s="127"/>
      <c r="HU275" s="127"/>
      <c r="HV275" s="127"/>
      <c r="HW275" s="127"/>
      <c r="HX275" s="127"/>
      <c r="HY275" s="127"/>
      <c r="HZ275" s="127"/>
      <c r="IA275" s="127"/>
      <c r="IB275" s="127"/>
      <c r="IC275" s="127"/>
      <c r="ID275" s="127"/>
      <c r="IE275" s="127"/>
      <c r="IF275" s="127"/>
      <c r="IG275" s="127"/>
      <c r="IH275" s="127"/>
      <c r="II275" s="127"/>
      <c r="IJ275" s="127"/>
      <c r="IK275" s="127"/>
      <c r="IL275" s="127"/>
      <c r="IM275" s="127"/>
      <c r="IN275" s="127"/>
      <c r="IO275" s="127"/>
      <c r="IP275" s="127"/>
      <c r="IQ275" s="127"/>
      <c r="IR275" s="127"/>
      <c r="IS275" s="127"/>
      <c r="IT275" s="127"/>
    </row>
    <row r="276" spans="1:254" s="121" customFormat="1" ht="13.5" x14ac:dyDescent="0.25">
      <c r="A276" s="210" t="s">
        <v>426</v>
      </c>
      <c r="B276" s="204" t="s">
        <v>508</v>
      </c>
      <c r="C276" s="339" t="s">
        <v>347</v>
      </c>
      <c r="D276" s="339" t="s">
        <v>268</v>
      </c>
      <c r="E276" s="339" t="s">
        <v>427</v>
      </c>
      <c r="F276" s="339"/>
      <c r="G276" s="211">
        <f>SUM(G277)</f>
        <v>115.44</v>
      </c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55"/>
      <c r="AZ276" s="155"/>
      <c r="BA276" s="155"/>
      <c r="BB276" s="155"/>
      <c r="BC276" s="155"/>
      <c r="BD276" s="155"/>
      <c r="BE276" s="155"/>
      <c r="BF276" s="155"/>
      <c r="BG276" s="155"/>
      <c r="BH276" s="155"/>
      <c r="BI276" s="155"/>
      <c r="BJ276" s="155"/>
      <c r="BK276" s="155"/>
      <c r="BL276" s="155"/>
      <c r="BM276" s="155"/>
      <c r="BN276" s="155"/>
      <c r="BO276" s="155"/>
      <c r="BP276" s="155"/>
      <c r="BQ276" s="155"/>
      <c r="BR276" s="155"/>
      <c r="BS276" s="155"/>
      <c r="BT276" s="155"/>
      <c r="BU276" s="155"/>
      <c r="BV276" s="155"/>
      <c r="BW276" s="155"/>
      <c r="BX276" s="155"/>
      <c r="BY276" s="155"/>
      <c r="BZ276" s="155"/>
      <c r="CA276" s="155"/>
      <c r="CB276" s="155"/>
      <c r="CC276" s="155"/>
      <c r="CD276" s="155"/>
      <c r="CE276" s="155"/>
      <c r="CF276" s="155"/>
      <c r="CG276" s="155"/>
      <c r="CH276" s="155"/>
      <c r="CI276" s="155"/>
      <c r="CJ276" s="155"/>
      <c r="CK276" s="155"/>
      <c r="CL276" s="155"/>
      <c r="CM276" s="155"/>
      <c r="CN276" s="155"/>
      <c r="CO276" s="155"/>
      <c r="CP276" s="155"/>
      <c r="CQ276" s="155"/>
      <c r="CR276" s="155"/>
      <c r="CS276" s="155"/>
      <c r="CT276" s="155"/>
      <c r="CU276" s="155"/>
      <c r="CV276" s="155"/>
      <c r="CW276" s="155"/>
      <c r="CX276" s="155"/>
      <c r="CY276" s="155"/>
      <c r="CZ276" s="155"/>
      <c r="DA276" s="155"/>
      <c r="DB276" s="155"/>
      <c r="DC276" s="155"/>
      <c r="DD276" s="155"/>
      <c r="DE276" s="155"/>
      <c r="DF276" s="155"/>
      <c r="DG276" s="155"/>
      <c r="DH276" s="155"/>
      <c r="DI276" s="155"/>
      <c r="DJ276" s="155"/>
      <c r="DK276" s="155"/>
      <c r="DL276" s="155"/>
      <c r="DM276" s="155"/>
      <c r="DN276" s="155"/>
      <c r="DO276" s="155"/>
      <c r="DP276" s="155"/>
      <c r="DQ276" s="155"/>
      <c r="DR276" s="155"/>
      <c r="DS276" s="155"/>
      <c r="DT276" s="155"/>
      <c r="DU276" s="155"/>
      <c r="DV276" s="155"/>
      <c r="DW276" s="155"/>
      <c r="DX276" s="155"/>
      <c r="DY276" s="155"/>
      <c r="DZ276" s="155"/>
      <c r="EA276" s="155"/>
      <c r="EB276" s="155"/>
      <c r="EC276" s="155"/>
      <c r="ED276" s="155"/>
      <c r="EE276" s="155"/>
      <c r="EF276" s="155"/>
      <c r="EG276" s="155"/>
      <c r="EH276" s="155"/>
      <c r="EI276" s="155"/>
      <c r="EJ276" s="155"/>
      <c r="EK276" s="155"/>
      <c r="EL276" s="155"/>
      <c r="EM276" s="155"/>
      <c r="EN276" s="155"/>
      <c r="EO276" s="155"/>
      <c r="EP276" s="155"/>
      <c r="EQ276" s="155"/>
      <c r="ER276" s="155"/>
      <c r="ES276" s="155"/>
      <c r="ET276" s="155"/>
      <c r="EU276" s="155"/>
      <c r="EV276" s="155"/>
      <c r="EW276" s="155"/>
      <c r="EX276" s="155"/>
      <c r="EY276" s="155"/>
      <c r="EZ276" s="155"/>
      <c r="FA276" s="155"/>
      <c r="FB276" s="155"/>
      <c r="FC276" s="155"/>
      <c r="FD276" s="155"/>
      <c r="FE276" s="155"/>
      <c r="FF276" s="155"/>
      <c r="FG276" s="155"/>
      <c r="FH276" s="155"/>
      <c r="FI276" s="155"/>
      <c r="FJ276" s="155"/>
      <c r="FK276" s="155"/>
      <c r="FL276" s="155"/>
      <c r="FM276" s="155"/>
      <c r="FN276" s="155"/>
      <c r="FO276" s="155"/>
      <c r="FP276" s="155"/>
      <c r="FQ276" s="155"/>
      <c r="FR276" s="155"/>
      <c r="FS276" s="155"/>
      <c r="FT276" s="155"/>
      <c r="FU276" s="155"/>
      <c r="FV276" s="155"/>
      <c r="FW276" s="155"/>
      <c r="FX276" s="155"/>
      <c r="FY276" s="155"/>
      <c r="FZ276" s="155"/>
      <c r="GA276" s="155"/>
      <c r="GB276" s="155"/>
      <c r="GC276" s="155"/>
      <c r="GD276" s="155"/>
      <c r="GE276" s="155"/>
      <c r="GF276" s="155"/>
      <c r="GG276" s="155"/>
      <c r="GH276" s="155"/>
      <c r="GI276" s="155"/>
      <c r="GJ276" s="155"/>
      <c r="GK276" s="155"/>
      <c r="GL276" s="155"/>
      <c r="GM276" s="155"/>
      <c r="GN276" s="155"/>
      <c r="GO276" s="155"/>
      <c r="GP276" s="155"/>
      <c r="GQ276" s="155"/>
      <c r="GR276" s="155"/>
      <c r="GS276" s="155"/>
      <c r="GT276" s="155"/>
      <c r="GU276" s="155"/>
      <c r="GV276" s="155"/>
      <c r="GW276" s="155"/>
      <c r="GX276" s="155"/>
      <c r="GY276" s="155"/>
      <c r="GZ276" s="155"/>
      <c r="HA276" s="155"/>
      <c r="HB276" s="155"/>
      <c r="HC276" s="155"/>
      <c r="HD276" s="155"/>
      <c r="HE276" s="155"/>
      <c r="HF276" s="155"/>
      <c r="HG276" s="155"/>
      <c r="HH276" s="155"/>
      <c r="HI276" s="155"/>
      <c r="HJ276" s="155"/>
      <c r="HK276" s="155"/>
      <c r="HL276" s="155"/>
      <c r="HM276" s="155"/>
      <c r="HN276" s="155"/>
      <c r="HO276" s="155"/>
      <c r="HP276" s="155"/>
      <c r="HQ276" s="155"/>
      <c r="HR276" s="155"/>
      <c r="HS276" s="155"/>
      <c r="HT276" s="155"/>
      <c r="HU276" s="155"/>
      <c r="HV276" s="155"/>
      <c r="HW276" s="155"/>
      <c r="HX276" s="155"/>
      <c r="HY276" s="155"/>
      <c r="HZ276" s="155"/>
      <c r="IA276" s="155"/>
      <c r="IB276" s="155"/>
      <c r="IC276" s="155"/>
      <c r="ID276" s="155"/>
      <c r="IE276" s="155"/>
      <c r="IF276" s="155"/>
      <c r="IG276" s="155"/>
      <c r="IH276" s="155"/>
      <c r="II276" s="155"/>
      <c r="IJ276" s="155"/>
      <c r="IK276" s="155"/>
      <c r="IL276" s="155"/>
      <c r="IM276" s="155"/>
      <c r="IN276" s="155"/>
      <c r="IO276" s="155"/>
      <c r="IP276" s="155"/>
      <c r="IQ276" s="155"/>
      <c r="IR276" s="155"/>
      <c r="IS276" s="155"/>
      <c r="IT276" s="155"/>
    </row>
    <row r="277" spans="1:254" s="121" customFormat="1" ht="25.5" x14ac:dyDescent="0.2">
      <c r="A277" s="151" t="s">
        <v>328</v>
      </c>
      <c r="B277" s="153" t="s">
        <v>508</v>
      </c>
      <c r="C277" s="152" t="s">
        <v>347</v>
      </c>
      <c r="D277" s="152" t="s">
        <v>268</v>
      </c>
      <c r="E277" s="152" t="s">
        <v>427</v>
      </c>
      <c r="F277" s="152" t="s">
        <v>329</v>
      </c>
      <c r="G277" s="154">
        <v>115.44</v>
      </c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127"/>
      <c r="AO277" s="127"/>
      <c r="AP277" s="127"/>
      <c r="AQ277" s="127"/>
      <c r="AR277" s="127"/>
      <c r="AS277" s="127"/>
      <c r="AT277" s="127"/>
      <c r="AU277" s="127"/>
      <c r="AV277" s="127"/>
      <c r="AW277" s="127"/>
      <c r="AX277" s="127"/>
      <c r="AY277" s="127"/>
      <c r="AZ277" s="127"/>
      <c r="BA277" s="127"/>
      <c r="BB277" s="127"/>
      <c r="BC277" s="127"/>
      <c r="BD277" s="127"/>
      <c r="BE277" s="127"/>
      <c r="BF277" s="127"/>
      <c r="BG277" s="127"/>
      <c r="BH277" s="127"/>
      <c r="BI277" s="127"/>
      <c r="BJ277" s="127"/>
      <c r="BK277" s="127"/>
      <c r="BL277" s="127"/>
      <c r="BM277" s="127"/>
      <c r="BN277" s="127"/>
      <c r="BO277" s="127"/>
      <c r="BP277" s="127"/>
      <c r="BQ277" s="127"/>
      <c r="BR277" s="127"/>
      <c r="BS277" s="127"/>
      <c r="BT277" s="127"/>
      <c r="BU277" s="127"/>
      <c r="BV277" s="127"/>
      <c r="BW277" s="127"/>
      <c r="BX277" s="127"/>
      <c r="BY277" s="127"/>
      <c r="BZ277" s="127"/>
      <c r="CA277" s="127"/>
      <c r="CB277" s="127"/>
      <c r="CC277" s="127"/>
      <c r="CD277" s="127"/>
      <c r="CE277" s="127"/>
      <c r="CF277" s="127"/>
      <c r="CG277" s="127"/>
      <c r="CH277" s="127"/>
      <c r="CI277" s="127"/>
      <c r="CJ277" s="127"/>
      <c r="CK277" s="127"/>
      <c r="CL277" s="127"/>
      <c r="CM277" s="127"/>
      <c r="CN277" s="127"/>
      <c r="CO277" s="127"/>
      <c r="CP277" s="127"/>
      <c r="CQ277" s="127"/>
      <c r="CR277" s="127"/>
      <c r="CS277" s="127"/>
      <c r="CT277" s="127"/>
      <c r="CU277" s="127"/>
      <c r="CV277" s="127"/>
      <c r="CW277" s="127"/>
      <c r="CX277" s="127"/>
      <c r="CY277" s="127"/>
      <c r="CZ277" s="127"/>
      <c r="DA277" s="127"/>
      <c r="DB277" s="127"/>
      <c r="DC277" s="127"/>
      <c r="DD277" s="127"/>
      <c r="DE277" s="127"/>
      <c r="DF277" s="127"/>
      <c r="DG277" s="127"/>
      <c r="DH277" s="127"/>
      <c r="DI277" s="127"/>
      <c r="DJ277" s="127"/>
      <c r="DK277" s="127"/>
      <c r="DL277" s="127"/>
      <c r="DM277" s="127"/>
      <c r="DN277" s="127"/>
      <c r="DO277" s="127"/>
      <c r="DP277" s="127"/>
      <c r="DQ277" s="127"/>
      <c r="DR277" s="127"/>
      <c r="DS277" s="127"/>
      <c r="DT277" s="127"/>
      <c r="DU277" s="127"/>
      <c r="DV277" s="127"/>
      <c r="DW277" s="127"/>
      <c r="DX277" s="127"/>
      <c r="DY277" s="127"/>
      <c r="DZ277" s="127"/>
      <c r="EA277" s="127"/>
      <c r="EB277" s="127"/>
      <c r="EC277" s="127"/>
      <c r="ED277" s="127"/>
      <c r="EE277" s="127"/>
      <c r="EF277" s="127"/>
      <c r="EG277" s="127"/>
      <c r="EH277" s="127"/>
      <c r="EI277" s="127"/>
      <c r="EJ277" s="127"/>
      <c r="EK277" s="127"/>
      <c r="EL277" s="127"/>
      <c r="EM277" s="127"/>
      <c r="EN277" s="127"/>
      <c r="EO277" s="127"/>
      <c r="EP277" s="127"/>
      <c r="EQ277" s="127"/>
      <c r="ER277" s="127"/>
      <c r="ES277" s="127"/>
      <c r="ET277" s="127"/>
      <c r="EU277" s="127"/>
      <c r="EV277" s="127"/>
      <c r="EW277" s="127"/>
      <c r="EX277" s="127"/>
      <c r="EY277" s="127"/>
      <c r="EZ277" s="127"/>
      <c r="FA277" s="127"/>
      <c r="FB277" s="127"/>
      <c r="FC277" s="127"/>
      <c r="FD277" s="127"/>
      <c r="FE277" s="127"/>
      <c r="FF277" s="127"/>
      <c r="FG277" s="127"/>
      <c r="FH277" s="127"/>
      <c r="FI277" s="127"/>
      <c r="FJ277" s="127"/>
      <c r="FK277" s="127"/>
      <c r="FL277" s="127"/>
      <c r="FM277" s="127"/>
      <c r="FN277" s="127"/>
      <c r="FO277" s="127"/>
      <c r="FP277" s="127"/>
      <c r="FQ277" s="127"/>
      <c r="FR277" s="127"/>
      <c r="FS277" s="127"/>
      <c r="FT277" s="127"/>
      <c r="FU277" s="127"/>
      <c r="FV277" s="127"/>
      <c r="FW277" s="127"/>
      <c r="FX277" s="127"/>
      <c r="FY277" s="127"/>
      <c r="FZ277" s="127"/>
      <c r="GA277" s="127"/>
      <c r="GB277" s="127"/>
      <c r="GC277" s="127"/>
      <c r="GD277" s="127"/>
      <c r="GE277" s="127"/>
      <c r="GF277" s="127"/>
      <c r="GG277" s="127"/>
      <c r="GH277" s="127"/>
      <c r="GI277" s="127"/>
      <c r="GJ277" s="127"/>
      <c r="GK277" s="127"/>
      <c r="GL277" s="127"/>
      <c r="GM277" s="127"/>
      <c r="GN277" s="127"/>
      <c r="GO277" s="127"/>
      <c r="GP277" s="127"/>
      <c r="GQ277" s="127"/>
      <c r="GR277" s="127"/>
      <c r="GS277" s="127"/>
      <c r="GT277" s="127"/>
      <c r="GU277" s="127"/>
      <c r="GV277" s="127"/>
      <c r="GW277" s="127"/>
      <c r="GX277" s="127"/>
      <c r="GY277" s="127"/>
      <c r="GZ277" s="127"/>
      <c r="HA277" s="127"/>
      <c r="HB277" s="127"/>
      <c r="HC277" s="127"/>
      <c r="HD277" s="127"/>
      <c r="HE277" s="127"/>
      <c r="HF277" s="127"/>
      <c r="HG277" s="127"/>
      <c r="HH277" s="127"/>
      <c r="HI277" s="127"/>
      <c r="HJ277" s="127"/>
      <c r="HK277" s="127"/>
      <c r="HL277" s="127"/>
      <c r="HM277" s="127"/>
      <c r="HN277" s="127"/>
      <c r="HO277" s="127"/>
      <c r="HP277" s="127"/>
      <c r="HQ277" s="127"/>
      <c r="HR277" s="127"/>
      <c r="HS277" s="127"/>
      <c r="HT277" s="127"/>
      <c r="HU277" s="127"/>
      <c r="HV277" s="127"/>
      <c r="HW277" s="127"/>
      <c r="HX277" s="127"/>
      <c r="HY277" s="127"/>
      <c r="HZ277" s="127"/>
      <c r="IA277" s="127"/>
      <c r="IB277" s="127"/>
      <c r="IC277" s="127"/>
      <c r="ID277" s="127"/>
      <c r="IE277" s="127"/>
      <c r="IF277" s="127"/>
      <c r="IG277" s="127"/>
      <c r="IH277" s="127"/>
      <c r="II277" s="127"/>
      <c r="IJ277" s="127"/>
      <c r="IK277" s="127"/>
      <c r="IL277" s="127"/>
      <c r="IM277" s="127"/>
      <c r="IN277" s="127"/>
      <c r="IO277" s="127"/>
      <c r="IP277" s="127"/>
      <c r="IQ277" s="127"/>
      <c r="IR277" s="127"/>
      <c r="IS277" s="127"/>
      <c r="IT277" s="127"/>
    </row>
    <row r="278" spans="1:254" s="121" customFormat="1" ht="13.5" x14ac:dyDescent="0.25">
      <c r="A278" s="210" t="s">
        <v>426</v>
      </c>
      <c r="B278" s="153" t="s">
        <v>508</v>
      </c>
      <c r="C278" s="152" t="s">
        <v>347</v>
      </c>
      <c r="D278" s="152" t="s">
        <v>268</v>
      </c>
      <c r="E278" s="152" t="s">
        <v>689</v>
      </c>
      <c r="F278" s="152"/>
      <c r="G278" s="154">
        <f>SUM(G279)</f>
        <v>209.65</v>
      </c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7"/>
      <c r="AE278" s="127"/>
      <c r="AF278" s="127"/>
      <c r="AG278" s="127"/>
      <c r="AH278" s="127"/>
      <c r="AI278" s="127"/>
      <c r="AJ278" s="127"/>
      <c r="AK278" s="127"/>
      <c r="AL278" s="127"/>
      <c r="AM278" s="127"/>
      <c r="AN278" s="127"/>
      <c r="AO278" s="127"/>
      <c r="AP278" s="127"/>
      <c r="AQ278" s="127"/>
      <c r="AR278" s="127"/>
      <c r="AS278" s="127"/>
      <c r="AT278" s="127"/>
      <c r="AU278" s="127"/>
      <c r="AV278" s="127"/>
      <c r="AW278" s="127"/>
      <c r="AX278" s="127"/>
      <c r="AY278" s="127"/>
      <c r="AZ278" s="127"/>
      <c r="BA278" s="127"/>
      <c r="BB278" s="127"/>
      <c r="BC278" s="127"/>
      <c r="BD278" s="127"/>
      <c r="BE278" s="127"/>
      <c r="BF278" s="127"/>
      <c r="BG278" s="127"/>
      <c r="BH278" s="127"/>
      <c r="BI278" s="127"/>
      <c r="BJ278" s="127"/>
      <c r="BK278" s="127"/>
      <c r="BL278" s="127"/>
      <c r="BM278" s="127"/>
      <c r="BN278" s="127"/>
      <c r="BO278" s="127"/>
      <c r="BP278" s="127"/>
      <c r="BQ278" s="127"/>
      <c r="BR278" s="127"/>
      <c r="BS278" s="127"/>
      <c r="BT278" s="127"/>
      <c r="BU278" s="127"/>
      <c r="BV278" s="127"/>
      <c r="BW278" s="127"/>
      <c r="BX278" s="127"/>
      <c r="BY278" s="127"/>
      <c r="BZ278" s="127"/>
      <c r="CA278" s="127"/>
      <c r="CB278" s="127"/>
      <c r="CC278" s="127"/>
      <c r="CD278" s="127"/>
      <c r="CE278" s="127"/>
      <c r="CF278" s="127"/>
      <c r="CG278" s="127"/>
      <c r="CH278" s="127"/>
      <c r="CI278" s="127"/>
      <c r="CJ278" s="127"/>
      <c r="CK278" s="127"/>
      <c r="CL278" s="127"/>
      <c r="CM278" s="127"/>
      <c r="CN278" s="127"/>
      <c r="CO278" s="127"/>
      <c r="CP278" s="127"/>
      <c r="CQ278" s="127"/>
      <c r="CR278" s="127"/>
      <c r="CS278" s="127"/>
      <c r="CT278" s="127"/>
      <c r="CU278" s="127"/>
      <c r="CV278" s="127"/>
      <c r="CW278" s="127"/>
      <c r="CX278" s="127"/>
      <c r="CY278" s="127"/>
      <c r="CZ278" s="127"/>
      <c r="DA278" s="127"/>
      <c r="DB278" s="127"/>
      <c r="DC278" s="127"/>
      <c r="DD278" s="127"/>
      <c r="DE278" s="127"/>
      <c r="DF278" s="127"/>
      <c r="DG278" s="127"/>
      <c r="DH278" s="127"/>
      <c r="DI278" s="127"/>
      <c r="DJ278" s="127"/>
      <c r="DK278" s="127"/>
      <c r="DL278" s="127"/>
      <c r="DM278" s="127"/>
      <c r="DN278" s="127"/>
      <c r="DO278" s="127"/>
      <c r="DP278" s="127"/>
      <c r="DQ278" s="127"/>
      <c r="DR278" s="127"/>
      <c r="DS278" s="127"/>
      <c r="DT278" s="127"/>
      <c r="DU278" s="127"/>
      <c r="DV278" s="127"/>
      <c r="DW278" s="127"/>
      <c r="DX278" s="127"/>
      <c r="DY278" s="127"/>
      <c r="DZ278" s="127"/>
      <c r="EA278" s="127"/>
      <c r="EB278" s="127"/>
      <c r="EC278" s="127"/>
      <c r="ED278" s="127"/>
      <c r="EE278" s="127"/>
      <c r="EF278" s="127"/>
      <c r="EG278" s="127"/>
      <c r="EH278" s="127"/>
      <c r="EI278" s="127"/>
      <c r="EJ278" s="127"/>
      <c r="EK278" s="127"/>
      <c r="EL278" s="127"/>
      <c r="EM278" s="127"/>
      <c r="EN278" s="127"/>
      <c r="EO278" s="127"/>
      <c r="EP278" s="127"/>
      <c r="EQ278" s="127"/>
      <c r="ER278" s="127"/>
      <c r="ES278" s="127"/>
      <c r="ET278" s="127"/>
      <c r="EU278" s="127"/>
      <c r="EV278" s="127"/>
      <c r="EW278" s="127"/>
      <c r="EX278" s="127"/>
      <c r="EY278" s="127"/>
      <c r="EZ278" s="127"/>
      <c r="FA278" s="127"/>
      <c r="FB278" s="127"/>
      <c r="FC278" s="127"/>
      <c r="FD278" s="127"/>
      <c r="FE278" s="127"/>
      <c r="FF278" s="127"/>
      <c r="FG278" s="127"/>
      <c r="FH278" s="127"/>
      <c r="FI278" s="127"/>
      <c r="FJ278" s="127"/>
      <c r="FK278" s="127"/>
      <c r="FL278" s="127"/>
      <c r="FM278" s="127"/>
      <c r="FN278" s="127"/>
      <c r="FO278" s="127"/>
      <c r="FP278" s="127"/>
      <c r="FQ278" s="127"/>
      <c r="FR278" s="127"/>
      <c r="FS278" s="127"/>
      <c r="FT278" s="127"/>
      <c r="FU278" s="127"/>
      <c r="FV278" s="127"/>
      <c r="FW278" s="127"/>
      <c r="FX278" s="127"/>
      <c r="FY278" s="127"/>
      <c r="FZ278" s="127"/>
      <c r="GA278" s="127"/>
      <c r="GB278" s="127"/>
      <c r="GC278" s="127"/>
      <c r="GD278" s="127"/>
      <c r="GE278" s="127"/>
      <c r="GF278" s="127"/>
      <c r="GG278" s="127"/>
      <c r="GH278" s="127"/>
      <c r="GI278" s="127"/>
      <c r="GJ278" s="127"/>
      <c r="GK278" s="127"/>
      <c r="GL278" s="127"/>
      <c r="GM278" s="127"/>
      <c r="GN278" s="127"/>
      <c r="GO278" s="127"/>
      <c r="GP278" s="127"/>
      <c r="GQ278" s="127"/>
      <c r="GR278" s="127"/>
      <c r="GS278" s="127"/>
      <c r="GT278" s="127"/>
      <c r="GU278" s="127"/>
      <c r="GV278" s="127"/>
      <c r="GW278" s="127"/>
      <c r="GX278" s="127"/>
      <c r="GY278" s="127"/>
      <c r="GZ278" s="127"/>
      <c r="HA278" s="127"/>
      <c r="HB278" s="127"/>
      <c r="HC278" s="127"/>
      <c r="HD278" s="127"/>
      <c r="HE278" s="127"/>
      <c r="HF278" s="127"/>
      <c r="HG278" s="127"/>
      <c r="HH278" s="127"/>
      <c r="HI278" s="127"/>
      <c r="HJ278" s="127"/>
      <c r="HK278" s="127"/>
      <c r="HL278" s="127"/>
      <c r="HM278" s="127"/>
      <c r="HN278" s="127"/>
      <c r="HO278" s="127"/>
      <c r="HP278" s="127"/>
      <c r="HQ278" s="127"/>
      <c r="HR278" s="127"/>
      <c r="HS278" s="127"/>
      <c r="HT278" s="127"/>
      <c r="HU278" s="127"/>
      <c r="HV278" s="127"/>
      <c r="HW278" s="127"/>
      <c r="HX278" s="127"/>
      <c r="HY278" s="127"/>
      <c r="HZ278" s="127"/>
      <c r="IA278" s="127"/>
      <c r="IB278" s="127"/>
      <c r="IC278" s="127"/>
      <c r="ID278" s="127"/>
      <c r="IE278" s="127"/>
      <c r="IF278" s="127"/>
      <c r="IG278" s="127"/>
      <c r="IH278" s="127"/>
      <c r="II278" s="127"/>
      <c r="IJ278" s="127"/>
      <c r="IK278" s="127"/>
      <c r="IL278" s="127"/>
      <c r="IM278" s="127"/>
      <c r="IN278" s="127"/>
      <c r="IO278" s="127"/>
      <c r="IP278" s="127"/>
      <c r="IQ278" s="127"/>
      <c r="IR278" s="127"/>
      <c r="IS278" s="127"/>
      <c r="IT278" s="127"/>
    </row>
    <row r="279" spans="1:254" s="121" customFormat="1" ht="25.5" x14ac:dyDescent="0.2">
      <c r="A279" s="151" t="s">
        <v>328</v>
      </c>
      <c r="B279" s="153" t="s">
        <v>508</v>
      </c>
      <c r="C279" s="152" t="s">
        <v>347</v>
      </c>
      <c r="D279" s="152" t="s">
        <v>268</v>
      </c>
      <c r="E279" s="152" t="s">
        <v>689</v>
      </c>
      <c r="F279" s="152" t="s">
        <v>329</v>
      </c>
      <c r="G279" s="154">
        <v>209.65</v>
      </c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  <c r="AC279" s="127"/>
      <c r="AD279" s="127"/>
      <c r="AE279" s="127"/>
      <c r="AF279" s="127"/>
      <c r="AG279" s="127"/>
      <c r="AH279" s="127"/>
      <c r="AI279" s="127"/>
      <c r="AJ279" s="127"/>
      <c r="AK279" s="127"/>
      <c r="AL279" s="127"/>
      <c r="AM279" s="127"/>
      <c r="AN279" s="127"/>
      <c r="AO279" s="127"/>
      <c r="AP279" s="127"/>
      <c r="AQ279" s="127"/>
      <c r="AR279" s="127"/>
      <c r="AS279" s="127"/>
      <c r="AT279" s="127"/>
      <c r="AU279" s="127"/>
      <c r="AV279" s="127"/>
      <c r="AW279" s="127"/>
      <c r="AX279" s="127"/>
      <c r="AY279" s="127"/>
      <c r="AZ279" s="127"/>
      <c r="BA279" s="127"/>
      <c r="BB279" s="127"/>
      <c r="BC279" s="127"/>
      <c r="BD279" s="127"/>
      <c r="BE279" s="127"/>
      <c r="BF279" s="127"/>
      <c r="BG279" s="127"/>
      <c r="BH279" s="127"/>
      <c r="BI279" s="127"/>
      <c r="BJ279" s="127"/>
      <c r="BK279" s="127"/>
      <c r="BL279" s="127"/>
      <c r="BM279" s="127"/>
      <c r="BN279" s="127"/>
      <c r="BO279" s="127"/>
      <c r="BP279" s="127"/>
      <c r="BQ279" s="127"/>
      <c r="BR279" s="127"/>
      <c r="BS279" s="127"/>
      <c r="BT279" s="127"/>
      <c r="BU279" s="127"/>
      <c r="BV279" s="127"/>
      <c r="BW279" s="127"/>
      <c r="BX279" s="127"/>
      <c r="BY279" s="127"/>
      <c r="BZ279" s="127"/>
      <c r="CA279" s="127"/>
      <c r="CB279" s="127"/>
      <c r="CC279" s="127"/>
      <c r="CD279" s="127"/>
      <c r="CE279" s="127"/>
      <c r="CF279" s="127"/>
      <c r="CG279" s="127"/>
      <c r="CH279" s="127"/>
      <c r="CI279" s="127"/>
      <c r="CJ279" s="127"/>
      <c r="CK279" s="127"/>
      <c r="CL279" s="127"/>
      <c r="CM279" s="127"/>
      <c r="CN279" s="127"/>
      <c r="CO279" s="127"/>
      <c r="CP279" s="127"/>
      <c r="CQ279" s="127"/>
      <c r="CR279" s="127"/>
      <c r="CS279" s="127"/>
      <c r="CT279" s="127"/>
      <c r="CU279" s="127"/>
      <c r="CV279" s="127"/>
      <c r="CW279" s="127"/>
      <c r="CX279" s="127"/>
      <c r="CY279" s="127"/>
      <c r="CZ279" s="127"/>
      <c r="DA279" s="127"/>
      <c r="DB279" s="127"/>
      <c r="DC279" s="127"/>
      <c r="DD279" s="127"/>
      <c r="DE279" s="127"/>
      <c r="DF279" s="127"/>
      <c r="DG279" s="127"/>
      <c r="DH279" s="127"/>
      <c r="DI279" s="127"/>
      <c r="DJ279" s="127"/>
      <c r="DK279" s="127"/>
      <c r="DL279" s="127"/>
      <c r="DM279" s="127"/>
      <c r="DN279" s="127"/>
      <c r="DO279" s="127"/>
      <c r="DP279" s="127"/>
      <c r="DQ279" s="127"/>
      <c r="DR279" s="127"/>
      <c r="DS279" s="127"/>
      <c r="DT279" s="127"/>
      <c r="DU279" s="127"/>
      <c r="DV279" s="127"/>
      <c r="DW279" s="127"/>
      <c r="DX279" s="127"/>
      <c r="DY279" s="127"/>
      <c r="DZ279" s="127"/>
      <c r="EA279" s="127"/>
      <c r="EB279" s="127"/>
      <c r="EC279" s="127"/>
      <c r="ED279" s="127"/>
      <c r="EE279" s="127"/>
      <c r="EF279" s="127"/>
      <c r="EG279" s="127"/>
      <c r="EH279" s="127"/>
      <c r="EI279" s="127"/>
      <c r="EJ279" s="127"/>
      <c r="EK279" s="127"/>
      <c r="EL279" s="127"/>
      <c r="EM279" s="127"/>
      <c r="EN279" s="127"/>
      <c r="EO279" s="127"/>
      <c r="EP279" s="127"/>
      <c r="EQ279" s="127"/>
      <c r="ER279" s="127"/>
      <c r="ES279" s="127"/>
      <c r="ET279" s="127"/>
      <c r="EU279" s="127"/>
      <c r="EV279" s="127"/>
      <c r="EW279" s="127"/>
      <c r="EX279" s="127"/>
      <c r="EY279" s="127"/>
      <c r="EZ279" s="127"/>
      <c r="FA279" s="127"/>
      <c r="FB279" s="127"/>
      <c r="FC279" s="127"/>
      <c r="FD279" s="127"/>
      <c r="FE279" s="127"/>
      <c r="FF279" s="127"/>
      <c r="FG279" s="127"/>
      <c r="FH279" s="127"/>
      <c r="FI279" s="127"/>
      <c r="FJ279" s="127"/>
      <c r="FK279" s="127"/>
      <c r="FL279" s="127"/>
      <c r="FM279" s="127"/>
      <c r="FN279" s="127"/>
      <c r="FO279" s="127"/>
      <c r="FP279" s="127"/>
      <c r="FQ279" s="127"/>
      <c r="FR279" s="127"/>
      <c r="FS279" s="127"/>
      <c r="FT279" s="127"/>
      <c r="FU279" s="127"/>
      <c r="FV279" s="127"/>
      <c r="FW279" s="127"/>
      <c r="FX279" s="127"/>
      <c r="FY279" s="127"/>
      <c r="FZ279" s="127"/>
      <c r="GA279" s="127"/>
      <c r="GB279" s="127"/>
      <c r="GC279" s="127"/>
      <c r="GD279" s="127"/>
      <c r="GE279" s="127"/>
      <c r="GF279" s="127"/>
      <c r="GG279" s="127"/>
      <c r="GH279" s="127"/>
      <c r="GI279" s="127"/>
      <c r="GJ279" s="127"/>
      <c r="GK279" s="127"/>
      <c r="GL279" s="127"/>
      <c r="GM279" s="127"/>
      <c r="GN279" s="127"/>
      <c r="GO279" s="127"/>
      <c r="GP279" s="127"/>
      <c r="GQ279" s="127"/>
      <c r="GR279" s="127"/>
      <c r="GS279" s="127"/>
      <c r="GT279" s="127"/>
      <c r="GU279" s="127"/>
      <c r="GV279" s="127"/>
      <c r="GW279" s="127"/>
      <c r="GX279" s="127"/>
      <c r="GY279" s="127"/>
      <c r="GZ279" s="127"/>
      <c r="HA279" s="127"/>
      <c r="HB279" s="127"/>
      <c r="HC279" s="127"/>
      <c r="HD279" s="127"/>
      <c r="HE279" s="127"/>
      <c r="HF279" s="127"/>
      <c r="HG279" s="127"/>
      <c r="HH279" s="127"/>
      <c r="HI279" s="127"/>
      <c r="HJ279" s="127"/>
      <c r="HK279" s="127"/>
      <c r="HL279" s="127"/>
      <c r="HM279" s="127"/>
      <c r="HN279" s="127"/>
      <c r="HO279" s="127"/>
      <c r="HP279" s="127"/>
      <c r="HQ279" s="127"/>
      <c r="HR279" s="127"/>
      <c r="HS279" s="127"/>
      <c r="HT279" s="127"/>
      <c r="HU279" s="127"/>
      <c r="HV279" s="127"/>
      <c r="HW279" s="127"/>
      <c r="HX279" s="127"/>
      <c r="HY279" s="127"/>
      <c r="HZ279" s="127"/>
      <c r="IA279" s="127"/>
      <c r="IB279" s="127"/>
      <c r="IC279" s="127"/>
      <c r="ID279" s="127"/>
      <c r="IE279" s="127"/>
      <c r="IF279" s="127"/>
      <c r="IG279" s="127"/>
      <c r="IH279" s="127"/>
      <c r="II279" s="127"/>
      <c r="IJ279" s="127"/>
      <c r="IK279" s="127"/>
      <c r="IL279" s="127"/>
      <c r="IM279" s="127"/>
      <c r="IN279" s="127"/>
      <c r="IO279" s="127"/>
      <c r="IP279" s="127"/>
      <c r="IQ279" s="127"/>
      <c r="IR279" s="127"/>
      <c r="IS279" s="127"/>
      <c r="IT279" s="127"/>
    </row>
    <row r="280" spans="1:254" s="121" customFormat="1" ht="25.5" x14ac:dyDescent="0.2">
      <c r="A280" s="148" t="s">
        <v>650</v>
      </c>
      <c r="B280" s="167" t="s">
        <v>508</v>
      </c>
      <c r="C280" s="167" t="s">
        <v>347</v>
      </c>
      <c r="D280" s="167" t="s">
        <v>268</v>
      </c>
      <c r="E280" s="167" t="s">
        <v>325</v>
      </c>
      <c r="F280" s="152"/>
      <c r="G280" s="154">
        <f>SUM(G281)</f>
        <v>0</v>
      </c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  <c r="AC280" s="127"/>
      <c r="AD280" s="127"/>
      <c r="AE280" s="127"/>
      <c r="AF280" s="127"/>
      <c r="AG280" s="127"/>
      <c r="AH280" s="127"/>
      <c r="AI280" s="127"/>
      <c r="AJ280" s="127"/>
      <c r="AK280" s="127"/>
      <c r="AL280" s="127"/>
      <c r="AM280" s="127"/>
      <c r="AN280" s="127"/>
      <c r="AO280" s="127"/>
      <c r="AP280" s="127"/>
      <c r="AQ280" s="127"/>
      <c r="AR280" s="127"/>
      <c r="AS280" s="127"/>
      <c r="AT280" s="127"/>
      <c r="AU280" s="127"/>
      <c r="AV280" s="127"/>
      <c r="AW280" s="127"/>
      <c r="AX280" s="127"/>
      <c r="AY280" s="127"/>
      <c r="AZ280" s="127"/>
      <c r="BA280" s="127"/>
      <c r="BB280" s="127"/>
      <c r="BC280" s="127"/>
      <c r="BD280" s="127"/>
      <c r="BE280" s="127"/>
      <c r="BF280" s="127"/>
      <c r="BG280" s="127"/>
      <c r="BH280" s="127"/>
      <c r="BI280" s="127"/>
      <c r="BJ280" s="127"/>
      <c r="BK280" s="127"/>
      <c r="BL280" s="127"/>
      <c r="BM280" s="127"/>
      <c r="BN280" s="127"/>
      <c r="BO280" s="127"/>
      <c r="BP280" s="127"/>
      <c r="BQ280" s="127"/>
      <c r="BR280" s="127"/>
      <c r="BS280" s="127"/>
      <c r="BT280" s="127"/>
      <c r="BU280" s="127"/>
      <c r="BV280" s="127"/>
      <c r="BW280" s="127"/>
      <c r="BX280" s="127"/>
      <c r="BY280" s="127"/>
      <c r="BZ280" s="127"/>
      <c r="CA280" s="127"/>
      <c r="CB280" s="127"/>
      <c r="CC280" s="127"/>
      <c r="CD280" s="127"/>
      <c r="CE280" s="127"/>
      <c r="CF280" s="127"/>
      <c r="CG280" s="127"/>
      <c r="CH280" s="127"/>
      <c r="CI280" s="127"/>
      <c r="CJ280" s="127"/>
      <c r="CK280" s="127"/>
      <c r="CL280" s="127"/>
      <c r="CM280" s="127"/>
      <c r="CN280" s="127"/>
      <c r="CO280" s="127"/>
      <c r="CP280" s="127"/>
      <c r="CQ280" s="127"/>
      <c r="CR280" s="127"/>
      <c r="CS280" s="127"/>
      <c r="CT280" s="127"/>
      <c r="CU280" s="127"/>
      <c r="CV280" s="127"/>
      <c r="CW280" s="127"/>
      <c r="CX280" s="127"/>
      <c r="CY280" s="127"/>
      <c r="CZ280" s="127"/>
      <c r="DA280" s="127"/>
      <c r="DB280" s="127"/>
      <c r="DC280" s="127"/>
      <c r="DD280" s="127"/>
      <c r="DE280" s="127"/>
      <c r="DF280" s="127"/>
      <c r="DG280" s="127"/>
      <c r="DH280" s="127"/>
      <c r="DI280" s="127"/>
      <c r="DJ280" s="127"/>
      <c r="DK280" s="127"/>
      <c r="DL280" s="127"/>
      <c r="DM280" s="127"/>
      <c r="DN280" s="127"/>
      <c r="DO280" s="127"/>
      <c r="DP280" s="127"/>
      <c r="DQ280" s="127"/>
      <c r="DR280" s="127"/>
      <c r="DS280" s="127"/>
      <c r="DT280" s="127"/>
      <c r="DU280" s="127"/>
      <c r="DV280" s="127"/>
      <c r="DW280" s="127"/>
      <c r="DX280" s="127"/>
      <c r="DY280" s="127"/>
      <c r="DZ280" s="127"/>
      <c r="EA280" s="127"/>
      <c r="EB280" s="127"/>
      <c r="EC280" s="127"/>
      <c r="ED280" s="127"/>
      <c r="EE280" s="127"/>
      <c r="EF280" s="127"/>
      <c r="EG280" s="127"/>
      <c r="EH280" s="127"/>
      <c r="EI280" s="127"/>
      <c r="EJ280" s="127"/>
      <c r="EK280" s="127"/>
      <c r="EL280" s="127"/>
      <c r="EM280" s="127"/>
      <c r="EN280" s="127"/>
      <c r="EO280" s="127"/>
      <c r="EP280" s="127"/>
      <c r="EQ280" s="127"/>
      <c r="ER280" s="127"/>
      <c r="ES280" s="127"/>
      <c r="ET280" s="127"/>
      <c r="EU280" s="127"/>
      <c r="EV280" s="127"/>
      <c r="EW280" s="127"/>
      <c r="EX280" s="127"/>
      <c r="EY280" s="127"/>
      <c r="EZ280" s="127"/>
      <c r="FA280" s="127"/>
      <c r="FB280" s="127"/>
      <c r="FC280" s="127"/>
      <c r="FD280" s="127"/>
      <c r="FE280" s="127"/>
      <c r="FF280" s="127"/>
      <c r="FG280" s="127"/>
      <c r="FH280" s="127"/>
      <c r="FI280" s="127"/>
      <c r="FJ280" s="127"/>
      <c r="FK280" s="127"/>
      <c r="FL280" s="127"/>
      <c r="FM280" s="127"/>
      <c r="FN280" s="127"/>
      <c r="FO280" s="127"/>
      <c r="FP280" s="127"/>
      <c r="FQ280" s="127"/>
      <c r="FR280" s="127"/>
      <c r="FS280" s="127"/>
      <c r="FT280" s="127"/>
      <c r="FU280" s="127"/>
      <c r="FV280" s="127"/>
      <c r="FW280" s="127"/>
      <c r="FX280" s="127"/>
      <c r="FY280" s="127"/>
      <c r="FZ280" s="127"/>
      <c r="GA280" s="127"/>
      <c r="GB280" s="127"/>
      <c r="GC280" s="127"/>
      <c r="GD280" s="127"/>
      <c r="GE280" s="127"/>
      <c r="GF280" s="127"/>
      <c r="GG280" s="127"/>
      <c r="GH280" s="127"/>
      <c r="GI280" s="127"/>
      <c r="GJ280" s="127"/>
      <c r="GK280" s="127"/>
      <c r="GL280" s="127"/>
      <c r="GM280" s="127"/>
      <c r="GN280" s="127"/>
      <c r="GO280" s="127"/>
      <c r="GP280" s="127"/>
      <c r="GQ280" s="127"/>
      <c r="GR280" s="127"/>
      <c r="GS280" s="127"/>
      <c r="GT280" s="127"/>
      <c r="GU280" s="127"/>
      <c r="GV280" s="127"/>
      <c r="GW280" s="127"/>
      <c r="GX280" s="127"/>
      <c r="GY280" s="127"/>
      <c r="GZ280" s="127"/>
      <c r="HA280" s="127"/>
      <c r="HB280" s="127"/>
      <c r="HC280" s="127"/>
      <c r="HD280" s="127"/>
      <c r="HE280" s="127"/>
      <c r="HF280" s="127"/>
      <c r="HG280" s="127"/>
      <c r="HH280" s="127"/>
      <c r="HI280" s="127"/>
      <c r="HJ280" s="127"/>
      <c r="HK280" s="127"/>
      <c r="HL280" s="127"/>
      <c r="HM280" s="127"/>
      <c r="HN280" s="127"/>
      <c r="HO280" s="127"/>
      <c r="HP280" s="127"/>
      <c r="HQ280" s="127"/>
      <c r="HR280" s="127"/>
      <c r="HS280" s="127"/>
      <c r="HT280" s="127"/>
      <c r="HU280" s="127"/>
      <c r="HV280" s="127"/>
      <c r="HW280" s="127"/>
      <c r="HX280" s="127"/>
      <c r="HY280" s="127"/>
      <c r="HZ280" s="127"/>
      <c r="IA280" s="127"/>
      <c r="IB280" s="127"/>
      <c r="IC280" s="127"/>
      <c r="ID280" s="127"/>
      <c r="IE280" s="127"/>
      <c r="IF280" s="127"/>
      <c r="IG280" s="127"/>
      <c r="IH280" s="127"/>
      <c r="II280" s="127"/>
      <c r="IJ280" s="127"/>
      <c r="IK280" s="127"/>
      <c r="IL280" s="127"/>
      <c r="IM280" s="127"/>
      <c r="IN280" s="127"/>
      <c r="IO280" s="127"/>
      <c r="IP280" s="127"/>
      <c r="IQ280" s="127"/>
      <c r="IR280" s="127"/>
      <c r="IS280" s="127"/>
      <c r="IT280" s="127"/>
    </row>
    <row r="281" spans="1:254" s="121" customFormat="1" ht="25.5" x14ac:dyDescent="0.2">
      <c r="A281" s="151" t="s">
        <v>517</v>
      </c>
      <c r="B281" s="167" t="s">
        <v>508</v>
      </c>
      <c r="C281" s="167" t="s">
        <v>347</v>
      </c>
      <c r="D281" s="167" t="s">
        <v>268</v>
      </c>
      <c r="E281" s="167" t="s">
        <v>325</v>
      </c>
      <c r="F281" s="152" t="s">
        <v>327</v>
      </c>
      <c r="G281" s="154">
        <v>0</v>
      </c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  <c r="AC281" s="127"/>
      <c r="AD281" s="127"/>
      <c r="AE281" s="127"/>
      <c r="AF281" s="127"/>
      <c r="AG281" s="127"/>
      <c r="AH281" s="127"/>
      <c r="AI281" s="127"/>
      <c r="AJ281" s="127"/>
      <c r="AK281" s="127"/>
      <c r="AL281" s="127"/>
      <c r="AM281" s="127"/>
      <c r="AN281" s="127"/>
      <c r="AO281" s="127"/>
      <c r="AP281" s="127"/>
      <c r="AQ281" s="127"/>
      <c r="AR281" s="127"/>
      <c r="AS281" s="127"/>
      <c r="AT281" s="127"/>
      <c r="AU281" s="127"/>
      <c r="AV281" s="127"/>
      <c r="AW281" s="127"/>
      <c r="AX281" s="127"/>
      <c r="AY281" s="127"/>
      <c r="AZ281" s="127"/>
      <c r="BA281" s="127"/>
      <c r="BB281" s="127"/>
      <c r="BC281" s="127"/>
      <c r="BD281" s="127"/>
      <c r="BE281" s="127"/>
      <c r="BF281" s="127"/>
      <c r="BG281" s="127"/>
      <c r="BH281" s="127"/>
      <c r="BI281" s="127"/>
      <c r="BJ281" s="127"/>
      <c r="BK281" s="127"/>
      <c r="BL281" s="127"/>
      <c r="BM281" s="127"/>
      <c r="BN281" s="127"/>
      <c r="BO281" s="127"/>
      <c r="BP281" s="127"/>
      <c r="BQ281" s="127"/>
      <c r="BR281" s="127"/>
      <c r="BS281" s="127"/>
      <c r="BT281" s="127"/>
      <c r="BU281" s="127"/>
      <c r="BV281" s="127"/>
      <c r="BW281" s="127"/>
      <c r="BX281" s="127"/>
      <c r="BY281" s="127"/>
      <c r="BZ281" s="127"/>
      <c r="CA281" s="127"/>
      <c r="CB281" s="127"/>
      <c r="CC281" s="127"/>
      <c r="CD281" s="127"/>
      <c r="CE281" s="127"/>
      <c r="CF281" s="127"/>
      <c r="CG281" s="127"/>
      <c r="CH281" s="127"/>
      <c r="CI281" s="127"/>
      <c r="CJ281" s="127"/>
      <c r="CK281" s="127"/>
      <c r="CL281" s="127"/>
      <c r="CM281" s="127"/>
      <c r="CN281" s="127"/>
      <c r="CO281" s="127"/>
      <c r="CP281" s="127"/>
      <c r="CQ281" s="127"/>
      <c r="CR281" s="127"/>
      <c r="CS281" s="127"/>
      <c r="CT281" s="127"/>
      <c r="CU281" s="127"/>
      <c r="CV281" s="127"/>
      <c r="CW281" s="127"/>
      <c r="CX281" s="127"/>
      <c r="CY281" s="127"/>
      <c r="CZ281" s="127"/>
      <c r="DA281" s="127"/>
      <c r="DB281" s="127"/>
      <c r="DC281" s="127"/>
      <c r="DD281" s="127"/>
      <c r="DE281" s="127"/>
      <c r="DF281" s="127"/>
      <c r="DG281" s="127"/>
      <c r="DH281" s="127"/>
      <c r="DI281" s="127"/>
      <c r="DJ281" s="127"/>
      <c r="DK281" s="127"/>
      <c r="DL281" s="127"/>
      <c r="DM281" s="127"/>
      <c r="DN281" s="127"/>
      <c r="DO281" s="127"/>
      <c r="DP281" s="127"/>
      <c r="DQ281" s="127"/>
      <c r="DR281" s="127"/>
      <c r="DS281" s="127"/>
      <c r="DT281" s="127"/>
      <c r="DU281" s="127"/>
      <c r="DV281" s="127"/>
      <c r="DW281" s="127"/>
      <c r="DX281" s="127"/>
      <c r="DY281" s="127"/>
      <c r="DZ281" s="127"/>
      <c r="EA281" s="127"/>
      <c r="EB281" s="127"/>
      <c r="EC281" s="127"/>
      <c r="ED281" s="127"/>
      <c r="EE281" s="127"/>
      <c r="EF281" s="127"/>
      <c r="EG281" s="127"/>
      <c r="EH281" s="127"/>
      <c r="EI281" s="127"/>
      <c r="EJ281" s="127"/>
      <c r="EK281" s="127"/>
      <c r="EL281" s="127"/>
      <c r="EM281" s="127"/>
      <c r="EN281" s="127"/>
      <c r="EO281" s="127"/>
      <c r="EP281" s="127"/>
      <c r="EQ281" s="127"/>
      <c r="ER281" s="127"/>
      <c r="ES281" s="127"/>
      <c r="ET281" s="127"/>
      <c r="EU281" s="127"/>
      <c r="EV281" s="127"/>
      <c r="EW281" s="127"/>
      <c r="EX281" s="127"/>
      <c r="EY281" s="127"/>
      <c r="EZ281" s="127"/>
      <c r="FA281" s="127"/>
      <c r="FB281" s="127"/>
      <c r="FC281" s="127"/>
      <c r="FD281" s="127"/>
      <c r="FE281" s="127"/>
      <c r="FF281" s="127"/>
      <c r="FG281" s="127"/>
      <c r="FH281" s="127"/>
      <c r="FI281" s="127"/>
      <c r="FJ281" s="127"/>
      <c r="FK281" s="127"/>
      <c r="FL281" s="127"/>
      <c r="FM281" s="127"/>
      <c r="FN281" s="127"/>
      <c r="FO281" s="127"/>
      <c r="FP281" s="127"/>
      <c r="FQ281" s="127"/>
      <c r="FR281" s="127"/>
      <c r="FS281" s="127"/>
      <c r="FT281" s="127"/>
      <c r="FU281" s="127"/>
      <c r="FV281" s="127"/>
      <c r="FW281" s="127"/>
      <c r="FX281" s="127"/>
      <c r="FY281" s="127"/>
      <c r="FZ281" s="127"/>
      <c r="GA281" s="127"/>
      <c r="GB281" s="127"/>
      <c r="GC281" s="127"/>
      <c r="GD281" s="127"/>
      <c r="GE281" s="127"/>
      <c r="GF281" s="127"/>
      <c r="GG281" s="127"/>
      <c r="GH281" s="127"/>
      <c r="GI281" s="127"/>
      <c r="GJ281" s="127"/>
      <c r="GK281" s="127"/>
      <c r="GL281" s="127"/>
      <c r="GM281" s="127"/>
      <c r="GN281" s="127"/>
      <c r="GO281" s="127"/>
      <c r="GP281" s="127"/>
      <c r="GQ281" s="127"/>
      <c r="GR281" s="127"/>
      <c r="GS281" s="127"/>
      <c r="GT281" s="127"/>
      <c r="GU281" s="127"/>
      <c r="GV281" s="127"/>
      <c r="GW281" s="127"/>
      <c r="GX281" s="127"/>
      <c r="GY281" s="127"/>
      <c r="GZ281" s="127"/>
      <c r="HA281" s="127"/>
      <c r="HB281" s="127"/>
      <c r="HC281" s="127"/>
      <c r="HD281" s="127"/>
      <c r="HE281" s="127"/>
      <c r="HF281" s="127"/>
      <c r="HG281" s="127"/>
      <c r="HH281" s="127"/>
      <c r="HI281" s="127"/>
      <c r="HJ281" s="127"/>
      <c r="HK281" s="127"/>
      <c r="HL281" s="127"/>
      <c r="HM281" s="127"/>
      <c r="HN281" s="127"/>
      <c r="HO281" s="127"/>
      <c r="HP281" s="127"/>
      <c r="HQ281" s="127"/>
      <c r="HR281" s="127"/>
      <c r="HS281" s="127"/>
      <c r="HT281" s="127"/>
      <c r="HU281" s="127"/>
      <c r="HV281" s="127"/>
      <c r="HW281" s="127"/>
      <c r="HX281" s="127"/>
      <c r="HY281" s="127"/>
      <c r="HZ281" s="127"/>
      <c r="IA281" s="127"/>
      <c r="IB281" s="127"/>
      <c r="IC281" s="127"/>
      <c r="ID281" s="127"/>
      <c r="IE281" s="127"/>
      <c r="IF281" s="127"/>
      <c r="IG281" s="127"/>
      <c r="IH281" s="127"/>
      <c r="II281" s="127"/>
      <c r="IJ281" s="127"/>
      <c r="IK281" s="127"/>
      <c r="IL281" s="127"/>
      <c r="IM281" s="127"/>
      <c r="IN281" s="127"/>
      <c r="IO281" s="127"/>
      <c r="IP281" s="127"/>
      <c r="IQ281" s="127"/>
      <c r="IR281" s="127"/>
      <c r="IS281" s="127"/>
      <c r="IT281" s="127"/>
    </row>
    <row r="282" spans="1:254" s="121" customFormat="1" ht="25.5" x14ac:dyDescent="0.2">
      <c r="A282" s="148" t="s">
        <v>650</v>
      </c>
      <c r="B282" s="167" t="s">
        <v>508</v>
      </c>
      <c r="C282" s="167" t="s">
        <v>347</v>
      </c>
      <c r="D282" s="167" t="s">
        <v>268</v>
      </c>
      <c r="E282" s="167" t="s">
        <v>325</v>
      </c>
      <c r="F282" s="152"/>
      <c r="G282" s="154">
        <f>SUM(G283)</f>
        <v>0</v>
      </c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  <c r="AC282" s="127"/>
      <c r="AD282" s="127"/>
      <c r="AE282" s="127"/>
      <c r="AF282" s="127"/>
      <c r="AG282" s="127"/>
      <c r="AH282" s="127"/>
      <c r="AI282" s="127"/>
      <c r="AJ282" s="127"/>
      <c r="AK282" s="127"/>
      <c r="AL282" s="127"/>
      <c r="AM282" s="127"/>
      <c r="AN282" s="127"/>
      <c r="AO282" s="127"/>
      <c r="AP282" s="127"/>
      <c r="AQ282" s="127"/>
      <c r="AR282" s="127"/>
      <c r="AS282" s="127"/>
      <c r="AT282" s="127"/>
      <c r="AU282" s="127"/>
      <c r="AV282" s="127"/>
      <c r="AW282" s="127"/>
      <c r="AX282" s="127"/>
      <c r="AY282" s="127"/>
      <c r="AZ282" s="127"/>
      <c r="BA282" s="127"/>
      <c r="BB282" s="127"/>
      <c r="BC282" s="127"/>
      <c r="BD282" s="127"/>
      <c r="BE282" s="127"/>
      <c r="BF282" s="127"/>
      <c r="BG282" s="127"/>
      <c r="BH282" s="127"/>
      <c r="BI282" s="127"/>
      <c r="BJ282" s="127"/>
      <c r="BK282" s="127"/>
      <c r="BL282" s="127"/>
      <c r="BM282" s="127"/>
      <c r="BN282" s="127"/>
      <c r="BO282" s="127"/>
      <c r="BP282" s="127"/>
      <c r="BQ282" s="127"/>
      <c r="BR282" s="127"/>
      <c r="BS282" s="127"/>
      <c r="BT282" s="127"/>
      <c r="BU282" s="127"/>
      <c r="BV282" s="127"/>
      <c r="BW282" s="127"/>
      <c r="BX282" s="127"/>
      <c r="BY282" s="127"/>
      <c r="BZ282" s="127"/>
      <c r="CA282" s="127"/>
      <c r="CB282" s="127"/>
      <c r="CC282" s="127"/>
      <c r="CD282" s="127"/>
      <c r="CE282" s="127"/>
      <c r="CF282" s="127"/>
      <c r="CG282" s="127"/>
      <c r="CH282" s="127"/>
      <c r="CI282" s="127"/>
      <c r="CJ282" s="127"/>
      <c r="CK282" s="127"/>
      <c r="CL282" s="127"/>
      <c r="CM282" s="127"/>
      <c r="CN282" s="127"/>
      <c r="CO282" s="127"/>
      <c r="CP282" s="127"/>
      <c r="CQ282" s="127"/>
      <c r="CR282" s="127"/>
      <c r="CS282" s="127"/>
      <c r="CT282" s="127"/>
      <c r="CU282" s="127"/>
      <c r="CV282" s="127"/>
      <c r="CW282" s="127"/>
      <c r="CX282" s="127"/>
      <c r="CY282" s="127"/>
      <c r="CZ282" s="127"/>
      <c r="DA282" s="127"/>
      <c r="DB282" s="127"/>
      <c r="DC282" s="127"/>
      <c r="DD282" s="127"/>
      <c r="DE282" s="127"/>
      <c r="DF282" s="127"/>
      <c r="DG282" s="127"/>
      <c r="DH282" s="127"/>
      <c r="DI282" s="127"/>
      <c r="DJ282" s="127"/>
      <c r="DK282" s="127"/>
      <c r="DL282" s="127"/>
      <c r="DM282" s="127"/>
      <c r="DN282" s="127"/>
      <c r="DO282" s="127"/>
      <c r="DP282" s="127"/>
      <c r="DQ282" s="127"/>
      <c r="DR282" s="127"/>
      <c r="DS282" s="127"/>
      <c r="DT282" s="127"/>
      <c r="DU282" s="127"/>
      <c r="DV282" s="127"/>
      <c r="DW282" s="127"/>
      <c r="DX282" s="127"/>
      <c r="DY282" s="127"/>
      <c r="DZ282" s="127"/>
      <c r="EA282" s="127"/>
      <c r="EB282" s="127"/>
      <c r="EC282" s="127"/>
      <c r="ED282" s="127"/>
      <c r="EE282" s="127"/>
      <c r="EF282" s="127"/>
      <c r="EG282" s="127"/>
      <c r="EH282" s="127"/>
      <c r="EI282" s="127"/>
      <c r="EJ282" s="127"/>
      <c r="EK282" s="127"/>
      <c r="EL282" s="127"/>
      <c r="EM282" s="127"/>
      <c r="EN282" s="127"/>
      <c r="EO282" s="127"/>
      <c r="EP282" s="127"/>
      <c r="EQ282" s="127"/>
      <c r="ER282" s="127"/>
      <c r="ES282" s="127"/>
      <c r="ET282" s="127"/>
      <c r="EU282" s="127"/>
      <c r="EV282" s="127"/>
      <c r="EW282" s="127"/>
      <c r="EX282" s="127"/>
      <c r="EY282" s="127"/>
      <c r="EZ282" s="127"/>
      <c r="FA282" s="127"/>
      <c r="FB282" s="127"/>
      <c r="FC282" s="127"/>
      <c r="FD282" s="127"/>
      <c r="FE282" s="127"/>
      <c r="FF282" s="127"/>
      <c r="FG282" s="127"/>
      <c r="FH282" s="127"/>
      <c r="FI282" s="127"/>
      <c r="FJ282" s="127"/>
      <c r="FK282" s="127"/>
      <c r="FL282" s="127"/>
      <c r="FM282" s="127"/>
      <c r="FN282" s="127"/>
      <c r="FO282" s="127"/>
      <c r="FP282" s="127"/>
      <c r="FQ282" s="127"/>
      <c r="FR282" s="127"/>
      <c r="FS282" s="127"/>
      <c r="FT282" s="127"/>
      <c r="FU282" s="127"/>
      <c r="FV282" s="127"/>
      <c r="FW282" s="127"/>
      <c r="FX282" s="127"/>
      <c r="FY282" s="127"/>
      <c r="FZ282" s="127"/>
      <c r="GA282" s="127"/>
      <c r="GB282" s="127"/>
      <c r="GC282" s="127"/>
      <c r="GD282" s="127"/>
      <c r="GE282" s="127"/>
      <c r="GF282" s="127"/>
      <c r="GG282" s="127"/>
      <c r="GH282" s="127"/>
      <c r="GI282" s="127"/>
      <c r="GJ282" s="127"/>
      <c r="GK282" s="127"/>
      <c r="GL282" s="127"/>
      <c r="GM282" s="127"/>
      <c r="GN282" s="127"/>
      <c r="GO282" s="127"/>
      <c r="GP282" s="127"/>
      <c r="GQ282" s="127"/>
      <c r="GR282" s="127"/>
      <c r="GS282" s="127"/>
      <c r="GT282" s="127"/>
      <c r="GU282" s="127"/>
      <c r="GV282" s="127"/>
      <c r="GW282" s="127"/>
      <c r="GX282" s="127"/>
      <c r="GY282" s="127"/>
      <c r="GZ282" s="127"/>
      <c r="HA282" s="127"/>
      <c r="HB282" s="127"/>
      <c r="HC282" s="127"/>
      <c r="HD282" s="127"/>
      <c r="HE282" s="127"/>
      <c r="HF282" s="127"/>
      <c r="HG282" s="127"/>
      <c r="HH282" s="127"/>
      <c r="HI282" s="127"/>
      <c r="HJ282" s="127"/>
      <c r="HK282" s="127"/>
      <c r="HL282" s="127"/>
      <c r="HM282" s="127"/>
      <c r="HN282" s="127"/>
      <c r="HO282" s="127"/>
      <c r="HP282" s="127"/>
      <c r="HQ282" s="127"/>
      <c r="HR282" s="127"/>
      <c r="HS282" s="127"/>
      <c r="HT282" s="127"/>
      <c r="HU282" s="127"/>
      <c r="HV282" s="127"/>
      <c r="HW282" s="127"/>
      <c r="HX282" s="127"/>
      <c r="HY282" s="127"/>
      <c r="HZ282" s="127"/>
      <c r="IA282" s="127"/>
      <c r="IB282" s="127"/>
      <c r="IC282" s="127"/>
      <c r="ID282" s="127"/>
      <c r="IE282" s="127"/>
      <c r="IF282" s="127"/>
      <c r="IG282" s="127"/>
      <c r="IH282" s="127"/>
      <c r="II282" s="127"/>
      <c r="IJ282" s="127"/>
      <c r="IK282" s="127"/>
      <c r="IL282" s="127"/>
      <c r="IM282" s="127"/>
      <c r="IN282" s="127"/>
      <c r="IO282" s="127"/>
      <c r="IP282" s="127"/>
      <c r="IQ282" s="127"/>
      <c r="IR282" s="127"/>
      <c r="IS282" s="127"/>
      <c r="IT282" s="127"/>
    </row>
    <row r="283" spans="1:254" s="121" customFormat="1" ht="25.5" x14ac:dyDescent="0.2">
      <c r="A283" s="151" t="s">
        <v>517</v>
      </c>
      <c r="B283" s="168" t="s">
        <v>508</v>
      </c>
      <c r="C283" s="152" t="s">
        <v>347</v>
      </c>
      <c r="D283" s="152" t="s">
        <v>268</v>
      </c>
      <c r="E283" s="152" t="s">
        <v>652</v>
      </c>
      <c r="F283" s="152" t="s">
        <v>327</v>
      </c>
      <c r="G283" s="154">
        <v>0</v>
      </c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  <c r="AF283" s="127"/>
      <c r="AG283" s="127"/>
      <c r="AH283" s="127"/>
      <c r="AI283" s="127"/>
      <c r="AJ283" s="127"/>
      <c r="AK283" s="127"/>
      <c r="AL283" s="127"/>
      <c r="AM283" s="127"/>
      <c r="AN283" s="127"/>
      <c r="AO283" s="127"/>
      <c r="AP283" s="127"/>
      <c r="AQ283" s="127"/>
      <c r="AR283" s="127"/>
      <c r="AS283" s="127"/>
      <c r="AT283" s="127"/>
      <c r="AU283" s="127"/>
      <c r="AV283" s="127"/>
      <c r="AW283" s="127"/>
      <c r="AX283" s="127"/>
      <c r="AY283" s="127"/>
      <c r="AZ283" s="127"/>
      <c r="BA283" s="127"/>
      <c r="BB283" s="127"/>
      <c r="BC283" s="127"/>
      <c r="BD283" s="127"/>
      <c r="BE283" s="127"/>
      <c r="BF283" s="127"/>
      <c r="BG283" s="127"/>
      <c r="BH283" s="127"/>
      <c r="BI283" s="127"/>
      <c r="BJ283" s="127"/>
      <c r="BK283" s="127"/>
      <c r="BL283" s="127"/>
      <c r="BM283" s="127"/>
      <c r="BN283" s="127"/>
      <c r="BO283" s="127"/>
      <c r="BP283" s="127"/>
      <c r="BQ283" s="127"/>
      <c r="BR283" s="127"/>
      <c r="BS283" s="127"/>
      <c r="BT283" s="127"/>
      <c r="BU283" s="127"/>
      <c r="BV283" s="127"/>
      <c r="BW283" s="127"/>
      <c r="BX283" s="127"/>
      <c r="BY283" s="127"/>
      <c r="BZ283" s="127"/>
      <c r="CA283" s="127"/>
      <c r="CB283" s="127"/>
      <c r="CC283" s="127"/>
      <c r="CD283" s="127"/>
      <c r="CE283" s="127"/>
      <c r="CF283" s="127"/>
      <c r="CG283" s="127"/>
      <c r="CH283" s="127"/>
      <c r="CI283" s="127"/>
      <c r="CJ283" s="127"/>
      <c r="CK283" s="127"/>
      <c r="CL283" s="127"/>
      <c r="CM283" s="127"/>
      <c r="CN283" s="127"/>
      <c r="CO283" s="127"/>
      <c r="CP283" s="127"/>
      <c r="CQ283" s="127"/>
      <c r="CR283" s="127"/>
      <c r="CS283" s="127"/>
      <c r="CT283" s="127"/>
      <c r="CU283" s="127"/>
      <c r="CV283" s="127"/>
      <c r="CW283" s="127"/>
      <c r="CX283" s="127"/>
      <c r="CY283" s="127"/>
      <c r="CZ283" s="127"/>
      <c r="DA283" s="127"/>
      <c r="DB283" s="127"/>
      <c r="DC283" s="127"/>
      <c r="DD283" s="127"/>
      <c r="DE283" s="127"/>
      <c r="DF283" s="127"/>
      <c r="DG283" s="127"/>
      <c r="DH283" s="127"/>
      <c r="DI283" s="127"/>
      <c r="DJ283" s="127"/>
      <c r="DK283" s="127"/>
      <c r="DL283" s="127"/>
      <c r="DM283" s="127"/>
      <c r="DN283" s="127"/>
      <c r="DO283" s="127"/>
      <c r="DP283" s="127"/>
      <c r="DQ283" s="127"/>
      <c r="DR283" s="127"/>
      <c r="DS283" s="127"/>
      <c r="DT283" s="127"/>
      <c r="DU283" s="127"/>
      <c r="DV283" s="127"/>
      <c r="DW283" s="127"/>
      <c r="DX283" s="127"/>
      <c r="DY283" s="127"/>
      <c r="DZ283" s="127"/>
      <c r="EA283" s="127"/>
      <c r="EB283" s="127"/>
      <c r="EC283" s="127"/>
      <c r="ED283" s="127"/>
      <c r="EE283" s="127"/>
      <c r="EF283" s="127"/>
      <c r="EG283" s="127"/>
      <c r="EH283" s="127"/>
      <c r="EI283" s="127"/>
      <c r="EJ283" s="127"/>
      <c r="EK283" s="127"/>
      <c r="EL283" s="127"/>
      <c r="EM283" s="127"/>
      <c r="EN283" s="127"/>
      <c r="EO283" s="127"/>
      <c r="EP283" s="127"/>
      <c r="EQ283" s="127"/>
      <c r="ER283" s="127"/>
      <c r="ES283" s="127"/>
      <c r="ET283" s="127"/>
      <c r="EU283" s="127"/>
      <c r="EV283" s="127"/>
      <c r="EW283" s="127"/>
      <c r="EX283" s="127"/>
      <c r="EY283" s="127"/>
      <c r="EZ283" s="127"/>
      <c r="FA283" s="127"/>
      <c r="FB283" s="127"/>
      <c r="FC283" s="127"/>
      <c r="FD283" s="127"/>
      <c r="FE283" s="127"/>
      <c r="FF283" s="127"/>
      <c r="FG283" s="127"/>
      <c r="FH283" s="127"/>
      <c r="FI283" s="127"/>
      <c r="FJ283" s="127"/>
      <c r="FK283" s="127"/>
      <c r="FL283" s="127"/>
      <c r="FM283" s="127"/>
      <c r="FN283" s="127"/>
      <c r="FO283" s="127"/>
      <c r="FP283" s="127"/>
      <c r="FQ283" s="127"/>
      <c r="FR283" s="127"/>
      <c r="FS283" s="127"/>
      <c r="FT283" s="127"/>
      <c r="FU283" s="127"/>
      <c r="FV283" s="127"/>
      <c r="FW283" s="127"/>
      <c r="FX283" s="127"/>
      <c r="FY283" s="127"/>
      <c r="FZ283" s="127"/>
      <c r="GA283" s="127"/>
      <c r="GB283" s="127"/>
      <c r="GC283" s="127"/>
      <c r="GD283" s="127"/>
      <c r="GE283" s="127"/>
      <c r="GF283" s="127"/>
      <c r="GG283" s="127"/>
      <c r="GH283" s="127"/>
      <c r="GI283" s="127"/>
      <c r="GJ283" s="127"/>
      <c r="GK283" s="127"/>
      <c r="GL283" s="127"/>
      <c r="GM283" s="127"/>
      <c r="GN283" s="127"/>
      <c r="GO283" s="127"/>
      <c r="GP283" s="127"/>
      <c r="GQ283" s="127"/>
      <c r="GR283" s="127"/>
      <c r="GS283" s="127"/>
      <c r="GT283" s="127"/>
      <c r="GU283" s="127"/>
      <c r="GV283" s="127"/>
      <c r="GW283" s="127"/>
      <c r="GX283" s="127"/>
      <c r="GY283" s="127"/>
      <c r="GZ283" s="127"/>
      <c r="HA283" s="127"/>
      <c r="HB283" s="127"/>
      <c r="HC283" s="127"/>
      <c r="HD283" s="127"/>
      <c r="HE283" s="127"/>
      <c r="HF283" s="127"/>
      <c r="HG283" s="127"/>
      <c r="HH283" s="127"/>
      <c r="HI283" s="127"/>
      <c r="HJ283" s="127"/>
      <c r="HK283" s="127"/>
      <c r="HL283" s="127"/>
      <c r="HM283" s="127"/>
      <c r="HN283" s="127"/>
      <c r="HO283" s="127"/>
      <c r="HP283" s="127"/>
      <c r="HQ283" s="127"/>
      <c r="HR283" s="127"/>
      <c r="HS283" s="127"/>
      <c r="HT283" s="127"/>
      <c r="HU283" s="127"/>
      <c r="HV283" s="127"/>
      <c r="HW283" s="127"/>
      <c r="HX283" s="127"/>
      <c r="HY283" s="127"/>
      <c r="HZ283" s="127"/>
      <c r="IA283" s="127"/>
      <c r="IB283" s="127"/>
      <c r="IC283" s="127"/>
      <c r="ID283" s="127"/>
      <c r="IE283" s="127"/>
      <c r="IF283" s="127"/>
      <c r="IG283" s="127"/>
      <c r="IH283" s="127"/>
      <c r="II283" s="127"/>
      <c r="IJ283" s="127"/>
      <c r="IK283" s="127"/>
      <c r="IL283" s="127"/>
      <c r="IM283" s="127"/>
      <c r="IN283" s="127"/>
      <c r="IO283" s="127"/>
      <c r="IP283" s="127"/>
      <c r="IQ283" s="127"/>
      <c r="IR283" s="127"/>
      <c r="IS283" s="127"/>
      <c r="IT283" s="127"/>
    </row>
    <row r="284" spans="1:254" s="121" customFormat="1" ht="27" x14ac:dyDescent="0.25">
      <c r="A284" s="210" t="s">
        <v>702</v>
      </c>
      <c r="B284" s="204" t="s">
        <v>508</v>
      </c>
      <c r="C284" s="339" t="s">
        <v>347</v>
      </c>
      <c r="D284" s="339" t="s">
        <v>268</v>
      </c>
      <c r="E284" s="339" t="s">
        <v>320</v>
      </c>
      <c r="F284" s="339"/>
      <c r="G284" s="211">
        <f>SUM(G285)</f>
        <v>109.35</v>
      </c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27"/>
      <c r="AF284" s="127"/>
      <c r="AG284" s="127"/>
      <c r="AH284" s="127"/>
      <c r="AI284" s="127"/>
      <c r="AJ284" s="127"/>
      <c r="AK284" s="127"/>
      <c r="AL284" s="127"/>
      <c r="AM284" s="127"/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  <c r="BB284" s="127"/>
      <c r="BC284" s="127"/>
      <c r="BD284" s="127"/>
      <c r="BE284" s="127"/>
      <c r="BF284" s="127"/>
      <c r="BG284" s="127"/>
      <c r="BH284" s="127"/>
      <c r="BI284" s="127"/>
      <c r="BJ284" s="127"/>
      <c r="BK284" s="127"/>
      <c r="BL284" s="127"/>
      <c r="BM284" s="127"/>
      <c r="BN284" s="127"/>
      <c r="BO284" s="127"/>
      <c r="BP284" s="127"/>
      <c r="BQ284" s="127"/>
      <c r="BR284" s="127"/>
      <c r="BS284" s="127"/>
      <c r="BT284" s="127"/>
      <c r="BU284" s="127"/>
      <c r="BV284" s="127"/>
      <c r="BW284" s="127"/>
      <c r="BX284" s="127"/>
      <c r="BY284" s="127"/>
      <c r="BZ284" s="127"/>
      <c r="CA284" s="127"/>
      <c r="CB284" s="127"/>
      <c r="CC284" s="127"/>
      <c r="CD284" s="127"/>
      <c r="CE284" s="127"/>
      <c r="CF284" s="127"/>
      <c r="CG284" s="127"/>
      <c r="CH284" s="127"/>
      <c r="CI284" s="127"/>
      <c r="CJ284" s="127"/>
      <c r="CK284" s="127"/>
      <c r="CL284" s="127"/>
      <c r="CM284" s="127"/>
      <c r="CN284" s="127"/>
      <c r="CO284" s="127"/>
      <c r="CP284" s="127"/>
      <c r="CQ284" s="127"/>
      <c r="CR284" s="127"/>
      <c r="CS284" s="127"/>
      <c r="CT284" s="127"/>
      <c r="CU284" s="127"/>
      <c r="CV284" s="127"/>
      <c r="CW284" s="127"/>
      <c r="CX284" s="127"/>
      <c r="CY284" s="127"/>
      <c r="CZ284" s="127"/>
      <c r="DA284" s="127"/>
      <c r="DB284" s="127"/>
      <c r="DC284" s="127"/>
      <c r="DD284" s="127"/>
      <c r="DE284" s="127"/>
      <c r="DF284" s="127"/>
      <c r="DG284" s="127"/>
      <c r="DH284" s="127"/>
      <c r="DI284" s="127"/>
      <c r="DJ284" s="127"/>
      <c r="DK284" s="127"/>
      <c r="DL284" s="127"/>
      <c r="DM284" s="127"/>
      <c r="DN284" s="127"/>
      <c r="DO284" s="127"/>
      <c r="DP284" s="127"/>
      <c r="DQ284" s="127"/>
      <c r="DR284" s="127"/>
      <c r="DS284" s="127"/>
      <c r="DT284" s="127"/>
      <c r="DU284" s="127"/>
      <c r="DV284" s="127"/>
      <c r="DW284" s="127"/>
      <c r="DX284" s="127"/>
      <c r="DY284" s="127"/>
      <c r="DZ284" s="127"/>
      <c r="EA284" s="127"/>
      <c r="EB284" s="127"/>
      <c r="EC284" s="127"/>
      <c r="ED284" s="127"/>
      <c r="EE284" s="127"/>
      <c r="EF284" s="127"/>
      <c r="EG284" s="127"/>
      <c r="EH284" s="127"/>
      <c r="EI284" s="127"/>
      <c r="EJ284" s="127"/>
      <c r="EK284" s="127"/>
      <c r="EL284" s="127"/>
      <c r="EM284" s="127"/>
      <c r="EN284" s="127"/>
      <c r="EO284" s="127"/>
      <c r="EP284" s="127"/>
      <c r="EQ284" s="127"/>
      <c r="ER284" s="127"/>
      <c r="ES284" s="127"/>
      <c r="ET284" s="127"/>
      <c r="EU284" s="127"/>
      <c r="EV284" s="127"/>
      <c r="EW284" s="127"/>
      <c r="EX284" s="127"/>
      <c r="EY284" s="127"/>
      <c r="EZ284" s="127"/>
      <c r="FA284" s="127"/>
      <c r="FB284" s="127"/>
      <c r="FC284" s="127"/>
      <c r="FD284" s="127"/>
      <c r="FE284" s="127"/>
      <c r="FF284" s="127"/>
      <c r="FG284" s="127"/>
      <c r="FH284" s="127"/>
      <c r="FI284" s="127"/>
      <c r="FJ284" s="127"/>
      <c r="FK284" s="127"/>
      <c r="FL284" s="127"/>
      <c r="FM284" s="127"/>
      <c r="FN284" s="127"/>
      <c r="FO284" s="127"/>
      <c r="FP284" s="127"/>
      <c r="FQ284" s="127"/>
      <c r="FR284" s="127"/>
      <c r="FS284" s="127"/>
      <c r="FT284" s="127"/>
      <c r="FU284" s="127"/>
      <c r="FV284" s="127"/>
      <c r="FW284" s="127"/>
      <c r="FX284" s="127"/>
      <c r="FY284" s="127"/>
      <c r="FZ284" s="127"/>
      <c r="GA284" s="127"/>
      <c r="GB284" s="127"/>
      <c r="GC284" s="127"/>
      <c r="GD284" s="127"/>
      <c r="GE284" s="127"/>
      <c r="GF284" s="127"/>
      <c r="GG284" s="127"/>
      <c r="GH284" s="127"/>
      <c r="GI284" s="127"/>
      <c r="GJ284" s="127"/>
      <c r="GK284" s="127"/>
      <c r="GL284" s="127"/>
      <c r="GM284" s="127"/>
      <c r="GN284" s="127"/>
      <c r="GO284" s="127"/>
      <c r="GP284" s="127"/>
      <c r="GQ284" s="127"/>
      <c r="GR284" s="127"/>
      <c r="GS284" s="127"/>
      <c r="GT284" s="127"/>
      <c r="GU284" s="127"/>
      <c r="GV284" s="127"/>
      <c r="GW284" s="127"/>
      <c r="GX284" s="127"/>
      <c r="GY284" s="127"/>
      <c r="GZ284" s="127"/>
      <c r="HA284" s="127"/>
      <c r="HB284" s="127"/>
      <c r="HC284" s="127"/>
      <c r="HD284" s="127"/>
      <c r="HE284" s="127"/>
      <c r="HF284" s="127"/>
      <c r="HG284" s="127"/>
      <c r="HH284" s="127"/>
      <c r="HI284" s="127"/>
      <c r="HJ284" s="127"/>
      <c r="HK284" s="127"/>
      <c r="HL284" s="127"/>
      <c r="HM284" s="127"/>
      <c r="HN284" s="127"/>
      <c r="HO284" s="127"/>
      <c r="HP284" s="127"/>
      <c r="HQ284" s="127"/>
      <c r="HR284" s="127"/>
      <c r="HS284" s="127"/>
      <c r="HT284" s="127"/>
      <c r="HU284" s="127"/>
      <c r="HV284" s="127"/>
      <c r="HW284" s="127"/>
      <c r="HX284" s="127"/>
      <c r="HY284" s="127"/>
      <c r="HZ284" s="127"/>
      <c r="IA284" s="127"/>
      <c r="IB284" s="127"/>
      <c r="IC284" s="127"/>
      <c r="ID284" s="127"/>
      <c r="IE284" s="127"/>
      <c r="IF284" s="127"/>
      <c r="IG284" s="127"/>
      <c r="IH284" s="127"/>
      <c r="II284" s="127"/>
      <c r="IJ284" s="127"/>
      <c r="IK284" s="127"/>
      <c r="IL284" s="127"/>
      <c r="IM284" s="127"/>
      <c r="IN284" s="127"/>
      <c r="IO284" s="127"/>
      <c r="IP284" s="127"/>
      <c r="IQ284" s="127"/>
      <c r="IR284" s="127"/>
      <c r="IS284" s="127"/>
      <c r="IT284" s="127"/>
    </row>
    <row r="285" spans="1:254" s="121" customFormat="1" ht="25.5" x14ac:dyDescent="0.2">
      <c r="A285" s="151" t="s">
        <v>328</v>
      </c>
      <c r="B285" s="153" t="s">
        <v>508</v>
      </c>
      <c r="C285" s="152" t="s">
        <v>347</v>
      </c>
      <c r="D285" s="152" t="s">
        <v>268</v>
      </c>
      <c r="E285" s="152" t="s">
        <v>320</v>
      </c>
      <c r="F285" s="152" t="s">
        <v>329</v>
      </c>
      <c r="G285" s="154">
        <v>109.35</v>
      </c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  <c r="AB285" s="127"/>
      <c r="AC285" s="127"/>
      <c r="AD285" s="127"/>
      <c r="AE285" s="127"/>
      <c r="AF285" s="127"/>
      <c r="AG285" s="127"/>
      <c r="AH285" s="127"/>
      <c r="AI285" s="127"/>
      <c r="AJ285" s="127"/>
      <c r="AK285" s="127"/>
      <c r="AL285" s="127"/>
      <c r="AM285" s="127"/>
      <c r="AN285" s="127"/>
      <c r="AO285" s="127"/>
      <c r="AP285" s="127"/>
      <c r="AQ285" s="127"/>
      <c r="AR285" s="127"/>
      <c r="AS285" s="127"/>
      <c r="AT285" s="127"/>
      <c r="AU285" s="127"/>
      <c r="AV285" s="127"/>
      <c r="AW285" s="127"/>
      <c r="AX285" s="127"/>
      <c r="AY285" s="127"/>
      <c r="AZ285" s="127"/>
      <c r="BA285" s="127"/>
      <c r="BB285" s="127"/>
      <c r="BC285" s="127"/>
      <c r="BD285" s="127"/>
      <c r="BE285" s="127"/>
      <c r="BF285" s="127"/>
      <c r="BG285" s="127"/>
      <c r="BH285" s="127"/>
      <c r="BI285" s="127"/>
      <c r="BJ285" s="127"/>
      <c r="BK285" s="127"/>
      <c r="BL285" s="127"/>
      <c r="BM285" s="127"/>
      <c r="BN285" s="127"/>
      <c r="BO285" s="127"/>
      <c r="BP285" s="127"/>
      <c r="BQ285" s="127"/>
      <c r="BR285" s="127"/>
      <c r="BS285" s="127"/>
      <c r="BT285" s="127"/>
      <c r="BU285" s="127"/>
      <c r="BV285" s="127"/>
      <c r="BW285" s="127"/>
      <c r="BX285" s="127"/>
      <c r="BY285" s="127"/>
      <c r="BZ285" s="127"/>
      <c r="CA285" s="127"/>
      <c r="CB285" s="127"/>
      <c r="CC285" s="127"/>
      <c r="CD285" s="127"/>
      <c r="CE285" s="127"/>
      <c r="CF285" s="127"/>
      <c r="CG285" s="127"/>
      <c r="CH285" s="127"/>
      <c r="CI285" s="127"/>
      <c r="CJ285" s="127"/>
      <c r="CK285" s="127"/>
      <c r="CL285" s="127"/>
      <c r="CM285" s="127"/>
      <c r="CN285" s="127"/>
      <c r="CO285" s="127"/>
      <c r="CP285" s="127"/>
      <c r="CQ285" s="127"/>
      <c r="CR285" s="127"/>
      <c r="CS285" s="127"/>
      <c r="CT285" s="127"/>
      <c r="CU285" s="127"/>
      <c r="CV285" s="127"/>
      <c r="CW285" s="127"/>
      <c r="CX285" s="127"/>
      <c r="CY285" s="127"/>
      <c r="CZ285" s="127"/>
      <c r="DA285" s="127"/>
      <c r="DB285" s="127"/>
      <c r="DC285" s="127"/>
      <c r="DD285" s="127"/>
      <c r="DE285" s="127"/>
      <c r="DF285" s="127"/>
      <c r="DG285" s="127"/>
      <c r="DH285" s="127"/>
      <c r="DI285" s="127"/>
      <c r="DJ285" s="127"/>
      <c r="DK285" s="127"/>
      <c r="DL285" s="127"/>
      <c r="DM285" s="127"/>
      <c r="DN285" s="127"/>
      <c r="DO285" s="127"/>
      <c r="DP285" s="127"/>
      <c r="DQ285" s="127"/>
      <c r="DR285" s="127"/>
      <c r="DS285" s="127"/>
      <c r="DT285" s="127"/>
      <c r="DU285" s="127"/>
      <c r="DV285" s="127"/>
      <c r="DW285" s="127"/>
      <c r="DX285" s="127"/>
      <c r="DY285" s="127"/>
      <c r="DZ285" s="127"/>
      <c r="EA285" s="127"/>
      <c r="EB285" s="127"/>
      <c r="EC285" s="127"/>
      <c r="ED285" s="127"/>
      <c r="EE285" s="127"/>
      <c r="EF285" s="127"/>
      <c r="EG285" s="127"/>
      <c r="EH285" s="127"/>
      <c r="EI285" s="127"/>
      <c r="EJ285" s="127"/>
      <c r="EK285" s="127"/>
      <c r="EL285" s="127"/>
      <c r="EM285" s="127"/>
      <c r="EN285" s="127"/>
      <c r="EO285" s="127"/>
      <c r="EP285" s="127"/>
      <c r="EQ285" s="127"/>
      <c r="ER285" s="127"/>
      <c r="ES285" s="127"/>
      <c r="ET285" s="127"/>
      <c r="EU285" s="127"/>
      <c r="EV285" s="127"/>
      <c r="EW285" s="127"/>
      <c r="EX285" s="127"/>
      <c r="EY285" s="127"/>
      <c r="EZ285" s="127"/>
      <c r="FA285" s="127"/>
      <c r="FB285" s="127"/>
      <c r="FC285" s="127"/>
      <c r="FD285" s="127"/>
      <c r="FE285" s="127"/>
      <c r="FF285" s="127"/>
      <c r="FG285" s="127"/>
      <c r="FH285" s="127"/>
      <c r="FI285" s="127"/>
      <c r="FJ285" s="127"/>
      <c r="FK285" s="127"/>
      <c r="FL285" s="127"/>
      <c r="FM285" s="127"/>
      <c r="FN285" s="127"/>
      <c r="FO285" s="127"/>
      <c r="FP285" s="127"/>
      <c r="FQ285" s="127"/>
      <c r="FR285" s="127"/>
      <c r="FS285" s="127"/>
      <c r="FT285" s="127"/>
      <c r="FU285" s="127"/>
      <c r="FV285" s="127"/>
      <c r="FW285" s="127"/>
      <c r="FX285" s="127"/>
      <c r="FY285" s="127"/>
      <c r="FZ285" s="127"/>
      <c r="GA285" s="127"/>
      <c r="GB285" s="127"/>
      <c r="GC285" s="127"/>
      <c r="GD285" s="127"/>
      <c r="GE285" s="127"/>
      <c r="GF285" s="127"/>
      <c r="GG285" s="127"/>
      <c r="GH285" s="127"/>
      <c r="GI285" s="127"/>
      <c r="GJ285" s="127"/>
      <c r="GK285" s="127"/>
      <c r="GL285" s="127"/>
      <c r="GM285" s="127"/>
      <c r="GN285" s="127"/>
      <c r="GO285" s="127"/>
      <c r="GP285" s="127"/>
      <c r="GQ285" s="127"/>
      <c r="GR285" s="127"/>
      <c r="GS285" s="127"/>
      <c r="GT285" s="127"/>
      <c r="GU285" s="127"/>
      <c r="GV285" s="127"/>
      <c r="GW285" s="127"/>
      <c r="GX285" s="127"/>
      <c r="GY285" s="127"/>
      <c r="GZ285" s="127"/>
      <c r="HA285" s="127"/>
      <c r="HB285" s="127"/>
      <c r="HC285" s="127"/>
      <c r="HD285" s="127"/>
      <c r="HE285" s="127"/>
      <c r="HF285" s="127"/>
      <c r="HG285" s="127"/>
      <c r="HH285" s="127"/>
      <c r="HI285" s="127"/>
      <c r="HJ285" s="127"/>
      <c r="HK285" s="127"/>
      <c r="HL285" s="127"/>
      <c r="HM285" s="127"/>
      <c r="HN285" s="127"/>
      <c r="HO285" s="127"/>
      <c r="HP285" s="127"/>
      <c r="HQ285" s="127"/>
      <c r="HR285" s="127"/>
      <c r="HS285" s="127"/>
      <c r="HT285" s="127"/>
      <c r="HU285" s="127"/>
      <c r="HV285" s="127"/>
      <c r="HW285" s="127"/>
      <c r="HX285" s="127"/>
      <c r="HY285" s="127"/>
      <c r="HZ285" s="127"/>
      <c r="IA285" s="127"/>
      <c r="IB285" s="127"/>
      <c r="IC285" s="127"/>
      <c r="ID285" s="127"/>
      <c r="IE285" s="127"/>
      <c r="IF285" s="127"/>
      <c r="IG285" s="127"/>
      <c r="IH285" s="127"/>
      <c r="II285" s="127"/>
      <c r="IJ285" s="127"/>
      <c r="IK285" s="127"/>
      <c r="IL285" s="127"/>
      <c r="IM285" s="127"/>
      <c r="IN285" s="127"/>
      <c r="IO285" s="127"/>
      <c r="IP285" s="127"/>
      <c r="IQ285" s="127"/>
      <c r="IR285" s="127"/>
      <c r="IS285" s="127"/>
      <c r="IT285" s="127"/>
    </row>
    <row r="286" spans="1:254" ht="27" x14ac:dyDescent="0.25">
      <c r="A286" s="341" t="s">
        <v>691</v>
      </c>
      <c r="B286" s="204" t="s">
        <v>508</v>
      </c>
      <c r="C286" s="339" t="s">
        <v>347</v>
      </c>
      <c r="D286" s="339" t="s">
        <v>268</v>
      </c>
      <c r="E286" s="339" t="s">
        <v>429</v>
      </c>
      <c r="F286" s="339"/>
      <c r="G286" s="211">
        <f>SUM(G287+G289+G291)</f>
        <v>36627.26</v>
      </c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4"/>
      <c r="AA286" s="174"/>
      <c r="AB286" s="174"/>
      <c r="AC286" s="174"/>
      <c r="AD286" s="174"/>
      <c r="AE286" s="174"/>
      <c r="AF286" s="174"/>
      <c r="AG286" s="174"/>
      <c r="AH286" s="174"/>
      <c r="AI286" s="174"/>
      <c r="AJ286" s="174"/>
      <c r="AK286" s="174"/>
      <c r="AL286" s="174"/>
      <c r="AM286" s="174"/>
      <c r="AN286" s="174"/>
      <c r="AO286" s="174"/>
      <c r="AP286" s="174"/>
      <c r="AQ286" s="174"/>
      <c r="AR286" s="174"/>
      <c r="AS286" s="174"/>
      <c r="AT286" s="174"/>
      <c r="AU286" s="174"/>
      <c r="AV286" s="174"/>
      <c r="AW286" s="174"/>
      <c r="AX286" s="174"/>
      <c r="AY286" s="174"/>
      <c r="AZ286" s="174"/>
      <c r="BA286" s="174"/>
      <c r="BB286" s="174"/>
      <c r="BC286" s="174"/>
      <c r="BD286" s="174"/>
      <c r="BE286" s="174"/>
      <c r="BF286" s="174"/>
      <c r="BG286" s="174"/>
      <c r="BH286" s="174"/>
      <c r="BI286" s="174"/>
      <c r="BJ286" s="174"/>
      <c r="BK286" s="174"/>
      <c r="BL286" s="174"/>
      <c r="BM286" s="174"/>
      <c r="BN286" s="174"/>
      <c r="BO286" s="174"/>
      <c r="BP286" s="174"/>
      <c r="BQ286" s="174"/>
      <c r="BR286" s="174"/>
      <c r="BS286" s="174"/>
      <c r="BT286" s="174"/>
      <c r="BU286" s="174"/>
      <c r="BV286" s="174"/>
      <c r="BW286" s="174"/>
      <c r="BX286" s="174"/>
      <c r="BY286" s="174"/>
      <c r="BZ286" s="174"/>
      <c r="CA286" s="174"/>
      <c r="CB286" s="174"/>
      <c r="CC286" s="174"/>
      <c r="CD286" s="174"/>
      <c r="CE286" s="174"/>
      <c r="CF286" s="174"/>
      <c r="CG286" s="174"/>
      <c r="CH286" s="174"/>
      <c r="CI286" s="174"/>
      <c r="CJ286" s="174"/>
      <c r="CK286" s="174"/>
      <c r="CL286" s="174"/>
      <c r="CM286" s="174"/>
      <c r="CN286" s="174"/>
      <c r="CO286" s="174"/>
      <c r="CP286" s="174"/>
      <c r="CQ286" s="174"/>
      <c r="CR286" s="174"/>
      <c r="CS286" s="174"/>
      <c r="CT286" s="174"/>
      <c r="CU286" s="174"/>
      <c r="CV286" s="174"/>
      <c r="CW286" s="174"/>
      <c r="CX286" s="174"/>
      <c r="CY286" s="174"/>
      <c r="CZ286" s="174"/>
      <c r="DA286" s="174"/>
      <c r="DB286" s="174"/>
      <c r="DC286" s="174"/>
      <c r="DD286" s="174"/>
      <c r="DE286" s="174"/>
      <c r="DF286" s="174"/>
      <c r="DG286" s="174"/>
      <c r="DH286" s="174"/>
      <c r="DI286" s="174"/>
      <c r="DJ286" s="174"/>
      <c r="DK286" s="174"/>
      <c r="DL286" s="174"/>
      <c r="DM286" s="174"/>
      <c r="DN286" s="174"/>
      <c r="DO286" s="174"/>
      <c r="DP286" s="174"/>
      <c r="DQ286" s="174"/>
      <c r="DR286" s="174"/>
      <c r="DS286" s="174"/>
      <c r="DT286" s="174"/>
      <c r="DU286" s="174"/>
      <c r="DV286" s="174"/>
      <c r="DW286" s="174"/>
      <c r="DX286" s="174"/>
      <c r="DY286" s="174"/>
      <c r="DZ286" s="174"/>
      <c r="EA286" s="174"/>
      <c r="EB286" s="174"/>
      <c r="EC286" s="174"/>
      <c r="ED286" s="174"/>
      <c r="EE286" s="174"/>
      <c r="EF286" s="174"/>
      <c r="EG286" s="174"/>
      <c r="EH286" s="174"/>
      <c r="EI286" s="174"/>
      <c r="EJ286" s="174"/>
      <c r="EK286" s="174"/>
      <c r="EL286" s="174"/>
      <c r="EM286" s="174"/>
      <c r="EN286" s="174"/>
      <c r="EO286" s="174"/>
      <c r="EP286" s="174"/>
      <c r="EQ286" s="174"/>
      <c r="ER286" s="174"/>
      <c r="ES286" s="174"/>
      <c r="ET286" s="174"/>
      <c r="EU286" s="174"/>
      <c r="EV286" s="174"/>
      <c r="EW286" s="174"/>
      <c r="EX286" s="174"/>
      <c r="EY286" s="174"/>
      <c r="EZ286" s="174"/>
      <c r="FA286" s="174"/>
      <c r="FB286" s="174"/>
      <c r="FC286" s="174"/>
      <c r="FD286" s="174"/>
      <c r="FE286" s="174"/>
      <c r="FF286" s="174"/>
      <c r="FG286" s="174"/>
      <c r="FH286" s="174"/>
      <c r="FI286" s="174"/>
      <c r="FJ286" s="174"/>
      <c r="FK286" s="174"/>
      <c r="FL286" s="174"/>
      <c r="FM286" s="174"/>
      <c r="FN286" s="174"/>
      <c r="FO286" s="174"/>
      <c r="FP286" s="174"/>
      <c r="FQ286" s="174"/>
      <c r="FR286" s="174"/>
      <c r="FS286" s="174"/>
      <c r="FT286" s="174"/>
      <c r="FU286" s="174"/>
      <c r="FV286" s="174"/>
      <c r="FW286" s="174"/>
      <c r="FX286" s="174"/>
      <c r="FY286" s="174"/>
      <c r="FZ286" s="174"/>
      <c r="GA286" s="174"/>
      <c r="GB286" s="174"/>
      <c r="GC286" s="174"/>
      <c r="GD286" s="174"/>
      <c r="GE286" s="174"/>
      <c r="GF286" s="174"/>
      <c r="GG286" s="174"/>
      <c r="GH286" s="174"/>
      <c r="GI286" s="174"/>
      <c r="GJ286" s="174"/>
      <c r="GK286" s="174"/>
      <c r="GL286" s="174"/>
      <c r="GM286" s="174"/>
      <c r="GN286" s="174"/>
      <c r="GO286" s="174"/>
      <c r="GP286" s="174"/>
      <c r="GQ286" s="174"/>
      <c r="GR286" s="174"/>
      <c r="GS286" s="174"/>
      <c r="GT286" s="174"/>
      <c r="GU286" s="174"/>
      <c r="GV286" s="174"/>
      <c r="GW286" s="174"/>
      <c r="GX286" s="174"/>
      <c r="GY286" s="174"/>
      <c r="GZ286" s="174"/>
      <c r="HA286" s="174"/>
      <c r="HB286" s="174"/>
      <c r="HC286" s="174"/>
      <c r="HD286" s="174"/>
      <c r="HE286" s="174"/>
      <c r="HF286" s="174"/>
      <c r="HG286" s="174"/>
      <c r="HH286" s="174"/>
      <c r="HI286" s="174"/>
      <c r="HJ286" s="174"/>
      <c r="HK286" s="174"/>
      <c r="HL286" s="174"/>
      <c r="HM286" s="174"/>
      <c r="HN286" s="174"/>
      <c r="HO286" s="174"/>
      <c r="HP286" s="174"/>
      <c r="HQ286" s="174"/>
      <c r="HR286" s="174"/>
      <c r="HS286" s="174"/>
      <c r="HT286" s="174"/>
      <c r="HU286" s="174"/>
      <c r="HV286" s="174"/>
      <c r="HW286" s="174"/>
      <c r="HX286" s="174"/>
      <c r="HY286" s="174"/>
      <c r="HZ286" s="174"/>
      <c r="IA286" s="174"/>
      <c r="IB286" s="174"/>
      <c r="IC286" s="174"/>
      <c r="ID286" s="174"/>
      <c r="IE286" s="174"/>
      <c r="IF286" s="174"/>
      <c r="IG286" s="174"/>
      <c r="IH286" s="174"/>
      <c r="II286" s="174"/>
      <c r="IJ286" s="174"/>
      <c r="IK286" s="174"/>
      <c r="IL286" s="174"/>
      <c r="IM286" s="174"/>
      <c r="IN286" s="174"/>
      <c r="IO286" s="174"/>
      <c r="IP286" s="174"/>
      <c r="IQ286" s="174"/>
      <c r="IR286" s="174"/>
      <c r="IS286" s="174"/>
      <c r="IT286" s="174"/>
    </row>
    <row r="287" spans="1:254" ht="13.5" x14ac:dyDescent="0.25">
      <c r="A287" s="210" t="s">
        <v>430</v>
      </c>
      <c r="B287" s="204" t="s">
        <v>508</v>
      </c>
      <c r="C287" s="339" t="s">
        <v>347</v>
      </c>
      <c r="D287" s="339" t="s">
        <v>268</v>
      </c>
      <c r="E287" s="339" t="s">
        <v>431</v>
      </c>
      <c r="F287" s="339"/>
      <c r="G287" s="211">
        <f>SUM(G288)</f>
        <v>17151.36</v>
      </c>
    </row>
    <row r="288" spans="1:254" s="172" customFormat="1" ht="25.5" x14ac:dyDescent="0.2">
      <c r="A288" s="151" t="s">
        <v>328</v>
      </c>
      <c r="B288" s="152" t="s">
        <v>508</v>
      </c>
      <c r="C288" s="152" t="s">
        <v>347</v>
      </c>
      <c r="D288" s="152" t="s">
        <v>268</v>
      </c>
      <c r="E288" s="152" t="s">
        <v>431</v>
      </c>
      <c r="F288" s="152" t="s">
        <v>329</v>
      </c>
      <c r="G288" s="154">
        <v>17151.36</v>
      </c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127"/>
      <c r="AD288" s="127"/>
      <c r="AE288" s="127"/>
      <c r="AF288" s="127"/>
      <c r="AG288" s="127"/>
      <c r="AH288" s="127"/>
      <c r="AI288" s="127"/>
      <c r="AJ288" s="127"/>
      <c r="AK288" s="127"/>
      <c r="AL288" s="127"/>
      <c r="AM288" s="127"/>
      <c r="AN288" s="127"/>
      <c r="AO288" s="127"/>
      <c r="AP288" s="127"/>
      <c r="AQ288" s="127"/>
      <c r="AR288" s="127"/>
      <c r="AS288" s="127"/>
      <c r="AT288" s="127"/>
      <c r="AU288" s="127"/>
      <c r="AV288" s="127"/>
      <c r="AW288" s="127"/>
      <c r="AX288" s="127"/>
      <c r="AY288" s="127"/>
      <c r="AZ288" s="127"/>
      <c r="BA288" s="127"/>
      <c r="BB288" s="127"/>
      <c r="BC288" s="127"/>
      <c r="BD288" s="127"/>
      <c r="BE288" s="127"/>
      <c r="BF288" s="127"/>
      <c r="BG288" s="127"/>
      <c r="BH288" s="127"/>
      <c r="BI288" s="127"/>
      <c r="BJ288" s="127"/>
      <c r="BK288" s="127"/>
      <c r="BL288" s="127"/>
      <c r="BM288" s="127"/>
      <c r="BN288" s="127"/>
      <c r="BO288" s="127"/>
      <c r="BP288" s="127"/>
      <c r="BQ288" s="127"/>
      <c r="BR288" s="127"/>
      <c r="BS288" s="127"/>
      <c r="BT288" s="127"/>
      <c r="BU288" s="127"/>
      <c r="BV288" s="127"/>
      <c r="BW288" s="127"/>
      <c r="BX288" s="127"/>
      <c r="BY288" s="127"/>
      <c r="BZ288" s="127"/>
      <c r="CA288" s="127"/>
      <c r="CB288" s="127"/>
      <c r="CC288" s="127"/>
      <c r="CD288" s="127"/>
      <c r="CE288" s="127"/>
      <c r="CF288" s="127"/>
      <c r="CG288" s="127"/>
      <c r="CH288" s="127"/>
      <c r="CI288" s="127"/>
      <c r="CJ288" s="127"/>
      <c r="CK288" s="127"/>
      <c r="CL288" s="127"/>
      <c r="CM288" s="127"/>
      <c r="CN288" s="127"/>
      <c r="CO288" s="127"/>
      <c r="CP288" s="127"/>
      <c r="CQ288" s="127"/>
      <c r="CR288" s="127"/>
      <c r="CS288" s="127"/>
      <c r="CT288" s="127"/>
      <c r="CU288" s="127"/>
      <c r="CV288" s="127"/>
      <c r="CW288" s="127"/>
      <c r="CX288" s="127"/>
      <c r="CY288" s="127"/>
      <c r="CZ288" s="127"/>
      <c r="DA288" s="127"/>
      <c r="DB288" s="127"/>
      <c r="DC288" s="127"/>
      <c r="DD288" s="127"/>
      <c r="DE288" s="127"/>
      <c r="DF288" s="127"/>
      <c r="DG288" s="127"/>
      <c r="DH288" s="127"/>
      <c r="DI288" s="127"/>
      <c r="DJ288" s="127"/>
      <c r="DK288" s="127"/>
      <c r="DL288" s="127"/>
      <c r="DM288" s="127"/>
      <c r="DN288" s="127"/>
      <c r="DO288" s="127"/>
      <c r="DP288" s="127"/>
      <c r="DQ288" s="127"/>
      <c r="DR288" s="127"/>
      <c r="DS288" s="127"/>
      <c r="DT288" s="127"/>
      <c r="DU288" s="127"/>
      <c r="DV288" s="127"/>
      <c r="DW288" s="127"/>
      <c r="DX288" s="127"/>
      <c r="DY288" s="127"/>
      <c r="DZ288" s="127"/>
      <c r="EA288" s="127"/>
      <c r="EB288" s="127"/>
      <c r="EC288" s="127"/>
      <c r="ED288" s="127"/>
      <c r="EE288" s="127"/>
      <c r="EF288" s="127"/>
      <c r="EG288" s="127"/>
      <c r="EH288" s="127"/>
      <c r="EI288" s="127"/>
      <c r="EJ288" s="127"/>
      <c r="EK288" s="127"/>
      <c r="EL288" s="127"/>
      <c r="EM288" s="127"/>
      <c r="EN288" s="127"/>
      <c r="EO288" s="127"/>
      <c r="EP288" s="127"/>
      <c r="EQ288" s="127"/>
      <c r="ER288" s="127"/>
      <c r="ES288" s="127"/>
      <c r="ET288" s="127"/>
      <c r="EU288" s="127"/>
      <c r="EV288" s="127"/>
      <c r="EW288" s="127"/>
      <c r="EX288" s="127"/>
      <c r="EY288" s="127"/>
      <c r="EZ288" s="127"/>
      <c r="FA288" s="127"/>
      <c r="FB288" s="127"/>
      <c r="FC288" s="127"/>
      <c r="FD288" s="127"/>
      <c r="FE288" s="127"/>
      <c r="FF288" s="127"/>
      <c r="FG288" s="127"/>
      <c r="FH288" s="127"/>
      <c r="FI288" s="127"/>
      <c r="FJ288" s="127"/>
      <c r="FK288" s="127"/>
      <c r="FL288" s="127"/>
      <c r="FM288" s="127"/>
      <c r="FN288" s="127"/>
      <c r="FO288" s="127"/>
      <c r="FP288" s="127"/>
      <c r="FQ288" s="127"/>
      <c r="FR288" s="127"/>
      <c r="FS288" s="127"/>
      <c r="FT288" s="127"/>
      <c r="FU288" s="127"/>
      <c r="FV288" s="127"/>
      <c r="FW288" s="127"/>
      <c r="FX288" s="127"/>
      <c r="FY288" s="127"/>
      <c r="FZ288" s="127"/>
      <c r="GA288" s="127"/>
      <c r="GB288" s="127"/>
      <c r="GC288" s="127"/>
      <c r="GD288" s="127"/>
      <c r="GE288" s="127"/>
      <c r="GF288" s="127"/>
      <c r="GG288" s="127"/>
      <c r="GH288" s="127"/>
      <c r="GI288" s="127"/>
      <c r="GJ288" s="127"/>
      <c r="GK288" s="127"/>
      <c r="GL288" s="127"/>
      <c r="GM288" s="127"/>
      <c r="GN288" s="127"/>
      <c r="GO288" s="127"/>
      <c r="GP288" s="127"/>
      <c r="GQ288" s="127"/>
      <c r="GR288" s="127"/>
      <c r="GS288" s="127"/>
      <c r="GT288" s="127"/>
      <c r="GU288" s="127"/>
      <c r="GV288" s="127"/>
      <c r="GW288" s="127"/>
      <c r="GX288" s="127"/>
      <c r="GY288" s="127"/>
      <c r="GZ288" s="127"/>
      <c r="HA288" s="127"/>
      <c r="HB288" s="127"/>
      <c r="HC288" s="127"/>
      <c r="HD288" s="127"/>
      <c r="HE288" s="127"/>
      <c r="HF288" s="127"/>
      <c r="HG288" s="127"/>
      <c r="HH288" s="127"/>
      <c r="HI288" s="127"/>
      <c r="HJ288" s="127"/>
      <c r="HK288" s="127"/>
      <c r="HL288" s="127"/>
      <c r="HM288" s="127"/>
      <c r="HN288" s="127"/>
      <c r="HO288" s="127"/>
      <c r="HP288" s="127"/>
      <c r="HQ288" s="127"/>
      <c r="HR288" s="127"/>
      <c r="HS288" s="127"/>
      <c r="HT288" s="127"/>
      <c r="HU288" s="127"/>
      <c r="HV288" s="127"/>
      <c r="HW288" s="127"/>
      <c r="HX288" s="127"/>
      <c r="HY288" s="127"/>
      <c r="HZ288" s="127"/>
      <c r="IA288" s="127"/>
      <c r="IB288" s="127"/>
      <c r="IC288" s="127"/>
      <c r="ID288" s="127"/>
      <c r="IE288" s="127"/>
      <c r="IF288" s="127"/>
      <c r="IG288" s="127"/>
      <c r="IH288" s="127"/>
      <c r="II288" s="127"/>
      <c r="IJ288" s="127"/>
      <c r="IK288" s="127"/>
      <c r="IL288" s="127"/>
      <c r="IM288" s="127"/>
      <c r="IN288" s="127"/>
      <c r="IO288" s="127"/>
      <c r="IP288" s="127"/>
      <c r="IQ288" s="127"/>
      <c r="IR288" s="127"/>
      <c r="IS288" s="127"/>
      <c r="IT288" s="127"/>
    </row>
    <row r="289" spans="1:254" ht="13.5" x14ac:dyDescent="0.25">
      <c r="A289" s="210" t="s">
        <v>432</v>
      </c>
      <c r="B289" s="350">
        <v>510</v>
      </c>
      <c r="C289" s="339" t="s">
        <v>347</v>
      </c>
      <c r="D289" s="339" t="s">
        <v>268</v>
      </c>
      <c r="E289" s="339" t="s">
        <v>433</v>
      </c>
      <c r="F289" s="339"/>
      <c r="G289" s="211">
        <f>SUM(G290)</f>
        <v>3121.23</v>
      </c>
    </row>
    <row r="290" spans="1:254" ht="25.5" x14ac:dyDescent="0.2">
      <c r="A290" s="151" t="s">
        <v>328</v>
      </c>
      <c r="B290" s="153" t="s">
        <v>508</v>
      </c>
      <c r="C290" s="152" t="s">
        <v>347</v>
      </c>
      <c r="D290" s="152" t="s">
        <v>268</v>
      </c>
      <c r="E290" s="152" t="s">
        <v>433</v>
      </c>
      <c r="F290" s="152" t="s">
        <v>329</v>
      </c>
      <c r="G290" s="154">
        <v>3121.23</v>
      </c>
    </row>
    <row r="291" spans="1:254" ht="13.5" x14ac:dyDescent="0.25">
      <c r="A291" s="210" t="s">
        <v>434</v>
      </c>
      <c r="B291" s="339" t="s">
        <v>508</v>
      </c>
      <c r="C291" s="339" t="s">
        <v>347</v>
      </c>
      <c r="D291" s="339" t="s">
        <v>268</v>
      </c>
      <c r="E291" s="339" t="s">
        <v>435</v>
      </c>
      <c r="F291" s="339"/>
      <c r="G291" s="211">
        <f>SUM(G292)</f>
        <v>16354.67</v>
      </c>
    </row>
    <row r="292" spans="1:254" ht="25.5" x14ac:dyDescent="0.2">
      <c r="A292" s="151" t="s">
        <v>328</v>
      </c>
      <c r="B292" s="193">
        <v>510</v>
      </c>
      <c r="C292" s="152" t="s">
        <v>347</v>
      </c>
      <c r="D292" s="152" t="s">
        <v>268</v>
      </c>
      <c r="E292" s="152" t="s">
        <v>435</v>
      </c>
      <c r="F292" s="152" t="s">
        <v>329</v>
      </c>
      <c r="G292" s="154">
        <v>16354.67</v>
      </c>
    </row>
    <row r="293" spans="1:254" x14ac:dyDescent="0.2">
      <c r="A293" s="151" t="s">
        <v>330</v>
      </c>
      <c r="B293" s="193">
        <v>510</v>
      </c>
      <c r="C293" s="152" t="s">
        <v>347</v>
      </c>
      <c r="D293" s="152" t="s">
        <v>268</v>
      </c>
      <c r="E293" s="152" t="s">
        <v>331</v>
      </c>
      <c r="F293" s="152"/>
      <c r="G293" s="154">
        <f>SUM(G294)</f>
        <v>1012.22</v>
      </c>
    </row>
    <row r="294" spans="1:254" x14ac:dyDescent="0.2">
      <c r="A294" s="151"/>
      <c r="B294" s="193">
        <v>510</v>
      </c>
      <c r="C294" s="152" t="s">
        <v>347</v>
      </c>
      <c r="D294" s="152" t="s">
        <v>268</v>
      </c>
      <c r="E294" s="152" t="s">
        <v>331</v>
      </c>
      <c r="F294" s="152" t="s">
        <v>329</v>
      </c>
      <c r="G294" s="154">
        <v>1012.22</v>
      </c>
    </row>
    <row r="295" spans="1:254" x14ac:dyDescent="0.2">
      <c r="A295" s="180" t="s">
        <v>533</v>
      </c>
      <c r="B295" s="144" t="s">
        <v>508</v>
      </c>
      <c r="C295" s="143" t="s">
        <v>347</v>
      </c>
      <c r="D295" s="143" t="s">
        <v>284</v>
      </c>
      <c r="E295" s="143"/>
      <c r="F295" s="143"/>
      <c r="G295" s="145">
        <f>SUM(G296)</f>
        <v>43163.92</v>
      </c>
    </row>
    <row r="296" spans="1:254" ht="13.5" x14ac:dyDescent="0.25">
      <c r="A296" s="210" t="s">
        <v>318</v>
      </c>
      <c r="B296" s="339" t="s">
        <v>508</v>
      </c>
      <c r="C296" s="339" t="s">
        <v>347</v>
      </c>
      <c r="D296" s="339" t="s">
        <v>284</v>
      </c>
      <c r="E296" s="339" t="s">
        <v>319</v>
      </c>
      <c r="F296" s="339"/>
      <c r="G296" s="211">
        <f>SUM(G297)</f>
        <v>43163.92</v>
      </c>
    </row>
    <row r="297" spans="1:254" s="121" customFormat="1" ht="25.5" x14ac:dyDescent="0.2">
      <c r="A297" s="148" t="s">
        <v>691</v>
      </c>
      <c r="B297" s="149" t="s">
        <v>508</v>
      </c>
      <c r="C297" s="167" t="s">
        <v>347</v>
      </c>
      <c r="D297" s="167" t="s">
        <v>284</v>
      </c>
      <c r="E297" s="167" t="s">
        <v>429</v>
      </c>
      <c r="F297" s="167"/>
      <c r="G297" s="150">
        <f>SUM(G298:G306)</f>
        <v>43163.92</v>
      </c>
    </row>
    <row r="298" spans="1:254" s="155" customFormat="1" x14ac:dyDescent="0.2">
      <c r="A298" s="151" t="s">
        <v>510</v>
      </c>
      <c r="B298" s="193">
        <v>510</v>
      </c>
      <c r="C298" s="152" t="s">
        <v>347</v>
      </c>
      <c r="D298" s="152" t="s">
        <v>284</v>
      </c>
      <c r="E298" s="152" t="s">
        <v>437</v>
      </c>
      <c r="F298" s="152" t="s">
        <v>282</v>
      </c>
      <c r="G298" s="154">
        <v>1539.71</v>
      </c>
    </row>
    <row r="299" spans="1:254" s="155" customFormat="1" ht="38.25" x14ac:dyDescent="0.2">
      <c r="A299" s="151" t="s">
        <v>509</v>
      </c>
      <c r="B299" s="193">
        <v>510</v>
      </c>
      <c r="C299" s="152" t="s">
        <v>347</v>
      </c>
      <c r="D299" s="152" t="s">
        <v>284</v>
      </c>
      <c r="E299" s="152" t="s">
        <v>438</v>
      </c>
      <c r="F299" s="152" t="s">
        <v>275</v>
      </c>
      <c r="G299" s="154">
        <v>640.79</v>
      </c>
    </row>
    <row r="300" spans="1:254" s="155" customFormat="1" x14ac:dyDescent="0.2">
      <c r="A300" s="151" t="s">
        <v>510</v>
      </c>
      <c r="B300" s="193">
        <v>510</v>
      </c>
      <c r="C300" s="152" t="s">
        <v>347</v>
      </c>
      <c r="D300" s="152" t="s">
        <v>284</v>
      </c>
      <c r="E300" s="152" t="s">
        <v>438</v>
      </c>
      <c r="F300" s="152" t="s">
        <v>282</v>
      </c>
      <c r="G300" s="154">
        <v>10934.06</v>
      </c>
    </row>
    <row r="301" spans="1:254" s="186" customFormat="1" x14ac:dyDescent="0.2">
      <c r="A301" s="151" t="s">
        <v>510</v>
      </c>
      <c r="B301" s="193">
        <v>510</v>
      </c>
      <c r="C301" s="152" t="s">
        <v>347</v>
      </c>
      <c r="D301" s="152" t="s">
        <v>284</v>
      </c>
      <c r="E301" s="152" t="s">
        <v>429</v>
      </c>
      <c r="F301" s="152" t="s">
        <v>282</v>
      </c>
      <c r="G301" s="150">
        <v>1007.3</v>
      </c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21"/>
      <c r="AV301" s="121"/>
      <c r="AW301" s="121"/>
      <c r="AX301" s="121"/>
      <c r="AY301" s="121"/>
      <c r="AZ301" s="121"/>
      <c r="BA301" s="121"/>
      <c r="BB301" s="121"/>
      <c r="BC301" s="121"/>
      <c r="BD301" s="121"/>
      <c r="BE301" s="121"/>
      <c r="BF301" s="121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21"/>
      <c r="BS301" s="121"/>
      <c r="BT301" s="121"/>
      <c r="BU301" s="121"/>
      <c r="BV301" s="121"/>
      <c r="BW301" s="121"/>
      <c r="BX301" s="121"/>
      <c r="BY301" s="121"/>
      <c r="BZ301" s="121"/>
      <c r="CA301" s="121"/>
      <c r="CB301" s="121"/>
      <c r="CC301" s="121"/>
      <c r="CD301" s="121"/>
      <c r="CE301" s="121"/>
      <c r="CF301" s="121"/>
      <c r="CG301" s="121"/>
      <c r="CH301" s="121"/>
      <c r="CI301" s="121"/>
      <c r="CJ301" s="121"/>
      <c r="CK301" s="121"/>
      <c r="CL301" s="121"/>
      <c r="CM301" s="121"/>
      <c r="CN301" s="121"/>
      <c r="CO301" s="121"/>
      <c r="CP301" s="121"/>
      <c r="CQ301" s="121"/>
      <c r="CR301" s="121"/>
      <c r="CS301" s="121"/>
      <c r="CT301" s="121"/>
      <c r="CU301" s="121"/>
      <c r="CV301" s="121"/>
      <c r="CW301" s="121"/>
      <c r="CX301" s="121"/>
      <c r="CY301" s="121"/>
      <c r="CZ301" s="121"/>
      <c r="DA301" s="121"/>
      <c r="DB301" s="121"/>
      <c r="DC301" s="121"/>
      <c r="DD301" s="121"/>
      <c r="DE301" s="121"/>
      <c r="DF301" s="121"/>
      <c r="DG301" s="121"/>
      <c r="DH301" s="121"/>
      <c r="DI301" s="121"/>
      <c r="DJ301" s="121"/>
      <c r="DK301" s="121"/>
      <c r="DL301" s="121"/>
      <c r="DM301" s="121"/>
      <c r="DN301" s="121"/>
      <c r="DO301" s="121"/>
      <c r="DP301" s="121"/>
      <c r="DQ301" s="121"/>
      <c r="DR301" s="121"/>
      <c r="DS301" s="121"/>
      <c r="DT301" s="121"/>
      <c r="DU301" s="121"/>
      <c r="DV301" s="121"/>
      <c r="DW301" s="121"/>
      <c r="DX301" s="121"/>
      <c r="DY301" s="121"/>
      <c r="DZ301" s="121"/>
      <c r="EA301" s="121"/>
      <c r="EB301" s="121"/>
      <c r="EC301" s="121"/>
      <c r="ED301" s="121"/>
      <c r="EE301" s="121"/>
      <c r="EF301" s="121"/>
      <c r="EG301" s="121"/>
      <c r="EH301" s="121"/>
      <c r="EI301" s="121"/>
      <c r="EJ301" s="121"/>
      <c r="EK301" s="121"/>
      <c r="EL301" s="121"/>
      <c r="EM301" s="121"/>
      <c r="EN301" s="121"/>
      <c r="EO301" s="121"/>
      <c r="EP301" s="121"/>
      <c r="EQ301" s="121"/>
      <c r="ER301" s="121"/>
      <c r="ES301" s="121"/>
      <c r="ET301" s="121"/>
      <c r="EU301" s="121"/>
      <c r="EV301" s="121"/>
      <c r="EW301" s="121"/>
      <c r="EX301" s="121"/>
      <c r="EY301" s="121"/>
      <c r="EZ301" s="121"/>
      <c r="FA301" s="121"/>
      <c r="FB301" s="121"/>
      <c r="FC301" s="121"/>
      <c r="FD301" s="121"/>
      <c r="FE301" s="121"/>
      <c r="FF301" s="121"/>
      <c r="FG301" s="121"/>
      <c r="FH301" s="121"/>
      <c r="FI301" s="121"/>
      <c r="FJ301" s="121"/>
      <c r="FK301" s="121"/>
      <c r="FL301" s="121"/>
      <c r="FM301" s="121"/>
      <c r="FN301" s="121"/>
      <c r="FO301" s="121"/>
      <c r="FP301" s="121"/>
      <c r="FQ301" s="121"/>
      <c r="FR301" s="121"/>
      <c r="FS301" s="121"/>
      <c r="FT301" s="121"/>
      <c r="FU301" s="121"/>
      <c r="FV301" s="121"/>
      <c r="FW301" s="121"/>
      <c r="FX301" s="121"/>
      <c r="FY301" s="121"/>
      <c r="FZ301" s="121"/>
      <c r="GA301" s="121"/>
      <c r="GB301" s="121"/>
      <c r="GC301" s="121"/>
      <c r="GD301" s="121"/>
      <c r="GE301" s="121"/>
      <c r="GF301" s="121"/>
      <c r="GG301" s="121"/>
      <c r="GH301" s="121"/>
      <c r="GI301" s="121"/>
      <c r="GJ301" s="121"/>
      <c r="GK301" s="121"/>
      <c r="GL301" s="121"/>
      <c r="GM301" s="121"/>
      <c r="GN301" s="121"/>
      <c r="GO301" s="121"/>
      <c r="GP301" s="121"/>
      <c r="GQ301" s="121"/>
      <c r="GR301" s="121"/>
      <c r="GS301" s="121"/>
      <c r="GT301" s="121"/>
      <c r="GU301" s="121"/>
      <c r="GV301" s="121"/>
      <c r="GW301" s="121"/>
      <c r="GX301" s="121"/>
      <c r="GY301" s="121"/>
      <c r="GZ301" s="121"/>
      <c r="HA301" s="121"/>
      <c r="HB301" s="121"/>
      <c r="HC301" s="121"/>
      <c r="HD301" s="121"/>
      <c r="HE301" s="121"/>
      <c r="HF301" s="121"/>
      <c r="HG301" s="121"/>
      <c r="HH301" s="121"/>
      <c r="HI301" s="121"/>
      <c r="HJ301" s="121"/>
      <c r="HK301" s="121"/>
      <c r="HL301" s="121"/>
      <c r="HM301" s="121"/>
      <c r="HN301" s="121"/>
      <c r="HO301" s="121"/>
      <c r="HP301" s="121"/>
      <c r="HQ301" s="121"/>
      <c r="HR301" s="121"/>
      <c r="HS301" s="121"/>
      <c r="HT301" s="121"/>
      <c r="HU301" s="121"/>
      <c r="HV301" s="121"/>
      <c r="HW301" s="121"/>
      <c r="HX301" s="121"/>
      <c r="HY301" s="121"/>
      <c r="HZ301" s="121"/>
      <c r="IA301" s="121"/>
      <c r="IB301" s="121"/>
      <c r="IC301" s="121"/>
      <c r="ID301" s="121"/>
      <c r="IE301" s="121"/>
      <c r="IF301" s="121"/>
      <c r="IG301" s="121"/>
      <c r="IH301" s="121"/>
      <c r="II301" s="121"/>
      <c r="IJ301" s="121"/>
      <c r="IK301" s="121"/>
      <c r="IL301" s="121"/>
      <c r="IM301" s="121"/>
      <c r="IN301" s="121"/>
      <c r="IO301" s="121"/>
      <c r="IP301" s="121"/>
      <c r="IQ301" s="121"/>
      <c r="IR301" s="121"/>
      <c r="IS301" s="121"/>
      <c r="IT301" s="121"/>
    </row>
    <row r="302" spans="1:254" s="186" customFormat="1" ht="25.5" x14ac:dyDescent="0.2">
      <c r="A302" s="151" t="s">
        <v>328</v>
      </c>
      <c r="B302" s="193">
        <v>510</v>
      </c>
      <c r="C302" s="152" t="s">
        <v>347</v>
      </c>
      <c r="D302" s="152" t="s">
        <v>284</v>
      </c>
      <c r="E302" s="152" t="s">
        <v>429</v>
      </c>
      <c r="F302" s="152" t="s">
        <v>329</v>
      </c>
      <c r="G302" s="150">
        <v>524</v>
      </c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1"/>
      <c r="BB302" s="121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1"/>
      <c r="BZ302" s="121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1"/>
      <c r="CM302" s="121"/>
      <c r="CN302" s="121"/>
      <c r="CO302" s="121"/>
      <c r="CP302" s="121"/>
      <c r="CQ302" s="121"/>
      <c r="CR302" s="121"/>
      <c r="CS302" s="121"/>
      <c r="CT302" s="121"/>
      <c r="CU302" s="121"/>
      <c r="CV302" s="121"/>
      <c r="CW302" s="121"/>
      <c r="CX302" s="121"/>
      <c r="CY302" s="121"/>
      <c r="CZ302" s="121"/>
      <c r="DA302" s="121"/>
      <c r="DB302" s="121"/>
      <c r="DC302" s="121"/>
      <c r="DD302" s="121"/>
      <c r="DE302" s="121"/>
      <c r="DF302" s="121"/>
      <c r="DG302" s="121"/>
      <c r="DH302" s="121"/>
      <c r="DI302" s="121"/>
      <c r="DJ302" s="121"/>
      <c r="DK302" s="121"/>
      <c r="DL302" s="121"/>
      <c r="DM302" s="121"/>
      <c r="DN302" s="121"/>
      <c r="DO302" s="121"/>
      <c r="DP302" s="121"/>
      <c r="DQ302" s="121"/>
      <c r="DR302" s="121"/>
      <c r="DS302" s="121"/>
      <c r="DT302" s="121"/>
      <c r="DU302" s="121"/>
      <c r="DV302" s="121"/>
      <c r="DW302" s="121"/>
      <c r="DX302" s="121"/>
      <c r="DY302" s="121"/>
      <c r="DZ302" s="121"/>
      <c r="EA302" s="121"/>
      <c r="EB302" s="121"/>
      <c r="EC302" s="121"/>
      <c r="ED302" s="121"/>
      <c r="EE302" s="121"/>
      <c r="EF302" s="121"/>
      <c r="EG302" s="121"/>
      <c r="EH302" s="121"/>
      <c r="EI302" s="121"/>
      <c r="EJ302" s="121"/>
      <c r="EK302" s="121"/>
      <c r="EL302" s="121"/>
      <c r="EM302" s="121"/>
      <c r="EN302" s="121"/>
      <c r="EO302" s="121"/>
      <c r="EP302" s="121"/>
      <c r="EQ302" s="121"/>
      <c r="ER302" s="121"/>
      <c r="ES302" s="121"/>
      <c r="ET302" s="121"/>
      <c r="EU302" s="121"/>
      <c r="EV302" s="121"/>
      <c r="EW302" s="121"/>
      <c r="EX302" s="121"/>
      <c r="EY302" s="121"/>
      <c r="EZ302" s="121"/>
      <c r="FA302" s="121"/>
      <c r="FB302" s="121"/>
      <c r="FC302" s="121"/>
      <c r="FD302" s="121"/>
      <c r="FE302" s="121"/>
      <c r="FF302" s="121"/>
      <c r="FG302" s="121"/>
      <c r="FH302" s="121"/>
      <c r="FI302" s="121"/>
      <c r="FJ302" s="121"/>
      <c r="FK302" s="121"/>
      <c r="FL302" s="121"/>
      <c r="FM302" s="121"/>
      <c r="FN302" s="121"/>
      <c r="FO302" s="121"/>
      <c r="FP302" s="121"/>
      <c r="FQ302" s="121"/>
      <c r="FR302" s="121"/>
      <c r="FS302" s="121"/>
      <c r="FT302" s="121"/>
      <c r="FU302" s="121"/>
      <c r="FV302" s="121"/>
      <c r="FW302" s="121"/>
      <c r="FX302" s="121"/>
      <c r="FY302" s="121"/>
      <c r="FZ302" s="121"/>
      <c r="GA302" s="121"/>
      <c r="GB302" s="121"/>
      <c r="GC302" s="121"/>
      <c r="GD302" s="121"/>
      <c r="GE302" s="121"/>
      <c r="GF302" s="121"/>
      <c r="GG302" s="121"/>
      <c r="GH302" s="121"/>
      <c r="GI302" s="121"/>
      <c r="GJ302" s="121"/>
      <c r="GK302" s="121"/>
      <c r="GL302" s="121"/>
      <c r="GM302" s="121"/>
      <c r="GN302" s="121"/>
      <c r="GO302" s="121"/>
      <c r="GP302" s="121"/>
      <c r="GQ302" s="121"/>
      <c r="GR302" s="121"/>
      <c r="GS302" s="121"/>
      <c r="GT302" s="121"/>
      <c r="GU302" s="121"/>
      <c r="GV302" s="121"/>
      <c r="GW302" s="121"/>
      <c r="GX302" s="121"/>
      <c r="GY302" s="121"/>
      <c r="GZ302" s="121"/>
      <c r="HA302" s="121"/>
      <c r="HB302" s="121"/>
      <c r="HC302" s="121"/>
      <c r="HD302" s="121"/>
      <c r="HE302" s="121"/>
      <c r="HF302" s="121"/>
      <c r="HG302" s="121"/>
      <c r="HH302" s="121"/>
      <c r="HI302" s="121"/>
      <c r="HJ302" s="121"/>
      <c r="HK302" s="121"/>
      <c r="HL302" s="121"/>
      <c r="HM302" s="121"/>
      <c r="HN302" s="121"/>
      <c r="HO302" s="121"/>
      <c r="HP302" s="121"/>
      <c r="HQ302" s="121"/>
      <c r="HR302" s="121"/>
      <c r="HS302" s="121"/>
      <c r="HT302" s="121"/>
      <c r="HU302" s="121"/>
      <c r="HV302" s="121"/>
      <c r="HW302" s="121"/>
      <c r="HX302" s="121"/>
      <c r="HY302" s="121"/>
      <c r="HZ302" s="121"/>
      <c r="IA302" s="121"/>
      <c r="IB302" s="121"/>
      <c r="IC302" s="121"/>
      <c r="ID302" s="121"/>
      <c r="IE302" s="121"/>
      <c r="IF302" s="121"/>
      <c r="IG302" s="121"/>
      <c r="IH302" s="121"/>
      <c r="II302" s="121"/>
      <c r="IJ302" s="121"/>
      <c r="IK302" s="121"/>
      <c r="IL302" s="121"/>
      <c r="IM302" s="121"/>
      <c r="IN302" s="121"/>
      <c r="IO302" s="121"/>
      <c r="IP302" s="121"/>
      <c r="IQ302" s="121"/>
      <c r="IR302" s="121"/>
      <c r="IS302" s="121"/>
      <c r="IT302" s="121"/>
    </row>
    <row r="303" spans="1:254" s="186" customFormat="1" ht="38.25" x14ac:dyDescent="0.2">
      <c r="A303" s="151" t="s">
        <v>509</v>
      </c>
      <c r="B303" s="192">
        <v>510</v>
      </c>
      <c r="C303" s="167" t="s">
        <v>347</v>
      </c>
      <c r="D303" s="167" t="s">
        <v>284</v>
      </c>
      <c r="E303" s="167" t="s">
        <v>439</v>
      </c>
      <c r="F303" s="167" t="s">
        <v>275</v>
      </c>
      <c r="G303" s="150">
        <v>331.48</v>
      </c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21"/>
      <c r="AV303" s="121"/>
      <c r="AW303" s="121"/>
      <c r="AX303" s="121"/>
      <c r="AY303" s="121"/>
      <c r="AZ303" s="121"/>
      <c r="BA303" s="121"/>
      <c r="BB303" s="121"/>
      <c r="BC303" s="121"/>
      <c r="BD303" s="121"/>
      <c r="BE303" s="121"/>
      <c r="BF303" s="121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21"/>
      <c r="BS303" s="121"/>
      <c r="BT303" s="121"/>
      <c r="BU303" s="121"/>
      <c r="BV303" s="121"/>
      <c r="BW303" s="121"/>
      <c r="BX303" s="121"/>
      <c r="BY303" s="121"/>
      <c r="BZ303" s="121"/>
      <c r="CA303" s="121"/>
      <c r="CB303" s="121"/>
      <c r="CC303" s="121"/>
      <c r="CD303" s="121"/>
      <c r="CE303" s="121"/>
      <c r="CF303" s="121"/>
      <c r="CG303" s="121"/>
      <c r="CH303" s="121"/>
      <c r="CI303" s="121"/>
      <c r="CJ303" s="121"/>
      <c r="CK303" s="121"/>
      <c r="CL303" s="121"/>
      <c r="CM303" s="121"/>
      <c r="CN303" s="121"/>
      <c r="CO303" s="121"/>
      <c r="CP303" s="121"/>
      <c r="CQ303" s="121"/>
      <c r="CR303" s="121"/>
      <c r="CS303" s="121"/>
      <c r="CT303" s="121"/>
      <c r="CU303" s="121"/>
      <c r="CV303" s="121"/>
      <c r="CW303" s="121"/>
      <c r="CX303" s="121"/>
      <c r="CY303" s="121"/>
      <c r="CZ303" s="121"/>
      <c r="DA303" s="121"/>
      <c r="DB303" s="121"/>
      <c r="DC303" s="121"/>
      <c r="DD303" s="121"/>
      <c r="DE303" s="121"/>
      <c r="DF303" s="121"/>
      <c r="DG303" s="121"/>
      <c r="DH303" s="121"/>
      <c r="DI303" s="121"/>
      <c r="DJ303" s="121"/>
      <c r="DK303" s="121"/>
      <c r="DL303" s="121"/>
      <c r="DM303" s="121"/>
      <c r="DN303" s="121"/>
      <c r="DO303" s="121"/>
      <c r="DP303" s="121"/>
      <c r="DQ303" s="121"/>
      <c r="DR303" s="121"/>
      <c r="DS303" s="121"/>
      <c r="DT303" s="121"/>
      <c r="DU303" s="121"/>
      <c r="DV303" s="121"/>
      <c r="DW303" s="121"/>
      <c r="DX303" s="121"/>
      <c r="DY303" s="121"/>
      <c r="DZ303" s="121"/>
      <c r="EA303" s="121"/>
      <c r="EB303" s="121"/>
      <c r="EC303" s="121"/>
      <c r="ED303" s="121"/>
      <c r="EE303" s="121"/>
      <c r="EF303" s="121"/>
      <c r="EG303" s="121"/>
      <c r="EH303" s="121"/>
      <c r="EI303" s="121"/>
      <c r="EJ303" s="121"/>
      <c r="EK303" s="121"/>
      <c r="EL303" s="121"/>
      <c r="EM303" s="121"/>
      <c r="EN303" s="121"/>
      <c r="EO303" s="121"/>
      <c r="EP303" s="121"/>
      <c r="EQ303" s="121"/>
      <c r="ER303" s="121"/>
      <c r="ES303" s="121"/>
      <c r="ET303" s="121"/>
      <c r="EU303" s="121"/>
      <c r="EV303" s="121"/>
      <c r="EW303" s="121"/>
      <c r="EX303" s="121"/>
      <c r="EY303" s="121"/>
      <c r="EZ303" s="121"/>
      <c r="FA303" s="121"/>
      <c r="FB303" s="121"/>
      <c r="FC303" s="121"/>
      <c r="FD303" s="121"/>
      <c r="FE303" s="121"/>
      <c r="FF303" s="121"/>
      <c r="FG303" s="121"/>
      <c r="FH303" s="121"/>
      <c r="FI303" s="121"/>
      <c r="FJ303" s="121"/>
      <c r="FK303" s="121"/>
      <c r="FL303" s="121"/>
      <c r="FM303" s="121"/>
      <c r="FN303" s="121"/>
      <c r="FO303" s="121"/>
      <c r="FP303" s="121"/>
      <c r="FQ303" s="121"/>
      <c r="FR303" s="121"/>
      <c r="FS303" s="121"/>
      <c r="FT303" s="121"/>
      <c r="FU303" s="121"/>
      <c r="FV303" s="121"/>
      <c r="FW303" s="121"/>
      <c r="FX303" s="121"/>
      <c r="FY303" s="121"/>
      <c r="FZ303" s="121"/>
      <c r="GA303" s="121"/>
      <c r="GB303" s="121"/>
      <c r="GC303" s="121"/>
      <c r="GD303" s="121"/>
      <c r="GE303" s="121"/>
      <c r="GF303" s="121"/>
      <c r="GG303" s="121"/>
      <c r="GH303" s="121"/>
      <c r="GI303" s="121"/>
      <c r="GJ303" s="121"/>
      <c r="GK303" s="121"/>
      <c r="GL303" s="121"/>
      <c r="GM303" s="121"/>
      <c r="GN303" s="121"/>
      <c r="GO303" s="121"/>
      <c r="GP303" s="121"/>
      <c r="GQ303" s="121"/>
      <c r="GR303" s="121"/>
      <c r="GS303" s="121"/>
      <c r="GT303" s="121"/>
      <c r="GU303" s="121"/>
      <c r="GV303" s="121"/>
      <c r="GW303" s="121"/>
      <c r="GX303" s="121"/>
      <c r="GY303" s="121"/>
      <c r="GZ303" s="121"/>
      <c r="HA303" s="121"/>
      <c r="HB303" s="121"/>
      <c r="HC303" s="121"/>
      <c r="HD303" s="121"/>
      <c r="HE303" s="121"/>
      <c r="HF303" s="121"/>
      <c r="HG303" s="121"/>
      <c r="HH303" s="121"/>
      <c r="HI303" s="121"/>
      <c r="HJ303" s="121"/>
      <c r="HK303" s="121"/>
      <c r="HL303" s="121"/>
      <c r="HM303" s="121"/>
      <c r="HN303" s="121"/>
      <c r="HO303" s="121"/>
      <c r="HP303" s="121"/>
      <c r="HQ303" s="121"/>
      <c r="HR303" s="121"/>
      <c r="HS303" s="121"/>
      <c r="HT303" s="121"/>
      <c r="HU303" s="121"/>
      <c r="HV303" s="121"/>
      <c r="HW303" s="121"/>
      <c r="HX303" s="121"/>
      <c r="HY303" s="121"/>
      <c r="HZ303" s="121"/>
      <c r="IA303" s="121"/>
      <c r="IB303" s="121"/>
      <c r="IC303" s="121"/>
      <c r="ID303" s="121"/>
      <c r="IE303" s="121"/>
      <c r="IF303" s="121"/>
      <c r="IG303" s="121"/>
      <c r="IH303" s="121"/>
      <c r="II303" s="121"/>
      <c r="IJ303" s="121"/>
      <c r="IK303" s="121"/>
      <c r="IL303" s="121"/>
      <c r="IM303" s="121"/>
      <c r="IN303" s="121"/>
      <c r="IO303" s="121"/>
      <c r="IP303" s="121"/>
      <c r="IQ303" s="121"/>
      <c r="IR303" s="121"/>
      <c r="IS303" s="121"/>
      <c r="IT303" s="121"/>
    </row>
    <row r="304" spans="1:254" x14ac:dyDescent="0.2">
      <c r="A304" s="151" t="s">
        <v>510</v>
      </c>
      <c r="B304" s="192">
        <v>510</v>
      </c>
      <c r="C304" s="167" t="s">
        <v>347</v>
      </c>
      <c r="D304" s="167" t="s">
        <v>284</v>
      </c>
      <c r="E304" s="167" t="s">
        <v>439</v>
      </c>
      <c r="F304" s="167" t="s">
        <v>282</v>
      </c>
      <c r="G304" s="150">
        <v>2691.71</v>
      </c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21"/>
      <c r="AV304" s="121"/>
      <c r="AW304" s="121"/>
      <c r="AX304" s="121"/>
      <c r="AY304" s="121"/>
      <c r="AZ304" s="121"/>
      <c r="BA304" s="121"/>
      <c r="BB304" s="121"/>
      <c r="BC304" s="121"/>
      <c r="BD304" s="121"/>
      <c r="BE304" s="121"/>
      <c r="BF304" s="121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21"/>
      <c r="BS304" s="121"/>
      <c r="BT304" s="121"/>
      <c r="BU304" s="121"/>
      <c r="BV304" s="121"/>
      <c r="BW304" s="121"/>
      <c r="BX304" s="121"/>
      <c r="BY304" s="121"/>
      <c r="BZ304" s="121"/>
      <c r="CA304" s="121"/>
      <c r="CB304" s="121"/>
      <c r="CC304" s="121"/>
      <c r="CD304" s="121"/>
      <c r="CE304" s="121"/>
      <c r="CF304" s="121"/>
      <c r="CG304" s="121"/>
      <c r="CH304" s="121"/>
      <c r="CI304" s="121"/>
      <c r="CJ304" s="121"/>
      <c r="CK304" s="121"/>
      <c r="CL304" s="121"/>
      <c r="CM304" s="121"/>
      <c r="CN304" s="121"/>
      <c r="CO304" s="121"/>
      <c r="CP304" s="121"/>
      <c r="CQ304" s="121"/>
      <c r="CR304" s="121"/>
      <c r="CS304" s="121"/>
      <c r="CT304" s="121"/>
      <c r="CU304" s="121"/>
      <c r="CV304" s="121"/>
      <c r="CW304" s="121"/>
      <c r="CX304" s="121"/>
      <c r="CY304" s="121"/>
      <c r="CZ304" s="121"/>
      <c r="DA304" s="121"/>
      <c r="DB304" s="121"/>
      <c r="DC304" s="121"/>
      <c r="DD304" s="121"/>
      <c r="DE304" s="121"/>
      <c r="DF304" s="121"/>
      <c r="DG304" s="121"/>
      <c r="DH304" s="121"/>
      <c r="DI304" s="121"/>
      <c r="DJ304" s="121"/>
      <c r="DK304" s="121"/>
      <c r="DL304" s="121"/>
      <c r="DM304" s="121"/>
      <c r="DN304" s="121"/>
      <c r="DO304" s="121"/>
      <c r="DP304" s="121"/>
      <c r="DQ304" s="121"/>
      <c r="DR304" s="121"/>
      <c r="DS304" s="121"/>
      <c r="DT304" s="121"/>
      <c r="DU304" s="121"/>
      <c r="DV304" s="121"/>
      <c r="DW304" s="121"/>
      <c r="DX304" s="121"/>
      <c r="DY304" s="121"/>
      <c r="DZ304" s="121"/>
      <c r="EA304" s="121"/>
      <c r="EB304" s="121"/>
      <c r="EC304" s="121"/>
      <c r="ED304" s="121"/>
      <c r="EE304" s="121"/>
      <c r="EF304" s="121"/>
      <c r="EG304" s="121"/>
      <c r="EH304" s="121"/>
      <c r="EI304" s="121"/>
      <c r="EJ304" s="121"/>
      <c r="EK304" s="121"/>
      <c r="EL304" s="121"/>
      <c r="EM304" s="121"/>
      <c r="EN304" s="121"/>
      <c r="EO304" s="121"/>
      <c r="EP304" s="121"/>
      <c r="EQ304" s="121"/>
      <c r="ER304" s="121"/>
      <c r="ES304" s="121"/>
      <c r="ET304" s="121"/>
      <c r="EU304" s="121"/>
      <c r="EV304" s="121"/>
      <c r="EW304" s="121"/>
      <c r="EX304" s="121"/>
      <c r="EY304" s="121"/>
      <c r="EZ304" s="121"/>
      <c r="FA304" s="121"/>
      <c r="FB304" s="121"/>
      <c r="FC304" s="121"/>
      <c r="FD304" s="121"/>
      <c r="FE304" s="121"/>
      <c r="FF304" s="121"/>
      <c r="FG304" s="121"/>
      <c r="FH304" s="121"/>
      <c r="FI304" s="121"/>
      <c r="FJ304" s="121"/>
      <c r="FK304" s="121"/>
      <c r="FL304" s="121"/>
      <c r="FM304" s="121"/>
      <c r="FN304" s="121"/>
      <c r="FO304" s="121"/>
      <c r="FP304" s="121"/>
      <c r="FQ304" s="121"/>
      <c r="FR304" s="121"/>
      <c r="FS304" s="121"/>
      <c r="FT304" s="121"/>
      <c r="FU304" s="121"/>
      <c r="FV304" s="121"/>
      <c r="FW304" s="121"/>
      <c r="FX304" s="121"/>
      <c r="FY304" s="121"/>
      <c r="FZ304" s="121"/>
      <c r="GA304" s="121"/>
      <c r="GB304" s="121"/>
      <c r="GC304" s="121"/>
      <c r="GD304" s="121"/>
      <c r="GE304" s="121"/>
      <c r="GF304" s="121"/>
      <c r="GG304" s="121"/>
      <c r="GH304" s="121"/>
      <c r="GI304" s="121"/>
      <c r="GJ304" s="121"/>
      <c r="GK304" s="121"/>
      <c r="GL304" s="121"/>
      <c r="GM304" s="121"/>
      <c r="GN304" s="121"/>
      <c r="GO304" s="121"/>
      <c r="GP304" s="121"/>
      <c r="GQ304" s="121"/>
      <c r="GR304" s="121"/>
      <c r="GS304" s="121"/>
      <c r="GT304" s="121"/>
      <c r="GU304" s="121"/>
      <c r="GV304" s="121"/>
      <c r="GW304" s="121"/>
      <c r="GX304" s="121"/>
      <c r="GY304" s="121"/>
      <c r="GZ304" s="121"/>
      <c r="HA304" s="121"/>
      <c r="HB304" s="121"/>
      <c r="HC304" s="121"/>
      <c r="HD304" s="121"/>
      <c r="HE304" s="121"/>
      <c r="HF304" s="121"/>
      <c r="HG304" s="121"/>
      <c r="HH304" s="121"/>
      <c r="HI304" s="121"/>
      <c r="HJ304" s="121"/>
      <c r="HK304" s="121"/>
      <c r="HL304" s="121"/>
      <c r="HM304" s="121"/>
      <c r="HN304" s="121"/>
      <c r="HO304" s="121"/>
      <c r="HP304" s="121"/>
      <c r="HQ304" s="121"/>
      <c r="HR304" s="121"/>
      <c r="HS304" s="121"/>
      <c r="HT304" s="121"/>
      <c r="HU304" s="121"/>
      <c r="HV304" s="121"/>
      <c r="HW304" s="121"/>
      <c r="HX304" s="121"/>
      <c r="HY304" s="121"/>
      <c r="HZ304" s="121"/>
      <c r="IA304" s="121"/>
      <c r="IB304" s="121"/>
      <c r="IC304" s="121"/>
      <c r="ID304" s="121"/>
      <c r="IE304" s="121"/>
      <c r="IF304" s="121"/>
      <c r="IG304" s="121"/>
      <c r="IH304" s="121"/>
      <c r="II304" s="121"/>
      <c r="IJ304" s="121"/>
      <c r="IK304" s="121"/>
      <c r="IL304" s="121"/>
      <c r="IM304" s="121"/>
      <c r="IN304" s="121"/>
      <c r="IO304" s="121"/>
      <c r="IP304" s="121"/>
      <c r="IQ304" s="121"/>
      <c r="IR304" s="121"/>
      <c r="IS304" s="121"/>
      <c r="IT304" s="121"/>
    </row>
    <row r="305" spans="1:254" ht="38.25" x14ac:dyDescent="0.2">
      <c r="A305" s="151" t="s">
        <v>509</v>
      </c>
      <c r="B305" s="192">
        <v>510</v>
      </c>
      <c r="C305" s="167" t="s">
        <v>347</v>
      </c>
      <c r="D305" s="167" t="s">
        <v>284</v>
      </c>
      <c r="E305" s="167" t="s">
        <v>440</v>
      </c>
      <c r="F305" s="167" t="s">
        <v>275</v>
      </c>
      <c r="G305" s="150">
        <v>1320.31</v>
      </c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21"/>
      <c r="AV305" s="121"/>
      <c r="AW305" s="121"/>
      <c r="AX305" s="121"/>
      <c r="AY305" s="121"/>
      <c r="AZ305" s="121"/>
      <c r="BA305" s="121"/>
      <c r="BB305" s="121"/>
      <c r="BC305" s="121"/>
      <c r="BD305" s="121"/>
      <c r="BE305" s="121"/>
      <c r="BF305" s="121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21"/>
      <c r="BS305" s="121"/>
      <c r="BT305" s="121"/>
      <c r="BU305" s="121"/>
      <c r="BV305" s="121"/>
      <c r="BW305" s="121"/>
      <c r="BX305" s="121"/>
      <c r="BY305" s="121"/>
      <c r="BZ305" s="121"/>
      <c r="CA305" s="121"/>
      <c r="CB305" s="121"/>
      <c r="CC305" s="121"/>
      <c r="CD305" s="121"/>
      <c r="CE305" s="121"/>
      <c r="CF305" s="121"/>
      <c r="CG305" s="121"/>
      <c r="CH305" s="121"/>
      <c r="CI305" s="121"/>
      <c r="CJ305" s="121"/>
      <c r="CK305" s="121"/>
      <c r="CL305" s="121"/>
      <c r="CM305" s="121"/>
      <c r="CN305" s="121"/>
      <c r="CO305" s="121"/>
      <c r="CP305" s="121"/>
      <c r="CQ305" s="121"/>
      <c r="CR305" s="121"/>
      <c r="CS305" s="121"/>
      <c r="CT305" s="121"/>
      <c r="CU305" s="121"/>
      <c r="CV305" s="121"/>
      <c r="CW305" s="121"/>
      <c r="CX305" s="121"/>
      <c r="CY305" s="121"/>
      <c r="CZ305" s="121"/>
      <c r="DA305" s="121"/>
      <c r="DB305" s="121"/>
      <c r="DC305" s="121"/>
      <c r="DD305" s="121"/>
      <c r="DE305" s="121"/>
      <c r="DF305" s="121"/>
      <c r="DG305" s="121"/>
      <c r="DH305" s="121"/>
      <c r="DI305" s="121"/>
      <c r="DJ305" s="121"/>
      <c r="DK305" s="121"/>
      <c r="DL305" s="121"/>
      <c r="DM305" s="121"/>
      <c r="DN305" s="121"/>
      <c r="DO305" s="121"/>
      <c r="DP305" s="121"/>
      <c r="DQ305" s="121"/>
      <c r="DR305" s="121"/>
      <c r="DS305" s="121"/>
      <c r="DT305" s="121"/>
      <c r="DU305" s="121"/>
      <c r="DV305" s="121"/>
      <c r="DW305" s="121"/>
      <c r="DX305" s="121"/>
      <c r="DY305" s="121"/>
      <c r="DZ305" s="121"/>
      <c r="EA305" s="121"/>
      <c r="EB305" s="121"/>
      <c r="EC305" s="121"/>
      <c r="ED305" s="121"/>
      <c r="EE305" s="121"/>
      <c r="EF305" s="121"/>
      <c r="EG305" s="121"/>
      <c r="EH305" s="121"/>
      <c r="EI305" s="121"/>
      <c r="EJ305" s="121"/>
      <c r="EK305" s="121"/>
      <c r="EL305" s="121"/>
      <c r="EM305" s="121"/>
      <c r="EN305" s="121"/>
      <c r="EO305" s="121"/>
      <c r="EP305" s="121"/>
      <c r="EQ305" s="121"/>
      <c r="ER305" s="121"/>
      <c r="ES305" s="121"/>
      <c r="ET305" s="121"/>
      <c r="EU305" s="121"/>
      <c r="EV305" s="121"/>
      <c r="EW305" s="121"/>
      <c r="EX305" s="121"/>
      <c r="EY305" s="121"/>
      <c r="EZ305" s="121"/>
      <c r="FA305" s="121"/>
      <c r="FB305" s="121"/>
      <c r="FC305" s="121"/>
      <c r="FD305" s="121"/>
      <c r="FE305" s="121"/>
      <c r="FF305" s="121"/>
      <c r="FG305" s="121"/>
      <c r="FH305" s="121"/>
      <c r="FI305" s="121"/>
      <c r="FJ305" s="121"/>
      <c r="FK305" s="121"/>
      <c r="FL305" s="121"/>
      <c r="FM305" s="121"/>
      <c r="FN305" s="121"/>
      <c r="FO305" s="121"/>
      <c r="FP305" s="121"/>
      <c r="FQ305" s="121"/>
      <c r="FR305" s="121"/>
      <c r="FS305" s="121"/>
      <c r="FT305" s="121"/>
      <c r="FU305" s="121"/>
      <c r="FV305" s="121"/>
      <c r="FW305" s="121"/>
      <c r="FX305" s="121"/>
      <c r="FY305" s="121"/>
      <c r="FZ305" s="121"/>
      <c r="GA305" s="121"/>
      <c r="GB305" s="121"/>
      <c r="GC305" s="121"/>
      <c r="GD305" s="121"/>
      <c r="GE305" s="121"/>
      <c r="GF305" s="121"/>
      <c r="GG305" s="121"/>
      <c r="GH305" s="121"/>
      <c r="GI305" s="121"/>
      <c r="GJ305" s="121"/>
      <c r="GK305" s="121"/>
      <c r="GL305" s="121"/>
      <c r="GM305" s="121"/>
      <c r="GN305" s="121"/>
      <c r="GO305" s="121"/>
      <c r="GP305" s="121"/>
      <c r="GQ305" s="121"/>
      <c r="GR305" s="121"/>
      <c r="GS305" s="121"/>
      <c r="GT305" s="121"/>
      <c r="GU305" s="121"/>
      <c r="GV305" s="121"/>
      <c r="GW305" s="121"/>
      <c r="GX305" s="121"/>
      <c r="GY305" s="121"/>
      <c r="GZ305" s="121"/>
      <c r="HA305" s="121"/>
      <c r="HB305" s="121"/>
      <c r="HC305" s="121"/>
      <c r="HD305" s="121"/>
      <c r="HE305" s="121"/>
      <c r="HF305" s="121"/>
      <c r="HG305" s="121"/>
      <c r="HH305" s="121"/>
      <c r="HI305" s="121"/>
      <c r="HJ305" s="121"/>
      <c r="HK305" s="121"/>
      <c r="HL305" s="121"/>
      <c r="HM305" s="121"/>
      <c r="HN305" s="121"/>
      <c r="HO305" s="121"/>
      <c r="HP305" s="121"/>
      <c r="HQ305" s="121"/>
      <c r="HR305" s="121"/>
      <c r="HS305" s="121"/>
      <c r="HT305" s="121"/>
      <c r="HU305" s="121"/>
      <c r="HV305" s="121"/>
      <c r="HW305" s="121"/>
      <c r="HX305" s="121"/>
      <c r="HY305" s="121"/>
      <c r="HZ305" s="121"/>
      <c r="IA305" s="121"/>
      <c r="IB305" s="121"/>
      <c r="IC305" s="121"/>
      <c r="ID305" s="121"/>
      <c r="IE305" s="121"/>
      <c r="IF305" s="121"/>
      <c r="IG305" s="121"/>
      <c r="IH305" s="121"/>
      <c r="II305" s="121"/>
      <c r="IJ305" s="121"/>
      <c r="IK305" s="121"/>
      <c r="IL305" s="121"/>
      <c r="IM305" s="121"/>
      <c r="IN305" s="121"/>
      <c r="IO305" s="121"/>
      <c r="IP305" s="121"/>
      <c r="IQ305" s="121"/>
      <c r="IR305" s="121"/>
      <c r="IS305" s="121"/>
      <c r="IT305" s="121"/>
    </row>
    <row r="306" spans="1:254" x14ac:dyDescent="0.2">
      <c r="A306" s="151" t="s">
        <v>510</v>
      </c>
      <c r="B306" s="192">
        <v>510</v>
      </c>
      <c r="C306" s="167" t="s">
        <v>347</v>
      </c>
      <c r="D306" s="167" t="s">
        <v>284</v>
      </c>
      <c r="E306" s="167" t="s">
        <v>440</v>
      </c>
      <c r="F306" s="167" t="s">
        <v>282</v>
      </c>
      <c r="G306" s="150">
        <v>24174.560000000001</v>
      </c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1"/>
      <c r="BB306" s="121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1"/>
      <c r="BZ306" s="121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1"/>
      <c r="CM306" s="121"/>
      <c r="CN306" s="121"/>
      <c r="CO306" s="121"/>
      <c r="CP306" s="121"/>
      <c r="CQ306" s="121"/>
      <c r="CR306" s="121"/>
      <c r="CS306" s="121"/>
      <c r="CT306" s="121"/>
      <c r="CU306" s="121"/>
      <c r="CV306" s="121"/>
      <c r="CW306" s="121"/>
      <c r="CX306" s="121"/>
      <c r="CY306" s="121"/>
      <c r="CZ306" s="121"/>
      <c r="DA306" s="121"/>
      <c r="DB306" s="121"/>
      <c r="DC306" s="121"/>
      <c r="DD306" s="121"/>
      <c r="DE306" s="121"/>
      <c r="DF306" s="121"/>
      <c r="DG306" s="121"/>
      <c r="DH306" s="121"/>
      <c r="DI306" s="121"/>
      <c r="DJ306" s="121"/>
      <c r="DK306" s="121"/>
      <c r="DL306" s="121"/>
      <c r="DM306" s="121"/>
      <c r="DN306" s="121"/>
      <c r="DO306" s="121"/>
      <c r="DP306" s="121"/>
      <c r="DQ306" s="121"/>
      <c r="DR306" s="121"/>
      <c r="DS306" s="121"/>
      <c r="DT306" s="121"/>
      <c r="DU306" s="121"/>
      <c r="DV306" s="121"/>
      <c r="DW306" s="121"/>
      <c r="DX306" s="121"/>
      <c r="DY306" s="121"/>
      <c r="DZ306" s="121"/>
      <c r="EA306" s="121"/>
      <c r="EB306" s="121"/>
      <c r="EC306" s="121"/>
      <c r="ED306" s="121"/>
      <c r="EE306" s="121"/>
      <c r="EF306" s="121"/>
      <c r="EG306" s="121"/>
      <c r="EH306" s="121"/>
      <c r="EI306" s="121"/>
      <c r="EJ306" s="121"/>
      <c r="EK306" s="121"/>
      <c r="EL306" s="121"/>
      <c r="EM306" s="121"/>
      <c r="EN306" s="121"/>
      <c r="EO306" s="121"/>
      <c r="EP306" s="121"/>
      <c r="EQ306" s="121"/>
      <c r="ER306" s="121"/>
      <c r="ES306" s="121"/>
      <c r="ET306" s="121"/>
      <c r="EU306" s="121"/>
      <c r="EV306" s="121"/>
      <c r="EW306" s="121"/>
      <c r="EX306" s="121"/>
      <c r="EY306" s="121"/>
      <c r="EZ306" s="121"/>
      <c r="FA306" s="121"/>
      <c r="FB306" s="121"/>
      <c r="FC306" s="121"/>
      <c r="FD306" s="121"/>
      <c r="FE306" s="121"/>
      <c r="FF306" s="121"/>
      <c r="FG306" s="121"/>
      <c r="FH306" s="121"/>
      <c r="FI306" s="121"/>
      <c r="FJ306" s="121"/>
      <c r="FK306" s="121"/>
      <c r="FL306" s="121"/>
      <c r="FM306" s="121"/>
      <c r="FN306" s="121"/>
      <c r="FO306" s="121"/>
      <c r="FP306" s="121"/>
      <c r="FQ306" s="121"/>
      <c r="FR306" s="121"/>
      <c r="FS306" s="121"/>
      <c r="FT306" s="121"/>
      <c r="FU306" s="121"/>
      <c r="FV306" s="121"/>
      <c r="FW306" s="121"/>
      <c r="FX306" s="121"/>
      <c r="FY306" s="121"/>
      <c r="FZ306" s="121"/>
      <c r="GA306" s="121"/>
      <c r="GB306" s="121"/>
      <c r="GC306" s="121"/>
      <c r="GD306" s="121"/>
      <c r="GE306" s="121"/>
      <c r="GF306" s="121"/>
      <c r="GG306" s="121"/>
      <c r="GH306" s="121"/>
      <c r="GI306" s="121"/>
      <c r="GJ306" s="121"/>
      <c r="GK306" s="121"/>
      <c r="GL306" s="121"/>
      <c r="GM306" s="121"/>
      <c r="GN306" s="121"/>
      <c r="GO306" s="121"/>
      <c r="GP306" s="121"/>
      <c r="GQ306" s="121"/>
      <c r="GR306" s="121"/>
      <c r="GS306" s="121"/>
      <c r="GT306" s="121"/>
      <c r="GU306" s="121"/>
      <c r="GV306" s="121"/>
      <c r="GW306" s="121"/>
      <c r="GX306" s="121"/>
      <c r="GY306" s="121"/>
      <c r="GZ306" s="121"/>
      <c r="HA306" s="121"/>
      <c r="HB306" s="121"/>
      <c r="HC306" s="121"/>
      <c r="HD306" s="121"/>
      <c r="HE306" s="121"/>
      <c r="HF306" s="121"/>
      <c r="HG306" s="121"/>
      <c r="HH306" s="121"/>
      <c r="HI306" s="121"/>
      <c r="HJ306" s="121"/>
      <c r="HK306" s="121"/>
      <c r="HL306" s="121"/>
      <c r="HM306" s="121"/>
      <c r="HN306" s="121"/>
      <c r="HO306" s="121"/>
      <c r="HP306" s="121"/>
      <c r="HQ306" s="121"/>
      <c r="HR306" s="121"/>
      <c r="HS306" s="121"/>
      <c r="HT306" s="121"/>
      <c r="HU306" s="121"/>
      <c r="HV306" s="121"/>
      <c r="HW306" s="121"/>
      <c r="HX306" s="121"/>
      <c r="HY306" s="121"/>
      <c r="HZ306" s="121"/>
      <c r="IA306" s="121"/>
      <c r="IB306" s="121"/>
      <c r="IC306" s="121"/>
      <c r="ID306" s="121"/>
      <c r="IE306" s="121"/>
      <c r="IF306" s="121"/>
      <c r="IG306" s="121"/>
      <c r="IH306" s="121"/>
      <c r="II306" s="121"/>
      <c r="IJ306" s="121"/>
      <c r="IK306" s="121"/>
      <c r="IL306" s="121"/>
      <c r="IM306" s="121"/>
      <c r="IN306" s="121"/>
      <c r="IO306" s="121"/>
      <c r="IP306" s="121"/>
      <c r="IQ306" s="121"/>
      <c r="IR306" s="121"/>
      <c r="IS306" s="121"/>
      <c r="IT306" s="121"/>
    </row>
    <row r="307" spans="1:254" s="155" customFormat="1" ht="15.75" x14ac:dyDescent="0.25">
      <c r="A307" s="138" t="s">
        <v>441</v>
      </c>
      <c r="B307" s="140" t="s">
        <v>508</v>
      </c>
      <c r="C307" s="177" t="s">
        <v>442</v>
      </c>
      <c r="D307" s="177"/>
      <c r="E307" s="177"/>
      <c r="F307" s="177"/>
      <c r="G307" s="178">
        <f>SUM(G308+G313)</f>
        <v>11669.779999999999</v>
      </c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  <c r="AA307" s="127"/>
      <c r="AB307" s="127"/>
      <c r="AC307" s="127"/>
      <c r="AD307" s="127"/>
      <c r="AE307" s="127"/>
      <c r="AF307" s="127"/>
      <c r="AG307" s="127"/>
      <c r="AH307" s="127"/>
      <c r="AI307" s="127"/>
      <c r="AJ307" s="127"/>
      <c r="AK307" s="127"/>
      <c r="AL307" s="127"/>
      <c r="AM307" s="127"/>
      <c r="AN307" s="127"/>
      <c r="AO307" s="127"/>
      <c r="AP307" s="127"/>
      <c r="AQ307" s="127"/>
      <c r="AR307" s="127"/>
      <c r="AS307" s="127"/>
      <c r="AT307" s="127"/>
      <c r="AU307" s="127"/>
      <c r="AV307" s="127"/>
      <c r="AW307" s="127"/>
      <c r="AX307" s="127"/>
      <c r="AY307" s="127"/>
      <c r="AZ307" s="127"/>
      <c r="BA307" s="127"/>
      <c r="BB307" s="127"/>
      <c r="BC307" s="127"/>
      <c r="BD307" s="127"/>
      <c r="BE307" s="127"/>
      <c r="BF307" s="127"/>
      <c r="BG307" s="127"/>
      <c r="BH307" s="127"/>
      <c r="BI307" s="127"/>
      <c r="BJ307" s="127"/>
      <c r="BK307" s="127"/>
      <c r="BL307" s="127"/>
      <c r="BM307" s="127"/>
      <c r="BN307" s="127"/>
      <c r="BO307" s="127"/>
      <c r="BP307" s="127"/>
      <c r="BQ307" s="127"/>
      <c r="BR307" s="127"/>
      <c r="BS307" s="127"/>
      <c r="BT307" s="127"/>
      <c r="BU307" s="127"/>
      <c r="BV307" s="127"/>
      <c r="BW307" s="127"/>
      <c r="BX307" s="127"/>
      <c r="BY307" s="127"/>
      <c r="BZ307" s="127"/>
      <c r="CA307" s="127"/>
      <c r="CB307" s="127"/>
      <c r="CC307" s="127"/>
      <c r="CD307" s="127"/>
      <c r="CE307" s="127"/>
      <c r="CF307" s="127"/>
      <c r="CG307" s="127"/>
      <c r="CH307" s="127"/>
      <c r="CI307" s="127"/>
      <c r="CJ307" s="127"/>
      <c r="CK307" s="127"/>
      <c r="CL307" s="127"/>
      <c r="CM307" s="127"/>
      <c r="CN307" s="127"/>
      <c r="CO307" s="127"/>
      <c r="CP307" s="127"/>
      <c r="CQ307" s="127"/>
      <c r="CR307" s="127"/>
      <c r="CS307" s="127"/>
      <c r="CT307" s="127"/>
      <c r="CU307" s="127"/>
      <c r="CV307" s="127"/>
      <c r="CW307" s="127"/>
      <c r="CX307" s="127"/>
      <c r="CY307" s="127"/>
      <c r="CZ307" s="127"/>
      <c r="DA307" s="127"/>
      <c r="DB307" s="127"/>
      <c r="DC307" s="127"/>
      <c r="DD307" s="127"/>
      <c r="DE307" s="127"/>
      <c r="DF307" s="127"/>
      <c r="DG307" s="127"/>
      <c r="DH307" s="127"/>
      <c r="DI307" s="127"/>
      <c r="DJ307" s="127"/>
      <c r="DK307" s="127"/>
      <c r="DL307" s="127"/>
      <c r="DM307" s="127"/>
      <c r="DN307" s="127"/>
      <c r="DO307" s="127"/>
      <c r="DP307" s="127"/>
      <c r="DQ307" s="127"/>
      <c r="DR307" s="127"/>
      <c r="DS307" s="127"/>
      <c r="DT307" s="127"/>
      <c r="DU307" s="127"/>
      <c r="DV307" s="127"/>
      <c r="DW307" s="127"/>
      <c r="DX307" s="127"/>
      <c r="DY307" s="127"/>
      <c r="DZ307" s="127"/>
      <c r="EA307" s="127"/>
      <c r="EB307" s="127"/>
      <c r="EC307" s="127"/>
      <c r="ED307" s="127"/>
      <c r="EE307" s="127"/>
      <c r="EF307" s="127"/>
      <c r="EG307" s="127"/>
      <c r="EH307" s="127"/>
      <c r="EI307" s="127"/>
      <c r="EJ307" s="127"/>
      <c r="EK307" s="127"/>
      <c r="EL307" s="127"/>
      <c r="EM307" s="127"/>
      <c r="EN307" s="127"/>
      <c r="EO307" s="127"/>
      <c r="EP307" s="127"/>
      <c r="EQ307" s="127"/>
      <c r="ER307" s="127"/>
      <c r="ES307" s="127"/>
      <c r="ET307" s="127"/>
      <c r="EU307" s="127"/>
      <c r="EV307" s="127"/>
      <c r="EW307" s="127"/>
      <c r="EX307" s="127"/>
      <c r="EY307" s="127"/>
      <c r="EZ307" s="127"/>
      <c r="FA307" s="127"/>
      <c r="FB307" s="127"/>
      <c r="FC307" s="127"/>
      <c r="FD307" s="127"/>
      <c r="FE307" s="127"/>
      <c r="FF307" s="127"/>
      <c r="FG307" s="127"/>
      <c r="FH307" s="127"/>
      <c r="FI307" s="127"/>
      <c r="FJ307" s="127"/>
      <c r="FK307" s="127"/>
      <c r="FL307" s="127"/>
      <c r="FM307" s="127"/>
      <c r="FN307" s="127"/>
      <c r="FO307" s="127"/>
      <c r="FP307" s="127"/>
      <c r="FQ307" s="127"/>
      <c r="FR307" s="127"/>
      <c r="FS307" s="127"/>
      <c r="FT307" s="127"/>
      <c r="FU307" s="127"/>
      <c r="FV307" s="127"/>
      <c r="FW307" s="127"/>
      <c r="FX307" s="127"/>
      <c r="FY307" s="127"/>
      <c r="FZ307" s="127"/>
      <c r="GA307" s="127"/>
      <c r="GB307" s="127"/>
      <c r="GC307" s="127"/>
      <c r="GD307" s="127"/>
      <c r="GE307" s="127"/>
      <c r="GF307" s="127"/>
      <c r="GG307" s="127"/>
      <c r="GH307" s="127"/>
      <c r="GI307" s="127"/>
      <c r="GJ307" s="127"/>
      <c r="GK307" s="127"/>
      <c r="GL307" s="127"/>
      <c r="GM307" s="127"/>
      <c r="GN307" s="127"/>
      <c r="GO307" s="127"/>
      <c r="GP307" s="127"/>
      <c r="GQ307" s="127"/>
      <c r="GR307" s="127"/>
      <c r="GS307" s="127"/>
      <c r="GT307" s="127"/>
      <c r="GU307" s="127"/>
      <c r="GV307" s="127"/>
      <c r="GW307" s="127"/>
      <c r="GX307" s="127"/>
      <c r="GY307" s="127"/>
      <c r="GZ307" s="127"/>
      <c r="HA307" s="127"/>
      <c r="HB307" s="127"/>
      <c r="HC307" s="127"/>
      <c r="HD307" s="127"/>
      <c r="HE307" s="127"/>
      <c r="HF307" s="127"/>
      <c r="HG307" s="127"/>
      <c r="HH307" s="127"/>
      <c r="HI307" s="127"/>
      <c r="HJ307" s="127"/>
      <c r="HK307" s="127"/>
      <c r="HL307" s="127"/>
      <c r="HM307" s="127"/>
      <c r="HN307" s="127"/>
      <c r="HO307" s="127"/>
      <c r="HP307" s="127"/>
      <c r="HQ307" s="127"/>
      <c r="HR307" s="127"/>
      <c r="HS307" s="127"/>
      <c r="HT307" s="127"/>
      <c r="HU307" s="127"/>
      <c r="HV307" s="127"/>
      <c r="HW307" s="127"/>
      <c r="HX307" s="127"/>
      <c r="HY307" s="127"/>
      <c r="HZ307" s="127"/>
      <c r="IA307" s="127"/>
      <c r="IB307" s="127"/>
      <c r="IC307" s="127"/>
      <c r="ID307" s="127"/>
      <c r="IE307" s="127"/>
      <c r="IF307" s="127"/>
      <c r="IG307" s="127"/>
      <c r="IH307" s="127"/>
      <c r="II307" s="127"/>
      <c r="IJ307" s="127"/>
      <c r="IK307" s="127"/>
      <c r="IL307" s="127"/>
      <c r="IM307" s="127"/>
      <c r="IN307" s="127"/>
      <c r="IO307" s="127"/>
      <c r="IP307" s="127"/>
      <c r="IQ307" s="127"/>
      <c r="IR307" s="127"/>
      <c r="IS307" s="127"/>
      <c r="IT307" s="127"/>
    </row>
    <row r="308" spans="1:254" ht="14.25" x14ac:dyDescent="0.2">
      <c r="A308" s="162" t="s">
        <v>443</v>
      </c>
      <c r="B308" s="140" t="s">
        <v>508</v>
      </c>
      <c r="C308" s="140" t="s">
        <v>442</v>
      </c>
      <c r="D308" s="140" t="s">
        <v>268</v>
      </c>
      <c r="E308" s="143" t="s">
        <v>444</v>
      </c>
      <c r="F308" s="140"/>
      <c r="G308" s="141">
        <f>SUM(G309)</f>
        <v>1895.48</v>
      </c>
    </row>
    <row r="309" spans="1:254" ht="27" x14ac:dyDescent="0.25">
      <c r="A309" s="210" t="s">
        <v>445</v>
      </c>
      <c r="B309" s="339" t="s">
        <v>508</v>
      </c>
      <c r="C309" s="339" t="s">
        <v>442</v>
      </c>
      <c r="D309" s="339" t="s">
        <v>268</v>
      </c>
      <c r="E309" s="339" t="s">
        <v>444</v>
      </c>
      <c r="F309" s="339"/>
      <c r="G309" s="211">
        <f>SUM(G310)</f>
        <v>1895.48</v>
      </c>
      <c r="H309" s="172"/>
      <c r="I309" s="172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  <c r="AJ309" s="172"/>
      <c r="AK309" s="172"/>
      <c r="AL309" s="172"/>
      <c r="AM309" s="172"/>
      <c r="AN309" s="172"/>
      <c r="AO309" s="172"/>
      <c r="AP309" s="172"/>
      <c r="AQ309" s="172"/>
      <c r="AR309" s="172"/>
      <c r="AS309" s="172"/>
      <c r="AT309" s="172"/>
      <c r="AU309" s="172"/>
      <c r="AV309" s="172"/>
      <c r="AW309" s="172"/>
      <c r="AX309" s="172"/>
      <c r="AY309" s="172"/>
      <c r="AZ309" s="172"/>
      <c r="BA309" s="172"/>
      <c r="BB309" s="172"/>
      <c r="BC309" s="172"/>
      <c r="BD309" s="172"/>
      <c r="BE309" s="172"/>
      <c r="BF309" s="172"/>
      <c r="BG309" s="172"/>
      <c r="BH309" s="172"/>
      <c r="BI309" s="172"/>
      <c r="BJ309" s="172"/>
      <c r="BK309" s="172"/>
      <c r="BL309" s="172"/>
      <c r="BM309" s="172"/>
      <c r="BN309" s="172"/>
      <c r="BO309" s="172"/>
      <c r="BP309" s="172"/>
      <c r="BQ309" s="172"/>
      <c r="BR309" s="172"/>
      <c r="BS309" s="172"/>
      <c r="BT309" s="172"/>
      <c r="BU309" s="172"/>
      <c r="BV309" s="172"/>
      <c r="BW309" s="172"/>
      <c r="BX309" s="172"/>
      <c r="BY309" s="172"/>
      <c r="BZ309" s="172"/>
      <c r="CA309" s="172"/>
      <c r="CB309" s="172"/>
      <c r="CC309" s="172"/>
      <c r="CD309" s="172"/>
      <c r="CE309" s="172"/>
      <c r="CF309" s="172"/>
      <c r="CG309" s="172"/>
      <c r="CH309" s="172"/>
      <c r="CI309" s="172"/>
      <c r="CJ309" s="172"/>
      <c r="CK309" s="172"/>
      <c r="CL309" s="172"/>
      <c r="CM309" s="172"/>
      <c r="CN309" s="172"/>
      <c r="CO309" s="172"/>
      <c r="CP309" s="172"/>
      <c r="CQ309" s="172"/>
      <c r="CR309" s="172"/>
      <c r="CS309" s="172"/>
      <c r="CT309" s="172"/>
      <c r="CU309" s="172"/>
      <c r="CV309" s="172"/>
      <c r="CW309" s="172"/>
      <c r="CX309" s="172"/>
      <c r="CY309" s="172"/>
      <c r="CZ309" s="172"/>
      <c r="DA309" s="172"/>
      <c r="DB309" s="172"/>
      <c r="DC309" s="172"/>
      <c r="DD309" s="172"/>
      <c r="DE309" s="172"/>
      <c r="DF309" s="172"/>
      <c r="DG309" s="172"/>
      <c r="DH309" s="172"/>
      <c r="DI309" s="172"/>
      <c r="DJ309" s="172"/>
      <c r="DK309" s="172"/>
      <c r="DL309" s="172"/>
      <c r="DM309" s="172"/>
      <c r="DN309" s="172"/>
      <c r="DO309" s="172"/>
      <c r="DP309" s="172"/>
      <c r="DQ309" s="172"/>
      <c r="DR309" s="172"/>
      <c r="DS309" s="172"/>
      <c r="DT309" s="172"/>
      <c r="DU309" s="172"/>
      <c r="DV309" s="172"/>
      <c r="DW309" s="172"/>
      <c r="DX309" s="172"/>
      <c r="DY309" s="172"/>
      <c r="DZ309" s="172"/>
      <c r="EA309" s="172"/>
      <c r="EB309" s="172"/>
      <c r="EC309" s="172"/>
      <c r="ED309" s="172"/>
      <c r="EE309" s="172"/>
      <c r="EF309" s="172"/>
      <c r="EG309" s="172"/>
      <c r="EH309" s="172"/>
      <c r="EI309" s="172"/>
      <c r="EJ309" s="172"/>
      <c r="EK309" s="172"/>
      <c r="EL309" s="172"/>
      <c r="EM309" s="172"/>
      <c r="EN309" s="172"/>
      <c r="EO309" s="172"/>
      <c r="EP309" s="172"/>
      <c r="EQ309" s="172"/>
      <c r="ER309" s="172"/>
      <c r="ES309" s="172"/>
      <c r="ET309" s="172"/>
      <c r="EU309" s="172"/>
      <c r="EV309" s="172"/>
      <c r="EW309" s="172"/>
      <c r="EX309" s="172"/>
      <c r="EY309" s="172"/>
      <c r="EZ309" s="172"/>
      <c r="FA309" s="172"/>
      <c r="FB309" s="172"/>
      <c r="FC309" s="172"/>
      <c r="FD309" s="172"/>
      <c r="FE309" s="172"/>
      <c r="FF309" s="172"/>
      <c r="FG309" s="172"/>
      <c r="FH309" s="172"/>
      <c r="FI309" s="172"/>
      <c r="FJ309" s="172"/>
      <c r="FK309" s="172"/>
      <c r="FL309" s="172"/>
      <c r="FM309" s="172"/>
      <c r="FN309" s="172"/>
      <c r="FO309" s="172"/>
      <c r="FP309" s="172"/>
      <c r="FQ309" s="172"/>
      <c r="FR309" s="172"/>
      <c r="FS309" s="172"/>
      <c r="FT309" s="172"/>
      <c r="FU309" s="172"/>
      <c r="FV309" s="172"/>
      <c r="FW309" s="172"/>
      <c r="FX309" s="172"/>
      <c r="FY309" s="172"/>
      <c r="FZ309" s="172"/>
      <c r="GA309" s="172"/>
      <c r="GB309" s="172"/>
      <c r="GC309" s="172"/>
      <c r="GD309" s="172"/>
      <c r="GE309" s="172"/>
      <c r="GF309" s="172"/>
      <c r="GG309" s="172"/>
      <c r="GH309" s="172"/>
      <c r="GI309" s="172"/>
      <c r="GJ309" s="172"/>
      <c r="GK309" s="172"/>
      <c r="GL309" s="172"/>
      <c r="GM309" s="172"/>
      <c r="GN309" s="172"/>
      <c r="GO309" s="172"/>
      <c r="GP309" s="172"/>
      <c r="GQ309" s="172"/>
      <c r="GR309" s="172"/>
      <c r="GS309" s="172"/>
      <c r="GT309" s="172"/>
      <c r="GU309" s="172"/>
      <c r="GV309" s="172"/>
      <c r="GW309" s="172"/>
      <c r="GX309" s="172"/>
      <c r="GY309" s="172"/>
      <c r="GZ309" s="172"/>
      <c r="HA309" s="172"/>
      <c r="HB309" s="172"/>
      <c r="HC309" s="172"/>
      <c r="HD309" s="172"/>
      <c r="HE309" s="172"/>
      <c r="HF309" s="172"/>
      <c r="HG309" s="172"/>
      <c r="HH309" s="172"/>
      <c r="HI309" s="172"/>
      <c r="HJ309" s="172"/>
      <c r="HK309" s="172"/>
      <c r="HL309" s="172"/>
      <c r="HM309" s="172"/>
      <c r="HN309" s="172"/>
      <c r="HO309" s="172"/>
      <c r="HP309" s="172"/>
      <c r="HQ309" s="172"/>
      <c r="HR309" s="172"/>
      <c r="HS309" s="172"/>
      <c r="HT309" s="172"/>
      <c r="HU309" s="172"/>
      <c r="HV309" s="172"/>
      <c r="HW309" s="172"/>
      <c r="HX309" s="172"/>
      <c r="HY309" s="172"/>
      <c r="HZ309" s="172"/>
      <c r="IA309" s="172"/>
      <c r="IB309" s="172"/>
      <c r="IC309" s="172"/>
      <c r="ID309" s="172"/>
      <c r="IE309" s="172"/>
      <c r="IF309" s="172"/>
      <c r="IG309" s="172"/>
      <c r="IH309" s="172"/>
      <c r="II309" s="172"/>
      <c r="IJ309" s="172"/>
      <c r="IK309" s="172"/>
      <c r="IL309" s="172"/>
      <c r="IM309" s="172"/>
      <c r="IN309" s="172"/>
      <c r="IO309" s="172"/>
      <c r="IP309" s="172"/>
      <c r="IQ309" s="172"/>
      <c r="IR309" s="172"/>
      <c r="IS309" s="172"/>
      <c r="IT309" s="172"/>
    </row>
    <row r="310" spans="1:254" ht="25.5" x14ac:dyDescent="0.2">
      <c r="A310" s="354" t="s">
        <v>446</v>
      </c>
      <c r="B310" s="152" t="s">
        <v>508</v>
      </c>
      <c r="C310" s="152" t="s">
        <v>442</v>
      </c>
      <c r="D310" s="152" t="s">
        <v>268</v>
      </c>
      <c r="E310" s="152" t="s">
        <v>444</v>
      </c>
      <c r="F310" s="152"/>
      <c r="G310" s="154">
        <f>SUM(G312+G311)</f>
        <v>1895.48</v>
      </c>
    </row>
    <row r="311" spans="1:254" x14ac:dyDescent="0.2">
      <c r="A311" s="151" t="s">
        <v>510</v>
      </c>
      <c r="B311" s="167" t="s">
        <v>508</v>
      </c>
      <c r="C311" s="167" t="s">
        <v>442</v>
      </c>
      <c r="D311" s="167" t="s">
        <v>268</v>
      </c>
      <c r="E311" s="167" t="s">
        <v>444</v>
      </c>
      <c r="F311" s="167" t="s">
        <v>282</v>
      </c>
      <c r="G311" s="150">
        <v>9.1999999999999993</v>
      </c>
    </row>
    <row r="312" spans="1:254" x14ac:dyDescent="0.2">
      <c r="A312" s="148" t="s">
        <v>322</v>
      </c>
      <c r="B312" s="167" t="s">
        <v>508</v>
      </c>
      <c r="C312" s="149" t="s">
        <v>442</v>
      </c>
      <c r="D312" s="149" t="s">
        <v>268</v>
      </c>
      <c r="E312" s="149" t="s">
        <v>444</v>
      </c>
      <c r="F312" s="149" t="s">
        <v>323</v>
      </c>
      <c r="G312" s="150">
        <v>1886.28</v>
      </c>
    </row>
    <row r="313" spans="1:254" ht="14.25" x14ac:dyDescent="0.2">
      <c r="A313" s="157" t="s">
        <v>447</v>
      </c>
      <c r="B313" s="143" t="s">
        <v>508</v>
      </c>
      <c r="C313" s="163" t="s">
        <v>442</v>
      </c>
      <c r="D313" s="163" t="s">
        <v>270</v>
      </c>
      <c r="E313" s="163"/>
      <c r="F313" s="163"/>
      <c r="G313" s="141">
        <f>SUM(G314)</f>
        <v>9774.2999999999993</v>
      </c>
    </row>
    <row r="314" spans="1:254" s="155" customFormat="1" ht="13.5" x14ac:dyDescent="0.25">
      <c r="A314" s="210" t="s">
        <v>448</v>
      </c>
      <c r="B314" s="339" t="s">
        <v>508</v>
      </c>
      <c r="C314" s="204" t="s">
        <v>442</v>
      </c>
      <c r="D314" s="204" t="s">
        <v>270</v>
      </c>
      <c r="E314" s="204" t="s">
        <v>534</v>
      </c>
      <c r="F314" s="204"/>
      <c r="G314" s="211">
        <f>SUM(G315)</f>
        <v>9774.2999999999993</v>
      </c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127"/>
      <c r="AD314" s="127"/>
      <c r="AE314" s="127"/>
      <c r="AF314" s="127"/>
      <c r="AG314" s="127"/>
      <c r="AH314" s="127"/>
      <c r="AI314" s="127"/>
      <c r="AJ314" s="127"/>
      <c r="AK314" s="127"/>
      <c r="AL314" s="127"/>
      <c r="AM314" s="127"/>
      <c r="AN314" s="127"/>
      <c r="AO314" s="127"/>
      <c r="AP314" s="127"/>
      <c r="AQ314" s="127"/>
      <c r="AR314" s="127"/>
      <c r="AS314" s="127"/>
      <c r="AT314" s="127"/>
      <c r="AU314" s="127"/>
      <c r="AV314" s="127"/>
      <c r="AW314" s="127"/>
      <c r="AX314" s="127"/>
      <c r="AY314" s="127"/>
      <c r="AZ314" s="127"/>
      <c r="BA314" s="127"/>
      <c r="BB314" s="127"/>
      <c r="BC314" s="127"/>
      <c r="BD314" s="127"/>
      <c r="BE314" s="127"/>
      <c r="BF314" s="127"/>
      <c r="BG314" s="127"/>
      <c r="BH314" s="127"/>
      <c r="BI314" s="127"/>
      <c r="BJ314" s="127"/>
      <c r="BK314" s="127"/>
      <c r="BL314" s="127"/>
      <c r="BM314" s="127"/>
      <c r="BN314" s="127"/>
      <c r="BO314" s="127"/>
      <c r="BP314" s="127"/>
      <c r="BQ314" s="127"/>
      <c r="BR314" s="127"/>
      <c r="BS314" s="127"/>
      <c r="BT314" s="127"/>
      <c r="BU314" s="127"/>
      <c r="BV314" s="127"/>
      <c r="BW314" s="127"/>
      <c r="BX314" s="127"/>
      <c r="BY314" s="127"/>
      <c r="BZ314" s="127"/>
      <c r="CA314" s="127"/>
      <c r="CB314" s="127"/>
      <c r="CC314" s="127"/>
      <c r="CD314" s="127"/>
      <c r="CE314" s="127"/>
      <c r="CF314" s="127"/>
      <c r="CG314" s="127"/>
      <c r="CH314" s="127"/>
      <c r="CI314" s="127"/>
      <c r="CJ314" s="127"/>
      <c r="CK314" s="127"/>
      <c r="CL314" s="127"/>
      <c r="CM314" s="127"/>
      <c r="CN314" s="127"/>
      <c r="CO314" s="127"/>
      <c r="CP314" s="127"/>
      <c r="CQ314" s="127"/>
      <c r="CR314" s="127"/>
      <c r="CS314" s="127"/>
      <c r="CT314" s="127"/>
      <c r="CU314" s="127"/>
      <c r="CV314" s="127"/>
      <c r="CW314" s="127"/>
      <c r="CX314" s="127"/>
      <c r="CY314" s="127"/>
      <c r="CZ314" s="127"/>
      <c r="DA314" s="127"/>
      <c r="DB314" s="127"/>
      <c r="DC314" s="127"/>
      <c r="DD314" s="127"/>
      <c r="DE314" s="127"/>
      <c r="DF314" s="127"/>
      <c r="DG314" s="127"/>
      <c r="DH314" s="127"/>
      <c r="DI314" s="127"/>
      <c r="DJ314" s="127"/>
      <c r="DK314" s="127"/>
      <c r="DL314" s="127"/>
      <c r="DM314" s="127"/>
      <c r="DN314" s="127"/>
      <c r="DO314" s="127"/>
      <c r="DP314" s="127"/>
      <c r="DQ314" s="127"/>
      <c r="DR314" s="127"/>
      <c r="DS314" s="127"/>
      <c r="DT314" s="127"/>
      <c r="DU314" s="127"/>
      <c r="DV314" s="127"/>
      <c r="DW314" s="127"/>
      <c r="DX314" s="127"/>
      <c r="DY314" s="127"/>
      <c r="DZ314" s="127"/>
      <c r="EA314" s="127"/>
      <c r="EB314" s="127"/>
      <c r="EC314" s="127"/>
      <c r="ED314" s="127"/>
      <c r="EE314" s="127"/>
      <c r="EF314" s="127"/>
      <c r="EG314" s="127"/>
      <c r="EH314" s="127"/>
      <c r="EI314" s="127"/>
      <c r="EJ314" s="127"/>
      <c r="EK314" s="127"/>
      <c r="EL314" s="127"/>
      <c r="EM314" s="127"/>
      <c r="EN314" s="127"/>
      <c r="EO314" s="127"/>
      <c r="EP314" s="127"/>
      <c r="EQ314" s="127"/>
      <c r="ER314" s="127"/>
      <c r="ES314" s="127"/>
      <c r="ET314" s="127"/>
      <c r="EU314" s="127"/>
      <c r="EV314" s="127"/>
      <c r="EW314" s="127"/>
      <c r="EX314" s="127"/>
      <c r="EY314" s="127"/>
      <c r="EZ314" s="127"/>
      <c r="FA314" s="127"/>
      <c r="FB314" s="127"/>
      <c r="FC314" s="127"/>
      <c r="FD314" s="127"/>
      <c r="FE314" s="127"/>
      <c r="FF314" s="127"/>
      <c r="FG314" s="127"/>
      <c r="FH314" s="127"/>
      <c r="FI314" s="127"/>
      <c r="FJ314" s="127"/>
      <c r="FK314" s="127"/>
      <c r="FL314" s="127"/>
      <c r="FM314" s="127"/>
      <c r="FN314" s="127"/>
      <c r="FO314" s="127"/>
      <c r="FP314" s="127"/>
      <c r="FQ314" s="127"/>
      <c r="FR314" s="127"/>
      <c r="FS314" s="127"/>
      <c r="FT314" s="127"/>
      <c r="FU314" s="127"/>
      <c r="FV314" s="127"/>
      <c r="FW314" s="127"/>
      <c r="FX314" s="127"/>
      <c r="FY314" s="127"/>
      <c r="FZ314" s="127"/>
      <c r="GA314" s="127"/>
      <c r="GB314" s="127"/>
      <c r="GC314" s="127"/>
      <c r="GD314" s="127"/>
      <c r="GE314" s="127"/>
      <c r="GF314" s="127"/>
      <c r="GG314" s="127"/>
      <c r="GH314" s="127"/>
      <c r="GI314" s="127"/>
      <c r="GJ314" s="127"/>
      <c r="GK314" s="127"/>
      <c r="GL314" s="127"/>
      <c r="GM314" s="127"/>
      <c r="GN314" s="127"/>
      <c r="GO314" s="127"/>
      <c r="GP314" s="127"/>
      <c r="GQ314" s="127"/>
      <c r="GR314" s="127"/>
      <c r="GS314" s="127"/>
      <c r="GT314" s="127"/>
      <c r="GU314" s="127"/>
      <c r="GV314" s="127"/>
      <c r="GW314" s="127"/>
      <c r="GX314" s="127"/>
      <c r="GY314" s="127"/>
      <c r="GZ314" s="127"/>
      <c r="HA314" s="127"/>
      <c r="HB314" s="127"/>
      <c r="HC314" s="127"/>
      <c r="HD314" s="127"/>
      <c r="HE314" s="127"/>
      <c r="HF314" s="127"/>
      <c r="HG314" s="127"/>
      <c r="HH314" s="127"/>
      <c r="HI314" s="127"/>
      <c r="HJ314" s="127"/>
      <c r="HK314" s="127"/>
      <c r="HL314" s="127"/>
      <c r="HM314" s="127"/>
      <c r="HN314" s="127"/>
      <c r="HO314" s="127"/>
      <c r="HP314" s="127"/>
      <c r="HQ314" s="127"/>
      <c r="HR314" s="127"/>
      <c r="HS314" s="127"/>
      <c r="HT314" s="127"/>
      <c r="HU314" s="127"/>
      <c r="HV314" s="127"/>
      <c r="HW314" s="127"/>
      <c r="HX314" s="127"/>
      <c r="HY314" s="127"/>
      <c r="HZ314" s="127"/>
      <c r="IA314" s="127"/>
      <c r="IB314" s="127"/>
      <c r="IC314" s="127"/>
      <c r="ID314" s="127"/>
      <c r="IE314" s="127"/>
      <c r="IF314" s="127"/>
      <c r="IG314" s="127"/>
      <c r="IH314" s="127"/>
      <c r="II314" s="127"/>
      <c r="IJ314" s="127"/>
      <c r="IK314" s="127"/>
      <c r="IL314" s="127"/>
      <c r="IM314" s="127"/>
      <c r="IN314" s="127"/>
      <c r="IO314" s="127"/>
      <c r="IP314" s="127"/>
      <c r="IQ314" s="127"/>
      <c r="IR314" s="127"/>
      <c r="IS314" s="127"/>
      <c r="IT314" s="127"/>
    </row>
    <row r="315" spans="1:254" s="155" customFormat="1" x14ac:dyDescent="0.2">
      <c r="A315" s="148" t="s">
        <v>450</v>
      </c>
      <c r="B315" s="187" t="s">
        <v>508</v>
      </c>
      <c r="C315" s="149" t="s">
        <v>442</v>
      </c>
      <c r="D315" s="149" t="s">
        <v>270</v>
      </c>
      <c r="E315" s="149" t="s">
        <v>535</v>
      </c>
      <c r="F315" s="149"/>
      <c r="G315" s="150">
        <f>SUM(G316)</f>
        <v>9774.2999999999993</v>
      </c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  <c r="AC315" s="127"/>
      <c r="AD315" s="127"/>
      <c r="AE315" s="127"/>
      <c r="AF315" s="127"/>
      <c r="AG315" s="127"/>
      <c r="AH315" s="127"/>
      <c r="AI315" s="127"/>
      <c r="AJ315" s="127"/>
      <c r="AK315" s="127"/>
      <c r="AL315" s="127"/>
      <c r="AM315" s="127"/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  <c r="BG315" s="127"/>
      <c r="BH315" s="127"/>
      <c r="BI315" s="127"/>
      <c r="BJ315" s="127"/>
      <c r="BK315" s="127"/>
      <c r="BL315" s="127"/>
      <c r="BM315" s="127"/>
      <c r="BN315" s="127"/>
      <c r="BO315" s="127"/>
      <c r="BP315" s="127"/>
      <c r="BQ315" s="127"/>
      <c r="BR315" s="127"/>
      <c r="BS315" s="127"/>
      <c r="BT315" s="127"/>
      <c r="BU315" s="127"/>
      <c r="BV315" s="127"/>
      <c r="BW315" s="127"/>
      <c r="BX315" s="127"/>
      <c r="BY315" s="127"/>
      <c r="BZ315" s="127"/>
      <c r="CA315" s="127"/>
      <c r="CB315" s="127"/>
      <c r="CC315" s="127"/>
      <c r="CD315" s="127"/>
      <c r="CE315" s="127"/>
      <c r="CF315" s="127"/>
      <c r="CG315" s="127"/>
      <c r="CH315" s="127"/>
      <c r="CI315" s="127"/>
      <c r="CJ315" s="127"/>
      <c r="CK315" s="127"/>
      <c r="CL315" s="127"/>
      <c r="CM315" s="127"/>
      <c r="CN315" s="127"/>
      <c r="CO315" s="127"/>
      <c r="CP315" s="127"/>
      <c r="CQ315" s="127"/>
      <c r="CR315" s="127"/>
      <c r="CS315" s="127"/>
      <c r="CT315" s="127"/>
      <c r="CU315" s="127"/>
      <c r="CV315" s="127"/>
      <c r="CW315" s="127"/>
      <c r="CX315" s="127"/>
      <c r="CY315" s="127"/>
      <c r="CZ315" s="127"/>
      <c r="DA315" s="127"/>
      <c r="DB315" s="127"/>
      <c r="DC315" s="127"/>
      <c r="DD315" s="127"/>
      <c r="DE315" s="127"/>
      <c r="DF315" s="127"/>
      <c r="DG315" s="127"/>
      <c r="DH315" s="127"/>
      <c r="DI315" s="127"/>
      <c r="DJ315" s="127"/>
      <c r="DK315" s="127"/>
      <c r="DL315" s="127"/>
      <c r="DM315" s="127"/>
      <c r="DN315" s="127"/>
      <c r="DO315" s="127"/>
      <c r="DP315" s="127"/>
      <c r="DQ315" s="127"/>
      <c r="DR315" s="127"/>
      <c r="DS315" s="127"/>
      <c r="DT315" s="127"/>
      <c r="DU315" s="127"/>
      <c r="DV315" s="127"/>
      <c r="DW315" s="127"/>
      <c r="DX315" s="127"/>
      <c r="DY315" s="127"/>
      <c r="DZ315" s="127"/>
      <c r="EA315" s="127"/>
      <c r="EB315" s="127"/>
      <c r="EC315" s="127"/>
      <c r="ED315" s="127"/>
      <c r="EE315" s="127"/>
      <c r="EF315" s="127"/>
      <c r="EG315" s="127"/>
      <c r="EH315" s="127"/>
      <c r="EI315" s="127"/>
      <c r="EJ315" s="127"/>
      <c r="EK315" s="127"/>
      <c r="EL315" s="127"/>
      <c r="EM315" s="127"/>
      <c r="EN315" s="127"/>
      <c r="EO315" s="127"/>
      <c r="EP315" s="127"/>
      <c r="EQ315" s="127"/>
      <c r="ER315" s="127"/>
      <c r="ES315" s="127"/>
      <c r="ET315" s="127"/>
      <c r="EU315" s="127"/>
      <c r="EV315" s="127"/>
      <c r="EW315" s="127"/>
      <c r="EX315" s="127"/>
      <c r="EY315" s="127"/>
      <c r="EZ315" s="127"/>
      <c r="FA315" s="127"/>
      <c r="FB315" s="127"/>
      <c r="FC315" s="127"/>
      <c r="FD315" s="127"/>
      <c r="FE315" s="127"/>
      <c r="FF315" s="127"/>
      <c r="FG315" s="127"/>
      <c r="FH315" s="127"/>
      <c r="FI315" s="127"/>
      <c r="FJ315" s="127"/>
      <c r="FK315" s="127"/>
      <c r="FL315" s="127"/>
      <c r="FM315" s="127"/>
      <c r="FN315" s="127"/>
      <c r="FO315" s="127"/>
      <c r="FP315" s="127"/>
      <c r="FQ315" s="127"/>
      <c r="FR315" s="127"/>
      <c r="FS315" s="127"/>
      <c r="FT315" s="127"/>
      <c r="FU315" s="127"/>
      <c r="FV315" s="127"/>
      <c r="FW315" s="127"/>
      <c r="FX315" s="127"/>
      <c r="FY315" s="127"/>
      <c r="FZ315" s="127"/>
      <c r="GA315" s="127"/>
      <c r="GB315" s="127"/>
      <c r="GC315" s="127"/>
      <c r="GD315" s="127"/>
      <c r="GE315" s="127"/>
      <c r="GF315" s="127"/>
      <c r="GG315" s="127"/>
      <c r="GH315" s="127"/>
      <c r="GI315" s="127"/>
      <c r="GJ315" s="127"/>
      <c r="GK315" s="127"/>
      <c r="GL315" s="127"/>
      <c r="GM315" s="127"/>
      <c r="GN315" s="127"/>
      <c r="GO315" s="127"/>
      <c r="GP315" s="127"/>
      <c r="GQ315" s="127"/>
      <c r="GR315" s="127"/>
      <c r="GS315" s="127"/>
      <c r="GT315" s="127"/>
      <c r="GU315" s="127"/>
      <c r="GV315" s="127"/>
      <c r="GW315" s="127"/>
      <c r="GX315" s="127"/>
      <c r="GY315" s="127"/>
      <c r="GZ315" s="127"/>
      <c r="HA315" s="127"/>
      <c r="HB315" s="127"/>
      <c r="HC315" s="127"/>
      <c r="HD315" s="127"/>
      <c r="HE315" s="127"/>
      <c r="HF315" s="127"/>
      <c r="HG315" s="127"/>
      <c r="HH315" s="127"/>
      <c r="HI315" s="127"/>
      <c r="HJ315" s="127"/>
      <c r="HK315" s="127"/>
      <c r="HL315" s="127"/>
      <c r="HM315" s="127"/>
      <c r="HN315" s="127"/>
      <c r="HO315" s="127"/>
      <c r="HP315" s="127"/>
      <c r="HQ315" s="127"/>
      <c r="HR315" s="127"/>
      <c r="HS315" s="127"/>
      <c r="HT315" s="127"/>
      <c r="HU315" s="127"/>
      <c r="HV315" s="127"/>
      <c r="HW315" s="127"/>
      <c r="HX315" s="127"/>
      <c r="HY315" s="127"/>
      <c r="HZ315" s="127"/>
      <c r="IA315" s="127"/>
      <c r="IB315" s="127"/>
      <c r="IC315" s="127"/>
      <c r="ID315" s="127"/>
      <c r="IE315" s="127"/>
      <c r="IF315" s="127"/>
      <c r="IG315" s="127"/>
      <c r="IH315" s="127"/>
      <c r="II315" s="127"/>
      <c r="IJ315" s="127"/>
      <c r="IK315" s="127"/>
      <c r="IL315" s="127"/>
      <c r="IM315" s="127"/>
      <c r="IN315" s="127"/>
      <c r="IO315" s="127"/>
      <c r="IP315" s="127"/>
      <c r="IQ315" s="127"/>
      <c r="IR315" s="127"/>
      <c r="IS315" s="127"/>
      <c r="IT315" s="127"/>
    </row>
    <row r="316" spans="1:254" s="155" customFormat="1" ht="25.5" x14ac:dyDescent="0.2">
      <c r="A316" s="199" t="s">
        <v>328</v>
      </c>
      <c r="B316" s="153" t="s">
        <v>508</v>
      </c>
      <c r="C316" s="153" t="s">
        <v>442</v>
      </c>
      <c r="D316" s="153" t="s">
        <v>270</v>
      </c>
      <c r="E316" s="153" t="s">
        <v>534</v>
      </c>
      <c r="F316" s="153" t="s">
        <v>329</v>
      </c>
      <c r="G316" s="154">
        <v>9774.2999999999993</v>
      </c>
    </row>
    <row r="317" spans="1:254" ht="15.75" x14ac:dyDescent="0.25">
      <c r="A317" s="138" t="s">
        <v>482</v>
      </c>
      <c r="B317" s="190">
        <v>510</v>
      </c>
      <c r="C317" s="177" t="s">
        <v>299</v>
      </c>
      <c r="D317" s="177"/>
      <c r="E317" s="177"/>
      <c r="F317" s="177"/>
      <c r="G317" s="178">
        <f>SUM(G318+G327+G321+G330)</f>
        <v>47542.21</v>
      </c>
    </row>
    <row r="318" spans="1:254" ht="15" x14ac:dyDescent="0.25">
      <c r="A318" s="346" t="s">
        <v>536</v>
      </c>
      <c r="B318" s="350">
        <v>510</v>
      </c>
      <c r="C318" s="343" t="s">
        <v>299</v>
      </c>
      <c r="D318" s="343" t="s">
        <v>268</v>
      </c>
      <c r="E318" s="343"/>
      <c r="F318" s="343"/>
      <c r="G318" s="344">
        <f>SUM(G319)</f>
        <v>8991.27</v>
      </c>
    </row>
    <row r="319" spans="1:254" ht="25.5" x14ac:dyDescent="0.2">
      <c r="A319" s="148" t="s">
        <v>697</v>
      </c>
      <c r="B319" s="200">
        <v>510</v>
      </c>
      <c r="C319" s="167" t="s">
        <v>299</v>
      </c>
      <c r="D319" s="167" t="s">
        <v>268</v>
      </c>
      <c r="E319" s="167" t="s">
        <v>485</v>
      </c>
      <c r="F319" s="167"/>
      <c r="G319" s="150">
        <f>SUM(G320)</f>
        <v>8991.27</v>
      </c>
    </row>
    <row r="320" spans="1:254" ht="25.5" x14ac:dyDescent="0.2">
      <c r="A320" s="151" t="s">
        <v>328</v>
      </c>
      <c r="B320" s="193">
        <v>510</v>
      </c>
      <c r="C320" s="152" t="s">
        <v>299</v>
      </c>
      <c r="D320" s="152" t="s">
        <v>268</v>
      </c>
      <c r="E320" s="152" t="s">
        <v>485</v>
      </c>
      <c r="F320" s="152" t="s">
        <v>329</v>
      </c>
      <c r="G320" s="154">
        <v>8991.27</v>
      </c>
    </row>
    <row r="321" spans="1:254" s="174" customFormat="1" ht="13.5" x14ac:dyDescent="0.25">
      <c r="A321" s="210" t="s">
        <v>486</v>
      </c>
      <c r="B321" s="350">
        <v>510</v>
      </c>
      <c r="C321" s="339" t="s">
        <v>299</v>
      </c>
      <c r="D321" s="339" t="s">
        <v>270</v>
      </c>
      <c r="E321" s="339"/>
      <c r="F321" s="339"/>
      <c r="G321" s="211">
        <f>SUM(G322)</f>
        <v>31855.43</v>
      </c>
    </row>
    <row r="322" spans="1:254" ht="25.5" x14ac:dyDescent="0.2">
      <c r="A322" s="148" t="s">
        <v>697</v>
      </c>
      <c r="B322" s="200">
        <v>510</v>
      </c>
      <c r="C322" s="167" t="s">
        <v>299</v>
      </c>
      <c r="D322" s="167" t="s">
        <v>270</v>
      </c>
      <c r="E322" s="167" t="s">
        <v>485</v>
      </c>
      <c r="F322" s="152"/>
      <c r="G322" s="154">
        <f>SUM(G323:G326)</f>
        <v>31855.43</v>
      </c>
    </row>
    <row r="323" spans="1:254" x14ac:dyDescent="0.2">
      <c r="A323" s="151" t="s">
        <v>510</v>
      </c>
      <c r="B323" s="193">
        <v>510</v>
      </c>
      <c r="C323" s="152" t="s">
        <v>299</v>
      </c>
      <c r="D323" s="152" t="s">
        <v>270</v>
      </c>
      <c r="E323" s="152" t="s">
        <v>485</v>
      </c>
      <c r="F323" s="152" t="s">
        <v>282</v>
      </c>
      <c r="G323" s="154">
        <v>106.2</v>
      </c>
    </row>
    <row r="324" spans="1:254" ht="25.5" x14ac:dyDescent="0.2">
      <c r="A324" s="151" t="s">
        <v>517</v>
      </c>
      <c r="B324" s="193">
        <v>510</v>
      </c>
      <c r="C324" s="152" t="s">
        <v>299</v>
      </c>
      <c r="D324" s="152" t="s">
        <v>270</v>
      </c>
      <c r="E324" s="152" t="s">
        <v>485</v>
      </c>
      <c r="F324" s="152" t="s">
        <v>327</v>
      </c>
      <c r="G324" s="154">
        <v>49.61</v>
      </c>
    </row>
    <row r="325" spans="1:254" ht="25.5" x14ac:dyDescent="0.2">
      <c r="A325" s="199" t="s">
        <v>328</v>
      </c>
      <c r="B325" s="193">
        <v>510</v>
      </c>
      <c r="C325" s="152" t="s">
        <v>299</v>
      </c>
      <c r="D325" s="152" t="s">
        <v>270</v>
      </c>
      <c r="E325" s="152" t="s">
        <v>485</v>
      </c>
      <c r="F325" s="152" t="s">
        <v>329</v>
      </c>
      <c r="G325" s="154">
        <v>11448.12</v>
      </c>
    </row>
    <row r="326" spans="1:254" ht="25.5" x14ac:dyDescent="0.2">
      <c r="A326" s="199" t="s">
        <v>328</v>
      </c>
      <c r="B326" s="193">
        <v>510</v>
      </c>
      <c r="C326" s="152" t="s">
        <v>299</v>
      </c>
      <c r="D326" s="152" t="s">
        <v>270</v>
      </c>
      <c r="E326" s="152" t="s">
        <v>696</v>
      </c>
      <c r="F326" s="152" t="s">
        <v>329</v>
      </c>
      <c r="G326" s="154">
        <v>20251.5</v>
      </c>
    </row>
    <row r="327" spans="1:254" ht="15" x14ac:dyDescent="0.25">
      <c r="A327" s="346" t="s">
        <v>487</v>
      </c>
      <c r="B327" s="350">
        <v>510</v>
      </c>
      <c r="C327" s="343" t="s">
        <v>299</v>
      </c>
      <c r="D327" s="343" t="s">
        <v>293</v>
      </c>
      <c r="E327" s="343"/>
      <c r="F327" s="343"/>
      <c r="G327" s="344">
        <f>SUM(G328)</f>
        <v>1048.81</v>
      </c>
    </row>
    <row r="328" spans="1:254" ht="25.5" x14ac:dyDescent="0.2">
      <c r="A328" s="148" t="s">
        <v>697</v>
      </c>
      <c r="B328" s="200">
        <v>510</v>
      </c>
      <c r="C328" s="167" t="s">
        <v>299</v>
      </c>
      <c r="D328" s="167" t="s">
        <v>293</v>
      </c>
      <c r="E328" s="167" t="s">
        <v>485</v>
      </c>
      <c r="F328" s="167"/>
      <c r="G328" s="150">
        <f>SUM(G329)</f>
        <v>1048.81</v>
      </c>
    </row>
    <row r="329" spans="1:254" s="146" customFormat="1" ht="26.25" x14ac:dyDescent="0.25">
      <c r="A329" s="151" t="s">
        <v>328</v>
      </c>
      <c r="B329" s="193">
        <v>510</v>
      </c>
      <c r="C329" s="152" t="s">
        <v>299</v>
      </c>
      <c r="D329" s="152" t="s">
        <v>293</v>
      </c>
      <c r="E329" s="152" t="s">
        <v>485</v>
      </c>
      <c r="F329" s="152" t="s">
        <v>329</v>
      </c>
      <c r="G329" s="154">
        <v>1048.81</v>
      </c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5"/>
      <c r="AV329" s="155"/>
      <c r="AW329" s="155"/>
      <c r="AX329" s="155"/>
      <c r="AY329" s="155"/>
      <c r="AZ329" s="155"/>
      <c r="BA329" s="155"/>
      <c r="BB329" s="155"/>
      <c r="BC329" s="155"/>
      <c r="BD329" s="155"/>
      <c r="BE329" s="155"/>
      <c r="BF329" s="155"/>
      <c r="BG329" s="155"/>
      <c r="BH329" s="155"/>
      <c r="BI329" s="155"/>
      <c r="BJ329" s="155"/>
      <c r="BK329" s="155"/>
      <c r="BL329" s="155"/>
      <c r="BM329" s="155"/>
      <c r="BN329" s="155"/>
      <c r="BO329" s="155"/>
      <c r="BP329" s="155"/>
      <c r="BQ329" s="155"/>
      <c r="BR329" s="155"/>
      <c r="BS329" s="155"/>
      <c r="BT329" s="155"/>
      <c r="BU329" s="155"/>
      <c r="BV329" s="155"/>
      <c r="BW329" s="155"/>
      <c r="BX329" s="155"/>
      <c r="BY329" s="155"/>
      <c r="BZ329" s="155"/>
      <c r="CA329" s="155"/>
      <c r="CB329" s="155"/>
      <c r="CC329" s="155"/>
      <c r="CD329" s="155"/>
      <c r="CE329" s="155"/>
      <c r="CF329" s="155"/>
      <c r="CG329" s="155"/>
      <c r="CH329" s="155"/>
      <c r="CI329" s="155"/>
      <c r="CJ329" s="155"/>
      <c r="CK329" s="155"/>
      <c r="CL329" s="155"/>
      <c r="CM329" s="155"/>
      <c r="CN329" s="155"/>
      <c r="CO329" s="155"/>
      <c r="CP329" s="155"/>
      <c r="CQ329" s="155"/>
      <c r="CR329" s="155"/>
      <c r="CS329" s="155"/>
      <c r="CT329" s="155"/>
      <c r="CU329" s="155"/>
      <c r="CV329" s="155"/>
      <c r="CW329" s="155"/>
      <c r="CX329" s="155"/>
      <c r="CY329" s="155"/>
      <c r="CZ329" s="155"/>
      <c r="DA329" s="155"/>
      <c r="DB329" s="155"/>
      <c r="DC329" s="155"/>
      <c r="DD329" s="155"/>
      <c r="DE329" s="155"/>
      <c r="DF329" s="155"/>
      <c r="DG329" s="155"/>
      <c r="DH329" s="155"/>
      <c r="DI329" s="155"/>
      <c r="DJ329" s="155"/>
      <c r="DK329" s="155"/>
      <c r="DL329" s="155"/>
      <c r="DM329" s="155"/>
      <c r="DN329" s="155"/>
      <c r="DO329" s="155"/>
      <c r="DP329" s="155"/>
      <c r="DQ329" s="155"/>
      <c r="DR329" s="155"/>
      <c r="DS329" s="155"/>
      <c r="DT329" s="155"/>
      <c r="DU329" s="155"/>
      <c r="DV329" s="155"/>
      <c r="DW329" s="155"/>
      <c r="DX329" s="155"/>
      <c r="DY329" s="155"/>
      <c r="DZ329" s="155"/>
      <c r="EA329" s="155"/>
      <c r="EB329" s="155"/>
      <c r="EC329" s="155"/>
      <c r="ED329" s="155"/>
      <c r="EE329" s="155"/>
      <c r="EF329" s="155"/>
      <c r="EG329" s="155"/>
      <c r="EH329" s="155"/>
      <c r="EI329" s="155"/>
      <c r="EJ329" s="155"/>
      <c r="EK329" s="155"/>
      <c r="EL329" s="155"/>
      <c r="EM329" s="155"/>
      <c r="EN329" s="155"/>
      <c r="EO329" s="155"/>
      <c r="EP329" s="155"/>
      <c r="EQ329" s="155"/>
      <c r="ER329" s="155"/>
      <c r="ES329" s="155"/>
      <c r="ET329" s="155"/>
      <c r="EU329" s="155"/>
      <c r="EV329" s="155"/>
      <c r="EW329" s="155"/>
      <c r="EX329" s="155"/>
      <c r="EY329" s="155"/>
      <c r="EZ329" s="155"/>
      <c r="FA329" s="155"/>
      <c r="FB329" s="155"/>
      <c r="FC329" s="155"/>
      <c r="FD329" s="155"/>
      <c r="FE329" s="155"/>
      <c r="FF329" s="155"/>
      <c r="FG329" s="155"/>
      <c r="FH329" s="155"/>
      <c r="FI329" s="155"/>
      <c r="FJ329" s="155"/>
      <c r="FK329" s="155"/>
      <c r="FL329" s="155"/>
      <c r="FM329" s="155"/>
      <c r="FN329" s="155"/>
      <c r="FO329" s="155"/>
      <c r="FP329" s="155"/>
      <c r="FQ329" s="155"/>
      <c r="FR329" s="155"/>
      <c r="FS329" s="155"/>
      <c r="FT329" s="155"/>
      <c r="FU329" s="155"/>
      <c r="FV329" s="155"/>
      <c r="FW329" s="155"/>
      <c r="FX329" s="155"/>
      <c r="FY329" s="155"/>
      <c r="FZ329" s="155"/>
      <c r="GA329" s="155"/>
      <c r="GB329" s="155"/>
      <c r="GC329" s="155"/>
      <c r="GD329" s="155"/>
      <c r="GE329" s="155"/>
      <c r="GF329" s="155"/>
      <c r="GG329" s="155"/>
      <c r="GH329" s="155"/>
      <c r="GI329" s="155"/>
      <c r="GJ329" s="155"/>
      <c r="GK329" s="155"/>
      <c r="GL329" s="155"/>
      <c r="GM329" s="155"/>
      <c r="GN329" s="155"/>
      <c r="GO329" s="155"/>
      <c r="GP329" s="155"/>
      <c r="GQ329" s="155"/>
      <c r="GR329" s="155"/>
      <c r="GS329" s="155"/>
      <c r="GT329" s="155"/>
      <c r="GU329" s="155"/>
      <c r="GV329" s="155"/>
      <c r="GW329" s="155"/>
      <c r="GX329" s="155"/>
      <c r="GY329" s="155"/>
      <c r="GZ329" s="155"/>
      <c r="HA329" s="155"/>
      <c r="HB329" s="155"/>
      <c r="HC329" s="155"/>
      <c r="HD329" s="155"/>
      <c r="HE329" s="155"/>
      <c r="HF329" s="155"/>
      <c r="HG329" s="155"/>
      <c r="HH329" s="155"/>
      <c r="HI329" s="155"/>
      <c r="HJ329" s="155"/>
      <c r="HK329" s="155"/>
      <c r="HL329" s="155"/>
      <c r="HM329" s="155"/>
      <c r="HN329" s="155"/>
      <c r="HO329" s="155"/>
      <c r="HP329" s="155"/>
      <c r="HQ329" s="155"/>
      <c r="HR329" s="155"/>
      <c r="HS329" s="155"/>
      <c r="HT329" s="155"/>
      <c r="HU329" s="155"/>
      <c r="HV329" s="155"/>
      <c r="HW329" s="155"/>
      <c r="HX329" s="155"/>
      <c r="HY329" s="155"/>
      <c r="HZ329" s="155"/>
      <c r="IA329" s="155"/>
      <c r="IB329" s="155"/>
      <c r="IC329" s="155"/>
      <c r="ID329" s="155"/>
      <c r="IE329" s="155"/>
      <c r="IF329" s="155"/>
      <c r="IG329" s="155"/>
      <c r="IH329" s="155"/>
      <c r="II329" s="155"/>
      <c r="IJ329" s="155"/>
      <c r="IK329" s="155"/>
      <c r="IL329" s="155"/>
      <c r="IM329" s="155"/>
      <c r="IN329" s="155"/>
      <c r="IO329" s="155"/>
      <c r="IP329" s="155"/>
      <c r="IQ329" s="155"/>
      <c r="IR329" s="155"/>
      <c r="IS329" s="155"/>
      <c r="IT329" s="155"/>
    </row>
    <row r="330" spans="1:254" s="146" customFormat="1" ht="15" x14ac:dyDescent="0.25">
      <c r="A330" s="148" t="s">
        <v>330</v>
      </c>
      <c r="B330" s="149" t="s">
        <v>508</v>
      </c>
      <c r="C330" s="167" t="s">
        <v>299</v>
      </c>
      <c r="D330" s="167" t="s">
        <v>293</v>
      </c>
      <c r="E330" s="167" t="s">
        <v>331</v>
      </c>
      <c r="F330" s="167"/>
      <c r="G330" s="154">
        <f>SUM(G331)</f>
        <v>5646.7</v>
      </c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5"/>
      <c r="AV330" s="155"/>
      <c r="AW330" s="155"/>
      <c r="AX330" s="155"/>
      <c r="AY330" s="155"/>
      <c r="AZ330" s="155"/>
      <c r="BA330" s="155"/>
      <c r="BB330" s="155"/>
      <c r="BC330" s="155"/>
      <c r="BD330" s="155"/>
      <c r="BE330" s="155"/>
      <c r="BF330" s="155"/>
      <c r="BG330" s="155"/>
      <c r="BH330" s="155"/>
      <c r="BI330" s="155"/>
      <c r="BJ330" s="155"/>
      <c r="BK330" s="155"/>
      <c r="BL330" s="155"/>
      <c r="BM330" s="155"/>
      <c r="BN330" s="155"/>
      <c r="BO330" s="155"/>
      <c r="BP330" s="155"/>
      <c r="BQ330" s="155"/>
      <c r="BR330" s="155"/>
      <c r="BS330" s="155"/>
      <c r="BT330" s="155"/>
      <c r="BU330" s="155"/>
      <c r="BV330" s="155"/>
      <c r="BW330" s="155"/>
      <c r="BX330" s="155"/>
      <c r="BY330" s="155"/>
      <c r="BZ330" s="155"/>
      <c r="CA330" s="155"/>
      <c r="CB330" s="155"/>
      <c r="CC330" s="155"/>
      <c r="CD330" s="155"/>
      <c r="CE330" s="155"/>
      <c r="CF330" s="155"/>
      <c r="CG330" s="155"/>
      <c r="CH330" s="155"/>
      <c r="CI330" s="155"/>
      <c r="CJ330" s="155"/>
      <c r="CK330" s="155"/>
      <c r="CL330" s="155"/>
      <c r="CM330" s="155"/>
      <c r="CN330" s="155"/>
      <c r="CO330" s="155"/>
      <c r="CP330" s="155"/>
      <c r="CQ330" s="155"/>
      <c r="CR330" s="155"/>
      <c r="CS330" s="155"/>
      <c r="CT330" s="155"/>
      <c r="CU330" s="155"/>
      <c r="CV330" s="155"/>
      <c r="CW330" s="155"/>
      <c r="CX330" s="155"/>
      <c r="CY330" s="155"/>
      <c r="CZ330" s="155"/>
      <c r="DA330" s="155"/>
      <c r="DB330" s="155"/>
      <c r="DC330" s="155"/>
      <c r="DD330" s="155"/>
      <c r="DE330" s="155"/>
      <c r="DF330" s="155"/>
      <c r="DG330" s="155"/>
      <c r="DH330" s="155"/>
      <c r="DI330" s="155"/>
      <c r="DJ330" s="155"/>
      <c r="DK330" s="155"/>
      <c r="DL330" s="155"/>
      <c r="DM330" s="155"/>
      <c r="DN330" s="155"/>
      <c r="DO330" s="155"/>
      <c r="DP330" s="155"/>
      <c r="DQ330" s="155"/>
      <c r="DR330" s="155"/>
      <c r="DS330" s="155"/>
      <c r="DT330" s="155"/>
      <c r="DU330" s="155"/>
      <c r="DV330" s="155"/>
      <c r="DW330" s="155"/>
      <c r="DX330" s="155"/>
      <c r="DY330" s="155"/>
      <c r="DZ330" s="155"/>
      <c r="EA330" s="155"/>
      <c r="EB330" s="155"/>
      <c r="EC330" s="155"/>
      <c r="ED330" s="155"/>
      <c r="EE330" s="155"/>
      <c r="EF330" s="155"/>
      <c r="EG330" s="155"/>
      <c r="EH330" s="155"/>
      <c r="EI330" s="155"/>
      <c r="EJ330" s="155"/>
      <c r="EK330" s="155"/>
      <c r="EL330" s="155"/>
      <c r="EM330" s="155"/>
      <c r="EN330" s="155"/>
      <c r="EO330" s="155"/>
      <c r="EP330" s="155"/>
      <c r="EQ330" s="155"/>
      <c r="ER330" s="155"/>
      <c r="ES330" s="155"/>
      <c r="ET330" s="155"/>
      <c r="EU330" s="155"/>
      <c r="EV330" s="155"/>
      <c r="EW330" s="155"/>
      <c r="EX330" s="155"/>
      <c r="EY330" s="155"/>
      <c r="EZ330" s="155"/>
      <c r="FA330" s="155"/>
      <c r="FB330" s="155"/>
      <c r="FC330" s="155"/>
      <c r="FD330" s="155"/>
      <c r="FE330" s="155"/>
      <c r="FF330" s="155"/>
      <c r="FG330" s="155"/>
      <c r="FH330" s="155"/>
      <c r="FI330" s="155"/>
      <c r="FJ330" s="155"/>
      <c r="FK330" s="155"/>
      <c r="FL330" s="155"/>
      <c r="FM330" s="155"/>
      <c r="FN330" s="155"/>
      <c r="FO330" s="155"/>
      <c r="FP330" s="155"/>
      <c r="FQ330" s="155"/>
      <c r="FR330" s="155"/>
      <c r="FS330" s="155"/>
      <c r="FT330" s="155"/>
      <c r="FU330" s="155"/>
      <c r="FV330" s="155"/>
      <c r="FW330" s="155"/>
      <c r="FX330" s="155"/>
      <c r="FY330" s="155"/>
      <c r="FZ330" s="155"/>
      <c r="GA330" s="155"/>
      <c r="GB330" s="155"/>
      <c r="GC330" s="155"/>
      <c r="GD330" s="155"/>
      <c r="GE330" s="155"/>
      <c r="GF330" s="155"/>
      <c r="GG330" s="155"/>
      <c r="GH330" s="155"/>
      <c r="GI330" s="155"/>
      <c r="GJ330" s="155"/>
      <c r="GK330" s="155"/>
      <c r="GL330" s="155"/>
      <c r="GM330" s="155"/>
      <c r="GN330" s="155"/>
      <c r="GO330" s="155"/>
      <c r="GP330" s="155"/>
      <c r="GQ330" s="155"/>
      <c r="GR330" s="155"/>
      <c r="GS330" s="155"/>
      <c r="GT330" s="155"/>
      <c r="GU330" s="155"/>
      <c r="GV330" s="155"/>
      <c r="GW330" s="155"/>
      <c r="GX330" s="155"/>
      <c r="GY330" s="155"/>
      <c r="GZ330" s="155"/>
      <c r="HA330" s="155"/>
      <c r="HB330" s="155"/>
      <c r="HC330" s="155"/>
      <c r="HD330" s="155"/>
      <c r="HE330" s="155"/>
      <c r="HF330" s="155"/>
      <c r="HG330" s="155"/>
      <c r="HH330" s="155"/>
      <c r="HI330" s="155"/>
      <c r="HJ330" s="155"/>
      <c r="HK330" s="155"/>
      <c r="HL330" s="155"/>
      <c r="HM330" s="155"/>
      <c r="HN330" s="155"/>
      <c r="HO330" s="155"/>
      <c r="HP330" s="155"/>
      <c r="HQ330" s="155"/>
      <c r="HR330" s="155"/>
      <c r="HS330" s="155"/>
      <c r="HT330" s="155"/>
      <c r="HU330" s="155"/>
      <c r="HV330" s="155"/>
      <c r="HW330" s="155"/>
      <c r="HX330" s="155"/>
      <c r="HY330" s="155"/>
      <c r="HZ330" s="155"/>
      <c r="IA330" s="155"/>
      <c r="IB330" s="155"/>
      <c r="IC330" s="155"/>
      <c r="ID330" s="155"/>
      <c r="IE330" s="155"/>
      <c r="IF330" s="155"/>
      <c r="IG330" s="155"/>
      <c r="IH330" s="155"/>
      <c r="II330" s="155"/>
      <c r="IJ330" s="155"/>
      <c r="IK330" s="155"/>
      <c r="IL330" s="155"/>
      <c r="IM330" s="155"/>
      <c r="IN330" s="155"/>
      <c r="IO330" s="155"/>
      <c r="IP330" s="155"/>
      <c r="IQ330" s="155"/>
      <c r="IR330" s="155"/>
      <c r="IS330" s="155"/>
      <c r="IT330" s="155"/>
    </row>
    <row r="331" spans="1:254" s="146" customFormat="1" ht="26.25" x14ac:dyDescent="0.25">
      <c r="A331" s="151" t="s">
        <v>328</v>
      </c>
      <c r="B331" s="153" t="s">
        <v>508</v>
      </c>
      <c r="C331" s="152" t="s">
        <v>299</v>
      </c>
      <c r="D331" s="152" t="s">
        <v>293</v>
      </c>
      <c r="E331" s="152" t="s">
        <v>331</v>
      </c>
      <c r="F331" s="152" t="s">
        <v>329</v>
      </c>
      <c r="G331" s="154">
        <v>5646.7</v>
      </c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  <c r="AT331" s="155"/>
      <c r="AU331" s="155"/>
      <c r="AV331" s="155"/>
      <c r="AW331" s="155"/>
      <c r="AX331" s="155"/>
      <c r="AY331" s="155"/>
      <c r="AZ331" s="155"/>
      <c r="BA331" s="155"/>
      <c r="BB331" s="155"/>
      <c r="BC331" s="155"/>
      <c r="BD331" s="155"/>
      <c r="BE331" s="155"/>
      <c r="BF331" s="155"/>
      <c r="BG331" s="155"/>
      <c r="BH331" s="155"/>
      <c r="BI331" s="155"/>
      <c r="BJ331" s="155"/>
      <c r="BK331" s="155"/>
      <c r="BL331" s="155"/>
      <c r="BM331" s="155"/>
      <c r="BN331" s="155"/>
      <c r="BO331" s="155"/>
      <c r="BP331" s="155"/>
      <c r="BQ331" s="155"/>
      <c r="BR331" s="155"/>
      <c r="BS331" s="155"/>
      <c r="BT331" s="155"/>
      <c r="BU331" s="155"/>
      <c r="BV331" s="155"/>
      <c r="BW331" s="155"/>
      <c r="BX331" s="155"/>
      <c r="BY331" s="155"/>
      <c r="BZ331" s="155"/>
      <c r="CA331" s="155"/>
      <c r="CB331" s="155"/>
      <c r="CC331" s="155"/>
      <c r="CD331" s="155"/>
      <c r="CE331" s="155"/>
      <c r="CF331" s="155"/>
      <c r="CG331" s="155"/>
      <c r="CH331" s="155"/>
      <c r="CI331" s="155"/>
      <c r="CJ331" s="155"/>
      <c r="CK331" s="155"/>
      <c r="CL331" s="155"/>
      <c r="CM331" s="155"/>
      <c r="CN331" s="155"/>
      <c r="CO331" s="155"/>
      <c r="CP331" s="155"/>
      <c r="CQ331" s="155"/>
      <c r="CR331" s="155"/>
      <c r="CS331" s="155"/>
      <c r="CT331" s="155"/>
      <c r="CU331" s="155"/>
      <c r="CV331" s="155"/>
      <c r="CW331" s="155"/>
      <c r="CX331" s="155"/>
      <c r="CY331" s="155"/>
      <c r="CZ331" s="155"/>
      <c r="DA331" s="155"/>
      <c r="DB331" s="155"/>
      <c r="DC331" s="155"/>
      <c r="DD331" s="155"/>
      <c r="DE331" s="155"/>
      <c r="DF331" s="155"/>
      <c r="DG331" s="155"/>
      <c r="DH331" s="155"/>
      <c r="DI331" s="155"/>
      <c r="DJ331" s="155"/>
      <c r="DK331" s="155"/>
      <c r="DL331" s="155"/>
      <c r="DM331" s="155"/>
      <c r="DN331" s="155"/>
      <c r="DO331" s="155"/>
      <c r="DP331" s="155"/>
      <c r="DQ331" s="155"/>
      <c r="DR331" s="155"/>
      <c r="DS331" s="155"/>
      <c r="DT331" s="155"/>
      <c r="DU331" s="155"/>
      <c r="DV331" s="155"/>
      <c r="DW331" s="155"/>
      <c r="DX331" s="155"/>
      <c r="DY331" s="155"/>
      <c r="DZ331" s="155"/>
      <c r="EA331" s="155"/>
      <c r="EB331" s="155"/>
      <c r="EC331" s="155"/>
      <c r="ED331" s="155"/>
      <c r="EE331" s="155"/>
      <c r="EF331" s="155"/>
      <c r="EG331" s="155"/>
      <c r="EH331" s="155"/>
      <c r="EI331" s="155"/>
      <c r="EJ331" s="155"/>
      <c r="EK331" s="155"/>
      <c r="EL331" s="155"/>
      <c r="EM331" s="155"/>
      <c r="EN331" s="155"/>
      <c r="EO331" s="155"/>
      <c r="EP331" s="155"/>
      <c r="EQ331" s="155"/>
      <c r="ER331" s="155"/>
      <c r="ES331" s="155"/>
      <c r="ET331" s="155"/>
      <c r="EU331" s="155"/>
      <c r="EV331" s="155"/>
      <c r="EW331" s="155"/>
      <c r="EX331" s="155"/>
      <c r="EY331" s="155"/>
      <c r="EZ331" s="155"/>
      <c r="FA331" s="155"/>
      <c r="FB331" s="155"/>
      <c r="FC331" s="155"/>
      <c r="FD331" s="155"/>
      <c r="FE331" s="155"/>
      <c r="FF331" s="155"/>
      <c r="FG331" s="155"/>
      <c r="FH331" s="155"/>
      <c r="FI331" s="155"/>
      <c r="FJ331" s="155"/>
      <c r="FK331" s="155"/>
      <c r="FL331" s="155"/>
      <c r="FM331" s="155"/>
      <c r="FN331" s="155"/>
      <c r="FO331" s="155"/>
      <c r="FP331" s="155"/>
      <c r="FQ331" s="155"/>
      <c r="FR331" s="155"/>
      <c r="FS331" s="155"/>
      <c r="FT331" s="155"/>
      <c r="FU331" s="155"/>
      <c r="FV331" s="155"/>
      <c r="FW331" s="155"/>
      <c r="FX331" s="155"/>
      <c r="FY331" s="155"/>
      <c r="FZ331" s="155"/>
      <c r="GA331" s="155"/>
      <c r="GB331" s="155"/>
      <c r="GC331" s="155"/>
      <c r="GD331" s="155"/>
      <c r="GE331" s="155"/>
      <c r="GF331" s="155"/>
      <c r="GG331" s="155"/>
      <c r="GH331" s="155"/>
      <c r="GI331" s="155"/>
      <c r="GJ331" s="155"/>
      <c r="GK331" s="155"/>
      <c r="GL331" s="155"/>
      <c r="GM331" s="155"/>
      <c r="GN331" s="155"/>
      <c r="GO331" s="155"/>
      <c r="GP331" s="155"/>
      <c r="GQ331" s="155"/>
      <c r="GR331" s="155"/>
      <c r="GS331" s="155"/>
      <c r="GT331" s="155"/>
      <c r="GU331" s="155"/>
      <c r="GV331" s="155"/>
      <c r="GW331" s="155"/>
      <c r="GX331" s="155"/>
      <c r="GY331" s="155"/>
      <c r="GZ331" s="155"/>
      <c r="HA331" s="155"/>
      <c r="HB331" s="155"/>
      <c r="HC331" s="155"/>
      <c r="HD331" s="155"/>
      <c r="HE331" s="155"/>
      <c r="HF331" s="155"/>
      <c r="HG331" s="155"/>
      <c r="HH331" s="155"/>
      <c r="HI331" s="155"/>
      <c r="HJ331" s="155"/>
      <c r="HK331" s="155"/>
      <c r="HL331" s="155"/>
      <c r="HM331" s="155"/>
      <c r="HN331" s="155"/>
      <c r="HO331" s="155"/>
      <c r="HP331" s="155"/>
      <c r="HQ331" s="155"/>
      <c r="HR331" s="155"/>
      <c r="HS331" s="155"/>
      <c r="HT331" s="155"/>
      <c r="HU331" s="155"/>
      <c r="HV331" s="155"/>
      <c r="HW331" s="155"/>
      <c r="HX331" s="155"/>
      <c r="HY331" s="155"/>
      <c r="HZ331" s="155"/>
      <c r="IA331" s="155"/>
      <c r="IB331" s="155"/>
      <c r="IC331" s="155"/>
      <c r="ID331" s="155"/>
      <c r="IE331" s="155"/>
      <c r="IF331" s="155"/>
      <c r="IG331" s="155"/>
      <c r="IH331" s="155"/>
      <c r="II331" s="155"/>
      <c r="IJ331" s="155"/>
      <c r="IK331" s="155"/>
      <c r="IL331" s="155"/>
      <c r="IM331" s="155"/>
      <c r="IN331" s="155"/>
      <c r="IO331" s="155"/>
      <c r="IP331" s="155"/>
      <c r="IQ331" s="155"/>
      <c r="IR331" s="155"/>
      <c r="IS331" s="155"/>
      <c r="IT331" s="155"/>
    </row>
    <row r="332" spans="1:254" s="146" customFormat="1" ht="15.75" x14ac:dyDescent="0.25">
      <c r="A332" s="181" t="s">
        <v>488</v>
      </c>
      <c r="B332" s="190">
        <v>510</v>
      </c>
      <c r="C332" s="177" t="s">
        <v>355</v>
      </c>
      <c r="D332" s="177"/>
      <c r="E332" s="177"/>
      <c r="F332" s="177"/>
      <c r="G332" s="178">
        <f>SUM(G333)</f>
        <v>2421.4900000000002</v>
      </c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  <c r="AB332" s="127"/>
      <c r="AC332" s="127"/>
      <c r="AD332" s="127"/>
      <c r="AE332" s="127"/>
      <c r="AF332" s="127"/>
      <c r="AG332" s="127"/>
      <c r="AH332" s="127"/>
      <c r="AI332" s="127"/>
      <c r="AJ332" s="127"/>
      <c r="AK332" s="127"/>
      <c r="AL332" s="127"/>
      <c r="AM332" s="127"/>
      <c r="AN332" s="127"/>
      <c r="AO332" s="127"/>
      <c r="AP332" s="127"/>
      <c r="AQ332" s="127"/>
      <c r="AR332" s="127"/>
      <c r="AS332" s="127"/>
      <c r="AT332" s="127"/>
      <c r="AU332" s="127"/>
      <c r="AV332" s="127"/>
      <c r="AW332" s="127"/>
      <c r="AX332" s="127"/>
      <c r="AY332" s="127"/>
      <c r="AZ332" s="127"/>
      <c r="BA332" s="127"/>
      <c r="BB332" s="127"/>
      <c r="BC332" s="127"/>
      <c r="BD332" s="127"/>
      <c r="BE332" s="127"/>
      <c r="BF332" s="127"/>
      <c r="BG332" s="127"/>
      <c r="BH332" s="127"/>
      <c r="BI332" s="127"/>
      <c r="BJ332" s="127"/>
      <c r="BK332" s="127"/>
      <c r="BL332" s="127"/>
      <c r="BM332" s="127"/>
      <c r="BN332" s="127"/>
      <c r="BO332" s="127"/>
      <c r="BP332" s="127"/>
      <c r="BQ332" s="127"/>
      <c r="BR332" s="127"/>
      <c r="BS332" s="127"/>
      <c r="BT332" s="127"/>
      <c r="BU332" s="127"/>
      <c r="BV332" s="127"/>
      <c r="BW332" s="127"/>
      <c r="BX332" s="127"/>
      <c r="BY332" s="127"/>
      <c r="BZ332" s="127"/>
      <c r="CA332" s="127"/>
      <c r="CB332" s="127"/>
      <c r="CC332" s="127"/>
      <c r="CD332" s="127"/>
      <c r="CE332" s="127"/>
      <c r="CF332" s="127"/>
      <c r="CG332" s="127"/>
      <c r="CH332" s="127"/>
      <c r="CI332" s="127"/>
      <c r="CJ332" s="127"/>
      <c r="CK332" s="127"/>
      <c r="CL332" s="127"/>
      <c r="CM332" s="127"/>
      <c r="CN332" s="127"/>
      <c r="CO332" s="127"/>
      <c r="CP332" s="127"/>
      <c r="CQ332" s="127"/>
      <c r="CR332" s="127"/>
      <c r="CS332" s="127"/>
      <c r="CT332" s="127"/>
      <c r="CU332" s="127"/>
      <c r="CV332" s="127"/>
      <c r="CW332" s="127"/>
      <c r="CX332" s="127"/>
      <c r="CY332" s="127"/>
      <c r="CZ332" s="127"/>
      <c r="DA332" s="127"/>
      <c r="DB332" s="127"/>
      <c r="DC332" s="127"/>
      <c r="DD332" s="127"/>
      <c r="DE332" s="127"/>
      <c r="DF332" s="127"/>
      <c r="DG332" s="127"/>
      <c r="DH332" s="127"/>
      <c r="DI332" s="127"/>
      <c r="DJ332" s="127"/>
      <c r="DK332" s="127"/>
      <c r="DL332" s="127"/>
      <c r="DM332" s="127"/>
      <c r="DN332" s="127"/>
      <c r="DO332" s="127"/>
      <c r="DP332" s="127"/>
      <c r="DQ332" s="127"/>
      <c r="DR332" s="127"/>
      <c r="DS332" s="127"/>
      <c r="DT332" s="127"/>
      <c r="DU332" s="127"/>
      <c r="DV332" s="127"/>
      <c r="DW332" s="127"/>
      <c r="DX332" s="127"/>
      <c r="DY332" s="127"/>
      <c r="DZ332" s="127"/>
      <c r="EA332" s="127"/>
      <c r="EB332" s="127"/>
      <c r="EC332" s="127"/>
      <c r="ED332" s="127"/>
      <c r="EE332" s="127"/>
      <c r="EF332" s="127"/>
      <c r="EG332" s="127"/>
      <c r="EH332" s="127"/>
      <c r="EI332" s="127"/>
      <c r="EJ332" s="127"/>
      <c r="EK332" s="127"/>
      <c r="EL332" s="127"/>
      <c r="EM332" s="127"/>
      <c r="EN332" s="127"/>
      <c r="EO332" s="127"/>
      <c r="EP332" s="127"/>
      <c r="EQ332" s="127"/>
      <c r="ER332" s="127"/>
      <c r="ES332" s="127"/>
      <c r="ET332" s="127"/>
      <c r="EU332" s="127"/>
      <c r="EV332" s="127"/>
      <c r="EW332" s="127"/>
      <c r="EX332" s="127"/>
      <c r="EY332" s="127"/>
      <c r="EZ332" s="127"/>
      <c r="FA332" s="127"/>
      <c r="FB332" s="127"/>
      <c r="FC332" s="127"/>
      <c r="FD332" s="127"/>
      <c r="FE332" s="127"/>
      <c r="FF332" s="127"/>
      <c r="FG332" s="127"/>
      <c r="FH332" s="127"/>
      <c r="FI332" s="127"/>
      <c r="FJ332" s="127"/>
      <c r="FK332" s="127"/>
      <c r="FL332" s="127"/>
      <c r="FM332" s="127"/>
      <c r="FN332" s="127"/>
      <c r="FO332" s="127"/>
      <c r="FP332" s="127"/>
      <c r="FQ332" s="127"/>
      <c r="FR332" s="127"/>
      <c r="FS332" s="127"/>
      <c r="FT332" s="127"/>
      <c r="FU332" s="127"/>
      <c r="FV332" s="127"/>
      <c r="FW332" s="127"/>
      <c r="FX332" s="127"/>
      <c r="FY332" s="127"/>
      <c r="FZ332" s="127"/>
      <c r="GA332" s="127"/>
      <c r="GB332" s="127"/>
      <c r="GC332" s="127"/>
      <c r="GD332" s="127"/>
      <c r="GE332" s="127"/>
      <c r="GF332" s="127"/>
      <c r="GG332" s="127"/>
      <c r="GH332" s="127"/>
      <c r="GI332" s="127"/>
      <c r="GJ332" s="127"/>
      <c r="GK332" s="127"/>
      <c r="GL332" s="127"/>
      <c r="GM332" s="127"/>
      <c r="GN332" s="127"/>
      <c r="GO332" s="127"/>
      <c r="GP332" s="127"/>
      <c r="GQ332" s="127"/>
      <c r="GR332" s="127"/>
      <c r="GS332" s="127"/>
      <c r="GT332" s="127"/>
      <c r="GU332" s="127"/>
      <c r="GV332" s="127"/>
      <c r="GW332" s="127"/>
      <c r="GX332" s="127"/>
      <c r="GY332" s="127"/>
      <c r="GZ332" s="127"/>
      <c r="HA332" s="127"/>
      <c r="HB332" s="127"/>
      <c r="HC332" s="127"/>
      <c r="HD332" s="127"/>
      <c r="HE332" s="127"/>
      <c r="HF332" s="127"/>
      <c r="HG332" s="127"/>
      <c r="HH332" s="127"/>
      <c r="HI332" s="127"/>
      <c r="HJ332" s="127"/>
      <c r="HK332" s="127"/>
      <c r="HL332" s="127"/>
      <c r="HM332" s="127"/>
      <c r="HN332" s="127"/>
      <c r="HO332" s="127"/>
      <c r="HP332" s="127"/>
      <c r="HQ332" s="127"/>
      <c r="HR332" s="127"/>
      <c r="HS332" s="127"/>
      <c r="HT332" s="127"/>
      <c r="HU332" s="127"/>
      <c r="HV332" s="127"/>
      <c r="HW332" s="127"/>
      <c r="HX332" s="127"/>
      <c r="HY332" s="127"/>
      <c r="HZ332" s="127"/>
      <c r="IA332" s="127"/>
      <c r="IB332" s="127"/>
      <c r="IC332" s="127"/>
      <c r="ID332" s="127"/>
      <c r="IE332" s="127"/>
      <c r="IF332" s="127"/>
      <c r="IG332" s="127"/>
      <c r="IH332" s="127"/>
      <c r="II332" s="127"/>
      <c r="IJ332" s="127"/>
      <c r="IK332" s="127"/>
      <c r="IL332" s="127"/>
      <c r="IM332" s="127"/>
      <c r="IN332" s="127"/>
      <c r="IO332" s="127"/>
      <c r="IP332" s="127"/>
      <c r="IQ332" s="127"/>
      <c r="IR332" s="127"/>
      <c r="IS332" s="127"/>
      <c r="IT332" s="127"/>
    </row>
    <row r="333" spans="1:254" s="156" customFormat="1" ht="15" x14ac:dyDescent="0.25">
      <c r="A333" s="346" t="s">
        <v>489</v>
      </c>
      <c r="B333" s="350">
        <v>510</v>
      </c>
      <c r="C333" s="343" t="s">
        <v>355</v>
      </c>
      <c r="D333" s="343" t="s">
        <v>270</v>
      </c>
      <c r="E333" s="343"/>
      <c r="F333" s="343"/>
      <c r="G333" s="344">
        <f>SUM(G336+G334)</f>
        <v>2421.4900000000002</v>
      </c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  <c r="AF333" s="127"/>
      <c r="AG333" s="127"/>
      <c r="AH333" s="127"/>
      <c r="AI333" s="127"/>
      <c r="AJ333" s="127"/>
      <c r="AK333" s="127"/>
      <c r="AL333" s="127"/>
      <c r="AM333" s="127"/>
      <c r="AN333" s="127"/>
      <c r="AO333" s="127"/>
      <c r="AP333" s="127"/>
      <c r="AQ333" s="127"/>
      <c r="AR333" s="127"/>
      <c r="AS333" s="127"/>
      <c r="AT333" s="127"/>
      <c r="AU333" s="127"/>
      <c r="AV333" s="127"/>
      <c r="AW333" s="127"/>
      <c r="AX333" s="127"/>
      <c r="AY333" s="127"/>
      <c r="AZ333" s="127"/>
      <c r="BA333" s="127"/>
      <c r="BB333" s="127"/>
      <c r="BC333" s="127"/>
      <c r="BD333" s="127"/>
      <c r="BE333" s="127"/>
      <c r="BF333" s="127"/>
      <c r="BG333" s="127"/>
      <c r="BH333" s="127"/>
      <c r="BI333" s="127"/>
      <c r="BJ333" s="127"/>
      <c r="BK333" s="127"/>
      <c r="BL333" s="127"/>
      <c r="BM333" s="127"/>
      <c r="BN333" s="127"/>
      <c r="BO333" s="127"/>
      <c r="BP333" s="127"/>
      <c r="BQ333" s="127"/>
      <c r="BR333" s="127"/>
      <c r="BS333" s="127"/>
      <c r="BT333" s="127"/>
      <c r="BU333" s="127"/>
      <c r="BV333" s="127"/>
      <c r="BW333" s="127"/>
      <c r="BX333" s="127"/>
      <c r="BY333" s="127"/>
      <c r="BZ333" s="127"/>
      <c r="CA333" s="127"/>
      <c r="CB333" s="127"/>
      <c r="CC333" s="127"/>
      <c r="CD333" s="127"/>
      <c r="CE333" s="127"/>
      <c r="CF333" s="127"/>
      <c r="CG333" s="127"/>
      <c r="CH333" s="127"/>
      <c r="CI333" s="127"/>
      <c r="CJ333" s="127"/>
      <c r="CK333" s="127"/>
      <c r="CL333" s="127"/>
      <c r="CM333" s="127"/>
      <c r="CN333" s="127"/>
      <c r="CO333" s="127"/>
      <c r="CP333" s="127"/>
      <c r="CQ333" s="127"/>
      <c r="CR333" s="127"/>
      <c r="CS333" s="127"/>
      <c r="CT333" s="127"/>
      <c r="CU333" s="127"/>
      <c r="CV333" s="127"/>
      <c r="CW333" s="127"/>
      <c r="CX333" s="127"/>
      <c r="CY333" s="127"/>
      <c r="CZ333" s="127"/>
      <c r="DA333" s="127"/>
      <c r="DB333" s="127"/>
      <c r="DC333" s="127"/>
      <c r="DD333" s="127"/>
      <c r="DE333" s="127"/>
      <c r="DF333" s="127"/>
      <c r="DG333" s="127"/>
      <c r="DH333" s="127"/>
      <c r="DI333" s="127"/>
      <c r="DJ333" s="127"/>
      <c r="DK333" s="127"/>
      <c r="DL333" s="127"/>
      <c r="DM333" s="127"/>
      <c r="DN333" s="127"/>
      <c r="DO333" s="127"/>
      <c r="DP333" s="127"/>
      <c r="DQ333" s="127"/>
      <c r="DR333" s="127"/>
      <c r="DS333" s="127"/>
      <c r="DT333" s="127"/>
      <c r="DU333" s="127"/>
      <c r="DV333" s="127"/>
      <c r="DW333" s="127"/>
      <c r="DX333" s="127"/>
      <c r="DY333" s="127"/>
      <c r="DZ333" s="127"/>
      <c r="EA333" s="127"/>
      <c r="EB333" s="127"/>
      <c r="EC333" s="127"/>
      <c r="ED333" s="127"/>
      <c r="EE333" s="127"/>
      <c r="EF333" s="127"/>
      <c r="EG333" s="127"/>
      <c r="EH333" s="127"/>
      <c r="EI333" s="127"/>
      <c r="EJ333" s="127"/>
      <c r="EK333" s="127"/>
      <c r="EL333" s="127"/>
      <c r="EM333" s="127"/>
      <c r="EN333" s="127"/>
      <c r="EO333" s="127"/>
      <c r="EP333" s="127"/>
      <c r="EQ333" s="127"/>
      <c r="ER333" s="127"/>
      <c r="ES333" s="127"/>
      <c r="ET333" s="127"/>
      <c r="EU333" s="127"/>
      <c r="EV333" s="127"/>
      <c r="EW333" s="127"/>
      <c r="EX333" s="127"/>
      <c r="EY333" s="127"/>
      <c r="EZ333" s="127"/>
      <c r="FA333" s="127"/>
      <c r="FB333" s="127"/>
      <c r="FC333" s="127"/>
      <c r="FD333" s="127"/>
      <c r="FE333" s="127"/>
      <c r="FF333" s="127"/>
      <c r="FG333" s="127"/>
      <c r="FH333" s="127"/>
      <c r="FI333" s="127"/>
      <c r="FJ333" s="127"/>
      <c r="FK333" s="127"/>
      <c r="FL333" s="127"/>
      <c r="FM333" s="127"/>
      <c r="FN333" s="127"/>
      <c r="FO333" s="127"/>
      <c r="FP333" s="127"/>
      <c r="FQ333" s="127"/>
      <c r="FR333" s="127"/>
      <c r="FS333" s="127"/>
      <c r="FT333" s="127"/>
      <c r="FU333" s="127"/>
      <c r="FV333" s="127"/>
      <c r="FW333" s="127"/>
      <c r="FX333" s="127"/>
      <c r="FY333" s="127"/>
      <c r="FZ333" s="127"/>
      <c r="GA333" s="127"/>
      <c r="GB333" s="127"/>
      <c r="GC333" s="127"/>
      <c r="GD333" s="127"/>
      <c r="GE333" s="127"/>
      <c r="GF333" s="127"/>
      <c r="GG333" s="127"/>
      <c r="GH333" s="127"/>
      <c r="GI333" s="127"/>
      <c r="GJ333" s="127"/>
      <c r="GK333" s="127"/>
      <c r="GL333" s="127"/>
      <c r="GM333" s="127"/>
      <c r="GN333" s="127"/>
      <c r="GO333" s="127"/>
      <c r="GP333" s="127"/>
      <c r="GQ333" s="127"/>
      <c r="GR333" s="127"/>
      <c r="GS333" s="127"/>
      <c r="GT333" s="127"/>
      <c r="GU333" s="127"/>
      <c r="GV333" s="127"/>
      <c r="GW333" s="127"/>
      <c r="GX333" s="127"/>
      <c r="GY333" s="127"/>
      <c r="GZ333" s="127"/>
      <c r="HA333" s="127"/>
      <c r="HB333" s="127"/>
      <c r="HC333" s="127"/>
      <c r="HD333" s="127"/>
      <c r="HE333" s="127"/>
      <c r="HF333" s="127"/>
      <c r="HG333" s="127"/>
      <c r="HH333" s="127"/>
      <c r="HI333" s="127"/>
      <c r="HJ333" s="127"/>
      <c r="HK333" s="127"/>
      <c r="HL333" s="127"/>
      <c r="HM333" s="127"/>
      <c r="HN333" s="127"/>
      <c r="HO333" s="127"/>
      <c r="HP333" s="127"/>
      <c r="HQ333" s="127"/>
      <c r="HR333" s="127"/>
      <c r="HS333" s="127"/>
      <c r="HT333" s="127"/>
      <c r="HU333" s="127"/>
      <c r="HV333" s="127"/>
      <c r="HW333" s="127"/>
      <c r="HX333" s="127"/>
      <c r="HY333" s="127"/>
      <c r="HZ333" s="127"/>
      <c r="IA333" s="127"/>
      <c r="IB333" s="127"/>
      <c r="IC333" s="127"/>
      <c r="ID333" s="127"/>
      <c r="IE333" s="127"/>
      <c r="IF333" s="127"/>
      <c r="IG333" s="127"/>
      <c r="IH333" s="127"/>
      <c r="II333" s="127"/>
      <c r="IJ333" s="127"/>
      <c r="IK333" s="127"/>
      <c r="IL333" s="127"/>
      <c r="IM333" s="127"/>
      <c r="IN333" s="127"/>
      <c r="IO333" s="127"/>
      <c r="IP333" s="127"/>
      <c r="IQ333" s="127"/>
      <c r="IR333" s="127"/>
      <c r="IS333" s="127"/>
      <c r="IT333" s="127"/>
    </row>
    <row r="334" spans="1:254" s="146" customFormat="1" ht="15" x14ac:dyDescent="0.25">
      <c r="A334" s="148" t="s">
        <v>491</v>
      </c>
      <c r="B334" s="192">
        <v>510</v>
      </c>
      <c r="C334" s="167" t="s">
        <v>492</v>
      </c>
      <c r="D334" s="167" t="s">
        <v>270</v>
      </c>
      <c r="E334" s="167" t="s">
        <v>493</v>
      </c>
      <c r="F334" s="167"/>
      <c r="G334" s="150">
        <f>SUM(G335)</f>
        <v>467.06</v>
      </c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21"/>
      <c r="AV334" s="121"/>
      <c r="AW334" s="121"/>
      <c r="AX334" s="121"/>
      <c r="AY334" s="121"/>
      <c r="AZ334" s="121"/>
      <c r="BA334" s="121"/>
      <c r="BB334" s="121"/>
      <c r="BC334" s="121"/>
      <c r="BD334" s="121"/>
      <c r="BE334" s="121"/>
      <c r="BF334" s="121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21"/>
      <c r="BS334" s="121"/>
      <c r="BT334" s="121"/>
      <c r="BU334" s="121"/>
      <c r="BV334" s="121"/>
      <c r="BW334" s="121"/>
      <c r="BX334" s="121"/>
      <c r="BY334" s="121"/>
      <c r="BZ334" s="121"/>
      <c r="CA334" s="121"/>
      <c r="CB334" s="121"/>
      <c r="CC334" s="121"/>
      <c r="CD334" s="121"/>
      <c r="CE334" s="121"/>
      <c r="CF334" s="121"/>
      <c r="CG334" s="121"/>
      <c r="CH334" s="121"/>
      <c r="CI334" s="121"/>
      <c r="CJ334" s="121"/>
      <c r="CK334" s="121"/>
      <c r="CL334" s="121"/>
      <c r="CM334" s="121"/>
      <c r="CN334" s="121"/>
      <c r="CO334" s="121"/>
      <c r="CP334" s="121"/>
      <c r="CQ334" s="121"/>
      <c r="CR334" s="121"/>
      <c r="CS334" s="121"/>
      <c r="CT334" s="121"/>
      <c r="CU334" s="121"/>
      <c r="CV334" s="121"/>
      <c r="CW334" s="121"/>
      <c r="CX334" s="121"/>
      <c r="CY334" s="121"/>
      <c r="CZ334" s="121"/>
      <c r="DA334" s="121"/>
      <c r="DB334" s="121"/>
      <c r="DC334" s="121"/>
      <c r="DD334" s="121"/>
      <c r="DE334" s="121"/>
      <c r="DF334" s="121"/>
      <c r="DG334" s="121"/>
      <c r="DH334" s="121"/>
      <c r="DI334" s="121"/>
      <c r="DJ334" s="121"/>
      <c r="DK334" s="121"/>
      <c r="DL334" s="121"/>
      <c r="DM334" s="121"/>
      <c r="DN334" s="121"/>
      <c r="DO334" s="121"/>
      <c r="DP334" s="121"/>
      <c r="DQ334" s="121"/>
      <c r="DR334" s="121"/>
      <c r="DS334" s="121"/>
      <c r="DT334" s="121"/>
      <c r="DU334" s="121"/>
      <c r="DV334" s="121"/>
      <c r="DW334" s="121"/>
      <c r="DX334" s="121"/>
      <c r="DY334" s="121"/>
      <c r="DZ334" s="121"/>
      <c r="EA334" s="121"/>
      <c r="EB334" s="121"/>
      <c r="EC334" s="121"/>
      <c r="ED334" s="121"/>
      <c r="EE334" s="121"/>
      <c r="EF334" s="121"/>
      <c r="EG334" s="121"/>
      <c r="EH334" s="121"/>
      <c r="EI334" s="121"/>
      <c r="EJ334" s="121"/>
      <c r="EK334" s="121"/>
      <c r="EL334" s="121"/>
      <c r="EM334" s="121"/>
      <c r="EN334" s="121"/>
      <c r="EO334" s="121"/>
      <c r="EP334" s="121"/>
      <c r="EQ334" s="121"/>
      <c r="ER334" s="121"/>
      <c r="ES334" s="121"/>
      <c r="ET334" s="121"/>
      <c r="EU334" s="121"/>
      <c r="EV334" s="121"/>
      <c r="EW334" s="121"/>
      <c r="EX334" s="121"/>
      <c r="EY334" s="121"/>
      <c r="EZ334" s="121"/>
      <c r="FA334" s="121"/>
      <c r="FB334" s="121"/>
      <c r="FC334" s="121"/>
      <c r="FD334" s="121"/>
      <c r="FE334" s="121"/>
      <c r="FF334" s="121"/>
      <c r="FG334" s="121"/>
      <c r="FH334" s="121"/>
      <c r="FI334" s="121"/>
      <c r="FJ334" s="121"/>
      <c r="FK334" s="121"/>
      <c r="FL334" s="121"/>
      <c r="FM334" s="121"/>
      <c r="FN334" s="121"/>
      <c r="FO334" s="121"/>
      <c r="FP334" s="121"/>
      <c r="FQ334" s="121"/>
      <c r="FR334" s="121"/>
      <c r="FS334" s="121"/>
      <c r="FT334" s="121"/>
      <c r="FU334" s="121"/>
      <c r="FV334" s="121"/>
      <c r="FW334" s="121"/>
      <c r="FX334" s="121"/>
      <c r="FY334" s="121"/>
      <c r="FZ334" s="121"/>
      <c r="GA334" s="121"/>
      <c r="GB334" s="121"/>
      <c r="GC334" s="121"/>
      <c r="GD334" s="121"/>
      <c r="GE334" s="121"/>
      <c r="GF334" s="121"/>
      <c r="GG334" s="121"/>
      <c r="GH334" s="121"/>
      <c r="GI334" s="121"/>
      <c r="GJ334" s="121"/>
      <c r="GK334" s="121"/>
      <c r="GL334" s="121"/>
      <c r="GM334" s="121"/>
      <c r="GN334" s="121"/>
      <c r="GO334" s="121"/>
      <c r="GP334" s="121"/>
      <c r="GQ334" s="121"/>
      <c r="GR334" s="121"/>
      <c r="GS334" s="121"/>
      <c r="GT334" s="121"/>
      <c r="GU334" s="121"/>
      <c r="GV334" s="121"/>
      <c r="GW334" s="121"/>
      <c r="GX334" s="121"/>
      <c r="GY334" s="121"/>
      <c r="GZ334" s="121"/>
      <c r="HA334" s="121"/>
      <c r="HB334" s="121"/>
      <c r="HC334" s="121"/>
      <c r="HD334" s="121"/>
      <c r="HE334" s="121"/>
      <c r="HF334" s="121"/>
      <c r="HG334" s="121"/>
      <c r="HH334" s="121"/>
      <c r="HI334" s="121"/>
      <c r="HJ334" s="121"/>
      <c r="HK334" s="121"/>
      <c r="HL334" s="121"/>
      <c r="HM334" s="121"/>
      <c r="HN334" s="121"/>
      <c r="HO334" s="121"/>
      <c r="HP334" s="121"/>
      <c r="HQ334" s="121"/>
      <c r="HR334" s="121"/>
      <c r="HS334" s="121"/>
      <c r="HT334" s="121"/>
      <c r="HU334" s="121"/>
      <c r="HV334" s="121"/>
      <c r="HW334" s="121"/>
      <c r="HX334" s="121"/>
      <c r="HY334" s="121"/>
      <c r="HZ334" s="121"/>
      <c r="IA334" s="121"/>
      <c r="IB334" s="121"/>
      <c r="IC334" s="121"/>
      <c r="ID334" s="121"/>
      <c r="IE334" s="121"/>
      <c r="IF334" s="121"/>
      <c r="IG334" s="121"/>
      <c r="IH334" s="121"/>
      <c r="II334" s="121"/>
      <c r="IJ334" s="121"/>
      <c r="IK334" s="121"/>
      <c r="IL334" s="121"/>
      <c r="IM334" s="121"/>
      <c r="IN334" s="121"/>
      <c r="IO334" s="121"/>
      <c r="IP334" s="121"/>
      <c r="IQ334" s="121"/>
      <c r="IR334" s="121"/>
      <c r="IS334" s="121"/>
      <c r="IT334" s="121"/>
    </row>
    <row r="335" spans="1:254" s="146" customFormat="1" ht="26.25" x14ac:dyDescent="0.25">
      <c r="A335" s="151" t="s">
        <v>328</v>
      </c>
      <c r="B335" s="193">
        <v>510</v>
      </c>
      <c r="C335" s="152" t="s">
        <v>355</v>
      </c>
      <c r="D335" s="152" t="s">
        <v>270</v>
      </c>
      <c r="E335" s="152" t="s">
        <v>493</v>
      </c>
      <c r="F335" s="152" t="s">
        <v>329</v>
      </c>
      <c r="G335" s="154">
        <v>467.06</v>
      </c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  <c r="AA335" s="127"/>
      <c r="AB335" s="127"/>
      <c r="AC335" s="127"/>
      <c r="AD335" s="127"/>
      <c r="AE335" s="127"/>
      <c r="AF335" s="127"/>
      <c r="AG335" s="127"/>
      <c r="AH335" s="127"/>
      <c r="AI335" s="127"/>
      <c r="AJ335" s="127"/>
      <c r="AK335" s="127"/>
      <c r="AL335" s="127"/>
      <c r="AM335" s="127"/>
      <c r="AN335" s="127"/>
      <c r="AO335" s="127"/>
      <c r="AP335" s="127"/>
      <c r="AQ335" s="127"/>
      <c r="AR335" s="127"/>
      <c r="AS335" s="127"/>
      <c r="AT335" s="127"/>
      <c r="AU335" s="127"/>
      <c r="AV335" s="127"/>
      <c r="AW335" s="127"/>
      <c r="AX335" s="127"/>
      <c r="AY335" s="127"/>
      <c r="AZ335" s="127"/>
      <c r="BA335" s="127"/>
      <c r="BB335" s="127"/>
      <c r="BC335" s="127"/>
      <c r="BD335" s="127"/>
      <c r="BE335" s="127"/>
      <c r="BF335" s="127"/>
      <c r="BG335" s="127"/>
      <c r="BH335" s="127"/>
      <c r="BI335" s="127"/>
      <c r="BJ335" s="127"/>
      <c r="BK335" s="127"/>
      <c r="BL335" s="127"/>
      <c r="BM335" s="127"/>
      <c r="BN335" s="127"/>
      <c r="BO335" s="127"/>
      <c r="BP335" s="127"/>
      <c r="BQ335" s="127"/>
      <c r="BR335" s="127"/>
      <c r="BS335" s="127"/>
      <c r="BT335" s="127"/>
      <c r="BU335" s="127"/>
      <c r="BV335" s="127"/>
      <c r="BW335" s="127"/>
      <c r="BX335" s="127"/>
      <c r="BY335" s="127"/>
      <c r="BZ335" s="127"/>
      <c r="CA335" s="127"/>
      <c r="CB335" s="127"/>
      <c r="CC335" s="127"/>
      <c r="CD335" s="127"/>
      <c r="CE335" s="127"/>
      <c r="CF335" s="127"/>
      <c r="CG335" s="127"/>
      <c r="CH335" s="127"/>
      <c r="CI335" s="127"/>
      <c r="CJ335" s="127"/>
      <c r="CK335" s="127"/>
      <c r="CL335" s="127"/>
      <c r="CM335" s="127"/>
      <c r="CN335" s="127"/>
      <c r="CO335" s="127"/>
      <c r="CP335" s="127"/>
      <c r="CQ335" s="127"/>
      <c r="CR335" s="127"/>
      <c r="CS335" s="127"/>
      <c r="CT335" s="127"/>
      <c r="CU335" s="127"/>
      <c r="CV335" s="127"/>
      <c r="CW335" s="127"/>
      <c r="CX335" s="127"/>
      <c r="CY335" s="127"/>
      <c r="CZ335" s="127"/>
      <c r="DA335" s="127"/>
      <c r="DB335" s="127"/>
      <c r="DC335" s="127"/>
      <c r="DD335" s="127"/>
      <c r="DE335" s="127"/>
      <c r="DF335" s="127"/>
      <c r="DG335" s="127"/>
      <c r="DH335" s="127"/>
      <c r="DI335" s="127"/>
      <c r="DJ335" s="127"/>
      <c r="DK335" s="127"/>
      <c r="DL335" s="127"/>
      <c r="DM335" s="127"/>
      <c r="DN335" s="127"/>
      <c r="DO335" s="127"/>
      <c r="DP335" s="127"/>
      <c r="DQ335" s="127"/>
      <c r="DR335" s="127"/>
      <c r="DS335" s="127"/>
      <c r="DT335" s="127"/>
      <c r="DU335" s="127"/>
      <c r="DV335" s="127"/>
      <c r="DW335" s="127"/>
      <c r="DX335" s="127"/>
      <c r="DY335" s="127"/>
      <c r="DZ335" s="127"/>
      <c r="EA335" s="127"/>
      <c r="EB335" s="127"/>
      <c r="EC335" s="127"/>
      <c r="ED335" s="127"/>
      <c r="EE335" s="127"/>
      <c r="EF335" s="127"/>
      <c r="EG335" s="127"/>
      <c r="EH335" s="127"/>
      <c r="EI335" s="127"/>
      <c r="EJ335" s="127"/>
      <c r="EK335" s="127"/>
      <c r="EL335" s="127"/>
      <c r="EM335" s="127"/>
      <c r="EN335" s="127"/>
      <c r="EO335" s="127"/>
      <c r="EP335" s="127"/>
      <c r="EQ335" s="127"/>
      <c r="ER335" s="127"/>
      <c r="ES335" s="127"/>
      <c r="ET335" s="127"/>
      <c r="EU335" s="127"/>
      <c r="EV335" s="127"/>
      <c r="EW335" s="127"/>
      <c r="EX335" s="127"/>
      <c r="EY335" s="127"/>
      <c r="EZ335" s="127"/>
      <c r="FA335" s="127"/>
      <c r="FB335" s="127"/>
      <c r="FC335" s="127"/>
      <c r="FD335" s="127"/>
      <c r="FE335" s="127"/>
      <c r="FF335" s="127"/>
      <c r="FG335" s="127"/>
      <c r="FH335" s="127"/>
      <c r="FI335" s="127"/>
      <c r="FJ335" s="127"/>
      <c r="FK335" s="127"/>
      <c r="FL335" s="127"/>
      <c r="FM335" s="127"/>
      <c r="FN335" s="127"/>
      <c r="FO335" s="127"/>
      <c r="FP335" s="127"/>
      <c r="FQ335" s="127"/>
      <c r="FR335" s="127"/>
      <c r="FS335" s="127"/>
      <c r="FT335" s="127"/>
      <c r="FU335" s="127"/>
      <c r="FV335" s="127"/>
      <c r="FW335" s="127"/>
      <c r="FX335" s="127"/>
      <c r="FY335" s="127"/>
      <c r="FZ335" s="127"/>
      <c r="GA335" s="127"/>
      <c r="GB335" s="127"/>
      <c r="GC335" s="127"/>
      <c r="GD335" s="127"/>
      <c r="GE335" s="127"/>
      <c r="GF335" s="127"/>
      <c r="GG335" s="127"/>
      <c r="GH335" s="127"/>
      <c r="GI335" s="127"/>
      <c r="GJ335" s="127"/>
      <c r="GK335" s="127"/>
      <c r="GL335" s="127"/>
      <c r="GM335" s="127"/>
      <c r="GN335" s="127"/>
      <c r="GO335" s="127"/>
      <c r="GP335" s="127"/>
      <c r="GQ335" s="127"/>
      <c r="GR335" s="127"/>
      <c r="GS335" s="127"/>
      <c r="GT335" s="127"/>
      <c r="GU335" s="127"/>
      <c r="GV335" s="127"/>
      <c r="GW335" s="127"/>
      <c r="GX335" s="127"/>
      <c r="GY335" s="127"/>
      <c r="GZ335" s="127"/>
      <c r="HA335" s="127"/>
      <c r="HB335" s="127"/>
      <c r="HC335" s="127"/>
      <c r="HD335" s="127"/>
      <c r="HE335" s="127"/>
      <c r="HF335" s="127"/>
      <c r="HG335" s="127"/>
      <c r="HH335" s="127"/>
      <c r="HI335" s="127"/>
      <c r="HJ335" s="127"/>
      <c r="HK335" s="127"/>
      <c r="HL335" s="127"/>
      <c r="HM335" s="127"/>
      <c r="HN335" s="127"/>
      <c r="HO335" s="127"/>
      <c r="HP335" s="127"/>
      <c r="HQ335" s="127"/>
      <c r="HR335" s="127"/>
      <c r="HS335" s="127"/>
      <c r="HT335" s="127"/>
      <c r="HU335" s="127"/>
      <c r="HV335" s="127"/>
      <c r="HW335" s="127"/>
      <c r="HX335" s="127"/>
      <c r="HY335" s="127"/>
      <c r="HZ335" s="127"/>
      <c r="IA335" s="127"/>
      <c r="IB335" s="127"/>
      <c r="IC335" s="127"/>
      <c r="ID335" s="127"/>
      <c r="IE335" s="127"/>
      <c r="IF335" s="127"/>
      <c r="IG335" s="127"/>
      <c r="IH335" s="127"/>
      <c r="II335" s="127"/>
      <c r="IJ335" s="127"/>
      <c r="IK335" s="127"/>
      <c r="IL335" s="127"/>
      <c r="IM335" s="127"/>
      <c r="IN335" s="127"/>
      <c r="IO335" s="127"/>
      <c r="IP335" s="127"/>
      <c r="IQ335" s="127"/>
      <c r="IR335" s="127"/>
      <c r="IS335" s="127"/>
      <c r="IT335" s="127"/>
    </row>
    <row r="336" spans="1:254" s="146" customFormat="1" ht="15" x14ac:dyDescent="0.25">
      <c r="A336" s="175" t="s">
        <v>489</v>
      </c>
      <c r="B336" s="192">
        <v>510</v>
      </c>
      <c r="C336" s="167" t="s">
        <v>355</v>
      </c>
      <c r="D336" s="167" t="s">
        <v>270</v>
      </c>
      <c r="E336" s="167" t="s">
        <v>490</v>
      </c>
      <c r="F336" s="167"/>
      <c r="G336" s="150">
        <f>SUM(G338+G337)</f>
        <v>1954.43</v>
      </c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1"/>
      <c r="BB336" s="121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1"/>
      <c r="BZ336" s="121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1"/>
      <c r="CM336" s="121"/>
      <c r="CN336" s="121"/>
      <c r="CO336" s="121"/>
      <c r="CP336" s="121"/>
      <c r="CQ336" s="121"/>
      <c r="CR336" s="121"/>
      <c r="CS336" s="121"/>
      <c r="CT336" s="121"/>
      <c r="CU336" s="121"/>
      <c r="CV336" s="121"/>
      <c r="CW336" s="121"/>
      <c r="CX336" s="121"/>
      <c r="CY336" s="121"/>
      <c r="CZ336" s="121"/>
      <c r="DA336" s="121"/>
      <c r="DB336" s="121"/>
      <c r="DC336" s="121"/>
      <c r="DD336" s="121"/>
      <c r="DE336" s="121"/>
      <c r="DF336" s="121"/>
      <c r="DG336" s="121"/>
      <c r="DH336" s="121"/>
      <c r="DI336" s="121"/>
      <c r="DJ336" s="121"/>
      <c r="DK336" s="121"/>
      <c r="DL336" s="121"/>
      <c r="DM336" s="121"/>
      <c r="DN336" s="121"/>
      <c r="DO336" s="121"/>
      <c r="DP336" s="121"/>
      <c r="DQ336" s="121"/>
      <c r="DR336" s="121"/>
      <c r="DS336" s="121"/>
      <c r="DT336" s="121"/>
      <c r="DU336" s="121"/>
      <c r="DV336" s="121"/>
      <c r="DW336" s="121"/>
      <c r="DX336" s="121"/>
      <c r="DY336" s="121"/>
      <c r="DZ336" s="121"/>
      <c r="EA336" s="121"/>
      <c r="EB336" s="121"/>
      <c r="EC336" s="121"/>
      <c r="ED336" s="121"/>
      <c r="EE336" s="121"/>
      <c r="EF336" s="121"/>
      <c r="EG336" s="121"/>
      <c r="EH336" s="121"/>
      <c r="EI336" s="121"/>
      <c r="EJ336" s="121"/>
      <c r="EK336" s="121"/>
      <c r="EL336" s="121"/>
      <c r="EM336" s="121"/>
      <c r="EN336" s="121"/>
      <c r="EO336" s="121"/>
      <c r="EP336" s="121"/>
      <c r="EQ336" s="121"/>
      <c r="ER336" s="121"/>
      <c r="ES336" s="121"/>
      <c r="ET336" s="121"/>
      <c r="EU336" s="121"/>
      <c r="EV336" s="121"/>
      <c r="EW336" s="121"/>
      <c r="EX336" s="121"/>
      <c r="EY336" s="121"/>
      <c r="EZ336" s="121"/>
      <c r="FA336" s="121"/>
      <c r="FB336" s="121"/>
      <c r="FC336" s="121"/>
      <c r="FD336" s="121"/>
      <c r="FE336" s="121"/>
      <c r="FF336" s="121"/>
      <c r="FG336" s="121"/>
      <c r="FH336" s="121"/>
      <c r="FI336" s="121"/>
      <c r="FJ336" s="121"/>
      <c r="FK336" s="121"/>
      <c r="FL336" s="121"/>
      <c r="FM336" s="121"/>
      <c r="FN336" s="121"/>
      <c r="FO336" s="121"/>
      <c r="FP336" s="121"/>
      <c r="FQ336" s="121"/>
      <c r="FR336" s="121"/>
      <c r="FS336" s="121"/>
      <c r="FT336" s="121"/>
      <c r="FU336" s="121"/>
      <c r="FV336" s="121"/>
      <c r="FW336" s="121"/>
      <c r="FX336" s="121"/>
      <c r="FY336" s="121"/>
      <c r="FZ336" s="121"/>
      <c r="GA336" s="121"/>
      <c r="GB336" s="121"/>
      <c r="GC336" s="121"/>
      <c r="GD336" s="121"/>
      <c r="GE336" s="121"/>
      <c r="GF336" s="121"/>
      <c r="GG336" s="121"/>
      <c r="GH336" s="121"/>
      <c r="GI336" s="121"/>
      <c r="GJ336" s="121"/>
      <c r="GK336" s="121"/>
      <c r="GL336" s="121"/>
      <c r="GM336" s="121"/>
      <c r="GN336" s="121"/>
      <c r="GO336" s="121"/>
      <c r="GP336" s="121"/>
      <c r="GQ336" s="121"/>
      <c r="GR336" s="121"/>
      <c r="GS336" s="121"/>
      <c r="GT336" s="121"/>
      <c r="GU336" s="121"/>
      <c r="GV336" s="121"/>
      <c r="GW336" s="121"/>
      <c r="GX336" s="121"/>
      <c r="GY336" s="121"/>
      <c r="GZ336" s="121"/>
      <c r="HA336" s="121"/>
      <c r="HB336" s="121"/>
      <c r="HC336" s="121"/>
      <c r="HD336" s="121"/>
      <c r="HE336" s="121"/>
      <c r="HF336" s="121"/>
      <c r="HG336" s="121"/>
      <c r="HH336" s="121"/>
      <c r="HI336" s="121"/>
      <c r="HJ336" s="121"/>
      <c r="HK336" s="121"/>
      <c r="HL336" s="121"/>
      <c r="HM336" s="121"/>
      <c r="HN336" s="121"/>
      <c r="HO336" s="121"/>
      <c r="HP336" s="121"/>
      <c r="HQ336" s="121"/>
      <c r="HR336" s="121"/>
      <c r="HS336" s="121"/>
      <c r="HT336" s="121"/>
      <c r="HU336" s="121"/>
      <c r="HV336" s="121"/>
      <c r="HW336" s="121"/>
      <c r="HX336" s="121"/>
      <c r="HY336" s="121"/>
      <c r="HZ336" s="121"/>
      <c r="IA336" s="121"/>
      <c r="IB336" s="121"/>
      <c r="IC336" s="121"/>
      <c r="ID336" s="121"/>
      <c r="IE336" s="121"/>
      <c r="IF336" s="121"/>
      <c r="IG336" s="121"/>
      <c r="IH336" s="121"/>
      <c r="II336" s="121"/>
      <c r="IJ336" s="121"/>
      <c r="IK336" s="121"/>
      <c r="IL336" s="121"/>
      <c r="IM336" s="121"/>
      <c r="IN336" s="121"/>
      <c r="IO336" s="121"/>
      <c r="IP336" s="121"/>
      <c r="IQ336" s="121"/>
      <c r="IR336" s="121"/>
      <c r="IS336" s="121"/>
      <c r="IT336" s="121"/>
    </row>
    <row r="337" spans="1:254" s="146" customFormat="1" ht="15" x14ac:dyDescent="0.25">
      <c r="A337" s="151" t="s">
        <v>510</v>
      </c>
      <c r="B337" s="192">
        <v>510</v>
      </c>
      <c r="C337" s="167" t="s">
        <v>355</v>
      </c>
      <c r="D337" s="167" t="s">
        <v>270</v>
      </c>
      <c r="E337" s="167" t="s">
        <v>490</v>
      </c>
      <c r="F337" s="167" t="s">
        <v>282</v>
      </c>
      <c r="G337" s="150">
        <v>28.41</v>
      </c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21"/>
      <c r="AV337" s="121"/>
      <c r="AW337" s="121"/>
      <c r="AX337" s="121"/>
      <c r="AY337" s="121"/>
      <c r="AZ337" s="121"/>
      <c r="BA337" s="121"/>
      <c r="BB337" s="121"/>
      <c r="BC337" s="121"/>
      <c r="BD337" s="121"/>
      <c r="BE337" s="121"/>
      <c r="BF337" s="121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21"/>
      <c r="BS337" s="121"/>
      <c r="BT337" s="121"/>
      <c r="BU337" s="121"/>
      <c r="BV337" s="121"/>
      <c r="BW337" s="121"/>
      <c r="BX337" s="121"/>
      <c r="BY337" s="121"/>
      <c r="BZ337" s="121"/>
      <c r="CA337" s="121"/>
      <c r="CB337" s="121"/>
      <c r="CC337" s="121"/>
      <c r="CD337" s="121"/>
      <c r="CE337" s="121"/>
      <c r="CF337" s="121"/>
      <c r="CG337" s="121"/>
      <c r="CH337" s="121"/>
      <c r="CI337" s="121"/>
      <c r="CJ337" s="121"/>
      <c r="CK337" s="121"/>
      <c r="CL337" s="121"/>
      <c r="CM337" s="121"/>
      <c r="CN337" s="121"/>
      <c r="CO337" s="121"/>
      <c r="CP337" s="121"/>
      <c r="CQ337" s="121"/>
      <c r="CR337" s="121"/>
      <c r="CS337" s="121"/>
      <c r="CT337" s="121"/>
      <c r="CU337" s="121"/>
      <c r="CV337" s="121"/>
      <c r="CW337" s="121"/>
      <c r="CX337" s="121"/>
      <c r="CY337" s="121"/>
      <c r="CZ337" s="121"/>
      <c r="DA337" s="121"/>
      <c r="DB337" s="121"/>
      <c r="DC337" s="121"/>
      <c r="DD337" s="121"/>
      <c r="DE337" s="121"/>
      <c r="DF337" s="121"/>
      <c r="DG337" s="121"/>
      <c r="DH337" s="121"/>
      <c r="DI337" s="121"/>
      <c r="DJ337" s="121"/>
      <c r="DK337" s="121"/>
      <c r="DL337" s="121"/>
      <c r="DM337" s="121"/>
      <c r="DN337" s="121"/>
      <c r="DO337" s="121"/>
      <c r="DP337" s="121"/>
      <c r="DQ337" s="121"/>
      <c r="DR337" s="121"/>
      <c r="DS337" s="121"/>
      <c r="DT337" s="121"/>
      <c r="DU337" s="121"/>
      <c r="DV337" s="121"/>
      <c r="DW337" s="121"/>
      <c r="DX337" s="121"/>
      <c r="DY337" s="121"/>
      <c r="DZ337" s="121"/>
      <c r="EA337" s="121"/>
      <c r="EB337" s="121"/>
      <c r="EC337" s="121"/>
      <c r="ED337" s="121"/>
      <c r="EE337" s="121"/>
      <c r="EF337" s="121"/>
      <c r="EG337" s="121"/>
      <c r="EH337" s="121"/>
      <c r="EI337" s="121"/>
      <c r="EJ337" s="121"/>
      <c r="EK337" s="121"/>
      <c r="EL337" s="121"/>
      <c r="EM337" s="121"/>
      <c r="EN337" s="121"/>
      <c r="EO337" s="121"/>
      <c r="EP337" s="121"/>
      <c r="EQ337" s="121"/>
      <c r="ER337" s="121"/>
      <c r="ES337" s="121"/>
      <c r="ET337" s="121"/>
      <c r="EU337" s="121"/>
      <c r="EV337" s="121"/>
      <c r="EW337" s="121"/>
      <c r="EX337" s="121"/>
      <c r="EY337" s="121"/>
      <c r="EZ337" s="121"/>
      <c r="FA337" s="121"/>
      <c r="FB337" s="121"/>
      <c r="FC337" s="121"/>
      <c r="FD337" s="121"/>
      <c r="FE337" s="121"/>
      <c r="FF337" s="121"/>
      <c r="FG337" s="121"/>
      <c r="FH337" s="121"/>
      <c r="FI337" s="121"/>
      <c r="FJ337" s="121"/>
      <c r="FK337" s="121"/>
      <c r="FL337" s="121"/>
      <c r="FM337" s="121"/>
      <c r="FN337" s="121"/>
      <c r="FO337" s="121"/>
      <c r="FP337" s="121"/>
      <c r="FQ337" s="121"/>
      <c r="FR337" s="121"/>
      <c r="FS337" s="121"/>
      <c r="FT337" s="121"/>
      <c r="FU337" s="121"/>
      <c r="FV337" s="121"/>
      <c r="FW337" s="121"/>
      <c r="FX337" s="121"/>
      <c r="FY337" s="121"/>
      <c r="FZ337" s="121"/>
      <c r="GA337" s="121"/>
      <c r="GB337" s="121"/>
      <c r="GC337" s="121"/>
      <c r="GD337" s="121"/>
      <c r="GE337" s="121"/>
      <c r="GF337" s="121"/>
      <c r="GG337" s="121"/>
      <c r="GH337" s="121"/>
      <c r="GI337" s="121"/>
      <c r="GJ337" s="121"/>
      <c r="GK337" s="121"/>
      <c r="GL337" s="121"/>
      <c r="GM337" s="121"/>
      <c r="GN337" s="121"/>
      <c r="GO337" s="121"/>
      <c r="GP337" s="121"/>
      <c r="GQ337" s="121"/>
      <c r="GR337" s="121"/>
      <c r="GS337" s="121"/>
      <c r="GT337" s="121"/>
      <c r="GU337" s="121"/>
      <c r="GV337" s="121"/>
      <c r="GW337" s="121"/>
      <c r="GX337" s="121"/>
      <c r="GY337" s="121"/>
      <c r="GZ337" s="121"/>
      <c r="HA337" s="121"/>
      <c r="HB337" s="121"/>
      <c r="HC337" s="121"/>
      <c r="HD337" s="121"/>
      <c r="HE337" s="121"/>
      <c r="HF337" s="121"/>
      <c r="HG337" s="121"/>
      <c r="HH337" s="121"/>
      <c r="HI337" s="121"/>
      <c r="HJ337" s="121"/>
      <c r="HK337" s="121"/>
      <c r="HL337" s="121"/>
      <c r="HM337" s="121"/>
      <c r="HN337" s="121"/>
      <c r="HO337" s="121"/>
      <c r="HP337" s="121"/>
      <c r="HQ337" s="121"/>
      <c r="HR337" s="121"/>
      <c r="HS337" s="121"/>
      <c r="HT337" s="121"/>
      <c r="HU337" s="121"/>
      <c r="HV337" s="121"/>
      <c r="HW337" s="121"/>
      <c r="HX337" s="121"/>
      <c r="HY337" s="121"/>
      <c r="HZ337" s="121"/>
      <c r="IA337" s="121"/>
      <c r="IB337" s="121"/>
      <c r="IC337" s="121"/>
      <c r="ID337" s="121"/>
      <c r="IE337" s="121"/>
      <c r="IF337" s="121"/>
      <c r="IG337" s="121"/>
      <c r="IH337" s="121"/>
      <c r="II337" s="121"/>
      <c r="IJ337" s="121"/>
      <c r="IK337" s="121"/>
      <c r="IL337" s="121"/>
      <c r="IM337" s="121"/>
      <c r="IN337" s="121"/>
      <c r="IO337" s="121"/>
      <c r="IP337" s="121"/>
      <c r="IQ337" s="121"/>
      <c r="IR337" s="121"/>
      <c r="IS337" s="121"/>
      <c r="IT337" s="121"/>
    </row>
    <row r="338" spans="1:254" s="137" customFormat="1" ht="26.25" x14ac:dyDescent="0.25">
      <c r="A338" s="151" t="s">
        <v>328</v>
      </c>
      <c r="B338" s="193">
        <v>510</v>
      </c>
      <c r="C338" s="152" t="s">
        <v>355</v>
      </c>
      <c r="D338" s="152" t="s">
        <v>270</v>
      </c>
      <c r="E338" s="152" t="s">
        <v>490</v>
      </c>
      <c r="F338" s="152" t="s">
        <v>329</v>
      </c>
      <c r="G338" s="154">
        <v>1926.02</v>
      </c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  <c r="AA338" s="127"/>
      <c r="AB338" s="127"/>
      <c r="AC338" s="127"/>
      <c r="AD338" s="127"/>
      <c r="AE338" s="127"/>
      <c r="AF338" s="127"/>
      <c r="AG338" s="127"/>
      <c r="AH338" s="127"/>
      <c r="AI338" s="127"/>
      <c r="AJ338" s="127"/>
      <c r="AK338" s="127"/>
      <c r="AL338" s="127"/>
      <c r="AM338" s="127"/>
      <c r="AN338" s="127"/>
      <c r="AO338" s="127"/>
      <c r="AP338" s="127"/>
      <c r="AQ338" s="127"/>
      <c r="AR338" s="127"/>
      <c r="AS338" s="127"/>
      <c r="AT338" s="127"/>
      <c r="AU338" s="127"/>
      <c r="AV338" s="127"/>
      <c r="AW338" s="127"/>
      <c r="AX338" s="127"/>
      <c r="AY338" s="127"/>
      <c r="AZ338" s="127"/>
      <c r="BA338" s="127"/>
      <c r="BB338" s="127"/>
      <c r="BC338" s="127"/>
      <c r="BD338" s="127"/>
      <c r="BE338" s="127"/>
      <c r="BF338" s="127"/>
      <c r="BG338" s="127"/>
      <c r="BH338" s="127"/>
      <c r="BI338" s="127"/>
      <c r="BJ338" s="127"/>
      <c r="BK338" s="127"/>
      <c r="BL338" s="127"/>
      <c r="BM338" s="127"/>
      <c r="BN338" s="127"/>
      <c r="BO338" s="127"/>
      <c r="BP338" s="127"/>
      <c r="BQ338" s="127"/>
      <c r="BR338" s="127"/>
      <c r="BS338" s="127"/>
      <c r="BT338" s="127"/>
      <c r="BU338" s="127"/>
      <c r="BV338" s="127"/>
      <c r="BW338" s="127"/>
      <c r="BX338" s="127"/>
      <c r="BY338" s="127"/>
      <c r="BZ338" s="127"/>
      <c r="CA338" s="127"/>
      <c r="CB338" s="127"/>
      <c r="CC338" s="127"/>
      <c r="CD338" s="127"/>
      <c r="CE338" s="127"/>
      <c r="CF338" s="127"/>
      <c r="CG338" s="127"/>
      <c r="CH338" s="127"/>
      <c r="CI338" s="127"/>
      <c r="CJ338" s="127"/>
      <c r="CK338" s="127"/>
      <c r="CL338" s="127"/>
      <c r="CM338" s="127"/>
      <c r="CN338" s="127"/>
      <c r="CO338" s="127"/>
      <c r="CP338" s="127"/>
      <c r="CQ338" s="127"/>
      <c r="CR338" s="127"/>
      <c r="CS338" s="127"/>
      <c r="CT338" s="127"/>
      <c r="CU338" s="127"/>
      <c r="CV338" s="127"/>
      <c r="CW338" s="127"/>
      <c r="CX338" s="127"/>
      <c r="CY338" s="127"/>
      <c r="CZ338" s="127"/>
      <c r="DA338" s="127"/>
      <c r="DB338" s="127"/>
      <c r="DC338" s="127"/>
      <c r="DD338" s="127"/>
      <c r="DE338" s="127"/>
      <c r="DF338" s="127"/>
      <c r="DG338" s="127"/>
      <c r="DH338" s="127"/>
      <c r="DI338" s="127"/>
      <c r="DJ338" s="127"/>
      <c r="DK338" s="127"/>
      <c r="DL338" s="127"/>
      <c r="DM338" s="127"/>
      <c r="DN338" s="127"/>
      <c r="DO338" s="127"/>
      <c r="DP338" s="127"/>
      <c r="DQ338" s="127"/>
      <c r="DR338" s="127"/>
      <c r="DS338" s="127"/>
      <c r="DT338" s="127"/>
      <c r="DU338" s="127"/>
      <c r="DV338" s="127"/>
      <c r="DW338" s="127"/>
      <c r="DX338" s="127"/>
      <c r="DY338" s="127"/>
      <c r="DZ338" s="127"/>
      <c r="EA338" s="127"/>
      <c r="EB338" s="127"/>
      <c r="EC338" s="127"/>
      <c r="ED338" s="127"/>
      <c r="EE338" s="127"/>
      <c r="EF338" s="127"/>
      <c r="EG338" s="127"/>
      <c r="EH338" s="127"/>
      <c r="EI338" s="127"/>
      <c r="EJ338" s="127"/>
      <c r="EK338" s="127"/>
      <c r="EL338" s="127"/>
      <c r="EM338" s="127"/>
      <c r="EN338" s="127"/>
      <c r="EO338" s="127"/>
      <c r="EP338" s="127"/>
      <c r="EQ338" s="127"/>
      <c r="ER338" s="127"/>
      <c r="ES338" s="127"/>
      <c r="ET338" s="127"/>
      <c r="EU338" s="127"/>
      <c r="EV338" s="127"/>
      <c r="EW338" s="127"/>
      <c r="EX338" s="127"/>
      <c r="EY338" s="127"/>
      <c r="EZ338" s="127"/>
      <c r="FA338" s="127"/>
      <c r="FB338" s="127"/>
      <c r="FC338" s="127"/>
      <c r="FD338" s="127"/>
      <c r="FE338" s="127"/>
      <c r="FF338" s="127"/>
      <c r="FG338" s="127"/>
      <c r="FH338" s="127"/>
      <c r="FI338" s="127"/>
      <c r="FJ338" s="127"/>
      <c r="FK338" s="127"/>
      <c r="FL338" s="127"/>
      <c r="FM338" s="127"/>
      <c r="FN338" s="127"/>
      <c r="FO338" s="127"/>
      <c r="FP338" s="127"/>
      <c r="FQ338" s="127"/>
      <c r="FR338" s="127"/>
      <c r="FS338" s="127"/>
      <c r="FT338" s="127"/>
      <c r="FU338" s="127"/>
      <c r="FV338" s="127"/>
      <c r="FW338" s="127"/>
      <c r="FX338" s="127"/>
      <c r="FY338" s="127"/>
      <c r="FZ338" s="127"/>
      <c r="GA338" s="127"/>
      <c r="GB338" s="127"/>
      <c r="GC338" s="127"/>
      <c r="GD338" s="127"/>
      <c r="GE338" s="127"/>
      <c r="GF338" s="127"/>
      <c r="GG338" s="127"/>
      <c r="GH338" s="127"/>
      <c r="GI338" s="127"/>
      <c r="GJ338" s="127"/>
      <c r="GK338" s="127"/>
      <c r="GL338" s="127"/>
      <c r="GM338" s="127"/>
      <c r="GN338" s="127"/>
      <c r="GO338" s="127"/>
      <c r="GP338" s="127"/>
      <c r="GQ338" s="127"/>
      <c r="GR338" s="127"/>
      <c r="GS338" s="127"/>
      <c r="GT338" s="127"/>
      <c r="GU338" s="127"/>
      <c r="GV338" s="127"/>
      <c r="GW338" s="127"/>
      <c r="GX338" s="127"/>
      <c r="GY338" s="127"/>
      <c r="GZ338" s="127"/>
      <c r="HA338" s="127"/>
      <c r="HB338" s="127"/>
      <c r="HC338" s="127"/>
      <c r="HD338" s="127"/>
      <c r="HE338" s="127"/>
      <c r="HF338" s="127"/>
      <c r="HG338" s="127"/>
      <c r="HH338" s="127"/>
      <c r="HI338" s="127"/>
      <c r="HJ338" s="127"/>
      <c r="HK338" s="127"/>
      <c r="HL338" s="127"/>
      <c r="HM338" s="127"/>
      <c r="HN338" s="127"/>
      <c r="HO338" s="127"/>
      <c r="HP338" s="127"/>
      <c r="HQ338" s="127"/>
      <c r="HR338" s="127"/>
      <c r="HS338" s="127"/>
      <c r="HT338" s="127"/>
      <c r="HU338" s="127"/>
      <c r="HV338" s="127"/>
      <c r="HW338" s="127"/>
      <c r="HX338" s="127"/>
      <c r="HY338" s="127"/>
      <c r="HZ338" s="127"/>
      <c r="IA338" s="127"/>
      <c r="IB338" s="127"/>
      <c r="IC338" s="127"/>
      <c r="ID338" s="127"/>
      <c r="IE338" s="127"/>
      <c r="IF338" s="127"/>
      <c r="IG338" s="127"/>
      <c r="IH338" s="127"/>
      <c r="II338" s="127"/>
      <c r="IJ338" s="127"/>
      <c r="IK338" s="127"/>
      <c r="IL338" s="127"/>
      <c r="IM338" s="127"/>
      <c r="IN338" s="127"/>
      <c r="IO338" s="127"/>
      <c r="IP338" s="127"/>
      <c r="IQ338" s="127"/>
      <c r="IR338" s="127"/>
      <c r="IS338" s="127"/>
      <c r="IT338" s="127"/>
    </row>
    <row r="339" spans="1:254" s="137" customFormat="1" ht="15.75" x14ac:dyDescent="0.25">
      <c r="A339" s="181" t="s">
        <v>494</v>
      </c>
      <c r="B339" s="201">
        <v>510</v>
      </c>
      <c r="C339" s="177" t="s">
        <v>303</v>
      </c>
      <c r="D339" s="177"/>
      <c r="E339" s="177"/>
      <c r="F339" s="177"/>
      <c r="G339" s="178">
        <f>SUM(G340)</f>
        <v>0</v>
      </c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  <c r="AA339" s="127"/>
      <c r="AB339" s="127"/>
      <c r="AC339" s="127"/>
      <c r="AD339" s="127"/>
      <c r="AE339" s="127"/>
      <c r="AF339" s="127"/>
      <c r="AG339" s="127"/>
      <c r="AH339" s="127"/>
      <c r="AI339" s="127"/>
      <c r="AJ339" s="127"/>
      <c r="AK339" s="127"/>
      <c r="AL339" s="127"/>
      <c r="AM339" s="127"/>
      <c r="AN339" s="127"/>
      <c r="AO339" s="127"/>
      <c r="AP339" s="127"/>
      <c r="AQ339" s="127"/>
      <c r="AR339" s="127"/>
      <c r="AS339" s="127"/>
      <c r="AT339" s="127"/>
      <c r="AU339" s="127"/>
      <c r="AV339" s="127"/>
      <c r="AW339" s="127"/>
      <c r="AX339" s="127"/>
      <c r="AY339" s="127"/>
      <c r="AZ339" s="127"/>
      <c r="BA339" s="127"/>
      <c r="BB339" s="127"/>
      <c r="BC339" s="127"/>
      <c r="BD339" s="127"/>
      <c r="BE339" s="127"/>
      <c r="BF339" s="127"/>
      <c r="BG339" s="127"/>
      <c r="BH339" s="127"/>
      <c r="BI339" s="127"/>
      <c r="BJ339" s="127"/>
      <c r="BK339" s="127"/>
      <c r="BL339" s="127"/>
      <c r="BM339" s="127"/>
      <c r="BN339" s="127"/>
      <c r="BO339" s="127"/>
      <c r="BP339" s="127"/>
      <c r="BQ339" s="127"/>
      <c r="BR339" s="127"/>
      <c r="BS339" s="127"/>
      <c r="BT339" s="127"/>
      <c r="BU339" s="127"/>
      <c r="BV339" s="127"/>
      <c r="BW339" s="127"/>
      <c r="BX339" s="127"/>
      <c r="BY339" s="127"/>
      <c r="BZ339" s="127"/>
      <c r="CA339" s="127"/>
      <c r="CB339" s="127"/>
      <c r="CC339" s="127"/>
      <c r="CD339" s="127"/>
      <c r="CE339" s="127"/>
      <c r="CF339" s="127"/>
      <c r="CG339" s="127"/>
      <c r="CH339" s="127"/>
      <c r="CI339" s="127"/>
      <c r="CJ339" s="127"/>
      <c r="CK339" s="127"/>
      <c r="CL339" s="127"/>
      <c r="CM339" s="127"/>
      <c r="CN339" s="127"/>
      <c r="CO339" s="127"/>
      <c r="CP339" s="127"/>
      <c r="CQ339" s="127"/>
      <c r="CR339" s="127"/>
      <c r="CS339" s="127"/>
      <c r="CT339" s="127"/>
      <c r="CU339" s="127"/>
      <c r="CV339" s="127"/>
      <c r="CW339" s="127"/>
      <c r="CX339" s="127"/>
      <c r="CY339" s="127"/>
      <c r="CZ339" s="127"/>
      <c r="DA339" s="127"/>
      <c r="DB339" s="127"/>
      <c r="DC339" s="127"/>
      <c r="DD339" s="127"/>
      <c r="DE339" s="127"/>
      <c r="DF339" s="127"/>
      <c r="DG339" s="127"/>
      <c r="DH339" s="127"/>
      <c r="DI339" s="127"/>
      <c r="DJ339" s="127"/>
      <c r="DK339" s="127"/>
      <c r="DL339" s="127"/>
      <c r="DM339" s="127"/>
      <c r="DN339" s="127"/>
      <c r="DO339" s="127"/>
      <c r="DP339" s="127"/>
      <c r="DQ339" s="127"/>
      <c r="DR339" s="127"/>
      <c r="DS339" s="127"/>
      <c r="DT339" s="127"/>
      <c r="DU339" s="127"/>
      <c r="DV339" s="127"/>
      <c r="DW339" s="127"/>
      <c r="DX339" s="127"/>
      <c r="DY339" s="127"/>
      <c r="DZ339" s="127"/>
      <c r="EA339" s="127"/>
      <c r="EB339" s="127"/>
      <c r="EC339" s="127"/>
      <c r="ED339" s="127"/>
      <c r="EE339" s="127"/>
      <c r="EF339" s="127"/>
      <c r="EG339" s="127"/>
      <c r="EH339" s="127"/>
      <c r="EI339" s="127"/>
      <c r="EJ339" s="127"/>
      <c r="EK339" s="127"/>
      <c r="EL339" s="127"/>
      <c r="EM339" s="127"/>
      <c r="EN339" s="127"/>
      <c r="EO339" s="127"/>
      <c r="EP339" s="127"/>
      <c r="EQ339" s="127"/>
      <c r="ER339" s="127"/>
      <c r="ES339" s="127"/>
      <c r="ET339" s="127"/>
      <c r="EU339" s="127"/>
      <c r="EV339" s="127"/>
      <c r="EW339" s="127"/>
      <c r="EX339" s="127"/>
      <c r="EY339" s="127"/>
      <c r="EZ339" s="127"/>
      <c r="FA339" s="127"/>
      <c r="FB339" s="127"/>
      <c r="FC339" s="127"/>
      <c r="FD339" s="127"/>
      <c r="FE339" s="127"/>
      <c r="FF339" s="127"/>
      <c r="FG339" s="127"/>
      <c r="FH339" s="127"/>
      <c r="FI339" s="127"/>
      <c r="FJ339" s="127"/>
      <c r="FK339" s="127"/>
      <c r="FL339" s="127"/>
      <c r="FM339" s="127"/>
      <c r="FN339" s="127"/>
      <c r="FO339" s="127"/>
      <c r="FP339" s="127"/>
      <c r="FQ339" s="127"/>
      <c r="FR339" s="127"/>
      <c r="FS339" s="127"/>
      <c r="FT339" s="127"/>
      <c r="FU339" s="127"/>
      <c r="FV339" s="127"/>
      <c r="FW339" s="127"/>
      <c r="FX339" s="127"/>
      <c r="FY339" s="127"/>
      <c r="FZ339" s="127"/>
      <c r="GA339" s="127"/>
      <c r="GB339" s="127"/>
      <c r="GC339" s="127"/>
      <c r="GD339" s="127"/>
      <c r="GE339" s="127"/>
      <c r="GF339" s="127"/>
      <c r="GG339" s="127"/>
      <c r="GH339" s="127"/>
      <c r="GI339" s="127"/>
      <c r="GJ339" s="127"/>
      <c r="GK339" s="127"/>
      <c r="GL339" s="127"/>
      <c r="GM339" s="127"/>
      <c r="GN339" s="127"/>
      <c r="GO339" s="127"/>
      <c r="GP339" s="127"/>
      <c r="GQ339" s="127"/>
      <c r="GR339" s="127"/>
      <c r="GS339" s="127"/>
      <c r="GT339" s="127"/>
      <c r="GU339" s="127"/>
      <c r="GV339" s="127"/>
      <c r="GW339" s="127"/>
      <c r="GX339" s="127"/>
      <c r="GY339" s="127"/>
      <c r="GZ339" s="127"/>
      <c r="HA339" s="127"/>
      <c r="HB339" s="127"/>
      <c r="HC339" s="127"/>
      <c r="HD339" s="127"/>
      <c r="HE339" s="127"/>
      <c r="HF339" s="127"/>
      <c r="HG339" s="127"/>
      <c r="HH339" s="127"/>
      <c r="HI339" s="127"/>
      <c r="HJ339" s="127"/>
      <c r="HK339" s="127"/>
      <c r="HL339" s="127"/>
      <c r="HM339" s="127"/>
      <c r="HN339" s="127"/>
      <c r="HO339" s="127"/>
      <c r="HP339" s="127"/>
      <c r="HQ339" s="127"/>
      <c r="HR339" s="127"/>
      <c r="HS339" s="127"/>
      <c r="HT339" s="127"/>
      <c r="HU339" s="127"/>
      <c r="HV339" s="127"/>
      <c r="HW339" s="127"/>
      <c r="HX339" s="127"/>
      <c r="HY339" s="127"/>
      <c r="HZ339" s="127"/>
      <c r="IA339" s="127"/>
      <c r="IB339" s="127"/>
      <c r="IC339" s="127"/>
      <c r="ID339" s="127"/>
      <c r="IE339" s="127"/>
      <c r="IF339" s="127"/>
      <c r="IG339" s="127"/>
      <c r="IH339" s="127"/>
      <c r="II339" s="127"/>
      <c r="IJ339" s="127"/>
      <c r="IK339" s="127"/>
      <c r="IL339" s="127"/>
      <c r="IM339" s="127"/>
      <c r="IN339" s="127"/>
      <c r="IO339" s="127"/>
      <c r="IP339" s="127"/>
      <c r="IQ339" s="127"/>
      <c r="IR339" s="127"/>
      <c r="IS339" s="127"/>
      <c r="IT339" s="127"/>
    </row>
    <row r="340" spans="1:254" s="137" customFormat="1" ht="30" x14ac:dyDescent="0.25">
      <c r="A340" s="346" t="s">
        <v>495</v>
      </c>
      <c r="B340" s="350">
        <v>510</v>
      </c>
      <c r="C340" s="343" t="s">
        <v>303</v>
      </c>
      <c r="D340" s="343" t="s">
        <v>268</v>
      </c>
      <c r="E340" s="343"/>
      <c r="F340" s="343"/>
      <c r="G340" s="344">
        <f>SUM(G341)</f>
        <v>0</v>
      </c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127"/>
      <c r="AB340" s="127"/>
      <c r="AC340" s="127"/>
      <c r="AD340" s="127"/>
      <c r="AE340" s="127"/>
      <c r="AF340" s="127"/>
      <c r="AG340" s="127"/>
      <c r="AH340" s="127"/>
      <c r="AI340" s="127"/>
      <c r="AJ340" s="127"/>
      <c r="AK340" s="127"/>
      <c r="AL340" s="127"/>
      <c r="AM340" s="127"/>
      <c r="AN340" s="127"/>
      <c r="AO340" s="127"/>
      <c r="AP340" s="127"/>
      <c r="AQ340" s="127"/>
      <c r="AR340" s="127"/>
      <c r="AS340" s="127"/>
      <c r="AT340" s="127"/>
      <c r="AU340" s="127"/>
      <c r="AV340" s="127"/>
      <c r="AW340" s="127"/>
      <c r="AX340" s="127"/>
      <c r="AY340" s="127"/>
      <c r="AZ340" s="127"/>
      <c r="BA340" s="127"/>
      <c r="BB340" s="127"/>
      <c r="BC340" s="127"/>
      <c r="BD340" s="127"/>
      <c r="BE340" s="127"/>
      <c r="BF340" s="127"/>
      <c r="BG340" s="127"/>
      <c r="BH340" s="127"/>
      <c r="BI340" s="127"/>
      <c r="BJ340" s="127"/>
      <c r="BK340" s="127"/>
      <c r="BL340" s="127"/>
      <c r="BM340" s="127"/>
      <c r="BN340" s="127"/>
      <c r="BO340" s="127"/>
      <c r="BP340" s="127"/>
      <c r="BQ340" s="127"/>
      <c r="BR340" s="127"/>
      <c r="BS340" s="127"/>
      <c r="BT340" s="127"/>
      <c r="BU340" s="127"/>
      <c r="BV340" s="127"/>
      <c r="BW340" s="127"/>
      <c r="BX340" s="127"/>
      <c r="BY340" s="127"/>
      <c r="BZ340" s="127"/>
      <c r="CA340" s="127"/>
      <c r="CB340" s="127"/>
      <c r="CC340" s="127"/>
      <c r="CD340" s="127"/>
      <c r="CE340" s="127"/>
      <c r="CF340" s="127"/>
      <c r="CG340" s="127"/>
      <c r="CH340" s="127"/>
      <c r="CI340" s="127"/>
      <c r="CJ340" s="127"/>
      <c r="CK340" s="127"/>
      <c r="CL340" s="127"/>
      <c r="CM340" s="127"/>
      <c r="CN340" s="127"/>
      <c r="CO340" s="127"/>
      <c r="CP340" s="127"/>
      <c r="CQ340" s="127"/>
      <c r="CR340" s="127"/>
      <c r="CS340" s="127"/>
      <c r="CT340" s="127"/>
      <c r="CU340" s="127"/>
      <c r="CV340" s="127"/>
      <c r="CW340" s="127"/>
      <c r="CX340" s="127"/>
      <c r="CY340" s="127"/>
      <c r="CZ340" s="127"/>
      <c r="DA340" s="127"/>
      <c r="DB340" s="127"/>
      <c r="DC340" s="127"/>
      <c r="DD340" s="127"/>
      <c r="DE340" s="127"/>
      <c r="DF340" s="127"/>
      <c r="DG340" s="127"/>
      <c r="DH340" s="127"/>
      <c r="DI340" s="127"/>
      <c r="DJ340" s="127"/>
      <c r="DK340" s="127"/>
      <c r="DL340" s="127"/>
      <c r="DM340" s="127"/>
      <c r="DN340" s="127"/>
      <c r="DO340" s="127"/>
      <c r="DP340" s="127"/>
      <c r="DQ340" s="127"/>
      <c r="DR340" s="127"/>
      <c r="DS340" s="127"/>
      <c r="DT340" s="127"/>
      <c r="DU340" s="127"/>
      <c r="DV340" s="127"/>
      <c r="DW340" s="127"/>
      <c r="DX340" s="127"/>
      <c r="DY340" s="127"/>
      <c r="DZ340" s="127"/>
      <c r="EA340" s="127"/>
      <c r="EB340" s="127"/>
      <c r="EC340" s="127"/>
      <c r="ED340" s="127"/>
      <c r="EE340" s="127"/>
      <c r="EF340" s="127"/>
      <c r="EG340" s="127"/>
      <c r="EH340" s="127"/>
      <c r="EI340" s="127"/>
      <c r="EJ340" s="127"/>
      <c r="EK340" s="127"/>
      <c r="EL340" s="127"/>
      <c r="EM340" s="127"/>
      <c r="EN340" s="127"/>
      <c r="EO340" s="127"/>
      <c r="EP340" s="127"/>
      <c r="EQ340" s="127"/>
      <c r="ER340" s="127"/>
      <c r="ES340" s="127"/>
      <c r="ET340" s="127"/>
      <c r="EU340" s="127"/>
      <c r="EV340" s="127"/>
      <c r="EW340" s="127"/>
      <c r="EX340" s="127"/>
      <c r="EY340" s="127"/>
      <c r="EZ340" s="127"/>
      <c r="FA340" s="127"/>
      <c r="FB340" s="127"/>
      <c r="FC340" s="127"/>
      <c r="FD340" s="127"/>
      <c r="FE340" s="127"/>
      <c r="FF340" s="127"/>
      <c r="FG340" s="127"/>
      <c r="FH340" s="127"/>
      <c r="FI340" s="127"/>
      <c r="FJ340" s="127"/>
      <c r="FK340" s="127"/>
      <c r="FL340" s="127"/>
      <c r="FM340" s="127"/>
      <c r="FN340" s="127"/>
      <c r="FO340" s="127"/>
      <c r="FP340" s="127"/>
      <c r="FQ340" s="127"/>
      <c r="FR340" s="127"/>
      <c r="FS340" s="127"/>
      <c r="FT340" s="127"/>
      <c r="FU340" s="127"/>
      <c r="FV340" s="127"/>
      <c r="FW340" s="127"/>
      <c r="FX340" s="127"/>
      <c r="FY340" s="127"/>
      <c r="FZ340" s="127"/>
      <c r="GA340" s="127"/>
      <c r="GB340" s="127"/>
      <c r="GC340" s="127"/>
      <c r="GD340" s="127"/>
      <c r="GE340" s="127"/>
      <c r="GF340" s="127"/>
      <c r="GG340" s="127"/>
      <c r="GH340" s="127"/>
      <c r="GI340" s="127"/>
      <c r="GJ340" s="127"/>
      <c r="GK340" s="127"/>
      <c r="GL340" s="127"/>
      <c r="GM340" s="127"/>
      <c r="GN340" s="127"/>
      <c r="GO340" s="127"/>
      <c r="GP340" s="127"/>
      <c r="GQ340" s="127"/>
      <c r="GR340" s="127"/>
      <c r="GS340" s="127"/>
      <c r="GT340" s="127"/>
      <c r="GU340" s="127"/>
      <c r="GV340" s="127"/>
      <c r="GW340" s="127"/>
      <c r="GX340" s="127"/>
      <c r="GY340" s="127"/>
      <c r="GZ340" s="127"/>
      <c r="HA340" s="127"/>
      <c r="HB340" s="127"/>
      <c r="HC340" s="127"/>
      <c r="HD340" s="127"/>
      <c r="HE340" s="127"/>
      <c r="HF340" s="127"/>
      <c r="HG340" s="127"/>
      <c r="HH340" s="127"/>
      <c r="HI340" s="127"/>
      <c r="HJ340" s="127"/>
      <c r="HK340" s="127"/>
      <c r="HL340" s="127"/>
      <c r="HM340" s="127"/>
      <c r="HN340" s="127"/>
      <c r="HO340" s="127"/>
      <c r="HP340" s="127"/>
      <c r="HQ340" s="127"/>
      <c r="HR340" s="127"/>
      <c r="HS340" s="127"/>
      <c r="HT340" s="127"/>
      <c r="HU340" s="127"/>
      <c r="HV340" s="127"/>
      <c r="HW340" s="127"/>
      <c r="HX340" s="127"/>
      <c r="HY340" s="127"/>
      <c r="HZ340" s="127"/>
      <c r="IA340" s="127"/>
      <c r="IB340" s="127"/>
      <c r="IC340" s="127"/>
      <c r="ID340" s="127"/>
      <c r="IE340" s="127"/>
      <c r="IF340" s="127"/>
      <c r="IG340" s="127"/>
      <c r="IH340" s="127"/>
      <c r="II340" s="127"/>
      <c r="IJ340" s="127"/>
      <c r="IK340" s="127"/>
      <c r="IL340" s="127"/>
      <c r="IM340" s="127"/>
      <c r="IN340" s="127"/>
      <c r="IO340" s="127"/>
      <c r="IP340" s="127"/>
      <c r="IQ340" s="127"/>
      <c r="IR340" s="127"/>
      <c r="IS340" s="127"/>
      <c r="IT340" s="127"/>
    </row>
    <row r="341" spans="1:254" s="137" customFormat="1" ht="26.25" x14ac:dyDescent="0.25">
      <c r="A341" s="212" t="s">
        <v>496</v>
      </c>
      <c r="B341" s="193">
        <v>510</v>
      </c>
      <c r="C341" s="152" t="s">
        <v>303</v>
      </c>
      <c r="D341" s="152" t="s">
        <v>268</v>
      </c>
      <c r="E341" s="152" t="s">
        <v>499</v>
      </c>
      <c r="F341" s="152"/>
      <c r="G341" s="154">
        <f>SUM(G342)</f>
        <v>0</v>
      </c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  <c r="AA341" s="127"/>
      <c r="AB341" s="127"/>
      <c r="AC341" s="127"/>
      <c r="AD341" s="127"/>
      <c r="AE341" s="127"/>
      <c r="AF341" s="127"/>
      <c r="AG341" s="127"/>
      <c r="AH341" s="127"/>
      <c r="AI341" s="127"/>
      <c r="AJ341" s="127"/>
      <c r="AK341" s="127"/>
      <c r="AL341" s="127"/>
      <c r="AM341" s="127"/>
      <c r="AN341" s="127"/>
      <c r="AO341" s="127"/>
      <c r="AP341" s="127"/>
      <c r="AQ341" s="127"/>
      <c r="AR341" s="127"/>
      <c r="AS341" s="127"/>
      <c r="AT341" s="127"/>
      <c r="AU341" s="127"/>
      <c r="AV341" s="127"/>
      <c r="AW341" s="127"/>
      <c r="AX341" s="127"/>
      <c r="AY341" s="127"/>
      <c r="AZ341" s="127"/>
      <c r="BA341" s="127"/>
      <c r="BB341" s="127"/>
      <c r="BC341" s="127"/>
      <c r="BD341" s="127"/>
      <c r="BE341" s="127"/>
      <c r="BF341" s="127"/>
      <c r="BG341" s="127"/>
      <c r="BH341" s="127"/>
      <c r="BI341" s="127"/>
      <c r="BJ341" s="127"/>
      <c r="BK341" s="127"/>
      <c r="BL341" s="127"/>
      <c r="BM341" s="127"/>
      <c r="BN341" s="127"/>
      <c r="BO341" s="127"/>
      <c r="BP341" s="127"/>
      <c r="BQ341" s="127"/>
      <c r="BR341" s="127"/>
      <c r="BS341" s="127"/>
      <c r="BT341" s="127"/>
      <c r="BU341" s="127"/>
      <c r="BV341" s="127"/>
      <c r="BW341" s="127"/>
      <c r="BX341" s="127"/>
      <c r="BY341" s="127"/>
      <c r="BZ341" s="127"/>
      <c r="CA341" s="127"/>
      <c r="CB341" s="127"/>
      <c r="CC341" s="127"/>
      <c r="CD341" s="127"/>
      <c r="CE341" s="127"/>
      <c r="CF341" s="127"/>
      <c r="CG341" s="127"/>
      <c r="CH341" s="127"/>
      <c r="CI341" s="127"/>
      <c r="CJ341" s="127"/>
      <c r="CK341" s="127"/>
      <c r="CL341" s="127"/>
      <c r="CM341" s="127"/>
      <c r="CN341" s="127"/>
      <c r="CO341" s="127"/>
      <c r="CP341" s="127"/>
      <c r="CQ341" s="127"/>
      <c r="CR341" s="127"/>
      <c r="CS341" s="127"/>
      <c r="CT341" s="127"/>
      <c r="CU341" s="127"/>
      <c r="CV341" s="127"/>
      <c r="CW341" s="127"/>
      <c r="CX341" s="127"/>
      <c r="CY341" s="127"/>
      <c r="CZ341" s="127"/>
      <c r="DA341" s="127"/>
      <c r="DB341" s="127"/>
      <c r="DC341" s="127"/>
      <c r="DD341" s="127"/>
      <c r="DE341" s="127"/>
      <c r="DF341" s="127"/>
      <c r="DG341" s="127"/>
      <c r="DH341" s="127"/>
      <c r="DI341" s="127"/>
      <c r="DJ341" s="127"/>
      <c r="DK341" s="127"/>
      <c r="DL341" s="127"/>
      <c r="DM341" s="127"/>
      <c r="DN341" s="127"/>
      <c r="DO341" s="127"/>
      <c r="DP341" s="127"/>
      <c r="DQ341" s="127"/>
      <c r="DR341" s="127"/>
      <c r="DS341" s="127"/>
      <c r="DT341" s="127"/>
      <c r="DU341" s="127"/>
      <c r="DV341" s="127"/>
      <c r="DW341" s="127"/>
      <c r="DX341" s="127"/>
      <c r="DY341" s="127"/>
      <c r="DZ341" s="127"/>
      <c r="EA341" s="127"/>
      <c r="EB341" s="127"/>
      <c r="EC341" s="127"/>
      <c r="ED341" s="127"/>
      <c r="EE341" s="127"/>
      <c r="EF341" s="127"/>
      <c r="EG341" s="127"/>
      <c r="EH341" s="127"/>
      <c r="EI341" s="127"/>
      <c r="EJ341" s="127"/>
      <c r="EK341" s="127"/>
      <c r="EL341" s="127"/>
      <c r="EM341" s="127"/>
      <c r="EN341" s="127"/>
      <c r="EO341" s="127"/>
      <c r="EP341" s="127"/>
      <c r="EQ341" s="127"/>
      <c r="ER341" s="127"/>
      <c r="ES341" s="127"/>
      <c r="ET341" s="127"/>
      <c r="EU341" s="127"/>
      <c r="EV341" s="127"/>
      <c r="EW341" s="127"/>
      <c r="EX341" s="127"/>
      <c r="EY341" s="127"/>
      <c r="EZ341" s="127"/>
      <c r="FA341" s="127"/>
      <c r="FB341" s="127"/>
      <c r="FC341" s="127"/>
      <c r="FD341" s="127"/>
      <c r="FE341" s="127"/>
      <c r="FF341" s="127"/>
      <c r="FG341" s="127"/>
      <c r="FH341" s="127"/>
      <c r="FI341" s="127"/>
      <c r="FJ341" s="127"/>
      <c r="FK341" s="127"/>
      <c r="FL341" s="127"/>
      <c r="FM341" s="127"/>
      <c r="FN341" s="127"/>
      <c r="FO341" s="127"/>
      <c r="FP341" s="127"/>
      <c r="FQ341" s="127"/>
      <c r="FR341" s="127"/>
      <c r="FS341" s="127"/>
      <c r="FT341" s="127"/>
      <c r="FU341" s="127"/>
      <c r="FV341" s="127"/>
      <c r="FW341" s="127"/>
      <c r="FX341" s="127"/>
      <c r="FY341" s="127"/>
      <c r="FZ341" s="127"/>
      <c r="GA341" s="127"/>
      <c r="GB341" s="127"/>
      <c r="GC341" s="127"/>
      <c r="GD341" s="127"/>
      <c r="GE341" s="127"/>
      <c r="GF341" s="127"/>
      <c r="GG341" s="127"/>
      <c r="GH341" s="127"/>
      <c r="GI341" s="127"/>
      <c r="GJ341" s="127"/>
      <c r="GK341" s="127"/>
      <c r="GL341" s="127"/>
      <c r="GM341" s="127"/>
      <c r="GN341" s="127"/>
      <c r="GO341" s="127"/>
      <c r="GP341" s="127"/>
      <c r="GQ341" s="127"/>
      <c r="GR341" s="127"/>
      <c r="GS341" s="127"/>
      <c r="GT341" s="127"/>
      <c r="GU341" s="127"/>
      <c r="GV341" s="127"/>
      <c r="GW341" s="127"/>
      <c r="GX341" s="127"/>
      <c r="GY341" s="127"/>
      <c r="GZ341" s="127"/>
      <c r="HA341" s="127"/>
      <c r="HB341" s="127"/>
      <c r="HC341" s="127"/>
      <c r="HD341" s="127"/>
      <c r="HE341" s="127"/>
      <c r="HF341" s="127"/>
      <c r="HG341" s="127"/>
      <c r="HH341" s="127"/>
      <c r="HI341" s="127"/>
      <c r="HJ341" s="127"/>
      <c r="HK341" s="127"/>
      <c r="HL341" s="127"/>
      <c r="HM341" s="127"/>
      <c r="HN341" s="127"/>
      <c r="HO341" s="127"/>
      <c r="HP341" s="127"/>
      <c r="HQ341" s="127"/>
      <c r="HR341" s="127"/>
      <c r="HS341" s="127"/>
      <c r="HT341" s="127"/>
      <c r="HU341" s="127"/>
      <c r="HV341" s="127"/>
      <c r="HW341" s="127"/>
      <c r="HX341" s="127"/>
      <c r="HY341" s="127"/>
      <c r="HZ341" s="127"/>
      <c r="IA341" s="127"/>
      <c r="IB341" s="127"/>
      <c r="IC341" s="127"/>
      <c r="ID341" s="127"/>
      <c r="IE341" s="127"/>
      <c r="IF341" s="127"/>
      <c r="IG341" s="127"/>
      <c r="IH341" s="127"/>
      <c r="II341" s="127"/>
      <c r="IJ341" s="127"/>
      <c r="IK341" s="127"/>
      <c r="IL341" s="127"/>
      <c r="IM341" s="127"/>
      <c r="IN341" s="127"/>
      <c r="IO341" s="127"/>
      <c r="IP341" s="127"/>
      <c r="IQ341" s="127"/>
      <c r="IR341" s="127"/>
      <c r="IS341" s="127"/>
      <c r="IT341" s="127"/>
    </row>
    <row r="342" spans="1:254" s="186" customFormat="1" ht="25.15" customHeight="1" x14ac:dyDescent="0.2">
      <c r="A342" s="175" t="s">
        <v>497</v>
      </c>
      <c r="B342" s="192">
        <v>510</v>
      </c>
      <c r="C342" s="167" t="s">
        <v>303</v>
      </c>
      <c r="D342" s="167" t="s">
        <v>268</v>
      </c>
      <c r="E342" s="167" t="s">
        <v>499</v>
      </c>
      <c r="F342" s="167" t="s">
        <v>498</v>
      </c>
      <c r="G342" s="150">
        <v>0</v>
      </c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  <c r="AA342" s="127"/>
      <c r="AB342" s="127"/>
      <c r="AC342" s="127"/>
      <c r="AD342" s="127"/>
      <c r="AE342" s="127"/>
      <c r="AF342" s="127"/>
      <c r="AG342" s="127"/>
      <c r="AH342" s="127"/>
      <c r="AI342" s="127"/>
      <c r="AJ342" s="127"/>
      <c r="AK342" s="127"/>
      <c r="AL342" s="127"/>
      <c r="AM342" s="127"/>
      <c r="AN342" s="127"/>
      <c r="AO342" s="127"/>
      <c r="AP342" s="127"/>
      <c r="AQ342" s="127"/>
      <c r="AR342" s="127"/>
      <c r="AS342" s="127"/>
      <c r="AT342" s="127"/>
      <c r="AU342" s="127"/>
      <c r="AV342" s="127"/>
      <c r="AW342" s="127"/>
      <c r="AX342" s="127"/>
      <c r="AY342" s="127"/>
      <c r="AZ342" s="127"/>
      <c r="BA342" s="127"/>
      <c r="BB342" s="127"/>
      <c r="BC342" s="127"/>
      <c r="BD342" s="127"/>
      <c r="BE342" s="127"/>
      <c r="BF342" s="127"/>
      <c r="BG342" s="127"/>
      <c r="BH342" s="127"/>
      <c r="BI342" s="127"/>
      <c r="BJ342" s="127"/>
      <c r="BK342" s="127"/>
      <c r="BL342" s="127"/>
      <c r="BM342" s="127"/>
      <c r="BN342" s="127"/>
      <c r="BO342" s="127"/>
      <c r="BP342" s="127"/>
      <c r="BQ342" s="127"/>
      <c r="BR342" s="127"/>
      <c r="BS342" s="127"/>
      <c r="BT342" s="127"/>
      <c r="BU342" s="127"/>
      <c r="BV342" s="127"/>
      <c r="BW342" s="127"/>
      <c r="BX342" s="127"/>
      <c r="BY342" s="127"/>
      <c r="BZ342" s="127"/>
      <c r="CA342" s="127"/>
      <c r="CB342" s="127"/>
      <c r="CC342" s="127"/>
      <c r="CD342" s="127"/>
      <c r="CE342" s="127"/>
      <c r="CF342" s="127"/>
      <c r="CG342" s="127"/>
      <c r="CH342" s="127"/>
      <c r="CI342" s="127"/>
      <c r="CJ342" s="127"/>
      <c r="CK342" s="127"/>
      <c r="CL342" s="127"/>
      <c r="CM342" s="127"/>
      <c r="CN342" s="127"/>
      <c r="CO342" s="127"/>
      <c r="CP342" s="127"/>
      <c r="CQ342" s="127"/>
      <c r="CR342" s="127"/>
      <c r="CS342" s="127"/>
      <c r="CT342" s="127"/>
      <c r="CU342" s="127"/>
      <c r="CV342" s="127"/>
      <c r="CW342" s="127"/>
      <c r="CX342" s="127"/>
      <c r="CY342" s="127"/>
      <c r="CZ342" s="127"/>
      <c r="DA342" s="127"/>
      <c r="DB342" s="127"/>
      <c r="DC342" s="127"/>
      <c r="DD342" s="127"/>
      <c r="DE342" s="127"/>
      <c r="DF342" s="127"/>
      <c r="DG342" s="127"/>
      <c r="DH342" s="127"/>
      <c r="DI342" s="127"/>
      <c r="DJ342" s="127"/>
      <c r="DK342" s="127"/>
      <c r="DL342" s="127"/>
      <c r="DM342" s="127"/>
      <c r="DN342" s="127"/>
      <c r="DO342" s="127"/>
      <c r="DP342" s="127"/>
      <c r="DQ342" s="127"/>
      <c r="DR342" s="127"/>
      <c r="DS342" s="127"/>
      <c r="DT342" s="127"/>
      <c r="DU342" s="127"/>
      <c r="DV342" s="127"/>
      <c r="DW342" s="127"/>
      <c r="DX342" s="127"/>
      <c r="DY342" s="127"/>
      <c r="DZ342" s="127"/>
      <c r="EA342" s="127"/>
      <c r="EB342" s="127"/>
      <c r="EC342" s="127"/>
      <c r="ED342" s="127"/>
      <c r="EE342" s="127"/>
      <c r="EF342" s="127"/>
      <c r="EG342" s="127"/>
      <c r="EH342" s="127"/>
      <c r="EI342" s="127"/>
      <c r="EJ342" s="127"/>
      <c r="EK342" s="127"/>
      <c r="EL342" s="127"/>
      <c r="EM342" s="127"/>
      <c r="EN342" s="127"/>
      <c r="EO342" s="127"/>
      <c r="EP342" s="127"/>
      <c r="EQ342" s="127"/>
      <c r="ER342" s="127"/>
      <c r="ES342" s="127"/>
      <c r="ET342" s="127"/>
      <c r="EU342" s="127"/>
      <c r="EV342" s="127"/>
      <c r="EW342" s="127"/>
      <c r="EX342" s="127"/>
      <c r="EY342" s="127"/>
      <c r="EZ342" s="127"/>
      <c r="FA342" s="127"/>
      <c r="FB342" s="127"/>
      <c r="FC342" s="127"/>
      <c r="FD342" s="127"/>
      <c r="FE342" s="127"/>
      <c r="FF342" s="127"/>
      <c r="FG342" s="127"/>
      <c r="FH342" s="127"/>
      <c r="FI342" s="127"/>
      <c r="FJ342" s="127"/>
      <c r="FK342" s="127"/>
      <c r="FL342" s="127"/>
      <c r="FM342" s="127"/>
      <c r="FN342" s="127"/>
      <c r="FO342" s="127"/>
      <c r="FP342" s="127"/>
      <c r="FQ342" s="127"/>
      <c r="FR342" s="127"/>
      <c r="FS342" s="127"/>
      <c r="FT342" s="127"/>
      <c r="FU342" s="127"/>
      <c r="FV342" s="127"/>
      <c r="FW342" s="127"/>
      <c r="FX342" s="127"/>
      <c r="FY342" s="127"/>
      <c r="FZ342" s="127"/>
      <c r="GA342" s="127"/>
      <c r="GB342" s="127"/>
      <c r="GC342" s="127"/>
      <c r="GD342" s="127"/>
      <c r="GE342" s="127"/>
      <c r="GF342" s="127"/>
      <c r="GG342" s="127"/>
      <c r="GH342" s="127"/>
      <c r="GI342" s="127"/>
      <c r="GJ342" s="127"/>
      <c r="GK342" s="127"/>
      <c r="GL342" s="127"/>
      <c r="GM342" s="127"/>
      <c r="GN342" s="127"/>
      <c r="GO342" s="127"/>
      <c r="GP342" s="127"/>
      <c r="GQ342" s="127"/>
      <c r="GR342" s="127"/>
      <c r="GS342" s="127"/>
      <c r="GT342" s="127"/>
      <c r="GU342" s="127"/>
      <c r="GV342" s="127"/>
      <c r="GW342" s="127"/>
      <c r="GX342" s="127"/>
      <c r="GY342" s="127"/>
      <c r="GZ342" s="127"/>
      <c r="HA342" s="127"/>
      <c r="HB342" s="127"/>
      <c r="HC342" s="127"/>
      <c r="HD342" s="127"/>
      <c r="HE342" s="127"/>
      <c r="HF342" s="127"/>
      <c r="HG342" s="127"/>
      <c r="HH342" s="127"/>
      <c r="HI342" s="127"/>
      <c r="HJ342" s="127"/>
      <c r="HK342" s="127"/>
      <c r="HL342" s="127"/>
      <c r="HM342" s="127"/>
      <c r="HN342" s="127"/>
      <c r="HO342" s="127"/>
      <c r="HP342" s="127"/>
      <c r="HQ342" s="127"/>
      <c r="HR342" s="127"/>
      <c r="HS342" s="127"/>
      <c r="HT342" s="127"/>
      <c r="HU342" s="127"/>
      <c r="HV342" s="127"/>
      <c r="HW342" s="127"/>
      <c r="HX342" s="127"/>
      <c r="HY342" s="127"/>
      <c r="HZ342" s="127"/>
      <c r="IA342" s="127"/>
      <c r="IB342" s="127"/>
      <c r="IC342" s="127"/>
      <c r="ID342" s="127"/>
      <c r="IE342" s="127"/>
      <c r="IF342" s="127"/>
      <c r="IG342" s="127"/>
      <c r="IH342" s="127"/>
      <c r="II342" s="127"/>
      <c r="IJ342" s="127"/>
      <c r="IK342" s="127"/>
      <c r="IL342" s="127"/>
      <c r="IM342" s="127"/>
      <c r="IN342" s="127"/>
      <c r="IO342" s="127"/>
      <c r="IP342" s="127"/>
      <c r="IQ342" s="127"/>
      <c r="IR342" s="127"/>
      <c r="IS342" s="127"/>
      <c r="IT342" s="127"/>
    </row>
    <row r="343" spans="1:254" s="359" customFormat="1" ht="31.5" x14ac:dyDescent="0.25">
      <c r="A343" s="355" t="s">
        <v>537</v>
      </c>
      <c r="B343" s="356">
        <v>510</v>
      </c>
      <c r="C343" s="357"/>
      <c r="D343" s="357"/>
      <c r="E343" s="357"/>
      <c r="F343" s="357"/>
      <c r="G343" s="358">
        <f>SUM(G358+G390+G344+G349+G379+G354)</f>
        <v>31280.530000000002</v>
      </c>
    </row>
    <row r="344" spans="1:254" s="155" customFormat="1" ht="15.75" x14ac:dyDescent="0.25">
      <c r="A344" s="162" t="s">
        <v>357</v>
      </c>
      <c r="B344" s="140" t="s">
        <v>508</v>
      </c>
      <c r="C344" s="140" t="s">
        <v>293</v>
      </c>
      <c r="D344" s="177"/>
      <c r="E344" s="202"/>
      <c r="F344" s="202"/>
      <c r="G344" s="203">
        <f>SUM(G345)</f>
        <v>539.1</v>
      </c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  <c r="AW344" s="146"/>
      <c r="AX344" s="146"/>
      <c r="AY344" s="146"/>
      <c r="AZ344" s="146"/>
      <c r="BA344" s="146"/>
      <c r="BB344" s="146"/>
      <c r="BC344" s="146"/>
      <c r="BD344" s="146"/>
      <c r="BE344" s="146"/>
      <c r="BF344" s="146"/>
      <c r="BG344" s="146"/>
      <c r="BH344" s="146"/>
      <c r="BI344" s="146"/>
      <c r="BJ344" s="146"/>
      <c r="BK344" s="146"/>
      <c r="BL344" s="146"/>
      <c r="BM344" s="146"/>
      <c r="BN344" s="146"/>
      <c r="BO344" s="146"/>
      <c r="BP344" s="146"/>
      <c r="BQ344" s="146"/>
      <c r="BR344" s="146"/>
      <c r="BS344" s="146"/>
      <c r="BT344" s="146"/>
      <c r="BU344" s="146"/>
      <c r="BV344" s="146"/>
      <c r="BW344" s="146"/>
      <c r="BX344" s="146"/>
      <c r="BY344" s="146"/>
      <c r="BZ344" s="146"/>
      <c r="CA344" s="146"/>
      <c r="CB344" s="146"/>
      <c r="CC344" s="146"/>
      <c r="CD344" s="146"/>
      <c r="CE344" s="146"/>
      <c r="CF344" s="146"/>
      <c r="CG344" s="146"/>
      <c r="CH344" s="146"/>
      <c r="CI344" s="146"/>
      <c r="CJ344" s="146"/>
      <c r="CK344" s="146"/>
      <c r="CL344" s="146"/>
      <c r="CM344" s="146"/>
      <c r="CN344" s="146"/>
      <c r="CO344" s="146"/>
      <c r="CP344" s="146"/>
      <c r="CQ344" s="146"/>
      <c r="CR344" s="146"/>
      <c r="CS344" s="146"/>
      <c r="CT344" s="146"/>
      <c r="CU344" s="146"/>
      <c r="CV344" s="146"/>
      <c r="CW344" s="146"/>
      <c r="CX344" s="146"/>
      <c r="CY344" s="146"/>
      <c r="CZ344" s="146"/>
      <c r="DA344" s="146"/>
      <c r="DB344" s="146"/>
      <c r="DC344" s="146"/>
      <c r="DD344" s="146"/>
      <c r="DE344" s="146"/>
      <c r="DF344" s="146"/>
      <c r="DG344" s="146"/>
      <c r="DH344" s="146"/>
      <c r="DI344" s="146"/>
      <c r="DJ344" s="146"/>
      <c r="DK344" s="146"/>
      <c r="DL344" s="146"/>
      <c r="DM344" s="146"/>
      <c r="DN344" s="146"/>
      <c r="DO344" s="146"/>
      <c r="DP344" s="146"/>
      <c r="DQ344" s="146"/>
      <c r="DR344" s="146"/>
      <c r="DS344" s="146"/>
      <c r="DT344" s="146"/>
      <c r="DU344" s="146"/>
      <c r="DV344" s="146"/>
      <c r="DW344" s="146"/>
      <c r="DX344" s="146"/>
      <c r="DY344" s="146"/>
      <c r="DZ344" s="146"/>
      <c r="EA344" s="146"/>
      <c r="EB344" s="146"/>
      <c r="EC344" s="146"/>
      <c r="ED344" s="146"/>
      <c r="EE344" s="146"/>
      <c r="EF344" s="146"/>
      <c r="EG344" s="146"/>
      <c r="EH344" s="146"/>
      <c r="EI344" s="146"/>
      <c r="EJ344" s="146"/>
      <c r="EK344" s="146"/>
      <c r="EL344" s="146"/>
      <c r="EM344" s="146"/>
      <c r="EN344" s="146"/>
      <c r="EO344" s="146"/>
      <c r="EP344" s="146"/>
      <c r="EQ344" s="146"/>
      <c r="ER344" s="146"/>
      <c r="ES344" s="146"/>
      <c r="ET344" s="146"/>
      <c r="EU344" s="146"/>
      <c r="EV344" s="146"/>
      <c r="EW344" s="146"/>
      <c r="EX344" s="146"/>
      <c r="EY344" s="146"/>
      <c r="EZ344" s="146"/>
      <c r="FA344" s="146"/>
      <c r="FB344" s="146"/>
      <c r="FC344" s="146"/>
      <c r="FD344" s="146"/>
      <c r="FE344" s="146"/>
      <c r="FF344" s="146"/>
      <c r="FG344" s="146"/>
      <c r="FH344" s="146"/>
      <c r="FI344" s="146"/>
      <c r="FJ344" s="146"/>
      <c r="FK344" s="146"/>
      <c r="FL344" s="146"/>
      <c r="FM344" s="146"/>
      <c r="FN344" s="146"/>
      <c r="FO344" s="146"/>
      <c r="FP344" s="146"/>
      <c r="FQ344" s="146"/>
      <c r="FR344" s="146"/>
      <c r="FS344" s="146"/>
      <c r="FT344" s="146"/>
      <c r="FU344" s="146"/>
      <c r="FV344" s="146"/>
      <c r="FW344" s="146"/>
      <c r="FX344" s="146"/>
      <c r="FY344" s="146"/>
      <c r="FZ344" s="146"/>
      <c r="GA344" s="146"/>
      <c r="GB344" s="146"/>
      <c r="GC344" s="146"/>
      <c r="GD344" s="146"/>
      <c r="GE344" s="146"/>
      <c r="GF344" s="146"/>
      <c r="GG344" s="146"/>
      <c r="GH344" s="146"/>
      <c r="GI344" s="146"/>
      <c r="GJ344" s="146"/>
      <c r="GK344" s="146"/>
      <c r="GL344" s="146"/>
      <c r="GM344" s="146"/>
      <c r="GN344" s="146"/>
      <c r="GO344" s="146"/>
      <c r="GP344" s="146"/>
      <c r="GQ344" s="146"/>
      <c r="GR344" s="146"/>
      <c r="GS344" s="146"/>
      <c r="GT344" s="146"/>
      <c r="GU344" s="146"/>
      <c r="GV344" s="146"/>
      <c r="GW344" s="146"/>
      <c r="GX344" s="146"/>
      <c r="GY344" s="146"/>
      <c r="GZ344" s="146"/>
      <c r="HA344" s="146"/>
      <c r="HB344" s="146"/>
      <c r="HC344" s="146"/>
      <c r="HD344" s="146"/>
      <c r="HE344" s="146"/>
      <c r="HF344" s="146"/>
      <c r="HG344" s="146"/>
      <c r="HH344" s="146"/>
      <c r="HI344" s="146"/>
      <c r="HJ344" s="146"/>
      <c r="HK344" s="146"/>
      <c r="HL344" s="146"/>
      <c r="HM344" s="146"/>
      <c r="HN344" s="146"/>
      <c r="HO344" s="146"/>
      <c r="HP344" s="146"/>
      <c r="HQ344" s="146"/>
      <c r="HR344" s="146"/>
      <c r="HS344" s="146"/>
      <c r="HT344" s="146"/>
      <c r="HU344" s="146"/>
      <c r="HV344" s="146"/>
      <c r="HW344" s="146"/>
      <c r="HX344" s="146"/>
      <c r="HY344" s="146"/>
      <c r="HZ344" s="146"/>
      <c r="IA344" s="146"/>
      <c r="IB344" s="146"/>
      <c r="IC344" s="146"/>
      <c r="ID344" s="146"/>
      <c r="IE344" s="146"/>
      <c r="IF344" s="146"/>
      <c r="IG344" s="146"/>
      <c r="IH344" s="146"/>
      <c r="II344" s="146"/>
      <c r="IJ344" s="146"/>
      <c r="IK344" s="146"/>
      <c r="IL344" s="146"/>
      <c r="IM344" s="146"/>
      <c r="IN344" s="146"/>
      <c r="IO344" s="146"/>
      <c r="IP344" s="146"/>
      <c r="IQ344" s="146"/>
      <c r="IR344" s="146"/>
      <c r="IS344" s="146"/>
      <c r="IT344" s="146"/>
    </row>
    <row r="345" spans="1:254" s="121" customFormat="1" x14ac:dyDescent="0.2">
      <c r="A345" s="142" t="s">
        <v>384</v>
      </c>
      <c r="B345" s="143" t="s">
        <v>508</v>
      </c>
      <c r="C345" s="144" t="s">
        <v>293</v>
      </c>
      <c r="D345" s="144" t="s">
        <v>293</v>
      </c>
      <c r="E345" s="143"/>
      <c r="F345" s="143"/>
      <c r="G345" s="145">
        <f>SUM(G346)</f>
        <v>539.1</v>
      </c>
    </row>
    <row r="346" spans="1:254" ht="15" x14ac:dyDescent="0.25">
      <c r="A346" s="180" t="s">
        <v>385</v>
      </c>
      <c r="B346" s="204" t="s">
        <v>508</v>
      </c>
      <c r="C346" s="144" t="s">
        <v>293</v>
      </c>
      <c r="D346" s="143" t="s">
        <v>293</v>
      </c>
      <c r="E346" s="143" t="s">
        <v>316</v>
      </c>
      <c r="F346" s="143"/>
      <c r="G346" s="205">
        <f>SUM(G347)</f>
        <v>539.1</v>
      </c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6"/>
      <c r="BE346" s="146"/>
      <c r="BF346" s="146"/>
      <c r="BG346" s="146"/>
      <c r="BH346" s="146"/>
      <c r="BI346" s="146"/>
      <c r="BJ346" s="146"/>
      <c r="BK346" s="146"/>
      <c r="BL346" s="146"/>
      <c r="BM346" s="146"/>
      <c r="BN346" s="146"/>
      <c r="BO346" s="146"/>
      <c r="BP346" s="146"/>
      <c r="BQ346" s="146"/>
      <c r="BR346" s="146"/>
      <c r="BS346" s="146"/>
      <c r="BT346" s="146"/>
      <c r="BU346" s="146"/>
      <c r="BV346" s="146"/>
      <c r="BW346" s="146"/>
      <c r="BX346" s="146"/>
      <c r="BY346" s="146"/>
      <c r="BZ346" s="146"/>
      <c r="CA346" s="146"/>
      <c r="CB346" s="146"/>
      <c r="CC346" s="146"/>
      <c r="CD346" s="146"/>
      <c r="CE346" s="146"/>
      <c r="CF346" s="146"/>
      <c r="CG346" s="146"/>
      <c r="CH346" s="146"/>
      <c r="CI346" s="146"/>
      <c r="CJ346" s="146"/>
      <c r="CK346" s="146"/>
      <c r="CL346" s="146"/>
      <c r="CM346" s="146"/>
      <c r="CN346" s="146"/>
      <c r="CO346" s="146"/>
      <c r="CP346" s="146"/>
      <c r="CQ346" s="146"/>
      <c r="CR346" s="146"/>
      <c r="CS346" s="146"/>
      <c r="CT346" s="146"/>
      <c r="CU346" s="146"/>
      <c r="CV346" s="146"/>
      <c r="CW346" s="146"/>
      <c r="CX346" s="146"/>
      <c r="CY346" s="146"/>
      <c r="CZ346" s="146"/>
      <c r="DA346" s="146"/>
      <c r="DB346" s="146"/>
      <c r="DC346" s="146"/>
      <c r="DD346" s="146"/>
      <c r="DE346" s="146"/>
      <c r="DF346" s="146"/>
      <c r="DG346" s="146"/>
      <c r="DH346" s="146"/>
      <c r="DI346" s="146"/>
      <c r="DJ346" s="146"/>
      <c r="DK346" s="146"/>
      <c r="DL346" s="146"/>
      <c r="DM346" s="146"/>
      <c r="DN346" s="146"/>
      <c r="DO346" s="146"/>
      <c r="DP346" s="146"/>
      <c r="DQ346" s="146"/>
      <c r="DR346" s="146"/>
      <c r="DS346" s="146"/>
      <c r="DT346" s="146"/>
      <c r="DU346" s="146"/>
      <c r="DV346" s="146"/>
      <c r="DW346" s="146"/>
      <c r="DX346" s="146"/>
      <c r="DY346" s="146"/>
      <c r="DZ346" s="146"/>
      <c r="EA346" s="146"/>
      <c r="EB346" s="146"/>
      <c r="EC346" s="146"/>
      <c r="ED346" s="146"/>
      <c r="EE346" s="146"/>
      <c r="EF346" s="146"/>
      <c r="EG346" s="146"/>
      <c r="EH346" s="146"/>
      <c r="EI346" s="146"/>
      <c r="EJ346" s="146"/>
      <c r="EK346" s="146"/>
      <c r="EL346" s="146"/>
      <c r="EM346" s="146"/>
      <c r="EN346" s="146"/>
      <c r="EO346" s="146"/>
      <c r="EP346" s="146"/>
      <c r="EQ346" s="146"/>
      <c r="ER346" s="146"/>
      <c r="ES346" s="146"/>
      <c r="ET346" s="146"/>
      <c r="EU346" s="146"/>
      <c r="EV346" s="146"/>
      <c r="EW346" s="146"/>
      <c r="EX346" s="146"/>
      <c r="EY346" s="146"/>
      <c r="EZ346" s="146"/>
      <c r="FA346" s="146"/>
      <c r="FB346" s="146"/>
      <c r="FC346" s="146"/>
      <c r="FD346" s="146"/>
      <c r="FE346" s="146"/>
      <c r="FF346" s="146"/>
      <c r="FG346" s="146"/>
      <c r="FH346" s="146"/>
      <c r="FI346" s="146"/>
      <c r="FJ346" s="146"/>
      <c r="FK346" s="146"/>
      <c r="FL346" s="146"/>
      <c r="FM346" s="146"/>
      <c r="FN346" s="146"/>
      <c r="FO346" s="146"/>
      <c r="FP346" s="146"/>
      <c r="FQ346" s="146"/>
      <c r="FR346" s="146"/>
      <c r="FS346" s="146"/>
      <c r="FT346" s="146"/>
      <c r="FU346" s="146"/>
      <c r="FV346" s="146"/>
      <c r="FW346" s="146"/>
      <c r="FX346" s="146"/>
      <c r="FY346" s="146"/>
      <c r="FZ346" s="146"/>
      <c r="GA346" s="146"/>
      <c r="GB346" s="146"/>
      <c r="GC346" s="146"/>
      <c r="GD346" s="146"/>
      <c r="GE346" s="146"/>
      <c r="GF346" s="146"/>
      <c r="GG346" s="146"/>
      <c r="GH346" s="146"/>
      <c r="GI346" s="146"/>
      <c r="GJ346" s="146"/>
      <c r="GK346" s="146"/>
      <c r="GL346" s="146"/>
      <c r="GM346" s="146"/>
      <c r="GN346" s="146"/>
      <c r="GO346" s="146"/>
      <c r="GP346" s="146"/>
      <c r="GQ346" s="146"/>
      <c r="GR346" s="146"/>
      <c r="GS346" s="146"/>
      <c r="GT346" s="146"/>
      <c r="GU346" s="146"/>
      <c r="GV346" s="146"/>
      <c r="GW346" s="146"/>
      <c r="GX346" s="146"/>
      <c r="GY346" s="146"/>
      <c r="GZ346" s="146"/>
      <c r="HA346" s="146"/>
      <c r="HB346" s="146"/>
      <c r="HC346" s="146"/>
      <c r="HD346" s="146"/>
      <c r="HE346" s="146"/>
      <c r="HF346" s="146"/>
      <c r="HG346" s="146"/>
      <c r="HH346" s="146"/>
      <c r="HI346" s="146"/>
      <c r="HJ346" s="146"/>
      <c r="HK346" s="146"/>
      <c r="HL346" s="146"/>
      <c r="HM346" s="146"/>
      <c r="HN346" s="146"/>
      <c r="HO346" s="146"/>
      <c r="HP346" s="146"/>
      <c r="HQ346" s="146"/>
      <c r="HR346" s="146"/>
      <c r="HS346" s="146"/>
      <c r="HT346" s="146"/>
      <c r="HU346" s="146"/>
      <c r="HV346" s="146"/>
      <c r="HW346" s="146"/>
      <c r="HX346" s="146"/>
      <c r="HY346" s="146"/>
      <c r="HZ346" s="146"/>
      <c r="IA346" s="146"/>
      <c r="IB346" s="146"/>
      <c r="IC346" s="146"/>
      <c r="ID346" s="146"/>
      <c r="IE346" s="146"/>
      <c r="IF346" s="146"/>
      <c r="IG346" s="146"/>
      <c r="IH346" s="146"/>
      <c r="II346" s="146"/>
      <c r="IJ346" s="146"/>
      <c r="IK346" s="146"/>
      <c r="IL346" s="146"/>
      <c r="IM346" s="146"/>
      <c r="IN346" s="146"/>
      <c r="IO346" s="146"/>
      <c r="IP346" s="146"/>
      <c r="IQ346" s="146"/>
      <c r="IR346" s="146"/>
      <c r="IS346" s="146"/>
      <c r="IT346" s="146"/>
    </row>
    <row r="347" spans="1:254" ht="15" x14ac:dyDescent="0.25">
      <c r="A347" s="148" t="s">
        <v>315</v>
      </c>
      <c r="B347" s="149" t="s">
        <v>508</v>
      </c>
      <c r="C347" s="149" t="s">
        <v>293</v>
      </c>
      <c r="D347" s="167" t="s">
        <v>293</v>
      </c>
      <c r="E347" s="167" t="s">
        <v>316</v>
      </c>
      <c r="F347" s="167"/>
      <c r="G347" s="150">
        <f>SUM(G348)</f>
        <v>539.1</v>
      </c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  <c r="BI347" s="146"/>
      <c r="BJ347" s="146"/>
      <c r="BK347" s="146"/>
      <c r="BL347" s="146"/>
      <c r="BM347" s="146"/>
      <c r="BN347" s="146"/>
      <c r="BO347" s="146"/>
      <c r="BP347" s="146"/>
      <c r="BQ347" s="146"/>
      <c r="BR347" s="146"/>
      <c r="BS347" s="146"/>
      <c r="BT347" s="146"/>
      <c r="BU347" s="146"/>
      <c r="BV347" s="146"/>
      <c r="BW347" s="146"/>
      <c r="BX347" s="146"/>
      <c r="BY347" s="146"/>
      <c r="BZ347" s="146"/>
      <c r="CA347" s="146"/>
      <c r="CB347" s="146"/>
      <c r="CC347" s="146"/>
      <c r="CD347" s="146"/>
      <c r="CE347" s="146"/>
      <c r="CF347" s="146"/>
      <c r="CG347" s="146"/>
      <c r="CH347" s="146"/>
      <c r="CI347" s="146"/>
      <c r="CJ347" s="146"/>
      <c r="CK347" s="146"/>
      <c r="CL347" s="146"/>
      <c r="CM347" s="146"/>
      <c r="CN347" s="146"/>
      <c r="CO347" s="146"/>
      <c r="CP347" s="146"/>
      <c r="CQ347" s="146"/>
      <c r="CR347" s="146"/>
      <c r="CS347" s="146"/>
      <c r="CT347" s="146"/>
      <c r="CU347" s="146"/>
      <c r="CV347" s="146"/>
      <c r="CW347" s="146"/>
      <c r="CX347" s="146"/>
      <c r="CY347" s="146"/>
      <c r="CZ347" s="146"/>
      <c r="DA347" s="146"/>
      <c r="DB347" s="146"/>
      <c r="DC347" s="146"/>
      <c r="DD347" s="146"/>
      <c r="DE347" s="146"/>
      <c r="DF347" s="146"/>
      <c r="DG347" s="146"/>
      <c r="DH347" s="146"/>
      <c r="DI347" s="146"/>
      <c r="DJ347" s="146"/>
      <c r="DK347" s="146"/>
      <c r="DL347" s="146"/>
      <c r="DM347" s="146"/>
      <c r="DN347" s="146"/>
      <c r="DO347" s="146"/>
      <c r="DP347" s="146"/>
      <c r="DQ347" s="146"/>
      <c r="DR347" s="146"/>
      <c r="DS347" s="146"/>
      <c r="DT347" s="146"/>
      <c r="DU347" s="146"/>
      <c r="DV347" s="146"/>
      <c r="DW347" s="146"/>
      <c r="DX347" s="146"/>
      <c r="DY347" s="146"/>
      <c r="DZ347" s="146"/>
      <c r="EA347" s="146"/>
      <c r="EB347" s="146"/>
      <c r="EC347" s="146"/>
      <c r="ED347" s="146"/>
      <c r="EE347" s="146"/>
      <c r="EF347" s="146"/>
      <c r="EG347" s="146"/>
      <c r="EH347" s="146"/>
      <c r="EI347" s="146"/>
      <c r="EJ347" s="146"/>
      <c r="EK347" s="146"/>
      <c r="EL347" s="146"/>
      <c r="EM347" s="146"/>
      <c r="EN347" s="146"/>
      <c r="EO347" s="146"/>
      <c r="EP347" s="146"/>
      <c r="EQ347" s="146"/>
      <c r="ER347" s="146"/>
      <c r="ES347" s="146"/>
      <c r="ET347" s="146"/>
      <c r="EU347" s="146"/>
      <c r="EV347" s="146"/>
      <c r="EW347" s="146"/>
      <c r="EX347" s="146"/>
      <c r="EY347" s="146"/>
      <c r="EZ347" s="146"/>
      <c r="FA347" s="146"/>
      <c r="FB347" s="146"/>
      <c r="FC347" s="146"/>
      <c r="FD347" s="146"/>
      <c r="FE347" s="146"/>
      <c r="FF347" s="146"/>
      <c r="FG347" s="146"/>
      <c r="FH347" s="146"/>
      <c r="FI347" s="146"/>
      <c r="FJ347" s="146"/>
      <c r="FK347" s="146"/>
      <c r="FL347" s="146"/>
      <c r="FM347" s="146"/>
      <c r="FN347" s="146"/>
      <c r="FO347" s="146"/>
      <c r="FP347" s="146"/>
      <c r="FQ347" s="146"/>
      <c r="FR347" s="146"/>
      <c r="FS347" s="146"/>
      <c r="FT347" s="146"/>
      <c r="FU347" s="146"/>
      <c r="FV347" s="146"/>
      <c r="FW347" s="146"/>
      <c r="FX347" s="146"/>
      <c r="FY347" s="146"/>
      <c r="FZ347" s="146"/>
      <c r="GA347" s="146"/>
      <c r="GB347" s="146"/>
      <c r="GC347" s="146"/>
      <c r="GD347" s="146"/>
      <c r="GE347" s="146"/>
      <c r="GF347" s="146"/>
      <c r="GG347" s="146"/>
      <c r="GH347" s="146"/>
      <c r="GI347" s="146"/>
      <c r="GJ347" s="146"/>
      <c r="GK347" s="146"/>
      <c r="GL347" s="146"/>
      <c r="GM347" s="146"/>
      <c r="GN347" s="146"/>
      <c r="GO347" s="146"/>
      <c r="GP347" s="146"/>
      <c r="GQ347" s="146"/>
      <c r="GR347" s="146"/>
      <c r="GS347" s="146"/>
      <c r="GT347" s="146"/>
      <c r="GU347" s="146"/>
      <c r="GV347" s="146"/>
      <c r="GW347" s="146"/>
      <c r="GX347" s="146"/>
      <c r="GY347" s="146"/>
      <c r="GZ347" s="146"/>
      <c r="HA347" s="146"/>
      <c r="HB347" s="146"/>
      <c r="HC347" s="146"/>
      <c r="HD347" s="146"/>
      <c r="HE347" s="146"/>
      <c r="HF347" s="146"/>
      <c r="HG347" s="146"/>
      <c r="HH347" s="146"/>
      <c r="HI347" s="146"/>
      <c r="HJ347" s="146"/>
      <c r="HK347" s="146"/>
      <c r="HL347" s="146"/>
      <c r="HM347" s="146"/>
      <c r="HN347" s="146"/>
      <c r="HO347" s="146"/>
      <c r="HP347" s="146"/>
      <c r="HQ347" s="146"/>
      <c r="HR347" s="146"/>
      <c r="HS347" s="146"/>
      <c r="HT347" s="146"/>
      <c r="HU347" s="146"/>
      <c r="HV347" s="146"/>
      <c r="HW347" s="146"/>
      <c r="HX347" s="146"/>
      <c r="HY347" s="146"/>
      <c r="HZ347" s="146"/>
      <c r="IA347" s="146"/>
      <c r="IB347" s="146"/>
      <c r="IC347" s="146"/>
      <c r="ID347" s="146"/>
      <c r="IE347" s="146"/>
      <c r="IF347" s="146"/>
      <c r="IG347" s="146"/>
      <c r="IH347" s="146"/>
      <c r="II347" s="146"/>
      <c r="IJ347" s="146"/>
      <c r="IK347" s="146"/>
      <c r="IL347" s="146"/>
      <c r="IM347" s="146"/>
      <c r="IN347" s="146"/>
      <c r="IO347" s="146"/>
      <c r="IP347" s="146"/>
      <c r="IQ347" s="146"/>
      <c r="IR347" s="146"/>
      <c r="IS347" s="146"/>
      <c r="IT347" s="146"/>
    </row>
    <row r="348" spans="1:254" ht="15" x14ac:dyDescent="0.25">
      <c r="A348" s="151" t="s">
        <v>290</v>
      </c>
      <c r="B348" s="153" t="s">
        <v>508</v>
      </c>
      <c r="C348" s="153" t="s">
        <v>293</v>
      </c>
      <c r="D348" s="152" t="s">
        <v>293</v>
      </c>
      <c r="E348" s="152" t="s">
        <v>316</v>
      </c>
      <c r="F348" s="152" t="s">
        <v>291</v>
      </c>
      <c r="G348" s="154">
        <v>539.1</v>
      </c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  <c r="AH348" s="156"/>
      <c r="AI348" s="156"/>
      <c r="AJ348" s="156"/>
      <c r="AK348" s="156"/>
      <c r="AL348" s="156"/>
      <c r="AM348" s="156"/>
      <c r="AN348" s="156"/>
      <c r="AO348" s="156"/>
      <c r="AP348" s="156"/>
      <c r="AQ348" s="156"/>
      <c r="AR348" s="156"/>
      <c r="AS348" s="156"/>
      <c r="AT348" s="156"/>
      <c r="AU348" s="156"/>
      <c r="AV348" s="156"/>
      <c r="AW348" s="156"/>
      <c r="AX348" s="156"/>
      <c r="AY348" s="156"/>
      <c r="AZ348" s="156"/>
      <c r="BA348" s="156"/>
      <c r="BB348" s="156"/>
      <c r="BC348" s="156"/>
      <c r="BD348" s="156"/>
      <c r="BE348" s="156"/>
      <c r="BF348" s="156"/>
      <c r="BG348" s="156"/>
      <c r="BH348" s="156"/>
      <c r="BI348" s="156"/>
      <c r="BJ348" s="156"/>
      <c r="BK348" s="156"/>
      <c r="BL348" s="156"/>
      <c r="BM348" s="156"/>
      <c r="BN348" s="156"/>
      <c r="BO348" s="156"/>
      <c r="BP348" s="156"/>
      <c r="BQ348" s="156"/>
      <c r="BR348" s="156"/>
      <c r="BS348" s="156"/>
      <c r="BT348" s="156"/>
      <c r="BU348" s="156"/>
      <c r="BV348" s="156"/>
      <c r="BW348" s="156"/>
      <c r="BX348" s="156"/>
      <c r="BY348" s="156"/>
      <c r="BZ348" s="156"/>
      <c r="CA348" s="156"/>
      <c r="CB348" s="156"/>
      <c r="CC348" s="156"/>
      <c r="CD348" s="156"/>
      <c r="CE348" s="156"/>
      <c r="CF348" s="156"/>
      <c r="CG348" s="156"/>
      <c r="CH348" s="156"/>
      <c r="CI348" s="156"/>
      <c r="CJ348" s="156"/>
      <c r="CK348" s="156"/>
      <c r="CL348" s="156"/>
      <c r="CM348" s="156"/>
      <c r="CN348" s="156"/>
      <c r="CO348" s="156"/>
      <c r="CP348" s="156"/>
      <c r="CQ348" s="156"/>
      <c r="CR348" s="156"/>
      <c r="CS348" s="156"/>
      <c r="CT348" s="156"/>
      <c r="CU348" s="156"/>
      <c r="CV348" s="156"/>
      <c r="CW348" s="156"/>
      <c r="CX348" s="156"/>
      <c r="CY348" s="156"/>
      <c r="CZ348" s="156"/>
      <c r="DA348" s="156"/>
      <c r="DB348" s="156"/>
      <c r="DC348" s="156"/>
      <c r="DD348" s="156"/>
      <c r="DE348" s="156"/>
      <c r="DF348" s="156"/>
      <c r="DG348" s="156"/>
      <c r="DH348" s="156"/>
      <c r="DI348" s="156"/>
      <c r="DJ348" s="156"/>
      <c r="DK348" s="156"/>
      <c r="DL348" s="156"/>
      <c r="DM348" s="156"/>
      <c r="DN348" s="156"/>
      <c r="DO348" s="156"/>
      <c r="DP348" s="156"/>
      <c r="DQ348" s="156"/>
      <c r="DR348" s="156"/>
      <c r="DS348" s="156"/>
      <c r="DT348" s="156"/>
      <c r="DU348" s="156"/>
      <c r="DV348" s="156"/>
      <c r="DW348" s="156"/>
      <c r="DX348" s="156"/>
      <c r="DY348" s="156"/>
      <c r="DZ348" s="156"/>
      <c r="EA348" s="156"/>
      <c r="EB348" s="156"/>
      <c r="EC348" s="156"/>
      <c r="ED348" s="156"/>
      <c r="EE348" s="156"/>
      <c r="EF348" s="156"/>
      <c r="EG348" s="156"/>
      <c r="EH348" s="156"/>
      <c r="EI348" s="156"/>
      <c r="EJ348" s="156"/>
      <c r="EK348" s="156"/>
      <c r="EL348" s="156"/>
      <c r="EM348" s="156"/>
      <c r="EN348" s="156"/>
      <c r="EO348" s="156"/>
      <c r="EP348" s="156"/>
      <c r="EQ348" s="156"/>
      <c r="ER348" s="156"/>
      <c r="ES348" s="156"/>
      <c r="ET348" s="156"/>
      <c r="EU348" s="156"/>
      <c r="EV348" s="156"/>
      <c r="EW348" s="156"/>
      <c r="EX348" s="156"/>
      <c r="EY348" s="156"/>
      <c r="EZ348" s="156"/>
      <c r="FA348" s="156"/>
      <c r="FB348" s="156"/>
      <c r="FC348" s="156"/>
      <c r="FD348" s="156"/>
      <c r="FE348" s="156"/>
      <c r="FF348" s="156"/>
      <c r="FG348" s="156"/>
      <c r="FH348" s="156"/>
      <c r="FI348" s="156"/>
      <c r="FJ348" s="156"/>
      <c r="FK348" s="156"/>
      <c r="FL348" s="156"/>
      <c r="FM348" s="156"/>
      <c r="FN348" s="156"/>
      <c r="FO348" s="156"/>
      <c r="FP348" s="156"/>
      <c r="FQ348" s="156"/>
      <c r="FR348" s="156"/>
      <c r="FS348" s="156"/>
      <c r="FT348" s="156"/>
      <c r="FU348" s="156"/>
      <c r="FV348" s="156"/>
      <c r="FW348" s="156"/>
      <c r="FX348" s="156"/>
      <c r="FY348" s="156"/>
      <c r="FZ348" s="156"/>
      <c r="GA348" s="156"/>
      <c r="GB348" s="156"/>
      <c r="GC348" s="156"/>
      <c r="GD348" s="156"/>
      <c r="GE348" s="156"/>
      <c r="GF348" s="156"/>
      <c r="GG348" s="156"/>
      <c r="GH348" s="156"/>
      <c r="GI348" s="156"/>
      <c r="GJ348" s="156"/>
      <c r="GK348" s="156"/>
      <c r="GL348" s="156"/>
      <c r="GM348" s="156"/>
      <c r="GN348" s="156"/>
      <c r="GO348" s="156"/>
      <c r="GP348" s="156"/>
      <c r="GQ348" s="156"/>
      <c r="GR348" s="156"/>
      <c r="GS348" s="156"/>
      <c r="GT348" s="156"/>
      <c r="GU348" s="156"/>
      <c r="GV348" s="156"/>
      <c r="GW348" s="156"/>
      <c r="GX348" s="156"/>
      <c r="GY348" s="156"/>
      <c r="GZ348" s="156"/>
      <c r="HA348" s="156"/>
      <c r="HB348" s="156"/>
      <c r="HC348" s="156"/>
      <c r="HD348" s="156"/>
      <c r="HE348" s="156"/>
      <c r="HF348" s="156"/>
      <c r="HG348" s="156"/>
      <c r="HH348" s="156"/>
      <c r="HI348" s="156"/>
      <c r="HJ348" s="156"/>
      <c r="HK348" s="156"/>
      <c r="HL348" s="156"/>
      <c r="HM348" s="156"/>
      <c r="HN348" s="156"/>
      <c r="HO348" s="156"/>
      <c r="HP348" s="156"/>
      <c r="HQ348" s="156"/>
      <c r="HR348" s="156"/>
      <c r="HS348" s="156"/>
      <c r="HT348" s="156"/>
      <c r="HU348" s="156"/>
      <c r="HV348" s="156"/>
      <c r="HW348" s="156"/>
      <c r="HX348" s="156"/>
      <c r="HY348" s="156"/>
      <c r="HZ348" s="156"/>
      <c r="IA348" s="156"/>
      <c r="IB348" s="156"/>
      <c r="IC348" s="156"/>
      <c r="ID348" s="156"/>
      <c r="IE348" s="156"/>
      <c r="IF348" s="156"/>
      <c r="IG348" s="156"/>
      <c r="IH348" s="156"/>
      <c r="II348" s="156"/>
      <c r="IJ348" s="156"/>
      <c r="IK348" s="156"/>
      <c r="IL348" s="156"/>
      <c r="IM348" s="156"/>
      <c r="IN348" s="156"/>
      <c r="IO348" s="156"/>
      <c r="IP348" s="156"/>
      <c r="IQ348" s="156"/>
      <c r="IR348" s="156"/>
      <c r="IS348" s="156"/>
      <c r="IT348" s="156"/>
    </row>
    <row r="349" spans="1:254" s="137" customFormat="1" ht="15" x14ac:dyDescent="0.25">
      <c r="A349" s="162" t="s">
        <v>394</v>
      </c>
      <c r="B349" s="201">
        <v>510</v>
      </c>
      <c r="C349" s="140" t="s">
        <v>297</v>
      </c>
      <c r="D349" s="338"/>
      <c r="E349" s="338"/>
      <c r="F349" s="338"/>
      <c r="G349" s="141">
        <f>SUM(G350)</f>
        <v>2540.9899999999998</v>
      </c>
    </row>
    <row r="350" spans="1:254" ht="15" x14ac:dyDescent="0.25">
      <c r="A350" s="171" t="s">
        <v>538</v>
      </c>
      <c r="B350" s="144" t="s">
        <v>508</v>
      </c>
      <c r="C350" s="143" t="s">
        <v>297</v>
      </c>
      <c r="D350" s="143" t="s">
        <v>297</v>
      </c>
      <c r="E350" s="143"/>
      <c r="F350" s="184"/>
      <c r="G350" s="205">
        <f>SUM(G351)</f>
        <v>2540.9899999999998</v>
      </c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  <c r="AU350" s="146"/>
      <c r="AV350" s="146"/>
      <c r="AW350" s="146"/>
      <c r="AX350" s="146"/>
      <c r="AY350" s="146"/>
      <c r="AZ350" s="146"/>
      <c r="BA350" s="146"/>
      <c r="BB350" s="146"/>
      <c r="BC350" s="146"/>
      <c r="BD350" s="146"/>
      <c r="BE350" s="146"/>
      <c r="BF350" s="146"/>
      <c r="BG350" s="146"/>
      <c r="BH350" s="146"/>
      <c r="BI350" s="146"/>
      <c r="BJ350" s="146"/>
      <c r="BK350" s="146"/>
      <c r="BL350" s="146"/>
      <c r="BM350" s="146"/>
      <c r="BN350" s="146"/>
      <c r="BO350" s="146"/>
      <c r="BP350" s="146"/>
      <c r="BQ350" s="146"/>
      <c r="BR350" s="146"/>
      <c r="BS350" s="146"/>
      <c r="BT350" s="146"/>
      <c r="BU350" s="146"/>
      <c r="BV350" s="146"/>
      <c r="BW350" s="146"/>
      <c r="BX350" s="146"/>
      <c r="BY350" s="146"/>
      <c r="BZ350" s="146"/>
      <c r="CA350" s="146"/>
      <c r="CB350" s="146"/>
      <c r="CC350" s="146"/>
      <c r="CD350" s="146"/>
      <c r="CE350" s="146"/>
      <c r="CF350" s="146"/>
      <c r="CG350" s="146"/>
      <c r="CH350" s="146"/>
      <c r="CI350" s="146"/>
      <c r="CJ350" s="146"/>
      <c r="CK350" s="146"/>
      <c r="CL350" s="146"/>
      <c r="CM350" s="146"/>
      <c r="CN350" s="146"/>
      <c r="CO350" s="146"/>
      <c r="CP350" s="146"/>
      <c r="CQ350" s="146"/>
      <c r="CR350" s="146"/>
      <c r="CS350" s="146"/>
      <c r="CT350" s="146"/>
      <c r="CU350" s="146"/>
      <c r="CV350" s="146"/>
      <c r="CW350" s="146"/>
      <c r="CX350" s="146"/>
      <c r="CY350" s="146"/>
      <c r="CZ350" s="146"/>
      <c r="DA350" s="146"/>
      <c r="DB350" s="146"/>
      <c r="DC350" s="146"/>
      <c r="DD350" s="146"/>
      <c r="DE350" s="146"/>
      <c r="DF350" s="146"/>
      <c r="DG350" s="146"/>
      <c r="DH350" s="146"/>
      <c r="DI350" s="146"/>
      <c r="DJ350" s="146"/>
      <c r="DK350" s="146"/>
      <c r="DL350" s="146"/>
      <c r="DM350" s="146"/>
      <c r="DN350" s="146"/>
      <c r="DO350" s="146"/>
      <c r="DP350" s="146"/>
      <c r="DQ350" s="146"/>
      <c r="DR350" s="146"/>
      <c r="DS350" s="146"/>
      <c r="DT350" s="146"/>
      <c r="DU350" s="146"/>
      <c r="DV350" s="146"/>
      <c r="DW350" s="146"/>
      <c r="DX350" s="146"/>
      <c r="DY350" s="146"/>
      <c r="DZ350" s="146"/>
      <c r="EA350" s="146"/>
      <c r="EB350" s="146"/>
      <c r="EC350" s="146"/>
      <c r="ED350" s="146"/>
      <c r="EE350" s="146"/>
      <c r="EF350" s="146"/>
      <c r="EG350" s="146"/>
      <c r="EH350" s="146"/>
      <c r="EI350" s="146"/>
      <c r="EJ350" s="146"/>
      <c r="EK350" s="146"/>
      <c r="EL350" s="146"/>
      <c r="EM350" s="146"/>
      <c r="EN350" s="146"/>
      <c r="EO350" s="146"/>
      <c r="EP350" s="146"/>
      <c r="EQ350" s="146"/>
      <c r="ER350" s="146"/>
      <c r="ES350" s="146"/>
      <c r="ET350" s="146"/>
      <c r="EU350" s="146"/>
      <c r="EV350" s="146"/>
      <c r="EW350" s="146"/>
      <c r="EX350" s="146"/>
      <c r="EY350" s="146"/>
      <c r="EZ350" s="146"/>
      <c r="FA350" s="146"/>
      <c r="FB350" s="146"/>
      <c r="FC350" s="146"/>
      <c r="FD350" s="146"/>
      <c r="FE350" s="146"/>
      <c r="FF350" s="146"/>
      <c r="FG350" s="146"/>
      <c r="FH350" s="146"/>
      <c r="FI350" s="146"/>
      <c r="FJ350" s="146"/>
      <c r="FK350" s="146"/>
      <c r="FL350" s="146"/>
      <c r="FM350" s="146"/>
      <c r="FN350" s="146"/>
      <c r="FO350" s="146"/>
      <c r="FP350" s="146"/>
      <c r="FQ350" s="146"/>
      <c r="FR350" s="146"/>
      <c r="FS350" s="146"/>
      <c r="FT350" s="146"/>
      <c r="FU350" s="146"/>
      <c r="FV350" s="146"/>
      <c r="FW350" s="146"/>
      <c r="FX350" s="146"/>
      <c r="FY350" s="146"/>
      <c r="FZ350" s="146"/>
      <c r="GA350" s="146"/>
      <c r="GB350" s="146"/>
      <c r="GC350" s="146"/>
      <c r="GD350" s="146"/>
      <c r="GE350" s="146"/>
      <c r="GF350" s="146"/>
      <c r="GG350" s="146"/>
      <c r="GH350" s="146"/>
      <c r="GI350" s="146"/>
      <c r="GJ350" s="146"/>
      <c r="GK350" s="146"/>
      <c r="GL350" s="146"/>
      <c r="GM350" s="146"/>
      <c r="GN350" s="146"/>
      <c r="GO350" s="146"/>
      <c r="GP350" s="146"/>
      <c r="GQ350" s="146"/>
      <c r="GR350" s="146"/>
      <c r="GS350" s="146"/>
      <c r="GT350" s="146"/>
      <c r="GU350" s="146"/>
      <c r="GV350" s="146"/>
      <c r="GW350" s="146"/>
      <c r="GX350" s="146"/>
      <c r="GY350" s="146"/>
      <c r="GZ350" s="146"/>
      <c r="HA350" s="146"/>
      <c r="HB350" s="146"/>
      <c r="HC350" s="146"/>
      <c r="HD350" s="146"/>
      <c r="HE350" s="146"/>
      <c r="HF350" s="146"/>
      <c r="HG350" s="146"/>
      <c r="HH350" s="146"/>
      <c r="HI350" s="146"/>
      <c r="HJ350" s="146"/>
      <c r="HK350" s="146"/>
      <c r="HL350" s="146"/>
      <c r="HM350" s="146"/>
      <c r="HN350" s="146"/>
      <c r="HO350" s="146"/>
      <c r="HP350" s="146"/>
      <c r="HQ350" s="146"/>
      <c r="HR350" s="146"/>
      <c r="HS350" s="146"/>
      <c r="HT350" s="146"/>
      <c r="HU350" s="146"/>
      <c r="HV350" s="146"/>
      <c r="HW350" s="146"/>
      <c r="HX350" s="146"/>
      <c r="HY350" s="146"/>
      <c r="HZ350" s="146"/>
      <c r="IA350" s="146"/>
      <c r="IB350" s="146"/>
      <c r="IC350" s="146"/>
      <c r="ID350" s="146"/>
      <c r="IE350" s="146"/>
      <c r="IF350" s="146"/>
      <c r="IG350" s="146"/>
      <c r="IH350" s="146"/>
      <c r="II350" s="146"/>
      <c r="IJ350" s="146"/>
      <c r="IK350" s="146"/>
      <c r="IL350" s="146"/>
      <c r="IM350" s="146"/>
      <c r="IN350" s="146"/>
      <c r="IO350" s="146"/>
      <c r="IP350" s="146"/>
      <c r="IQ350" s="146"/>
      <c r="IR350" s="146"/>
      <c r="IS350" s="146"/>
      <c r="IT350" s="146"/>
    </row>
    <row r="351" spans="1:254" ht="15" x14ac:dyDescent="0.25">
      <c r="A351" s="210" t="s">
        <v>539</v>
      </c>
      <c r="B351" s="204" t="s">
        <v>508</v>
      </c>
      <c r="C351" s="339" t="s">
        <v>297</v>
      </c>
      <c r="D351" s="339" t="s">
        <v>297</v>
      </c>
      <c r="E351" s="339"/>
      <c r="F351" s="184"/>
      <c r="G351" s="205">
        <f>SUM(G352)</f>
        <v>2540.9899999999998</v>
      </c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  <c r="AM351" s="146"/>
      <c r="AN351" s="146"/>
      <c r="AO351" s="146"/>
      <c r="AP351" s="146"/>
      <c r="AQ351" s="146"/>
      <c r="AR351" s="146"/>
      <c r="AS351" s="146"/>
      <c r="AT351" s="146"/>
      <c r="AU351" s="146"/>
      <c r="AV351" s="146"/>
      <c r="AW351" s="146"/>
      <c r="AX351" s="146"/>
      <c r="AY351" s="146"/>
      <c r="AZ351" s="146"/>
      <c r="BA351" s="146"/>
      <c r="BB351" s="146"/>
      <c r="BC351" s="146"/>
      <c r="BD351" s="146"/>
      <c r="BE351" s="146"/>
      <c r="BF351" s="146"/>
      <c r="BG351" s="146"/>
      <c r="BH351" s="146"/>
      <c r="BI351" s="146"/>
      <c r="BJ351" s="146"/>
      <c r="BK351" s="146"/>
      <c r="BL351" s="146"/>
      <c r="BM351" s="146"/>
      <c r="BN351" s="146"/>
      <c r="BO351" s="146"/>
      <c r="BP351" s="146"/>
      <c r="BQ351" s="146"/>
      <c r="BR351" s="146"/>
      <c r="BS351" s="146"/>
      <c r="BT351" s="146"/>
      <c r="BU351" s="146"/>
      <c r="BV351" s="146"/>
      <c r="BW351" s="146"/>
      <c r="BX351" s="146"/>
      <c r="BY351" s="146"/>
      <c r="BZ351" s="146"/>
      <c r="CA351" s="146"/>
      <c r="CB351" s="146"/>
      <c r="CC351" s="146"/>
      <c r="CD351" s="146"/>
      <c r="CE351" s="146"/>
      <c r="CF351" s="146"/>
      <c r="CG351" s="146"/>
      <c r="CH351" s="146"/>
      <c r="CI351" s="146"/>
      <c r="CJ351" s="146"/>
      <c r="CK351" s="146"/>
      <c r="CL351" s="146"/>
      <c r="CM351" s="146"/>
      <c r="CN351" s="146"/>
      <c r="CO351" s="146"/>
      <c r="CP351" s="146"/>
      <c r="CQ351" s="146"/>
      <c r="CR351" s="146"/>
      <c r="CS351" s="146"/>
      <c r="CT351" s="146"/>
      <c r="CU351" s="146"/>
      <c r="CV351" s="146"/>
      <c r="CW351" s="146"/>
      <c r="CX351" s="146"/>
      <c r="CY351" s="146"/>
      <c r="CZ351" s="146"/>
      <c r="DA351" s="146"/>
      <c r="DB351" s="146"/>
      <c r="DC351" s="146"/>
      <c r="DD351" s="146"/>
      <c r="DE351" s="146"/>
      <c r="DF351" s="146"/>
      <c r="DG351" s="146"/>
      <c r="DH351" s="146"/>
      <c r="DI351" s="146"/>
      <c r="DJ351" s="146"/>
      <c r="DK351" s="146"/>
      <c r="DL351" s="146"/>
      <c r="DM351" s="146"/>
      <c r="DN351" s="146"/>
      <c r="DO351" s="146"/>
      <c r="DP351" s="146"/>
      <c r="DQ351" s="146"/>
      <c r="DR351" s="146"/>
      <c r="DS351" s="146"/>
      <c r="DT351" s="146"/>
      <c r="DU351" s="146"/>
      <c r="DV351" s="146"/>
      <c r="DW351" s="146"/>
      <c r="DX351" s="146"/>
      <c r="DY351" s="146"/>
      <c r="DZ351" s="146"/>
      <c r="EA351" s="146"/>
      <c r="EB351" s="146"/>
      <c r="EC351" s="146"/>
      <c r="ED351" s="146"/>
      <c r="EE351" s="146"/>
      <c r="EF351" s="146"/>
      <c r="EG351" s="146"/>
      <c r="EH351" s="146"/>
      <c r="EI351" s="146"/>
      <c r="EJ351" s="146"/>
      <c r="EK351" s="146"/>
      <c r="EL351" s="146"/>
      <c r="EM351" s="146"/>
      <c r="EN351" s="146"/>
      <c r="EO351" s="146"/>
      <c r="EP351" s="146"/>
      <c r="EQ351" s="146"/>
      <c r="ER351" s="146"/>
      <c r="ES351" s="146"/>
      <c r="ET351" s="146"/>
      <c r="EU351" s="146"/>
      <c r="EV351" s="146"/>
      <c r="EW351" s="146"/>
      <c r="EX351" s="146"/>
      <c r="EY351" s="146"/>
      <c r="EZ351" s="146"/>
      <c r="FA351" s="146"/>
      <c r="FB351" s="146"/>
      <c r="FC351" s="146"/>
      <c r="FD351" s="146"/>
      <c r="FE351" s="146"/>
      <c r="FF351" s="146"/>
      <c r="FG351" s="146"/>
      <c r="FH351" s="146"/>
      <c r="FI351" s="146"/>
      <c r="FJ351" s="146"/>
      <c r="FK351" s="146"/>
      <c r="FL351" s="146"/>
      <c r="FM351" s="146"/>
      <c r="FN351" s="146"/>
      <c r="FO351" s="146"/>
      <c r="FP351" s="146"/>
      <c r="FQ351" s="146"/>
      <c r="FR351" s="146"/>
      <c r="FS351" s="146"/>
      <c r="FT351" s="146"/>
      <c r="FU351" s="146"/>
      <c r="FV351" s="146"/>
      <c r="FW351" s="146"/>
      <c r="FX351" s="146"/>
      <c r="FY351" s="146"/>
      <c r="FZ351" s="146"/>
      <c r="GA351" s="146"/>
      <c r="GB351" s="146"/>
      <c r="GC351" s="146"/>
      <c r="GD351" s="146"/>
      <c r="GE351" s="146"/>
      <c r="GF351" s="146"/>
      <c r="GG351" s="146"/>
      <c r="GH351" s="146"/>
      <c r="GI351" s="146"/>
      <c r="GJ351" s="146"/>
      <c r="GK351" s="146"/>
      <c r="GL351" s="146"/>
      <c r="GM351" s="146"/>
      <c r="GN351" s="146"/>
      <c r="GO351" s="146"/>
      <c r="GP351" s="146"/>
      <c r="GQ351" s="146"/>
      <c r="GR351" s="146"/>
      <c r="GS351" s="146"/>
      <c r="GT351" s="146"/>
      <c r="GU351" s="146"/>
      <c r="GV351" s="146"/>
      <c r="GW351" s="146"/>
      <c r="GX351" s="146"/>
      <c r="GY351" s="146"/>
      <c r="GZ351" s="146"/>
      <c r="HA351" s="146"/>
      <c r="HB351" s="146"/>
      <c r="HC351" s="146"/>
      <c r="HD351" s="146"/>
      <c r="HE351" s="146"/>
      <c r="HF351" s="146"/>
      <c r="HG351" s="146"/>
      <c r="HH351" s="146"/>
      <c r="HI351" s="146"/>
      <c r="HJ351" s="146"/>
      <c r="HK351" s="146"/>
      <c r="HL351" s="146"/>
      <c r="HM351" s="146"/>
      <c r="HN351" s="146"/>
      <c r="HO351" s="146"/>
      <c r="HP351" s="146"/>
      <c r="HQ351" s="146"/>
      <c r="HR351" s="146"/>
      <c r="HS351" s="146"/>
      <c r="HT351" s="146"/>
      <c r="HU351" s="146"/>
      <c r="HV351" s="146"/>
      <c r="HW351" s="146"/>
      <c r="HX351" s="146"/>
      <c r="HY351" s="146"/>
      <c r="HZ351" s="146"/>
      <c r="IA351" s="146"/>
      <c r="IB351" s="146"/>
      <c r="IC351" s="146"/>
      <c r="ID351" s="146"/>
      <c r="IE351" s="146"/>
      <c r="IF351" s="146"/>
      <c r="IG351" s="146"/>
      <c r="IH351" s="146"/>
      <c r="II351" s="146"/>
      <c r="IJ351" s="146"/>
      <c r="IK351" s="146"/>
      <c r="IL351" s="146"/>
      <c r="IM351" s="146"/>
      <c r="IN351" s="146"/>
      <c r="IO351" s="146"/>
      <c r="IP351" s="146"/>
      <c r="IQ351" s="146"/>
      <c r="IR351" s="146"/>
      <c r="IS351" s="146"/>
      <c r="IT351" s="146"/>
    </row>
    <row r="352" spans="1:254" ht="15" x14ac:dyDescent="0.25">
      <c r="A352" s="151" t="s">
        <v>532</v>
      </c>
      <c r="B352" s="153" t="s">
        <v>508</v>
      </c>
      <c r="C352" s="152" t="s">
        <v>297</v>
      </c>
      <c r="D352" s="152" t="s">
        <v>297</v>
      </c>
      <c r="E352" s="152" t="s">
        <v>418</v>
      </c>
      <c r="F352" s="152"/>
      <c r="G352" s="154">
        <f>SUM(G353)</f>
        <v>2540.9899999999998</v>
      </c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  <c r="BT352" s="137"/>
      <c r="BU352" s="137"/>
      <c r="BV352" s="137"/>
      <c r="BW352" s="137"/>
      <c r="BX352" s="137"/>
      <c r="BY352" s="137"/>
      <c r="BZ352" s="137"/>
      <c r="CA352" s="137"/>
      <c r="CB352" s="137"/>
      <c r="CC352" s="137"/>
      <c r="CD352" s="137"/>
      <c r="CE352" s="137"/>
      <c r="CF352" s="137"/>
      <c r="CG352" s="137"/>
      <c r="CH352" s="137"/>
      <c r="CI352" s="137"/>
      <c r="CJ352" s="137"/>
      <c r="CK352" s="137"/>
      <c r="CL352" s="137"/>
      <c r="CM352" s="137"/>
      <c r="CN352" s="137"/>
      <c r="CO352" s="137"/>
      <c r="CP352" s="137"/>
      <c r="CQ352" s="137"/>
      <c r="CR352" s="137"/>
      <c r="CS352" s="137"/>
      <c r="CT352" s="137"/>
      <c r="CU352" s="137"/>
      <c r="CV352" s="137"/>
      <c r="CW352" s="137"/>
      <c r="CX352" s="137"/>
      <c r="CY352" s="137"/>
      <c r="CZ352" s="137"/>
      <c r="DA352" s="137"/>
      <c r="DB352" s="137"/>
      <c r="DC352" s="137"/>
      <c r="DD352" s="137"/>
      <c r="DE352" s="137"/>
      <c r="DF352" s="137"/>
      <c r="DG352" s="137"/>
      <c r="DH352" s="137"/>
      <c r="DI352" s="137"/>
      <c r="DJ352" s="137"/>
      <c r="DK352" s="137"/>
      <c r="DL352" s="137"/>
      <c r="DM352" s="137"/>
      <c r="DN352" s="137"/>
      <c r="DO352" s="137"/>
      <c r="DP352" s="137"/>
      <c r="DQ352" s="137"/>
      <c r="DR352" s="137"/>
      <c r="DS352" s="137"/>
      <c r="DT352" s="137"/>
      <c r="DU352" s="137"/>
      <c r="DV352" s="137"/>
      <c r="DW352" s="137"/>
      <c r="DX352" s="137"/>
      <c r="DY352" s="137"/>
      <c r="DZ352" s="137"/>
      <c r="EA352" s="137"/>
      <c r="EB352" s="137"/>
      <c r="EC352" s="137"/>
      <c r="ED352" s="137"/>
      <c r="EE352" s="137"/>
      <c r="EF352" s="137"/>
      <c r="EG352" s="137"/>
      <c r="EH352" s="137"/>
      <c r="EI352" s="137"/>
      <c r="EJ352" s="137"/>
      <c r="EK352" s="137"/>
      <c r="EL352" s="137"/>
      <c r="EM352" s="137"/>
      <c r="EN352" s="137"/>
      <c r="EO352" s="137"/>
      <c r="EP352" s="137"/>
      <c r="EQ352" s="137"/>
      <c r="ER352" s="137"/>
      <c r="ES352" s="137"/>
      <c r="ET352" s="137"/>
      <c r="EU352" s="137"/>
      <c r="EV352" s="137"/>
      <c r="EW352" s="137"/>
      <c r="EX352" s="137"/>
      <c r="EY352" s="137"/>
      <c r="EZ352" s="137"/>
      <c r="FA352" s="137"/>
      <c r="FB352" s="137"/>
      <c r="FC352" s="137"/>
      <c r="FD352" s="137"/>
      <c r="FE352" s="137"/>
      <c r="FF352" s="137"/>
      <c r="FG352" s="137"/>
      <c r="FH352" s="137"/>
      <c r="FI352" s="137"/>
      <c r="FJ352" s="137"/>
      <c r="FK352" s="137"/>
      <c r="FL352" s="137"/>
      <c r="FM352" s="137"/>
      <c r="FN352" s="137"/>
      <c r="FO352" s="137"/>
      <c r="FP352" s="137"/>
      <c r="FQ352" s="137"/>
      <c r="FR352" s="137"/>
      <c r="FS352" s="137"/>
      <c r="FT352" s="137"/>
      <c r="FU352" s="137"/>
      <c r="FV352" s="137"/>
      <c r="FW352" s="137"/>
      <c r="FX352" s="137"/>
      <c r="FY352" s="137"/>
      <c r="FZ352" s="137"/>
      <c r="GA352" s="137"/>
      <c r="GB352" s="137"/>
      <c r="GC352" s="137"/>
      <c r="GD352" s="137"/>
      <c r="GE352" s="137"/>
      <c r="GF352" s="137"/>
      <c r="GG352" s="137"/>
      <c r="GH352" s="137"/>
      <c r="GI352" s="137"/>
      <c r="GJ352" s="137"/>
      <c r="GK352" s="137"/>
      <c r="GL352" s="137"/>
      <c r="GM352" s="137"/>
      <c r="GN352" s="137"/>
      <c r="GO352" s="137"/>
      <c r="GP352" s="137"/>
      <c r="GQ352" s="137"/>
      <c r="GR352" s="137"/>
      <c r="GS352" s="137"/>
      <c r="GT352" s="137"/>
      <c r="GU352" s="137"/>
      <c r="GV352" s="137"/>
      <c r="GW352" s="137"/>
      <c r="GX352" s="137"/>
      <c r="GY352" s="137"/>
      <c r="GZ352" s="137"/>
      <c r="HA352" s="137"/>
      <c r="HB352" s="137"/>
      <c r="HC352" s="137"/>
      <c r="HD352" s="137"/>
      <c r="HE352" s="137"/>
      <c r="HF352" s="137"/>
      <c r="HG352" s="137"/>
      <c r="HH352" s="137"/>
      <c r="HI352" s="137"/>
      <c r="HJ352" s="137"/>
      <c r="HK352" s="137"/>
      <c r="HL352" s="137"/>
      <c r="HM352" s="137"/>
      <c r="HN352" s="137"/>
      <c r="HO352" s="137"/>
      <c r="HP352" s="137"/>
      <c r="HQ352" s="137"/>
      <c r="HR352" s="137"/>
      <c r="HS352" s="137"/>
      <c r="HT352" s="137"/>
      <c r="HU352" s="137"/>
      <c r="HV352" s="137"/>
      <c r="HW352" s="137"/>
      <c r="HX352" s="137"/>
      <c r="HY352" s="137"/>
      <c r="HZ352" s="137"/>
      <c r="IA352" s="137"/>
      <c r="IB352" s="137"/>
      <c r="IC352" s="137"/>
      <c r="ID352" s="137"/>
      <c r="IE352" s="137"/>
      <c r="IF352" s="137"/>
      <c r="IG352" s="137"/>
      <c r="IH352" s="137"/>
      <c r="II352" s="137"/>
      <c r="IJ352" s="137"/>
      <c r="IK352" s="137"/>
      <c r="IL352" s="137"/>
      <c r="IM352" s="137"/>
      <c r="IN352" s="137"/>
      <c r="IO352" s="137"/>
      <c r="IP352" s="137"/>
      <c r="IQ352" s="137"/>
      <c r="IR352" s="137"/>
      <c r="IS352" s="137"/>
      <c r="IT352" s="137"/>
    </row>
    <row r="353" spans="1:254" s="183" customFormat="1" ht="15" x14ac:dyDescent="0.25">
      <c r="A353" s="148" t="s">
        <v>322</v>
      </c>
      <c r="B353" s="149" t="s">
        <v>508</v>
      </c>
      <c r="C353" s="167" t="s">
        <v>297</v>
      </c>
      <c r="D353" s="167" t="s">
        <v>297</v>
      </c>
      <c r="E353" s="167" t="s">
        <v>418</v>
      </c>
      <c r="F353" s="167" t="s">
        <v>323</v>
      </c>
      <c r="G353" s="150">
        <v>2540.9899999999998</v>
      </c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  <c r="BT353" s="137"/>
      <c r="BU353" s="137"/>
      <c r="BV353" s="137"/>
      <c r="BW353" s="137"/>
      <c r="BX353" s="137"/>
      <c r="BY353" s="137"/>
      <c r="BZ353" s="137"/>
      <c r="CA353" s="137"/>
      <c r="CB353" s="137"/>
      <c r="CC353" s="137"/>
      <c r="CD353" s="137"/>
      <c r="CE353" s="137"/>
      <c r="CF353" s="137"/>
      <c r="CG353" s="137"/>
      <c r="CH353" s="137"/>
      <c r="CI353" s="137"/>
      <c r="CJ353" s="137"/>
      <c r="CK353" s="137"/>
      <c r="CL353" s="137"/>
      <c r="CM353" s="137"/>
      <c r="CN353" s="137"/>
      <c r="CO353" s="137"/>
      <c r="CP353" s="137"/>
      <c r="CQ353" s="137"/>
      <c r="CR353" s="137"/>
      <c r="CS353" s="137"/>
      <c r="CT353" s="137"/>
      <c r="CU353" s="137"/>
      <c r="CV353" s="137"/>
      <c r="CW353" s="137"/>
      <c r="CX353" s="137"/>
      <c r="CY353" s="137"/>
      <c r="CZ353" s="137"/>
      <c r="DA353" s="137"/>
      <c r="DB353" s="137"/>
      <c r="DC353" s="137"/>
      <c r="DD353" s="137"/>
      <c r="DE353" s="137"/>
      <c r="DF353" s="137"/>
      <c r="DG353" s="137"/>
      <c r="DH353" s="137"/>
      <c r="DI353" s="137"/>
      <c r="DJ353" s="137"/>
      <c r="DK353" s="137"/>
      <c r="DL353" s="137"/>
      <c r="DM353" s="137"/>
      <c r="DN353" s="137"/>
      <c r="DO353" s="137"/>
      <c r="DP353" s="137"/>
      <c r="DQ353" s="137"/>
      <c r="DR353" s="137"/>
      <c r="DS353" s="137"/>
      <c r="DT353" s="137"/>
      <c r="DU353" s="137"/>
      <c r="DV353" s="137"/>
      <c r="DW353" s="137"/>
      <c r="DX353" s="137"/>
      <c r="DY353" s="137"/>
      <c r="DZ353" s="137"/>
      <c r="EA353" s="137"/>
      <c r="EB353" s="137"/>
      <c r="EC353" s="137"/>
      <c r="ED353" s="137"/>
      <c r="EE353" s="137"/>
      <c r="EF353" s="137"/>
      <c r="EG353" s="137"/>
      <c r="EH353" s="137"/>
      <c r="EI353" s="137"/>
      <c r="EJ353" s="137"/>
      <c r="EK353" s="137"/>
      <c r="EL353" s="137"/>
      <c r="EM353" s="137"/>
      <c r="EN353" s="137"/>
      <c r="EO353" s="137"/>
      <c r="EP353" s="137"/>
      <c r="EQ353" s="137"/>
      <c r="ER353" s="137"/>
      <c r="ES353" s="137"/>
      <c r="ET353" s="137"/>
      <c r="EU353" s="137"/>
      <c r="EV353" s="137"/>
      <c r="EW353" s="137"/>
      <c r="EX353" s="137"/>
      <c r="EY353" s="137"/>
      <c r="EZ353" s="137"/>
      <c r="FA353" s="137"/>
      <c r="FB353" s="137"/>
      <c r="FC353" s="137"/>
      <c r="FD353" s="137"/>
      <c r="FE353" s="137"/>
      <c r="FF353" s="137"/>
      <c r="FG353" s="137"/>
      <c r="FH353" s="137"/>
      <c r="FI353" s="137"/>
      <c r="FJ353" s="137"/>
      <c r="FK353" s="137"/>
      <c r="FL353" s="137"/>
      <c r="FM353" s="137"/>
      <c r="FN353" s="137"/>
      <c r="FO353" s="137"/>
      <c r="FP353" s="137"/>
      <c r="FQ353" s="137"/>
      <c r="FR353" s="137"/>
      <c r="FS353" s="137"/>
      <c r="FT353" s="137"/>
      <c r="FU353" s="137"/>
      <c r="FV353" s="137"/>
      <c r="FW353" s="137"/>
      <c r="FX353" s="137"/>
      <c r="FY353" s="137"/>
      <c r="FZ353" s="137"/>
      <c r="GA353" s="137"/>
      <c r="GB353" s="137"/>
      <c r="GC353" s="137"/>
      <c r="GD353" s="137"/>
      <c r="GE353" s="137"/>
      <c r="GF353" s="137"/>
      <c r="GG353" s="137"/>
      <c r="GH353" s="137"/>
      <c r="GI353" s="137"/>
      <c r="GJ353" s="137"/>
      <c r="GK353" s="137"/>
      <c r="GL353" s="137"/>
      <c r="GM353" s="137"/>
      <c r="GN353" s="137"/>
      <c r="GO353" s="137"/>
      <c r="GP353" s="137"/>
      <c r="GQ353" s="137"/>
      <c r="GR353" s="137"/>
      <c r="GS353" s="137"/>
      <c r="GT353" s="137"/>
      <c r="GU353" s="137"/>
      <c r="GV353" s="137"/>
      <c r="GW353" s="137"/>
      <c r="GX353" s="137"/>
      <c r="GY353" s="137"/>
      <c r="GZ353" s="137"/>
      <c r="HA353" s="137"/>
      <c r="HB353" s="137"/>
      <c r="HC353" s="137"/>
      <c r="HD353" s="137"/>
      <c r="HE353" s="137"/>
      <c r="HF353" s="137"/>
      <c r="HG353" s="137"/>
      <c r="HH353" s="137"/>
      <c r="HI353" s="137"/>
      <c r="HJ353" s="137"/>
      <c r="HK353" s="137"/>
      <c r="HL353" s="137"/>
      <c r="HM353" s="137"/>
      <c r="HN353" s="137"/>
      <c r="HO353" s="137"/>
      <c r="HP353" s="137"/>
      <c r="HQ353" s="137"/>
      <c r="HR353" s="137"/>
      <c r="HS353" s="137"/>
      <c r="HT353" s="137"/>
      <c r="HU353" s="137"/>
      <c r="HV353" s="137"/>
      <c r="HW353" s="137"/>
      <c r="HX353" s="137"/>
      <c r="HY353" s="137"/>
      <c r="HZ353" s="137"/>
      <c r="IA353" s="137"/>
      <c r="IB353" s="137"/>
      <c r="IC353" s="137"/>
      <c r="ID353" s="137"/>
      <c r="IE353" s="137"/>
      <c r="IF353" s="137"/>
      <c r="IG353" s="137"/>
      <c r="IH353" s="137"/>
      <c r="II353" s="137"/>
      <c r="IJ353" s="137"/>
      <c r="IK353" s="137"/>
      <c r="IL353" s="137"/>
      <c r="IM353" s="137"/>
      <c r="IN353" s="137"/>
      <c r="IO353" s="137"/>
      <c r="IP353" s="137"/>
      <c r="IQ353" s="137"/>
      <c r="IR353" s="137"/>
      <c r="IS353" s="137"/>
      <c r="IT353" s="137"/>
    </row>
    <row r="354" spans="1:254" s="183" customFormat="1" ht="15" x14ac:dyDescent="0.25">
      <c r="A354" s="180" t="s">
        <v>533</v>
      </c>
      <c r="B354" s="144" t="s">
        <v>508</v>
      </c>
      <c r="C354" s="143" t="s">
        <v>347</v>
      </c>
      <c r="D354" s="143" t="s">
        <v>284</v>
      </c>
      <c r="E354" s="143"/>
      <c r="F354" s="167"/>
      <c r="G354" s="150">
        <f>SUM(G355)</f>
        <v>23.7</v>
      </c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  <c r="BT354" s="137"/>
      <c r="BU354" s="137"/>
      <c r="BV354" s="137"/>
      <c r="BW354" s="137"/>
      <c r="BX354" s="137"/>
      <c r="BY354" s="137"/>
      <c r="BZ354" s="137"/>
      <c r="CA354" s="137"/>
      <c r="CB354" s="137"/>
      <c r="CC354" s="137"/>
      <c r="CD354" s="137"/>
      <c r="CE354" s="137"/>
      <c r="CF354" s="137"/>
      <c r="CG354" s="137"/>
      <c r="CH354" s="137"/>
      <c r="CI354" s="137"/>
      <c r="CJ354" s="137"/>
      <c r="CK354" s="137"/>
      <c r="CL354" s="137"/>
      <c r="CM354" s="137"/>
      <c r="CN354" s="137"/>
      <c r="CO354" s="137"/>
      <c r="CP354" s="137"/>
      <c r="CQ354" s="137"/>
      <c r="CR354" s="137"/>
      <c r="CS354" s="137"/>
      <c r="CT354" s="137"/>
      <c r="CU354" s="137"/>
      <c r="CV354" s="137"/>
      <c r="CW354" s="137"/>
      <c r="CX354" s="137"/>
      <c r="CY354" s="137"/>
      <c r="CZ354" s="137"/>
      <c r="DA354" s="137"/>
      <c r="DB354" s="137"/>
      <c r="DC354" s="137"/>
      <c r="DD354" s="137"/>
      <c r="DE354" s="137"/>
      <c r="DF354" s="137"/>
      <c r="DG354" s="137"/>
      <c r="DH354" s="137"/>
      <c r="DI354" s="137"/>
      <c r="DJ354" s="137"/>
      <c r="DK354" s="137"/>
      <c r="DL354" s="137"/>
      <c r="DM354" s="137"/>
      <c r="DN354" s="137"/>
      <c r="DO354" s="137"/>
      <c r="DP354" s="137"/>
      <c r="DQ354" s="137"/>
      <c r="DR354" s="137"/>
      <c r="DS354" s="137"/>
      <c r="DT354" s="137"/>
      <c r="DU354" s="137"/>
      <c r="DV354" s="137"/>
      <c r="DW354" s="137"/>
      <c r="DX354" s="137"/>
      <c r="DY354" s="137"/>
      <c r="DZ354" s="137"/>
      <c r="EA354" s="137"/>
      <c r="EB354" s="137"/>
      <c r="EC354" s="137"/>
      <c r="ED354" s="137"/>
      <c r="EE354" s="137"/>
      <c r="EF354" s="137"/>
      <c r="EG354" s="137"/>
      <c r="EH354" s="137"/>
      <c r="EI354" s="137"/>
      <c r="EJ354" s="137"/>
      <c r="EK354" s="137"/>
      <c r="EL354" s="137"/>
      <c r="EM354" s="137"/>
      <c r="EN354" s="137"/>
      <c r="EO354" s="137"/>
      <c r="EP354" s="137"/>
      <c r="EQ354" s="137"/>
      <c r="ER354" s="137"/>
      <c r="ES354" s="137"/>
      <c r="ET354" s="137"/>
      <c r="EU354" s="137"/>
      <c r="EV354" s="137"/>
      <c r="EW354" s="137"/>
      <c r="EX354" s="137"/>
      <c r="EY354" s="137"/>
      <c r="EZ354" s="137"/>
      <c r="FA354" s="137"/>
      <c r="FB354" s="137"/>
      <c r="FC354" s="137"/>
      <c r="FD354" s="137"/>
      <c r="FE354" s="137"/>
      <c r="FF354" s="137"/>
      <c r="FG354" s="137"/>
      <c r="FH354" s="137"/>
      <c r="FI354" s="137"/>
      <c r="FJ354" s="137"/>
      <c r="FK354" s="137"/>
      <c r="FL354" s="137"/>
      <c r="FM354" s="137"/>
      <c r="FN354" s="137"/>
      <c r="FO354" s="137"/>
      <c r="FP354" s="137"/>
      <c r="FQ354" s="137"/>
      <c r="FR354" s="137"/>
      <c r="FS354" s="137"/>
      <c r="FT354" s="137"/>
      <c r="FU354" s="137"/>
      <c r="FV354" s="137"/>
      <c r="FW354" s="137"/>
      <c r="FX354" s="137"/>
      <c r="FY354" s="137"/>
      <c r="FZ354" s="137"/>
      <c r="GA354" s="137"/>
      <c r="GB354" s="137"/>
      <c r="GC354" s="137"/>
      <c r="GD354" s="137"/>
      <c r="GE354" s="137"/>
      <c r="GF354" s="137"/>
      <c r="GG354" s="137"/>
      <c r="GH354" s="137"/>
      <c r="GI354" s="137"/>
      <c r="GJ354" s="137"/>
      <c r="GK354" s="137"/>
      <c r="GL354" s="137"/>
      <c r="GM354" s="137"/>
      <c r="GN354" s="137"/>
      <c r="GO354" s="137"/>
      <c r="GP354" s="137"/>
      <c r="GQ354" s="137"/>
      <c r="GR354" s="137"/>
      <c r="GS354" s="137"/>
      <c r="GT354" s="137"/>
      <c r="GU354" s="137"/>
      <c r="GV354" s="137"/>
      <c r="GW354" s="137"/>
      <c r="GX354" s="137"/>
      <c r="GY354" s="137"/>
      <c r="GZ354" s="137"/>
      <c r="HA354" s="137"/>
      <c r="HB354" s="137"/>
      <c r="HC354" s="137"/>
      <c r="HD354" s="137"/>
      <c r="HE354" s="137"/>
      <c r="HF354" s="137"/>
      <c r="HG354" s="137"/>
      <c r="HH354" s="137"/>
      <c r="HI354" s="137"/>
      <c r="HJ354" s="137"/>
      <c r="HK354" s="137"/>
      <c r="HL354" s="137"/>
      <c r="HM354" s="137"/>
      <c r="HN354" s="137"/>
      <c r="HO354" s="137"/>
      <c r="HP354" s="137"/>
      <c r="HQ354" s="137"/>
      <c r="HR354" s="137"/>
      <c r="HS354" s="137"/>
      <c r="HT354" s="137"/>
      <c r="HU354" s="137"/>
      <c r="HV354" s="137"/>
      <c r="HW354" s="137"/>
      <c r="HX354" s="137"/>
      <c r="HY354" s="137"/>
      <c r="HZ354" s="137"/>
      <c r="IA354" s="137"/>
      <c r="IB354" s="137"/>
      <c r="IC354" s="137"/>
      <c r="ID354" s="137"/>
      <c r="IE354" s="137"/>
      <c r="IF354" s="137"/>
      <c r="IG354" s="137"/>
      <c r="IH354" s="137"/>
      <c r="II354" s="137"/>
      <c r="IJ354" s="137"/>
      <c r="IK354" s="137"/>
      <c r="IL354" s="137"/>
      <c r="IM354" s="137"/>
      <c r="IN354" s="137"/>
      <c r="IO354" s="137"/>
      <c r="IP354" s="137"/>
      <c r="IQ354" s="137"/>
      <c r="IR354" s="137"/>
      <c r="IS354" s="137"/>
      <c r="IT354" s="137"/>
    </row>
    <row r="355" spans="1:254" s="183" customFormat="1" ht="15" x14ac:dyDescent="0.25">
      <c r="A355" s="210" t="s">
        <v>318</v>
      </c>
      <c r="B355" s="339" t="s">
        <v>508</v>
      </c>
      <c r="C355" s="339" t="s">
        <v>347</v>
      </c>
      <c r="D355" s="339" t="s">
        <v>284</v>
      </c>
      <c r="E355" s="339" t="s">
        <v>319</v>
      </c>
      <c r="F355" s="167"/>
      <c r="G355" s="150">
        <f>SUM(G356)</f>
        <v>23.7</v>
      </c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  <c r="BT355" s="137"/>
      <c r="BU355" s="137"/>
      <c r="BV355" s="137"/>
      <c r="BW355" s="137"/>
      <c r="BX355" s="137"/>
      <c r="BY355" s="137"/>
      <c r="BZ355" s="137"/>
      <c r="CA355" s="137"/>
      <c r="CB355" s="137"/>
      <c r="CC355" s="137"/>
      <c r="CD355" s="137"/>
      <c r="CE355" s="137"/>
      <c r="CF355" s="137"/>
      <c r="CG355" s="137"/>
      <c r="CH355" s="137"/>
      <c r="CI355" s="137"/>
      <c r="CJ355" s="137"/>
      <c r="CK355" s="137"/>
      <c r="CL355" s="137"/>
      <c r="CM355" s="137"/>
      <c r="CN355" s="137"/>
      <c r="CO355" s="137"/>
      <c r="CP355" s="137"/>
      <c r="CQ355" s="137"/>
      <c r="CR355" s="137"/>
      <c r="CS355" s="137"/>
      <c r="CT355" s="137"/>
      <c r="CU355" s="137"/>
      <c r="CV355" s="137"/>
      <c r="CW355" s="137"/>
      <c r="CX355" s="137"/>
      <c r="CY355" s="137"/>
      <c r="CZ355" s="137"/>
      <c r="DA355" s="137"/>
      <c r="DB355" s="137"/>
      <c r="DC355" s="137"/>
      <c r="DD355" s="137"/>
      <c r="DE355" s="137"/>
      <c r="DF355" s="137"/>
      <c r="DG355" s="137"/>
      <c r="DH355" s="137"/>
      <c r="DI355" s="137"/>
      <c r="DJ355" s="137"/>
      <c r="DK355" s="137"/>
      <c r="DL355" s="137"/>
      <c r="DM355" s="137"/>
      <c r="DN355" s="137"/>
      <c r="DO355" s="137"/>
      <c r="DP355" s="137"/>
      <c r="DQ355" s="137"/>
      <c r="DR355" s="137"/>
      <c r="DS355" s="137"/>
      <c r="DT355" s="137"/>
      <c r="DU355" s="137"/>
      <c r="DV355" s="137"/>
      <c r="DW355" s="137"/>
      <c r="DX355" s="137"/>
      <c r="DY355" s="137"/>
      <c r="DZ355" s="137"/>
      <c r="EA355" s="137"/>
      <c r="EB355" s="137"/>
      <c r="EC355" s="137"/>
      <c r="ED355" s="137"/>
      <c r="EE355" s="137"/>
      <c r="EF355" s="137"/>
      <c r="EG355" s="137"/>
      <c r="EH355" s="137"/>
      <c r="EI355" s="137"/>
      <c r="EJ355" s="137"/>
      <c r="EK355" s="137"/>
      <c r="EL355" s="137"/>
      <c r="EM355" s="137"/>
      <c r="EN355" s="137"/>
      <c r="EO355" s="137"/>
      <c r="EP355" s="137"/>
      <c r="EQ355" s="137"/>
      <c r="ER355" s="137"/>
      <c r="ES355" s="137"/>
      <c r="ET355" s="137"/>
      <c r="EU355" s="137"/>
      <c r="EV355" s="137"/>
      <c r="EW355" s="137"/>
      <c r="EX355" s="137"/>
      <c r="EY355" s="137"/>
      <c r="EZ355" s="137"/>
      <c r="FA355" s="137"/>
      <c r="FB355" s="137"/>
      <c r="FC355" s="137"/>
      <c r="FD355" s="137"/>
      <c r="FE355" s="137"/>
      <c r="FF355" s="137"/>
      <c r="FG355" s="137"/>
      <c r="FH355" s="137"/>
      <c r="FI355" s="137"/>
      <c r="FJ355" s="137"/>
      <c r="FK355" s="137"/>
      <c r="FL355" s="137"/>
      <c r="FM355" s="137"/>
      <c r="FN355" s="137"/>
      <c r="FO355" s="137"/>
      <c r="FP355" s="137"/>
      <c r="FQ355" s="137"/>
      <c r="FR355" s="137"/>
      <c r="FS355" s="137"/>
      <c r="FT355" s="137"/>
      <c r="FU355" s="137"/>
      <c r="FV355" s="137"/>
      <c r="FW355" s="137"/>
      <c r="FX355" s="137"/>
      <c r="FY355" s="137"/>
      <c r="FZ355" s="137"/>
      <c r="GA355" s="137"/>
      <c r="GB355" s="137"/>
      <c r="GC355" s="137"/>
      <c r="GD355" s="137"/>
      <c r="GE355" s="137"/>
      <c r="GF355" s="137"/>
      <c r="GG355" s="137"/>
      <c r="GH355" s="137"/>
      <c r="GI355" s="137"/>
      <c r="GJ355" s="137"/>
      <c r="GK355" s="137"/>
      <c r="GL355" s="137"/>
      <c r="GM355" s="137"/>
      <c r="GN355" s="137"/>
      <c r="GO355" s="137"/>
      <c r="GP355" s="137"/>
      <c r="GQ355" s="137"/>
      <c r="GR355" s="137"/>
      <c r="GS355" s="137"/>
      <c r="GT355" s="137"/>
      <c r="GU355" s="137"/>
      <c r="GV355" s="137"/>
      <c r="GW355" s="137"/>
      <c r="GX355" s="137"/>
      <c r="GY355" s="137"/>
      <c r="GZ355" s="137"/>
      <c r="HA355" s="137"/>
      <c r="HB355" s="137"/>
      <c r="HC355" s="137"/>
      <c r="HD355" s="137"/>
      <c r="HE355" s="137"/>
      <c r="HF355" s="137"/>
      <c r="HG355" s="137"/>
      <c r="HH355" s="137"/>
      <c r="HI355" s="137"/>
      <c r="HJ355" s="137"/>
      <c r="HK355" s="137"/>
      <c r="HL355" s="137"/>
      <c r="HM355" s="137"/>
      <c r="HN355" s="137"/>
      <c r="HO355" s="137"/>
      <c r="HP355" s="137"/>
      <c r="HQ355" s="137"/>
      <c r="HR355" s="137"/>
      <c r="HS355" s="137"/>
      <c r="HT355" s="137"/>
      <c r="HU355" s="137"/>
      <c r="HV355" s="137"/>
      <c r="HW355" s="137"/>
      <c r="HX355" s="137"/>
      <c r="HY355" s="137"/>
      <c r="HZ355" s="137"/>
      <c r="IA355" s="137"/>
      <c r="IB355" s="137"/>
      <c r="IC355" s="137"/>
      <c r="ID355" s="137"/>
      <c r="IE355" s="137"/>
      <c r="IF355" s="137"/>
      <c r="IG355" s="137"/>
      <c r="IH355" s="137"/>
      <c r="II355" s="137"/>
      <c r="IJ355" s="137"/>
      <c r="IK355" s="137"/>
      <c r="IL355" s="137"/>
      <c r="IM355" s="137"/>
      <c r="IN355" s="137"/>
      <c r="IO355" s="137"/>
      <c r="IP355" s="137"/>
      <c r="IQ355" s="137"/>
      <c r="IR355" s="137"/>
      <c r="IS355" s="137"/>
      <c r="IT355" s="137"/>
    </row>
    <row r="356" spans="1:254" s="183" customFormat="1" ht="26.25" x14ac:dyDescent="0.25">
      <c r="A356" s="148" t="s">
        <v>691</v>
      </c>
      <c r="B356" s="149" t="s">
        <v>508</v>
      </c>
      <c r="C356" s="167" t="s">
        <v>347</v>
      </c>
      <c r="D356" s="167" t="s">
        <v>284</v>
      </c>
      <c r="E356" s="167" t="s">
        <v>429</v>
      </c>
      <c r="F356" s="167"/>
      <c r="G356" s="150">
        <f>SUM(G357)</f>
        <v>23.7</v>
      </c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  <c r="BT356" s="137"/>
      <c r="BU356" s="137"/>
      <c r="BV356" s="137"/>
      <c r="BW356" s="137"/>
      <c r="BX356" s="137"/>
      <c r="BY356" s="137"/>
      <c r="BZ356" s="137"/>
      <c r="CA356" s="137"/>
      <c r="CB356" s="137"/>
      <c r="CC356" s="137"/>
      <c r="CD356" s="137"/>
      <c r="CE356" s="137"/>
      <c r="CF356" s="137"/>
      <c r="CG356" s="137"/>
      <c r="CH356" s="137"/>
      <c r="CI356" s="137"/>
      <c r="CJ356" s="137"/>
      <c r="CK356" s="137"/>
      <c r="CL356" s="137"/>
      <c r="CM356" s="137"/>
      <c r="CN356" s="137"/>
      <c r="CO356" s="137"/>
      <c r="CP356" s="137"/>
      <c r="CQ356" s="137"/>
      <c r="CR356" s="137"/>
      <c r="CS356" s="137"/>
      <c r="CT356" s="137"/>
      <c r="CU356" s="137"/>
      <c r="CV356" s="137"/>
      <c r="CW356" s="137"/>
      <c r="CX356" s="137"/>
      <c r="CY356" s="137"/>
      <c r="CZ356" s="137"/>
      <c r="DA356" s="137"/>
      <c r="DB356" s="137"/>
      <c r="DC356" s="137"/>
      <c r="DD356" s="137"/>
      <c r="DE356" s="137"/>
      <c r="DF356" s="137"/>
      <c r="DG356" s="137"/>
      <c r="DH356" s="137"/>
      <c r="DI356" s="137"/>
      <c r="DJ356" s="137"/>
      <c r="DK356" s="137"/>
      <c r="DL356" s="137"/>
      <c r="DM356" s="137"/>
      <c r="DN356" s="137"/>
      <c r="DO356" s="137"/>
      <c r="DP356" s="137"/>
      <c r="DQ356" s="137"/>
      <c r="DR356" s="137"/>
      <c r="DS356" s="137"/>
      <c r="DT356" s="137"/>
      <c r="DU356" s="137"/>
      <c r="DV356" s="137"/>
      <c r="DW356" s="137"/>
      <c r="DX356" s="137"/>
      <c r="DY356" s="137"/>
      <c r="DZ356" s="137"/>
      <c r="EA356" s="137"/>
      <c r="EB356" s="137"/>
      <c r="EC356" s="137"/>
      <c r="ED356" s="137"/>
      <c r="EE356" s="137"/>
      <c r="EF356" s="137"/>
      <c r="EG356" s="137"/>
      <c r="EH356" s="137"/>
      <c r="EI356" s="137"/>
      <c r="EJ356" s="137"/>
      <c r="EK356" s="137"/>
      <c r="EL356" s="137"/>
      <c r="EM356" s="137"/>
      <c r="EN356" s="137"/>
      <c r="EO356" s="137"/>
      <c r="EP356" s="137"/>
      <c r="EQ356" s="137"/>
      <c r="ER356" s="137"/>
      <c r="ES356" s="137"/>
      <c r="ET356" s="137"/>
      <c r="EU356" s="137"/>
      <c r="EV356" s="137"/>
      <c r="EW356" s="137"/>
      <c r="EX356" s="137"/>
      <c r="EY356" s="137"/>
      <c r="EZ356" s="137"/>
      <c r="FA356" s="137"/>
      <c r="FB356" s="137"/>
      <c r="FC356" s="137"/>
      <c r="FD356" s="137"/>
      <c r="FE356" s="137"/>
      <c r="FF356" s="137"/>
      <c r="FG356" s="137"/>
      <c r="FH356" s="137"/>
      <c r="FI356" s="137"/>
      <c r="FJ356" s="137"/>
      <c r="FK356" s="137"/>
      <c r="FL356" s="137"/>
      <c r="FM356" s="137"/>
      <c r="FN356" s="137"/>
      <c r="FO356" s="137"/>
      <c r="FP356" s="137"/>
      <c r="FQ356" s="137"/>
      <c r="FR356" s="137"/>
      <c r="FS356" s="137"/>
      <c r="FT356" s="137"/>
      <c r="FU356" s="137"/>
      <c r="FV356" s="137"/>
      <c r="FW356" s="137"/>
      <c r="FX356" s="137"/>
      <c r="FY356" s="137"/>
      <c r="FZ356" s="137"/>
      <c r="GA356" s="137"/>
      <c r="GB356" s="137"/>
      <c r="GC356" s="137"/>
      <c r="GD356" s="137"/>
      <c r="GE356" s="137"/>
      <c r="GF356" s="137"/>
      <c r="GG356" s="137"/>
      <c r="GH356" s="137"/>
      <c r="GI356" s="137"/>
      <c r="GJ356" s="137"/>
      <c r="GK356" s="137"/>
      <c r="GL356" s="137"/>
      <c r="GM356" s="137"/>
      <c r="GN356" s="137"/>
      <c r="GO356" s="137"/>
      <c r="GP356" s="137"/>
      <c r="GQ356" s="137"/>
      <c r="GR356" s="137"/>
      <c r="GS356" s="137"/>
      <c r="GT356" s="137"/>
      <c r="GU356" s="137"/>
      <c r="GV356" s="137"/>
      <c r="GW356" s="137"/>
      <c r="GX356" s="137"/>
      <c r="GY356" s="137"/>
      <c r="GZ356" s="137"/>
      <c r="HA356" s="137"/>
      <c r="HB356" s="137"/>
      <c r="HC356" s="137"/>
      <c r="HD356" s="137"/>
      <c r="HE356" s="137"/>
      <c r="HF356" s="137"/>
      <c r="HG356" s="137"/>
      <c r="HH356" s="137"/>
      <c r="HI356" s="137"/>
      <c r="HJ356" s="137"/>
      <c r="HK356" s="137"/>
      <c r="HL356" s="137"/>
      <c r="HM356" s="137"/>
      <c r="HN356" s="137"/>
      <c r="HO356" s="137"/>
      <c r="HP356" s="137"/>
      <c r="HQ356" s="137"/>
      <c r="HR356" s="137"/>
      <c r="HS356" s="137"/>
      <c r="HT356" s="137"/>
      <c r="HU356" s="137"/>
      <c r="HV356" s="137"/>
      <c r="HW356" s="137"/>
      <c r="HX356" s="137"/>
      <c r="HY356" s="137"/>
      <c r="HZ356" s="137"/>
      <c r="IA356" s="137"/>
      <c r="IB356" s="137"/>
      <c r="IC356" s="137"/>
      <c r="ID356" s="137"/>
      <c r="IE356" s="137"/>
      <c r="IF356" s="137"/>
      <c r="IG356" s="137"/>
      <c r="IH356" s="137"/>
      <c r="II356" s="137"/>
      <c r="IJ356" s="137"/>
      <c r="IK356" s="137"/>
      <c r="IL356" s="137"/>
      <c r="IM356" s="137"/>
      <c r="IN356" s="137"/>
      <c r="IO356" s="137"/>
      <c r="IP356" s="137"/>
      <c r="IQ356" s="137"/>
      <c r="IR356" s="137"/>
      <c r="IS356" s="137"/>
      <c r="IT356" s="137"/>
    </row>
    <row r="357" spans="1:254" s="183" customFormat="1" ht="15" x14ac:dyDescent="0.25">
      <c r="A357" s="151" t="s">
        <v>510</v>
      </c>
      <c r="B357" s="193">
        <v>510</v>
      </c>
      <c r="C357" s="152" t="s">
        <v>347</v>
      </c>
      <c r="D357" s="152" t="s">
        <v>284</v>
      </c>
      <c r="E357" s="152" t="s">
        <v>429</v>
      </c>
      <c r="F357" s="152" t="s">
        <v>282</v>
      </c>
      <c r="G357" s="150">
        <v>23.7</v>
      </c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  <c r="BT357" s="137"/>
      <c r="BU357" s="137"/>
      <c r="BV357" s="137"/>
      <c r="BW357" s="137"/>
      <c r="BX357" s="137"/>
      <c r="BY357" s="137"/>
      <c r="BZ357" s="137"/>
      <c r="CA357" s="137"/>
      <c r="CB357" s="137"/>
      <c r="CC357" s="137"/>
      <c r="CD357" s="137"/>
      <c r="CE357" s="137"/>
      <c r="CF357" s="137"/>
      <c r="CG357" s="137"/>
      <c r="CH357" s="137"/>
      <c r="CI357" s="137"/>
      <c r="CJ357" s="137"/>
      <c r="CK357" s="137"/>
      <c r="CL357" s="137"/>
      <c r="CM357" s="137"/>
      <c r="CN357" s="137"/>
      <c r="CO357" s="137"/>
      <c r="CP357" s="137"/>
      <c r="CQ357" s="137"/>
      <c r="CR357" s="137"/>
      <c r="CS357" s="137"/>
      <c r="CT357" s="137"/>
      <c r="CU357" s="137"/>
      <c r="CV357" s="137"/>
      <c r="CW357" s="137"/>
      <c r="CX357" s="137"/>
      <c r="CY357" s="137"/>
      <c r="CZ357" s="137"/>
      <c r="DA357" s="137"/>
      <c r="DB357" s="137"/>
      <c r="DC357" s="137"/>
      <c r="DD357" s="137"/>
      <c r="DE357" s="137"/>
      <c r="DF357" s="137"/>
      <c r="DG357" s="137"/>
      <c r="DH357" s="137"/>
      <c r="DI357" s="137"/>
      <c r="DJ357" s="137"/>
      <c r="DK357" s="137"/>
      <c r="DL357" s="137"/>
      <c r="DM357" s="137"/>
      <c r="DN357" s="137"/>
      <c r="DO357" s="137"/>
      <c r="DP357" s="137"/>
      <c r="DQ357" s="137"/>
      <c r="DR357" s="137"/>
      <c r="DS357" s="137"/>
      <c r="DT357" s="137"/>
      <c r="DU357" s="137"/>
      <c r="DV357" s="137"/>
      <c r="DW357" s="137"/>
      <c r="DX357" s="137"/>
      <c r="DY357" s="137"/>
      <c r="DZ357" s="137"/>
      <c r="EA357" s="137"/>
      <c r="EB357" s="137"/>
      <c r="EC357" s="137"/>
      <c r="ED357" s="137"/>
      <c r="EE357" s="137"/>
      <c r="EF357" s="137"/>
      <c r="EG357" s="137"/>
      <c r="EH357" s="137"/>
      <c r="EI357" s="137"/>
      <c r="EJ357" s="137"/>
      <c r="EK357" s="137"/>
      <c r="EL357" s="137"/>
      <c r="EM357" s="137"/>
      <c r="EN357" s="137"/>
      <c r="EO357" s="137"/>
      <c r="EP357" s="137"/>
      <c r="EQ357" s="137"/>
      <c r="ER357" s="137"/>
      <c r="ES357" s="137"/>
      <c r="ET357" s="137"/>
      <c r="EU357" s="137"/>
      <c r="EV357" s="137"/>
      <c r="EW357" s="137"/>
      <c r="EX357" s="137"/>
      <c r="EY357" s="137"/>
      <c r="EZ357" s="137"/>
      <c r="FA357" s="137"/>
      <c r="FB357" s="137"/>
      <c r="FC357" s="137"/>
      <c r="FD357" s="137"/>
      <c r="FE357" s="137"/>
      <c r="FF357" s="137"/>
      <c r="FG357" s="137"/>
      <c r="FH357" s="137"/>
      <c r="FI357" s="137"/>
      <c r="FJ357" s="137"/>
      <c r="FK357" s="137"/>
      <c r="FL357" s="137"/>
      <c r="FM357" s="137"/>
      <c r="FN357" s="137"/>
      <c r="FO357" s="137"/>
      <c r="FP357" s="137"/>
      <c r="FQ357" s="137"/>
      <c r="FR357" s="137"/>
      <c r="FS357" s="137"/>
      <c r="FT357" s="137"/>
      <c r="FU357" s="137"/>
      <c r="FV357" s="137"/>
      <c r="FW357" s="137"/>
      <c r="FX357" s="137"/>
      <c r="FY357" s="137"/>
      <c r="FZ357" s="137"/>
      <c r="GA357" s="137"/>
      <c r="GB357" s="137"/>
      <c r="GC357" s="137"/>
      <c r="GD357" s="137"/>
      <c r="GE357" s="137"/>
      <c r="GF357" s="137"/>
      <c r="GG357" s="137"/>
      <c r="GH357" s="137"/>
      <c r="GI357" s="137"/>
      <c r="GJ357" s="137"/>
      <c r="GK357" s="137"/>
      <c r="GL357" s="137"/>
      <c r="GM357" s="137"/>
      <c r="GN357" s="137"/>
      <c r="GO357" s="137"/>
      <c r="GP357" s="137"/>
      <c r="GQ357" s="137"/>
      <c r="GR357" s="137"/>
      <c r="GS357" s="137"/>
      <c r="GT357" s="137"/>
      <c r="GU357" s="137"/>
      <c r="GV357" s="137"/>
      <c r="GW357" s="137"/>
      <c r="GX357" s="137"/>
      <c r="GY357" s="137"/>
      <c r="GZ357" s="137"/>
      <c r="HA357" s="137"/>
      <c r="HB357" s="137"/>
      <c r="HC357" s="137"/>
      <c r="HD357" s="137"/>
      <c r="HE357" s="137"/>
      <c r="HF357" s="137"/>
      <c r="HG357" s="137"/>
      <c r="HH357" s="137"/>
      <c r="HI357" s="137"/>
      <c r="HJ357" s="137"/>
      <c r="HK357" s="137"/>
      <c r="HL357" s="137"/>
      <c r="HM357" s="137"/>
      <c r="HN357" s="137"/>
      <c r="HO357" s="137"/>
      <c r="HP357" s="137"/>
      <c r="HQ357" s="137"/>
      <c r="HR357" s="137"/>
      <c r="HS357" s="137"/>
      <c r="HT357" s="137"/>
      <c r="HU357" s="137"/>
      <c r="HV357" s="137"/>
      <c r="HW357" s="137"/>
      <c r="HX357" s="137"/>
      <c r="HY357" s="137"/>
      <c r="HZ357" s="137"/>
      <c r="IA357" s="137"/>
      <c r="IB357" s="137"/>
      <c r="IC357" s="137"/>
      <c r="ID357" s="137"/>
      <c r="IE357" s="137"/>
      <c r="IF357" s="137"/>
      <c r="IG357" s="137"/>
      <c r="IH357" s="137"/>
      <c r="II357" s="137"/>
      <c r="IJ357" s="137"/>
      <c r="IK357" s="137"/>
      <c r="IL357" s="137"/>
      <c r="IM357" s="137"/>
      <c r="IN357" s="137"/>
      <c r="IO357" s="137"/>
      <c r="IP357" s="137"/>
      <c r="IQ357" s="137"/>
      <c r="IR357" s="137"/>
      <c r="IS357" s="137"/>
      <c r="IT357" s="137"/>
    </row>
    <row r="358" spans="1:254" s="183" customFormat="1" ht="15" x14ac:dyDescent="0.25">
      <c r="A358" s="206" t="s">
        <v>451</v>
      </c>
      <c r="B358" s="163" t="s">
        <v>508</v>
      </c>
      <c r="C358" s="163" t="s">
        <v>442</v>
      </c>
      <c r="D358" s="163" t="s">
        <v>276</v>
      </c>
      <c r="E358" s="163"/>
      <c r="F358" s="163"/>
      <c r="G358" s="207">
        <f>SUM(G359)</f>
        <v>1091.0999999999999</v>
      </c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  <c r="AA358" s="186"/>
      <c r="AB358" s="186"/>
      <c r="AC358" s="186"/>
      <c r="AD358" s="186"/>
      <c r="AE358" s="186"/>
      <c r="AF358" s="186"/>
      <c r="AG358" s="186"/>
      <c r="AH358" s="186"/>
      <c r="AI358" s="186"/>
      <c r="AJ358" s="186"/>
      <c r="AK358" s="186"/>
      <c r="AL358" s="186"/>
      <c r="AM358" s="186"/>
      <c r="AN358" s="186"/>
      <c r="AO358" s="186"/>
      <c r="AP358" s="186"/>
      <c r="AQ358" s="186"/>
      <c r="AR358" s="186"/>
      <c r="AS358" s="186"/>
      <c r="AT358" s="186"/>
      <c r="AU358" s="186"/>
      <c r="AV358" s="186"/>
      <c r="AW358" s="186"/>
      <c r="AX358" s="186"/>
      <c r="AY358" s="186"/>
      <c r="AZ358" s="186"/>
      <c r="BA358" s="186"/>
      <c r="BB358" s="186"/>
      <c r="BC358" s="186"/>
      <c r="BD358" s="186"/>
      <c r="BE358" s="186"/>
      <c r="BF358" s="186"/>
      <c r="BG358" s="186"/>
      <c r="BH358" s="186"/>
      <c r="BI358" s="186"/>
      <c r="BJ358" s="186"/>
      <c r="BK358" s="186"/>
      <c r="BL358" s="186"/>
      <c r="BM358" s="186"/>
      <c r="BN358" s="186"/>
      <c r="BO358" s="186"/>
      <c r="BP358" s="186"/>
      <c r="BQ358" s="186"/>
      <c r="BR358" s="186"/>
      <c r="BS358" s="186"/>
      <c r="BT358" s="186"/>
      <c r="BU358" s="186"/>
      <c r="BV358" s="186"/>
      <c r="BW358" s="186"/>
      <c r="BX358" s="186"/>
      <c r="BY358" s="186"/>
      <c r="BZ358" s="186"/>
      <c r="CA358" s="186"/>
      <c r="CB358" s="186"/>
      <c r="CC358" s="186"/>
      <c r="CD358" s="186"/>
      <c r="CE358" s="186"/>
      <c r="CF358" s="186"/>
      <c r="CG358" s="186"/>
      <c r="CH358" s="186"/>
      <c r="CI358" s="186"/>
      <c r="CJ358" s="186"/>
      <c r="CK358" s="186"/>
      <c r="CL358" s="186"/>
      <c r="CM358" s="186"/>
      <c r="CN358" s="186"/>
      <c r="CO358" s="186"/>
      <c r="CP358" s="186"/>
      <c r="CQ358" s="186"/>
      <c r="CR358" s="186"/>
      <c r="CS358" s="186"/>
      <c r="CT358" s="186"/>
      <c r="CU358" s="186"/>
      <c r="CV358" s="186"/>
      <c r="CW358" s="186"/>
      <c r="CX358" s="186"/>
      <c r="CY358" s="186"/>
      <c r="CZ358" s="186"/>
      <c r="DA358" s="186"/>
      <c r="DB358" s="186"/>
      <c r="DC358" s="186"/>
      <c r="DD358" s="186"/>
      <c r="DE358" s="186"/>
      <c r="DF358" s="186"/>
      <c r="DG358" s="186"/>
      <c r="DH358" s="186"/>
      <c r="DI358" s="186"/>
      <c r="DJ358" s="186"/>
      <c r="DK358" s="186"/>
      <c r="DL358" s="186"/>
      <c r="DM358" s="186"/>
      <c r="DN358" s="186"/>
      <c r="DO358" s="186"/>
      <c r="DP358" s="186"/>
      <c r="DQ358" s="186"/>
      <c r="DR358" s="186"/>
      <c r="DS358" s="186"/>
      <c r="DT358" s="186"/>
      <c r="DU358" s="186"/>
      <c r="DV358" s="186"/>
      <c r="DW358" s="186"/>
      <c r="DX358" s="186"/>
      <c r="DY358" s="186"/>
      <c r="DZ358" s="186"/>
      <c r="EA358" s="186"/>
      <c r="EB358" s="186"/>
      <c r="EC358" s="186"/>
      <c r="ED358" s="186"/>
      <c r="EE358" s="186"/>
      <c r="EF358" s="186"/>
      <c r="EG358" s="186"/>
      <c r="EH358" s="186"/>
      <c r="EI358" s="186"/>
      <c r="EJ358" s="186"/>
      <c r="EK358" s="186"/>
      <c r="EL358" s="186"/>
      <c r="EM358" s="186"/>
      <c r="EN358" s="186"/>
      <c r="EO358" s="186"/>
      <c r="EP358" s="186"/>
      <c r="EQ358" s="186"/>
      <c r="ER358" s="186"/>
      <c r="ES358" s="186"/>
      <c r="ET358" s="186"/>
      <c r="EU358" s="186"/>
      <c r="EV358" s="186"/>
      <c r="EW358" s="186"/>
      <c r="EX358" s="186"/>
      <c r="EY358" s="186"/>
      <c r="EZ358" s="186"/>
      <c r="FA358" s="186"/>
      <c r="FB358" s="186"/>
      <c r="FC358" s="186"/>
      <c r="FD358" s="186"/>
      <c r="FE358" s="186"/>
      <c r="FF358" s="186"/>
      <c r="FG358" s="186"/>
      <c r="FH358" s="186"/>
      <c r="FI358" s="186"/>
      <c r="FJ358" s="186"/>
      <c r="FK358" s="186"/>
      <c r="FL358" s="186"/>
      <c r="FM358" s="186"/>
      <c r="FN358" s="186"/>
      <c r="FO358" s="186"/>
      <c r="FP358" s="186"/>
      <c r="FQ358" s="186"/>
      <c r="FR358" s="186"/>
      <c r="FS358" s="186"/>
      <c r="FT358" s="186"/>
      <c r="FU358" s="186"/>
      <c r="FV358" s="186"/>
      <c r="FW358" s="186"/>
      <c r="FX358" s="186"/>
      <c r="FY358" s="186"/>
      <c r="FZ358" s="186"/>
      <c r="GA358" s="186"/>
      <c r="GB358" s="186"/>
      <c r="GC358" s="186"/>
      <c r="GD358" s="186"/>
      <c r="GE358" s="186"/>
      <c r="GF358" s="186"/>
      <c r="GG358" s="186"/>
      <c r="GH358" s="186"/>
      <c r="GI358" s="186"/>
      <c r="GJ358" s="186"/>
      <c r="GK358" s="186"/>
      <c r="GL358" s="186"/>
      <c r="GM358" s="186"/>
      <c r="GN358" s="186"/>
      <c r="GO358" s="186"/>
      <c r="GP358" s="186"/>
      <c r="GQ358" s="186"/>
      <c r="GR358" s="186"/>
      <c r="GS358" s="186"/>
      <c r="GT358" s="186"/>
      <c r="GU358" s="186"/>
      <c r="GV358" s="186"/>
      <c r="GW358" s="186"/>
      <c r="GX358" s="186"/>
      <c r="GY358" s="186"/>
      <c r="GZ358" s="186"/>
      <c r="HA358" s="186"/>
      <c r="HB358" s="186"/>
      <c r="HC358" s="186"/>
      <c r="HD358" s="186"/>
      <c r="HE358" s="186"/>
      <c r="HF358" s="186"/>
      <c r="HG358" s="186"/>
      <c r="HH358" s="186"/>
      <c r="HI358" s="186"/>
      <c r="HJ358" s="186"/>
      <c r="HK358" s="186"/>
      <c r="HL358" s="186"/>
      <c r="HM358" s="186"/>
      <c r="HN358" s="186"/>
      <c r="HO358" s="186"/>
      <c r="HP358" s="186"/>
      <c r="HQ358" s="186"/>
      <c r="HR358" s="186"/>
      <c r="HS358" s="186"/>
      <c r="HT358" s="186"/>
      <c r="HU358" s="186"/>
      <c r="HV358" s="186"/>
      <c r="HW358" s="186"/>
      <c r="HX358" s="186"/>
      <c r="HY358" s="186"/>
      <c r="HZ358" s="186"/>
      <c r="IA358" s="186"/>
      <c r="IB358" s="186"/>
      <c r="IC358" s="186"/>
      <c r="ID358" s="186"/>
      <c r="IE358" s="186"/>
      <c r="IF358" s="186"/>
      <c r="IG358" s="186"/>
      <c r="IH358" s="186"/>
      <c r="II358" s="186"/>
      <c r="IJ358" s="186"/>
      <c r="IK358" s="186"/>
      <c r="IL358" s="186"/>
      <c r="IM358" s="186"/>
      <c r="IN358" s="186"/>
      <c r="IO358" s="186"/>
      <c r="IP358" s="186"/>
      <c r="IQ358" s="186"/>
      <c r="IR358" s="186"/>
      <c r="IS358" s="186"/>
      <c r="IT358" s="186"/>
    </row>
    <row r="359" spans="1:254" ht="13.5" x14ac:dyDescent="0.25">
      <c r="A359" s="360" t="s">
        <v>452</v>
      </c>
      <c r="B359" s="339" t="s">
        <v>508</v>
      </c>
      <c r="C359" s="204" t="s">
        <v>442</v>
      </c>
      <c r="D359" s="204" t="s">
        <v>276</v>
      </c>
      <c r="E359" s="204"/>
      <c r="F359" s="204"/>
      <c r="G359" s="345">
        <f>SUM(G360+G376)</f>
        <v>1091.0999999999999</v>
      </c>
    </row>
    <row r="360" spans="1:254" s="183" customFormat="1" ht="24.75" x14ac:dyDescent="0.25">
      <c r="A360" s="208" t="s">
        <v>445</v>
      </c>
      <c r="B360" s="339" t="s">
        <v>508</v>
      </c>
      <c r="C360" s="204" t="s">
        <v>442</v>
      </c>
      <c r="D360" s="204" t="s">
        <v>276</v>
      </c>
      <c r="E360" s="204"/>
      <c r="F360" s="204"/>
      <c r="G360" s="345">
        <f>SUM(G361+G364+G367+G370+G373)</f>
        <v>746.09999999999991</v>
      </c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  <c r="AA360" s="127"/>
      <c r="AB360" s="127"/>
      <c r="AC360" s="127"/>
      <c r="AD360" s="127"/>
      <c r="AE360" s="127"/>
      <c r="AF360" s="127"/>
      <c r="AG360" s="127"/>
      <c r="AH360" s="127"/>
      <c r="AI360" s="127"/>
      <c r="AJ360" s="127"/>
      <c r="AK360" s="127"/>
      <c r="AL360" s="127"/>
      <c r="AM360" s="127"/>
      <c r="AN360" s="127"/>
      <c r="AO360" s="127"/>
      <c r="AP360" s="127"/>
      <c r="AQ360" s="127"/>
      <c r="AR360" s="127"/>
      <c r="AS360" s="127"/>
      <c r="AT360" s="127"/>
      <c r="AU360" s="127"/>
      <c r="AV360" s="127"/>
      <c r="AW360" s="127"/>
      <c r="AX360" s="127"/>
      <c r="AY360" s="127"/>
      <c r="AZ360" s="127"/>
      <c r="BA360" s="127"/>
      <c r="BB360" s="127"/>
      <c r="BC360" s="127"/>
      <c r="BD360" s="127"/>
      <c r="BE360" s="127"/>
      <c r="BF360" s="127"/>
      <c r="BG360" s="127"/>
      <c r="BH360" s="127"/>
      <c r="BI360" s="127"/>
      <c r="BJ360" s="127"/>
      <c r="BK360" s="127"/>
      <c r="BL360" s="127"/>
      <c r="BM360" s="127"/>
      <c r="BN360" s="127"/>
      <c r="BO360" s="127"/>
      <c r="BP360" s="127"/>
      <c r="BQ360" s="127"/>
      <c r="BR360" s="127"/>
      <c r="BS360" s="127"/>
      <c r="BT360" s="127"/>
      <c r="BU360" s="127"/>
      <c r="BV360" s="127"/>
      <c r="BW360" s="127"/>
      <c r="BX360" s="127"/>
      <c r="BY360" s="127"/>
      <c r="BZ360" s="127"/>
      <c r="CA360" s="127"/>
      <c r="CB360" s="127"/>
      <c r="CC360" s="127"/>
      <c r="CD360" s="127"/>
      <c r="CE360" s="127"/>
      <c r="CF360" s="127"/>
      <c r="CG360" s="127"/>
      <c r="CH360" s="127"/>
      <c r="CI360" s="127"/>
      <c r="CJ360" s="127"/>
      <c r="CK360" s="127"/>
      <c r="CL360" s="127"/>
      <c r="CM360" s="127"/>
      <c r="CN360" s="127"/>
      <c r="CO360" s="127"/>
      <c r="CP360" s="127"/>
      <c r="CQ360" s="127"/>
      <c r="CR360" s="127"/>
      <c r="CS360" s="127"/>
      <c r="CT360" s="127"/>
      <c r="CU360" s="127"/>
      <c r="CV360" s="127"/>
      <c r="CW360" s="127"/>
      <c r="CX360" s="127"/>
      <c r="CY360" s="127"/>
      <c r="CZ360" s="127"/>
      <c r="DA360" s="127"/>
      <c r="DB360" s="127"/>
      <c r="DC360" s="127"/>
      <c r="DD360" s="127"/>
      <c r="DE360" s="127"/>
      <c r="DF360" s="127"/>
      <c r="DG360" s="127"/>
      <c r="DH360" s="127"/>
      <c r="DI360" s="127"/>
      <c r="DJ360" s="127"/>
      <c r="DK360" s="127"/>
      <c r="DL360" s="127"/>
      <c r="DM360" s="127"/>
      <c r="DN360" s="127"/>
      <c r="DO360" s="127"/>
      <c r="DP360" s="127"/>
      <c r="DQ360" s="127"/>
      <c r="DR360" s="127"/>
      <c r="DS360" s="127"/>
      <c r="DT360" s="127"/>
      <c r="DU360" s="127"/>
      <c r="DV360" s="127"/>
      <c r="DW360" s="127"/>
      <c r="DX360" s="127"/>
      <c r="DY360" s="127"/>
      <c r="DZ360" s="127"/>
      <c r="EA360" s="127"/>
      <c r="EB360" s="127"/>
      <c r="EC360" s="127"/>
      <c r="ED360" s="127"/>
      <c r="EE360" s="127"/>
      <c r="EF360" s="127"/>
      <c r="EG360" s="127"/>
      <c r="EH360" s="127"/>
      <c r="EI360" s="127"/>
      <c r="EJ360" s="127"/>
      <c r="EK360" s="127"/>
      <c r="EL360" s="127"/>
      <c r="EM360" s="127"/>
      <c r="EN360" s="127"/>
      <c r="EO360" s="127"/>
      <c r="EP360" s="127"/>
      <c r="EQ360" s="127"/>
      <c r="ER360" s="127"/>
      <c r="ES360" s="127"/>
      <c r="ET360" s="127"/>
      <c r="EU360" s="127"/>
      <c r="EV360" s="127"/>
      <c r="EW360" s="127"/>
      <c r="EX360" s="127"/>
      <c r="EY360" s="127"/>
      <c r="EZ360" s="127"/>
      <c r="FA360" s="127"/>
      <c r="FB360" s="127"/>
      <c r="FC360" s="127"/>
      <c r="FD360" s="127"/>
      <c r="FE360" s="127"/>
      <c r="FF360" s="127"/>
      <c r="FG360" s="127"/>
      <c r="FH360" s="127"/>
      <c r="FI360" s="127"/>
      <c r="FJ360" s="127"/>
      <c r="FK360" s="127"/>
      <c r="FL360" s="127"/>
      <c r="FM360" s="127"/>
      <c r="FN360" s="127"/>
      <c r="FO360" s="127"/>
      <c r="FP360" s="127"/>
      <c r="FQ360" s="127"/>
      <c r="FR360" s="127"/>
      <c r="FS360" s="127"/>
      <c r="FT360" s="127"/>
      <c r="FU360" s="127"/>
      <c r="FV360" s="127"/>
      <c r="FW360" s="127"/>
      <c r="FX360" s="127"/>
      <c r="FY360" s="127"/>
      <c r="FZ360" s="127"/>
      <c r="GA360" s="127"/>
      <c r="GB360" s="127"/>
      <c r="GC360" s="127"/>
      <c r="GD360" s="127"/>
      <c r="GE360" s="127"/>
      <c r="GF360" s="127"/>
      <c r="GG360" s="127"/>
      <c r="GH360" s="127"/>
      <c r="GI360" s="127"/>
      <c r="GJ360" s="127"/>
      <c r="GK360" s="127"/>
      <c r="GL360" s="127"/>
      <c r="GM360" s="127"/>
      <c r="GN360" s="127"/>
      <c r="GO360" s="127"/>
      <c r="GP360" s="127"/>
      <c r="GQ360" s="127"/>
      <c r="GR360" s="127"/>
      <c r="GS360" s="127"/>
      <c r="GT360" s="127"/>
      <c r="GU360" s="127"/>
      <c r="GV360" s="127"/>
      <c r="GW360" s="127"/>
      <c r="GX360" s="127"/>
      <c r="GY360" s="127"/>
      <c r="GZ360" s="127"/>
      <c r="HA360" s="127"/>
      <c r="HB360" s="127"/>
      <c r="HC360" s="127"/>
      <c r="HD360" s="127"/>
      <c r="HE360" s="127"/>
      <c r="HF360" s="127"/>
      <c r="HG360" s="127"/>
      <c r="HH360" s="127"/>
      <c r="HI360" s="127"/>
      <c r="HJ360" s="127"/>
      <c r="HK360" s="127"/>
      <c r="HL360" s="127"/>
      <c r="HM360" s="127"/>
      <c r="HN360" s="127"/>
      <c r="HO360" s="127"/>
      <c r="HP360" s="127"/>
      <c r="HQ360" s="127"/>
      <c r="HR360" s="127"/>
      <c r="HS360" s="127"/>
      <c r="HT360" s="127"/>
      <c r="HU360" s="127"/>
      <c r="HV360" s="127"/>
      <c r="HW360" s="127"/>
      <c r="HX360" s="127"/>
      <c r="HY360" s="127"/>
      <c r="HZ360" s="127"/>
      <c r="IA360" s="127"/>
      <c r="IB360" s="127"/>
      <c r="IC360" s="127"/>
      <c r="ID360" s="127"/>
      <c r="IE360" s="127"/>
      <c r="IF360" s="127"/>
      <c r="IG360" s="127"/>
      <c r="IH360" s="127"/>
      <c r="II360" s="127"/>
      <c r="IJ360" s="127"/>
      <c r="IK360" s="127"/>
      <c r="IL360" s="127"/>
      <c r="IM360" s="127"/>
      <c r="IN360" s="127"/>
      <c r="IO360" s="127"/>
      <c r="IP360" s="127"/>
      <c r="IQ360" s="127"/>
      <c r="IR360" s="127"/>
      <c r="IS360" s="127"/>
      <c r="IT360" s="127"/>
    </row>
    <row r="361" spans="1:254" s="121" customFormat="1" ht="38.25" x14ac:dyDescent="0.2">
      <c r="A361" s="194" t="s">
        <v>540</v>
      </c>
      <c r="B361" s="167" t="s">
        <v>508</v>
      </c>
      <c r="C361" s="149" t="s">
        <v>442</v>
      </c>
      <c r="D361" s="149" t="s">
        <v>276</v>
      </c>
      <c r="E361" s="149" t="s">
        <v>455</v>
      </c>
      <c r="F361" s="149"/>
      <c r="G361" s="188">
        <f>SUM(G363+G362)</f>
        <v>111.44</v>
      </c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  <c r="AA361" s="127"/>
      <c r="AB361" s="127"/>
      <c r="AC361" s="127"/>
      <c r="AD361" s="127"/>
      <c r="AE361" s="127"/>
      <c r="AF361" s="127"/>
      <c r="AG361" s="127"/>
      <c r="AH361" s="127"/>
      <c r="AI361" s="127"/>
      <c r="AJ361" s="127"/>
      <c r="AK361" s="127"/>
      <c r="AL361" s="127"/>
      <c r="AM361" s="127"/>
      <c r="AN361" s="127"/>
      <c r="AO361" s="127"/>
      <c r="AP361" s="127"/>
      <c r="AQ361" s="127"/>
      <c r="AR361" s="127"/>
      <c r="AS361" s="127"/>
      <c r="AT361" s="127"/>
      <c r="AU361" s="127"/>
      <c r="AV361" s="127"/>
      <c r="AW361" s="127"/>
      <c r="AX361" s="127"/>
      <c r="AY361" s="127"/>
      <c r="AZ361" s="127"/>
      <c r="BA361" s="127"/>
      <c r="BB361" s="127"/>
      <c r="BC361" s="127"/>
      <c r="BD361" s="127"/>
      <c r="BE361" s="127"/>
      <c r="BF361" s="127"/>
      <c r="BG361" s="127"/>
      <c r="BH361" s="127"/>
      <c r="BI361" s="127"/>
      <c r="BJ361" s="127"/>
      <c r="BK361" s="127"/>
      <c r="BL361" s="127"/>
      <c r="BM361" s="127"/>
      <c r="BN361" s="127"/>
      <c r="BO361" s="127"/>
      <c r="BP361" s="127"/>
      <c r="BQ361" s="127"/>
      <c r="BR361" s="127"/>
      <c r="BS361" s="127"/>
      <c r="BT361" s="127"/>
      <c r="BU361" s="127"/>
      <c r="BV361" s="127"/>
      <c r="BW361" s="127"/>
      <c r="BX361" s="127"/>
      <c r="BY361" s="127"/>
      <c r="BZ361" s="127"/>
      <c r="CA361" s="127"/>
      <c r="CB361" s="127"/>
      <c r="CC361" s="127"/>
      <c r="CD361" s="127"/>
      <c r="CE361" s="127"/>
      <c r="CF361" s="127"/>
      <c r="CG361" s="127"/>
      <c r="CH361" s="127"/>
      <c r="CI361" s="127"/>
      <c r="CJ361" s="127"/>
      <c r="CK361" s="127"/>
      <c r="CL361" s="127"/>
      <c r="CM361" s="127"/>
      <c r="CN361" s="127"/>
      <c r="CO361" s="127"/>
      <c r="CP361" s="127"/>
      <c r="CQ361" s="127"/>
      <c r="CR361" s="127"/>
      <c r="CS361" s="127"/>
      <c r="CT361" s="127"/>
      <c r="CU361" s="127"/>
      <c r="CV361" s="127"/>
      <c r="CW361" s="127"/>
      <c r="CX361" s="127"/>
      <c r="CY361" s="127"/>
      <c r="CZ361" s="127"/>
      <c r="DA361" s="127"/>
      <c r="DB361" s="127"/>
      <c r="DC361" s="127"/>
      <c r="DD361" s="127"/>
      <c r="DE361" s="127"/>
      <c r="DF361" s="127"/>
      <c r="DG361" s="127"/>
      <c r="DH361" s="127"/>
      <c r="DI361" s="127"/>
      <c r="DJ361" s="127"/>
      <c r="DK361" s="127"/>
      <c r="DL361" s="127"/>
      <c r="DM361" s="127"/>
      <c r="DN361" s="127"/>
      <c r="DO361" s="127"/>
      <c r="DP361" s="127"/>
      <c r="DQ361" s="127"/>
      <c r="DR361" s="127"/>
      <c r="DS361" s="127"/>
      <c r="DT361" s="127"/>
      <c r="DU361" s="127"/>
      <c r="DV361" s="127"/>
      <c r="DW361" s="127"/>
      <c r="DX361" s="127"/>
      <c r="DY361" s="127"/>
      <c r="DZ361" s="127"/>
      <c r="EA361" s="127"/>
      <c r="EB361" s="127"/>
      <c r="EC361" s="127"/>
      <c r="ED361" s="127"/>
      <c r="EE361" s="127"/>
      <c r="EF361" s="127"/>
      <c r="EG361" s="127"/>
      <c r="EH361" s="127"/>
      <c r="EI361" s="127"/>
      <c r="EJ361" s="127"/>
      <c r="EK361" s="127"/>
      <c r="EL361" s="127"/>
      <c r="EM361" s="127"/>
      <c r="EN361" s="127"/>
      <c r="EO361" s="127"/>
      <c r="EP361" s="127"/>
      <c r="EQ361" s="127"/>
      <c r="ER361" s="127"/>
      <c r="ES361" s="127"/>
      <c r="ET361" s="127"/>
      <c r="EU361" s="127"/>
      <c r="EV361" s="127"/>
      <c r="EW361" s="127"/>
      <c r="EX361" s="127"/>
      <c r="EY361" s="127"/>
      <c r="EZ361" s="127"/>
      <c r="FA361" s="127"/>
      <c r="FB361" s="127"/>
      <c r="FC361" s="127"/>
      <c r="FD361" s="127"/>
      <c r="FE361" s="127"/>
      <c r="FF361" s="127"/>
      <c r="FG361" s="127"/>
      <c r="FH361" s="127"/>
      <c r="FI361" s="127"/>
      <c r="FJ361" s="127"/>
      <c r="FK361" s="127"/>
      <c r="FL361" s="127"/>
      <c r="FM361" s="127"/>
      <c r="FN361" s="127"/>
      <c r="FO361" s="127"/>
      <c r="FP361" s="127"/>
      <c r="FQ361" s="127"/>
      <c r="FR361" s="127"/>
      <c r="FS361" s="127"/>
      <c r="FT361" s="127"/>
      <c r="FU361" s="127"/>
      <c r="FV361" s="127"/>
      <c r="FW361" s="127"/>
      <c r="FX361" s="127"/>
      <c r="FY361" s="127"/>
      <c r="FZ361" s="127"/>
      <c r="GA361" s="127"/>
      <c r="GB361" s="127"/>
      <c r="GC361" s="127"/>
      <c r="GD361" s="127"/>
      <c r="GE361" s="127"/>
      <c r="GF361" s="127"/>
      <c r="GG361" s="127"/>
      <c r="GH361" s="127"/>
      <c r="GI361" s="127"/>
      <c r="GJ361" s="127"/>
      <c r="GK361" s="127"/>
      <c r="GL361" s="127"/>
      <c r="GM361" s="127"/>
      <c r="GN361" s="127"/>
      <c r="GO361" s="127"/>
      <c r="GP361" s="127"/>
      <c r="GQ361" s="127"/>
      <c r="GR361" s="127"/>
      <c r="GS361" s="127"/>
      <c r="GT361" s="127"/>
      <c r="GU361" s="127"/>
      <c r="GV361" s="127"/>
      <c r="GW361" s="127"/>
      <c r="GX361" s="127"/>
      <c r="GY361" s="127"/>
      <c r="GZ361" s="127"/>
      <c r="HA361" s="127"/>
      <c r="HB361" s="127"/>
      <c r="HC361" s="127"/>
      <c r="HD361" s="127"/>
      <c r="HE361" s="127"/>
      <c r="HF361" s="127"/>
      <c r="HG361" s="127"/>
      <c r="HH361" s="127"/>
      <c r="HI361" s="127"/>
      <c r="HJ361" s="127"/>
      <c r="HK361" s="127"/>
      <c r="HL361" s="127"/>
      <c r="HM361" s="127"/>
      <c r="HN361" s="127"/>
      <c r="HO361" s="127"/>
      <c r="HP361" s="127"/>
      <c r="HQ361" s="127"/>
      <c r="HR361" s="127"/>
      <c r="HS361" s="127"/>
      <c r="HT361" s="127"/>
      <c r="HU361" s="127"/>
      <c r="HV361" s="127"/>
      <c r="HW361" s="127"/>
      <c r="HX361" s="127"/>
      <c r="HY361" s="127"/>
      <c r="HZ361" s="127"/>
      <c r="IA361" s="127"/>
      <c r="IB361" s="127"/>
      <c r="IC361" s="127"/>
      <c r="ID361" s="127"/>
      <c r="IE361" s="127"/>
      <c r="IF361" s="127"/>
      <c r="IG361" s="127"/>
      <c r="IH361" s="127"/>
      <c r="II361" s="127"/>
      <c r="IJ361" s="127"/>
      <c r="IK361" s="127"/>
      <c r="IL361" s="127"/>
      <c r="IM361" s="127"/>
      <c r="IN361" s="127"/>
      <c r="IO361" s="127"/>
      <c r="IP361" s="127"/>
      <c r="IQ361" s="127"/>
      <c r="IR361" s="127"/>
      <c r="IS361" s="127"/>
      <c r="IT361" s="127"/>
    </row>
    <row r="362" spans="1:254" s="121" customFormat="1" x14ac:dyDescent="0.2">
      <c r="A362" s="151" t="s">
        <v>510</v>
      </c>
      <c r="B362" s="152" t="s">
        <v>508</v>
      </c>
      <c r="C362" s="153" t="s">
        <v>442</v>
      </c>
      <c r="D362" s="153" t="s">
        <v>276</v>
      </c>
      <c r="E362" s="153" t="s">
        <v>455</v>
      </c>
      <c r="F362" s="153" t="s">
        <v>282</v>
      </c>
      <c r="G362" s="188">
        <v>0.22</v>
      </c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  <c r="AA362" s="127"/>
      <c r="AB362" s="127"/>
      <c r="AC362" s="127"/>
      <c r="AD362" s="127"/>
      <c r="AE362" s="127"/>
      <c r="AF362" s="127"/>
      <c r="AG362" s="127"/>
      <c r="AH362" s="127"/>
      <c r="AI362" s="127"/>
      <c r="AJ362" s="127"/>
      <c r="AK362" s="127"/>
      <c r="AL362" s="127"/>
      <c r="AM362" s="127"/>
      <c r="AN362" s="127"/>
      <c r="AO362" s="127"/>
      <c r="AP362" s="127"/>
      <c r="AQ362" s="127"/>
      <c r="AR362" s="127"/>
      <c r="AS362" s="127"/>
      <c r="AT362" s="127"/>
      <c r="AU362" s="127"/>
      <c r="AV362" s="127"/>
      <c r="AW362" s="127"/>
      <c r="AX362" s="127"/>
      <c r="AY362" s="127"/>
      <c r="AZ362" s="127"/>
      <c r="BA362" s="127"/>
      <c r="BB362" s="127"/>
      <c r="BC362" s="127"/>
      <c r="BD362" s="127"/>
      <c r="BE362" s="127"/>
      <c r="BF362" s="127"/>
      <c r="BG362" s="127"/>
      <c r="BH362" s="127"/>
      <c r="BI362" s="127"/>
      <c r="BJ362" s="127"/>
      <c r="BK362" s="127"/>
      <c r="BL362" s="127"/>
      <c r="BM362" s="127"/>
      <c r="BN362" s="127"/>
      <c r="BO362" s="127"/>
      <c r="BP362" s="127"/>
      <c r="BQ362" s="127"/>
      <c r="BR362" s="127"/>
      <c r="BS362" s="127"/>
      <c r="BT362" s="127"/>
      <c r="BU362" s="127"/>
      <c r="BV362" s="127"/>
      <c r="BW362" s="127"/>
      <c r="BX362" s="127"/>
      <c r="BY362" s="127"/>
      <c r="BZ362" s="127"/>
      <c r="CA362" s="127"/>
      <c r="CB362" s="127"/>
      <c r="CC362" s="127"/>
      <c r="CD362" s="127"/>
      <c r="CE362" s="127"/>
      <c r="CF362" s="127"/>
      <c r="CG362" s="127"/>
      <c r="CH362" s="127"/>
      <c r="CI362" s="127"/>
      <c r="CJ362" s="127"/>
      <c r="CK362" s="127"/>
      <c r="CL362" s="127"/>
      <c r="CM362" s="127"/>
      <c r="CN362" s="127"/>
      <c r="CO362" s="127"/>
      <c r="CP362" s="127"/>
      <c r="CQ362" s="127"/>
      <c r="CR362" s="127"/>
      <c r="CS362" s="127"/>
      <c r="CT362" s="127"/>
      <c r="CU362" s="127"/>
      <c r="CV362" s="127"/>
      <c r="CW362" s="127"/>
      <c r="CX362" s="127"/>
      <c r="CY362" s="127"/>
      <c r="CZ362" s="127"/>
      <c r="DA362" s="127"/>
      <c r="DB362" s="127"/>
      <c r="DC362" s="127"/>
      <c r="DD362" s="127"/>
      <c r="DE362" s="127"/>
      <c r="DF362" s="127"/>
      <c r="DG362" s="127"/>
      <c r="DH362" s="127"/>
      <c r="DI362" s="127"/>
      <c r="DJ362" s="127"/>
      <c r="DK362" s="127"/>
      <c r="DL362" s="127"/>
      <c r="DM362" s="127"/>
      <c r="DN362" s="127"/>
      <c r="DO362" s="127"/>
      <c r="DP362" s="127"/>
      <c r="DQ362" s="127"/>
      <c r="DR362" s="127"/>
      <c r="DS362" s="127"/>
      <c r="DT362" s="127"/>
      <c r="DU362" s="127"/>
      <c r="DV362" s="127"/>
      <c r="DW362" s="127"/>
      <c r="DX362" s="127"/>
      <c r="DY362" s="127"/>
      <c r="DZ362" s="127"/>
      <c r="EA362" s="127"/>
      <c r="EB362" s="127"/>
      <c r="EC362" s="127"/>
      <c r="ED362" s="127"/>
      <c r="EE362" s="127"/>
      <c r="EF362" s="127"/>
      <c r="EG362" s="127"/>
      <c r="EH362" s="127"/>
      <c r="EI362" s="127"/>
      <c r="EJ362" s="127"/>
      <c r="EK362" s="127"/>
      <c r="EL362" s="127"/>
      <c r="EM362" s="127"/>
      <c r="EN362" s="127"/>
      <c r="EO362" s="127"/>
      <c r="EP362" s="127"/>
      <c r="EQ362" s="127"/>
      <c r="ER362" s="127"/>
      <c r="ES362" s="127"/>
      <c r="ET362" s="127"/>
      <c r="EU362" s="127"/>
      <c r="EV362" s="127"/>
      <c r="EW362" s="127"/>
      <c r="EX362" s="127"/>
      <c r="EY362" s="127"/>
      <c r="EZ362" s="127"/>
      <c r="FA362" s="127"/>
      <c r="FB362" s="127"/>
      <c r="FC362" s="127"/>
      <c r="FD362" s="127"/>
      <c r="FE362" s="127"/>
      <c r="FF362" s="127"/>
      <c r="FG362" s="127"/>
      <c r="FH362" s="127"/>
      <c r="FI362" s="127"/>
      <c r="FJ362" s="127"/>
      <c r="FK362" s="127"/>
      <c r="FL362" s="127"/>
      <c r="FM362" s="127"/>
      <c r="FN362" s="127"/>
      <c r="FO362" s="127"/>
      <c r="FP362" s="127"/>
      <c r="FQ362" s="127"/>
      <c r="FR362" s="127"/>
      <c r="FS362" s="127"/>
      <c r="FT362" s="127"/>
      <c r="FU362" s="127"/>
      <c r="FV362" s="127"/>
      <c r="FW362" s="127"/>
      <c r="FX362" s="127"/>
      <c r="FY362" s="127"/>
      <c r="FZ362" s="127"/>
      <c r="GA362" s="127"/>
      <c r="GB362" s="127"/>
      <c r="GC362" s="127"/>
      <c r="GD362" s="127"/>
      <c r="GE362" s="127"/>
      <c r="GF362" s="127"/>
      <c r="GG362" s="127"/>
      <c r="GH362" s="127"/>
      <c r="GI362" s="127"/>
      <c r="GJ362" s="127"/>
      <c r="GK362" s="127"/>
      <c r="GL362" s="127"/>
      <c r="GM362" s="127"/>
      <c r="GN362" s="127"/>
      <c r="GO362" s="127"/>
      <c r="GP362" s="127"/>
      <c r="GQ362" s="127"/>
      <c r="GR362" s="127"/>
      <c r="GS362" s="127"/>
      <c r="GT362" s="127"/>
      <c r="GU362" s="127"/>
      <c r="GV362" s="127"/>
      <c r="GW362" s="127"/>
      <c r="GX362" s="127"/>
      <c r="GY362" s="127"/>
      <c r="GZ362" s="127"/>
      <c r="HA362" s="127"/>
      <c r="HB362" s="127"/>
      <c r="HC362" s="127"/>
      <c r="HD362" s="127"/>
      <c r="HE362" s="127"/>
      <c r="HF362" s="127"/>
      <c r="HG362" s="127"/>
      <c r="HH362" s="127"/>
      <c r="HI362" s="127"/>
      <c r="HJ362" s="127"/>
      <c r="HK362" s="127"/>
      <c r="HL362" s="127"/>
      <c r="HM362" s="127"/>
      <c r="HN362" s="127"/>
      <c r="HO362" s="127"/>
      <c r="HP362" s="127"/>
      <c r="HQ362" s="127"/>
      <c r="HR362" s="127"/>
      <c r="HS362" s="127"/>
      <c r="HT362" s="127"/>
      <c r="HU362" s="127"/>
      <c r="HV362" s="127"/>
      <c r="HW362" s="127"/>
      <c r="HX362" s="127"/>
      <c r="HY362" s="127"/>
      <c r="HZ362" s="127"/>
      <c r="IA362" s="127"/>
      <c r="IB362" s="127"/>
      <c r="IC362" s="127"/>
      <c r="ID362" s="127"/>
      <c r="IE362" s="127"/>
      <c r="IF362" s="127"/>
      <c r="IG362" s="127"/>
      <c r="IH362" s="127"/>
      <c r="II362" s="127"/>
      <c r="IJ362" s="127"/>
      <c r="IK362" s="127"/>
      <c r="IL362" s="127"/>
      <c r="IM362" s="127"/>
      <c r="IN362" s="127"/>
      <c r="IO362" s="127"/>
      <c r="IP362" s="127"/>
      <c r="IQ362" s="127"/>
      <c r="IR362" s="127"/>
      <c r="IS362" s="127"/>
      <c r="IT362" s="127"/>
    </row>
    <row r="363" spans="1:254" s="155" customFormat="1" x14ac:dyDescent="0.2">
      <c r="A363" s="151" t="s">
        <v>322</v>
      </c>
      <c r="B363" s="152" t="s">
        <v>508</v>
      </c>
      <c r="C363" s="153" t="s">
        <v>442</v>
      </c>
      <c r="D363" s="153" t="s">
        <v>276</v>
      </c>
      <c r="E363" s="153" t="s">
        <v>455</v>
      </c>
      <c r="F363" s="153" t="s">
        <v>323</v>
      </c>
      <c r="G363" s="185">
        <v>111.22</v>
      </c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  <c r="AA363" s="127"/>
      <c r="AB363" s="127"/>
      <c r="AC363" s="127"/>
      <c r="AD363" s="127"/>
      <c r="AE363" s="127"/>
      <c r="AF363" s="127"/>
      <c r="AG363" s="127"/>
      <c r="AH363" s="127"/>
      <c r="AI363" s="127"/>
      <c r="AJ363" s="127"/>
      <c r="AK363" s="127"/>
      <c r="AL363" s="127"/>
      <c r="AM363" s="127"/>
      <c r="AN363" s="127"/>
      <c r="AO363" s="127"/>
      <c r="AP363" s="127"/>
      <c r="AQ363" s="127"/>
      <c r="AR363" s="127"/>
      <c r="AS363" s="127"/>
      <c r="AT363" s="127"/>
      <c r="AU363" s="127"/>
      <c r="AV363" s="127"/>
      <c r="AW363" s="127"/>
      <c r="AX363" s="127"/>
      <c r="AY363" s="127"/>
      <c r="AZ363" s="127"/>
      <c r="BA363" s="127"/>
      <c r="BB363" s="127"/>
      <c r="BC363" s="127"/>
      <c r="BD363" s="127"/>
      <c r="BE363" s="127"/>
      <c r="BF363" s="127"/>
      <c r="BG363" s="127"/>
      <c r="BH363" s="127"/>
      <c r="BI363" s="127"/>
      <c r="BJ363" s="127"/>
      <c r="BK363" s="127"/>
      <c r="BL363" s="127"/>
      <c r="BM363" s="127"/>
      <c r="BN363" s="127"/>
      <c r="BO363" s="127"/>
      <c r="BP363" s="127"/>
      <c r="BQ363" s="127"/>
      <c r="BR363" s="127"/>
      <c r="BS363" s="127"/>
      <c r="BT363" s="127"/>
      <c r="BU363" s="127"/>
      <c r="BV363" s="127"/>
      <c r="BW363" s="127"/>
      <c r="BX363" s="127"/>
      <c r="BY363" s="127"/>
      <c r="BZ363" s="127"/>
      <c r="CA363" s="127"/>
      <c r="CB363" s="127"/>
      <c r="CC363" s="127"/>
      <c r="CD363" s="127"/>
      <c r="CE363" s="127"/>
      <c r="CF363" s="127"/>
      <c r="CG363" s="127"/>
      <c r="CH363" s="127"/>
      <c r="CI363" s="127"/>
      <c r="CJ363" s="127"/>
      <c r="CK363" s="127"/>
      <c r="CL363" s="127"/>
      <c r="CM363" s="127"/>
      <c r="CN363" s="127"/>
      <c r="CO363" s="127"/>
      <c r="CP363" s="127"/>
      <c r="CQ363" s="127"/>
      <c r="CR363" s="127"/>
      <c r="CS363" s="127"/>
      <c r="CT363" s="127"/>
      <c r="CU363" s="127"/>
      <c r="CV363" s="127"/>
      <c r="CW363" s="127"/>
      <c r="CX363" s="127"/>
      <c r="CY363" s="127"/>
      <c r="CZ363" s="127"/>
      <c r="DA363" s="127"/>
      <c r="DB363" s="127"/>
      <c r="DC363" s="127"/>
      <c r="DD363" s="127"/>
      <c r="DE363" s="127"/>
      <c r="DF363" s="127"/>
      <c r="DG363" s="127"/>
      <c r="DH363" s="127"/>
      <c r="DI363" s="127"/>
      <c r="DJ363" s="127"/>
      <c r="DK363" s="127"/>
      <c r="DL363" s="127"/>
      <c r="DM363" s="127"/>
      <c r="DN363" s="127"/>
      <c r="DO363" s="127"/>
      <c r="DP363" s="127"/>
      <c r="DQ363" s="127"/>
      <c r="DR363" s="127"/>
      <c r="DS363" s="127"/>
      <c r="DT363" s="127"/>
      <c r="DU363" s="127"/>
      <c r="DV363" s="127"/>
      <c r="DW363" s="127"/>
      <c r="DX363" s="127"/>
      <c r="DY363" s="127"/>
      <c r="DZ363" s="127"/>
      <c r="EA363" s="127"/>
      <c r="EB363" s="127"/>
      <c r="EC363" s="127"/>
      <c r="ED363" s="127"/>
      <c r="EE363" s="127"/>
      <c r="EF363" s="127"/>
      <c r="EG363" s="127"/>
      <c r="EH363" s="127"/>
      <c r="EI363" s="127"/>
      <c r="EJ363" s="127"/>
      <c r="EK363" s="127"/>
      <c r="EL363" s="127"/>
      <c r="EM363" s="127"/>
      <c r="EN363" s="127"/>
      <c r="EO363" s="127"/>
      <c r="EP363" s="127"/>
      <c r="EQ363" s="127"/>
      <c r="ER363" s="127"/>
      <c r="ES363" s="127"/>
      <c r="ET363" s="127"/>
      <c r="EU363" s="127"/>
      <c r="EV363" s="127"/>
      <c r="EW363" s="127"/>
      <c r="EX363" s="127"/>
      <c r="EY363" s="127"/>
      <c r="EZ363" s="127"/>
      <c r="FA363" s="127"/>
      <c r="FB363" s="127"/>
      <c r="FC363" s="127"/>
      <c r="FD363" s="127"/>
      <c r="FE363" s="127"/>
      <c r="FF363" s="127"/>
      <c r="FG363" s="127"/>
      <c r="FH363" s="127"/>
      <c r="FI363" s="127"/>
      <c r="FJ363" s="127"/>
      <c r="FK363" s="127"/>
      <c r="FL363" s="127"/>
      <c r="FM363" s="127"/>
      <c r="FN363" s="127"/>
      <c r="FO363" s="127"/>
      <c r="FP363" s="127"/>
      <c r="FQ363" s="127"/>
      <c r="FR363" s="127"/>
      <c r="FS363" s="127"/>
      <c r="FT363" s="127"/>
      <c r="FU363" s="127"/>
      <c r="FV363" s="127"/>
      <c r="FW363" s="127"/>
      <c r="FX363" s="127"/>
      <c r="FY363" s="127"/>
      <c r="FZ363" s="127"/>
      <c r="GA363" s="127"/>
      <c r="GB363" s="127"/>
      <c r="GC363" s="127"/>
      <c r="GD363" s="127"/>
      <c r="GE363" s="127"/>
      <c r="GF363" s="127"/>
      <c r="GG363" s="127"/>
      <c r="GH363" s="127"/>
      <c r="GI363" s="127"/>
      <c r="GJ363" s="127"/>
      <c r="GK363" s="127"/>
      <c r="GL363" s="127"/>
      <c r="GM363" s="127"/>
      <c r="GN363" s="127"/>
      <c r="GO363" s="127"/>
      <c r="GP363" s="127"/>
      <c r="GQ363" s="127"/>
      <c r="GR363" s="127"/>
      <c r="GS363" s="127"/>
      <c r="GT363" s="127"/>
      <c r="GU363" s="127"/>
      <c r="GV363" s="127"/>
      <c r="GW363" s="127"/>
      <c r="GX363" s="127"/>
      <c r="GY363" s="127"/>
      <c r="GZ363" s="127"/>
      <c r="HA363" s="127"/>
      <c r="HB363" s="127"/>
      <c r="HC363" s="127"/>
      <c r="HD363" s="127"/>
      <c r="HE363" s="127"/>
      <c r="HF363" s="127"/>
      <c r="HG363" s="127"/>
      <c r="HH363" s="127"/>
      <c r="HI363" s="127"/>
      <c r="HJ363" s="127"/>
      <c r="HK363" s="127"/>
      <c r="HL363" s="127"/>
      <c r="HM363" s="127"/>
      <c r="HN363" s="127"/>
      <c r="HO363" s="127"/>
      <c r="HP363" s="127"/>
      <c r="HQ363" s="127"/>
      <c r="HR363" s="127"/>
      <c r="HS363" s="127"/>
      <c r="HT363" s="127"/>
      <c r="HU363" s="127"/>
      <c r="HV363" s="127"/>
      <c r="HW363" s="127"/>
      <c r="HX363" s="127"/>
      <c r="HY363" s="127"/>
      <c r="HZ363" s="127"/>
      <c r="IA363" s="127"/>
      <c r="IB363" s="127"/>
      <c r="IC363" s="127"/>
      <c r="ID363" s="127"/>
      <c r="IE363" s="127"/>
      <c r="IF363" s="127"/>
      <c r="IG363" s="127"/>
      <c r="IH363" s="127"/>
      <c r="II363" s="127"/>
      <c r="IJ363" s="127"/>
      <c r="IK363" s="127"/>
      <c r="IL363" s="127"/>
      <c r="IM363" s="127"/>
      <c r="IN363" s="127"/>
      <c r="IO363" s="127"/>
      <c r="IP363" s="127"/>
      <c r="IQ363" s="127"/>
      <c r="IR363" s="127"/>
      <c r="IS363" s="127"/>
      <c r="IT363" s="127"/>
    </row>
    <row r="364" spans="1:254" ht="39" x14ac:dyDescent="0.25">
      <c r="A364" s="194" t="s">
        <v>541</v>
      </c>
      <c r="B364" s="167" t="s">
        <v>508</v>
      </c>
      <c r="C364" s="149" t="s">
        <v>442</v>
      </c>
      <c r="D364" s="149" t="s">
        <v>276</v>
      </c>
      <c r="E364" s="149" t="s">
        <v>457</v>
      </c>
      <c r="F364" s="149"/>
      <c r="G364" s="188">
        <f>SUM(G366+G365)</f>
        <v>382.15</v>
      </c>
      <c r="H364" s="183"/>
      <c r="I364" s="183"/>
      <c r="J364" s="183"/>
      <c r="K364" s="183"/>
      <c r="L364" s="183"/>
      <c r="M364" s="183"/>
      <c r="N364" s="183"/>
      <c r="O364" s="183"/>
      <c r="P364" s="183"/>
      <c r="Q364" s="183"/>
      <c r="R364" s="183"/>
      <c r="S364" s="183"/>
      <c r="T364" s="183"/>
      <c r="U364" s="183"/>
      <c r="V364" s="183"/>
      <c r="W364" s="183"/>
      <c r="X364" s="183"/>
      <c r="Y364" s="183"/>
      <c r="Z364" s="183"/>
      <c r="AA364" s="183"/>
      <c r="AB364" s="183"/>
      <c r="AC364" s="183"/>
      <c r="AD364" s="183"/>
      <c r="AE364" s="183"/>
      <c r="AF364" s="183"/>
      <c r="AG364" s="183"/>
      <c r="AH364" s="183"/>
      <c r="AI364" s="183"/>
      <c r="AJ364" s="183"/>
      <c r="AK364" s="183"/>
      <c r="AL364" s="183"/>
      <c r="AM364" s="183"/>
      <c r="AN364" s="183"/>
      <c r="AO364" s="183"/>
      <c r="AP364" s="183"/>
      <c r="AQ364" s="183"/>
      <c r="AR364" s="183"/>
      <c r="AS364" s="183"/>
      <c r="AT364" s="183"/>
      <c r="AU364" s="183"/>
      <c r="AV364" s="183"/>
      <c r="AW364" s="183"/>
      <c r="AX364" s="183"/>
      <c r="AY364" s="183"/>
      <c r="AZ364" s="183"/>
      <c r="BA364" s="183"/>
      <c r="BB364" s="183"/>
      <c r="BC364" s="183"/>
      <c r="BD364" s="183"/>
      <c r="BE364" s="183"/>
      <c r="BF364" s="183"/>
      <c r="BG364" s="183"/>
      <c r="BH364" s="183"/>
      <c r="BI364" s="183"/>
      <c r="BJ364" s="183"/>
      <c r="BK364" s="183"/>
      <c r="BL364" s="183"/>
      <c r="BM364" s="183"/>
      <c r="BN364" s="183"/>
      <c r="BO364" s="183"/>
      <c r="BP364" s="183"/>
      <c r="BQ364" s="183"/>
      <c r="BR364" s="183"/>
      <c r="BS364" s="183"/>
      <c r="BT364" s="183"/>
      <c r="BU364" s="183"/>
      <c r="BV364" s="183"/>
      <c r="BW364" s="183"/>
      <c r="BX364" s="183"/>
      <c r="BY364" s="183"/>
      <c r="BZ364" s="183"/>
      <c r="CA364" s="183"/>
      <c r="CB364" s="183"/>
      <c r="CC364" s="183"/>
      <c r="CD364" s="183"/>
      <c r="CE364" s="183"/>
      <c r="CF364" s="183"/>
      <c r="CG364" s="183"/>
      <c r="CH364" s="183"/>
      <c r="CI364" s="183"/>
      <c r="CJ364" s="183"/>
      <c r="CK364" s="183"/>
      <c r="CL364" s="183"/>
      <c r="CM364" s="183"/>
      <c r="CN364" s="183"/>
      <c r="CO364" s="183"/>
      <c r="CP364" s="183"/>
      <c r="CQ364" s="183"/>
      <c r="CR364" s="183"/>
      <c r="CS364" s="183"/>
      <c r="CT364" s="183"/>
      <c r="CU364" s="183"/>
      <c r="CV364" s="183"/>
      <c r="CW364" s="183"/>
      <c r="CX364" s="183"/>
      <c r="CY364" s="183"/>
      <c r="CZ364" s="183"/>
      <c r="DA364" s="183"/>
      <c r="DB364" s="183"/>
      <c r="DC364" s="183"/>
      <c r="DD364" s="183"/>
      <c r="DE364" s="183"/>
      <c r="DF364" s="183"/>
      <c r="DG364" s="183"/>
      <c r="DH364" s="183"/>
      <c r="DI364" s="183"/>
      <c r="DJ364" s="183"/>
      <c r="DK364" s="183"/>
      <c r="DL364" s="183"/>
      <c r="DM364" s="183"/>
      <c r="DN364" s="183"/>
      <c r="DO364" s="183"/>
      <c r="DP364" s="183"/>
      <c r="DQ364" s="183"/>
      <c r="DR364" s="183"/>
      <c r="DS364" s="183"/>
      <c r="DT364" s="183"/>
      <c r="DU364" s="183"/>
      <c r="DV364" s="183"/>
      <c r="DW364" s="183"/>
      <c r="DX364" s="183"/>
      <c r="DY364" s="183"/>
      <c r="DZ364" s="183"/>
      <c r="EA364" s="183"/>
      <c r="EB364" s="183"/>
      <c r="EC364" s="183"/>
      <c r="ED364" s="183"/>
      <c r="EE364" s="183"/>
      <c r="EF364" s="183"/>
      <c r="EG364" s="183"/>
      <c r="EH364" s="183"/>
      <c r="EI364" s="183"/>
      <c r="EJ364" s="183"/>
      <c r="EK364" s="183"/>
      <c r="EL364" s="183"/>
      <c r="EM364" s="183"/>
      <c r="EN364" s="183"/>
      <c r="EO364" s="183"/>
      <c r="EP364" s="183"/>
      <c r="EQ364" s="183"/>
      <c r="ER364" s="183"/>
      <c r="ES364" s="183"/>
      <c r="ET364" s="183"/>
      <c r="EU364" s="183"/>
      <c r="EV364" s="183"/>
      <c r="EW364" s="183"/>
      <c r="EX364" s="183"/>
      <c r="EY364" s="183"/>
      <c r="EZ364" s="183"/>
      <c r="FA364" s="183"/>
      <c r="FB364" s="183"/>
      <c r="FC364" s="183"/>
      <c r="FD364" s="183"/>
      <c r="FE364" s="183"/>
      <c r="FF364" s="183"/>
      <c r="FG364" s="183"/>
      <c r="FH364" s="183"/>
      <c r="FI364" s="183"/>
      <c r="FJ364" s="183"/>
      <c r="FK364" s="183"/>
      <c r="FL364" s="183"/>
      <c r="FM364" s="183"/>
      <c r="FN364" s="183"/>
      <c r="FO364" s="183"/>
      <c r="FP364" s="183"/>
      <c r="FQ364" s="183"/>
      <c r="FR364" s="183"/>
      <c r="FS364" s="183"/>
      <c r="FT364" s="183"/>
      <c r="FU364" s="183"/>
      <c r="FV364" s="183"/>
      <c r="FW364" s="183"/>
      <c r="FX364" s="183"/>
      <c r="FY364" s="183"/>
      <c r="FZ364" s="183"/>
      <c r="GA364" s="183"/>
      <c r="GB364" s="183"/>
      <c r="GC364" s="183"/>
      <c r="GD364" s="183"/>
      <c r="GE364" s="183"/>
      <c r="GF364" s="183"/>
      <c r="GG364" s="183"/>
      <c r="GH364" s="183"/>
      <c r="GI364" s="183"/>
      <c r="GJ364" s="183"/>
      <c r="GK364" s="183"/>
      <c r="GL364" s="183"/>
      <c r="GM364" s="183"/>
      <c r="GN364" s="183"/>
      <c r="GO364" s="183"/>
      <c r="GP364" s="183"/>
      <c r="GQ364" s="183"/>
      <c r="GR364" s="183"/>
      <c r="GS364" s="183"/>
      <c r="GT364" s="183"/>
      <c r="GU364" s="183"/>
      <c r="GV364" s="183"/>
      <c r="GW364" s="183"/>
      <c r="GX364" s="183"/>
      <c r="GY364" s="183"/>
      <c r="GZ364" s="183"/>
      <c r="HA364" s="183"/>
      <c r="HB364" s="183"/>
      <c r="HC364" s="183"/>
      <c r="HD364" s="183"/>
      <c r="HE364" s="183"/>
      <c r="HF364" s="183"/>
      <c r="HG364" s="183"/>
      <c r="HH364" s="183"/>
      <c r="HI364" s="183"/>
      <c r="HJ364" s="183"/>
      <c r="HK364" s="183"/>
      <c r="HL364" s="183"/>
      <c r="HM364" s="183"/>
      <c r="HN364" s="183"/>
      <c r="HO364" s="183"/>
      <c r="HP364" s="183"/>
      <c r="HQ364" s="183"/>
      <c r="HR364" s="183"/>
      <c r="HS364" s="183"/>
      <c r="HT364" s="183"/>
      <c r="HU364" s="183"/>
      <c r="HV364" s="183"/>
      <c r="HW364" s="183"/>
      <c r="HX364" s="183"/>
      <c r="HY364" s="183"/>
      <c r="HZ364" s="183"/>
      <c r="IA364" s="183"/>
      <c r="IB364" s="183"/>
      <c r="IC364" s="183"/>
      <c r="ID364" s="183"/>
      <c r="IE364" s="183"/>
      <c r="IF364" s="183"/>
      <c r="IG364" s="183"/>
      <c r="IH364" s="183"/>
      <c r="II364" s="183"/>
      <c r="IJ364" s="183"/>
      <c r="IK364" s="183"/>
      <c r="IL364" s="183"/>
      <c r="IM364" s="183"/>
      <c r="IN364" s="183"/>
      <c r="IO364" s="183"/>
      <c r="IP364" s="183"/>
      <c r="IQ364" s="183"/>
      <c r="IR364" s="183"/>
      <c r="IS364" s="183"/>
      <c r="IT364" s="183"/>
    </row>
    <row r="365" spans="1:254" x14ac:dyDescent="0.2">
      <c r="A365" s="151" t="s">
        <v>510</v>
      </c>
      <c r="B365" s="152" t="s">
        <v>508</v>
      </c>
      <c r="C365" s="153" t="s">
        <v>442</v>
      </c>
      <c r="D365" s="153" t="s">
        <v>276</v>
      </c>
      <c r="E365" s="153" t="s">
        <v>457</v>
      </c>
      <c r="F365" s="153" t="s">
        <v>282</v>
      </c>
      <c r="G365" s="185">
        <v>0.65</v>
      </c>
      <c r="H365" s="169"/>
      <c r="I365" s="169"/>
      <c r="J365" s="169"/>
      <c r="K365" s="169"/>
      <c r="L365" s="169"/>
      <c r="M365" s="169"/>
      <c r="N365" s="169"/>
      <c r="O365" s="169"/>
      <c r="P365" s="169"/>
      <c r="Q365" s="169"/>
      <c r="R365" s="169"/>
      <c r="S365" s="169"/>
      <c r="T365" s="169"/>
      <c r="U365" s="169"/>
      <c r="V365" s="169"/>
      <c r="W365" s="169"/>
      <c r="X365" s="169"/>
      <c r="Y365" s="169"/>
      <c r="Z365" s="169"/>
      <c r="AA365" s="169"/>
      <c r="AB365" s="169"/>
      <c r="AC365" s="169"/>
      <c r="AD365" s="169"/>
      <c r="AE365" s="169"/>
      <c r="AF365" s="169"/>
      <c r="AG365" s="169"/>
      <c r="AH365" s="169"/>
      <c r="AI365" s="169"/>
      <c r="AJ365" s="169"/>
      <c r="AK365" s="169"/>
      <c r="AL365" s="169"/>
      <c r="AM365" s="169"/>
      <c r="AN365" s="169"/>
      <c r="AO365" s="169"/>
      <c r="AP365" s="169"/>
      <c r="AQ365" s="169"/>
      <c r="AR365" s="169"/>
      <c r="AS365" s="169"/>
      <c r="AT365" s="169"/>
      <c r="AU365" s="169"/>
      <c r="AV365" s="169"/>
      <c r="AW365" s="169"/>
      <c r="AX365" s="169"/>
      <c r="AY365" s="169"/>
      <c r="AZ365" s="169"/>
      <c r="BA365" s="169"/>
      <c r="BB365" s="169"/>
      <c r="BC365" s="169"/>
      <c r="BD365" s="169"/>
      <c r="BE365" s="169"/>
      <c r="BF365" s="169"/>
      <c r="BG365" s="169"/>
      <c r="BH365" s="169"/>
      <c r="BI365" s="169"/>
      <c r="BJ365" s="169"/>
      <c r="BK365" s="169"/>
      <c r="BL365" s="169"/>
      <c r="BM365" s="169"/>
      <c r="BN365" s="169"/>
      <c r="BO365" s="169"/>
      <c r="BP365" s="169"/>
      <c r="BQ365" s="169"/>
      <c r="BR365" s="169"/>
      <c r="BS365" s="169"/>
      <c r="BT365" s="169"/>
      <c r="BU365" s="169"/>
      <c r="BV365" s="169"/>
      <c r="BW365" s="169"/>
      <c r="BX365" s="169"/>
      <c r="BY365" s="169"/>
      <c r="BZ365" s="169"/>
      <c r="CA365" s="169"/>
      <c r="CB365" s="169"/>
      <c r="CC365" s="169"/>
      <c r="CD365" s="169"/>
      <c r="CE365" s="169"/>
      <c r="CF365" s="169"/>
      <c r="CG365" s="169"/>
      <c r="CH365" s="169"/>
      <c r="CI365" s="169"/>
      <c r="CJ365" s="169"/>
      <c r="CK365" s="169"/>
      <c r="CL365" s="169"/>
      <c r="CM365" s="169"/>
      <c r="CN365" s="169"/>
      <c r="CO365" s="169"/>
      <c r="CP365" s="169"/>
      <c r="CQ365" s="169"/>
      <c r="CR365" s="169"/>
      <c r="CS365" s="169"/>
      <c r="CT365" s="169"/>
      <c r="CU365" s="169"/>
      <c r="CV365" s="169"/>
      <c r="CW365" s="169"/>
      <c r="CX365" s="169"/>
      <c r="CY365" s="169"/>
      <c r="CZ365" s="169"/>
      <c r="DA365" s="169"/>
      <c r="DB365" s="169"/>
      <c r="DC365" s="169"/>
      <c r="DD365" s="169"/>
      <c r="DE365" s="169"/>
      <c r="DF365" s="169"/>
      <c r="DG365" s="169"/>
      <c r="DH365" s="169"/>
      <c r="DI365" s="169"/>
      <c r="DJ365" s="169"/>
      <c r="DK365" s="169"/>
      <c r="DL365" s="169"/>
      <c r="DM365" s="169"/>
      <c r="DN365" s="169"/>
      <c r="DO365" s="169"/>
      <c r="DP365" s="169"/>
      <c r="DQ365" s="169"/>
      <c r="DR365" s="169"/>
      <c r="DS365" s="169"/>
      <c r="DT365" s="169"/>
      <c r="DU365" s="169"/>
      <c r="DV365" s="169"/>
      <c r="DW365" s="169"/>
      <c r="DX365" s="169"/>
      <c r="DY365" s="169"/>
      <c r="DZ365" s="169"/>
      <c r="EA365" s="169"/>
      <c r="EB365" s="169"/>
      <c r="EC365" s="169"/>
      <c r="ED365" s="169"/>
      <c r="EE365" s="169"/>
      <c r="EF365" s="169"/>
      <c r="EG365" s="169"/>
      <c r="EH365" s="169"/>
      <c r="EI365" s="169"/>
      <c r="EJ365" s="169"/>
      <c r="EK365" s="169"/>
      <c r="EL365" s="169"/>
      <c r="EM365" s="169"/>
      <c r="EN365" s="169"/>
      <c r="EO365" s="169"/>
      <c r="EP365" s="169"/>
      <c r="EQ365" s="169"/>
      <c r="ER365" s="169"/>
      <c r="ES365" s="169"/>
      <c r="ET365" s="169"/>
      <c r="EU365" s="169"/>
      <c r="EV365" s="169"/>
      <c r="EW365" s="169"/>
      <c r="EX365" s="169"/>
      <c r="EY365" s="169"/>
      <c r="EZ365" s="169"/>
      <c r="FA365" s="169"/>
      <c r="FB365" s="169"/>
      <c r="FC365" s="169"/>
      <c r="FD365" s="169"/>
      <c r="FE365" s="169"/>
      <c r="FF365" s="169"/>
      <c r="FG365" s="169"/>
      <c r="FH365" s="169"/>
      <c r="FI365" s="169"/>
      <c r="FJ365" s="169"/>
      <c r="FK365" s="169"/>
      <c r="FL365" s="169"/>
      <c r="FM365" s="169"/>
      <c r="FN365" s="169"/>
      <c r="FO365" s="169"/>
      <c r="FP365" s="169"/>
      <c r="FQ365" s="169"/>
      <c r="FR365" s="169"/>
      <c r="FS365" s="169"/>
      <c r="FT365" s="169"/>
      <c r="FU365" s="169"/>
      <c r="FV365" s="169"/>
      <c r="FW365" s="169"/>
      <c r="FX365" s="169"/>
      <c r="FY365" s="169"/>
      <c r="FZ365" s="169"/>
      <c r="GA365" s="169"/>
      <c r="GB365" s="169"/>
      <c r="GC365" s="169"/>
      <c r="GD365" s="169"/>
      <c r="GE365" s="169"/>
      <c r="GF365" s="169"/>
      <c r="GG365" s="169"/>
      <c r="GH365" s="169"/>
      <c r="GI365" s="169"/>
      <c r="GJ365" s="169"/>
      <c r="GK365" s="169"/>
      <c r="GL365" s="169"/>
      <c r="GM365" s="169"/>
      <c r="GN365" s="169"/>
      <c r="GO365" s="169"/>
      <c r="GP365" s="169"/>
      <c r="GQ365" s="169"/>
      <c r="GR365" s="169"/>
      <c r="GS365" s="169"/>
      <c r="GT365" s="169"/>
      <c r="GU365" s="169"/>
      <c r="GV365" s="169"/>
      <c r="GW365" s="169"/>
      <c r="GX365" s="169"/>
      <c r="GY365" s="169"/>
      <c r="GZ365" s="169"/>
      <c r="HA365" s="169"/>
      <c r="HB365" s="169"/>
      <c r="HC365" s="169"/>
      <c r="HD365" s="169"/>
      <c r="HE365" s="169"/>
      <c r="HF365" s="169"/>
      <c r="HG365" s="169"/>
      <c r="HH365" s="169"/>
      <c r="HI365" s="169"/>
      <c r="HJ365" s="169"/>
      <c r="HK365" s="169"/>
      <c r="HL365" s="169"/>
      <c r="HM365" s="169"/>
      <c r="HN365" s="169"/>
      <c r="HO365" s="169"/>
      <c r="HP365" s="169"/>
      <c r="HQ365" s="169"/>
      <c r="HR365" s="169"/>
      <c r="HS365" s="169"/>
      <c r="HT365" s="169"/>
      <c r="HU365" s="169"/>
      <c r="HV365" s="169"/>
      <c r="HW365" s="169"/>
      <c r="HX365" s="169"/>
      <c r="HY365" s="169"/>
      <c r="HZ365" s="169"/>
      <c r="IA365" s="169"/>
      <c r="IB365" s="169"/>
      <c r="IC365" s="169"/>
      <c r="ID365" s="169"/>
      <c r="IE365" s="169"/>
      <c r="IF365" s="169"/>
      <c r="IG365" s="169"/>
      <c r="IH365" s="169"/>
      <c r="II365" s="169"/>
      <c r="IJ365" s="169"/>
      <c r="IK365" s="169"/>
      <c r="IL365" s="169"/>
      <c r="IM365" s="169"/>
      <c r="IN365" s="169"/>
      <c r="IO365" s="169"/>
      <c r="IP365" s="169"/>
      <c r="IQ365" s="169"/>
      <c r="IR365" s="169"/>
      <c r="IS365" s="169"/>
      <c r="IT365" s="169"/>
    </row>
    <row r="366" spans="1:254" x14ac:dyDescent="0.2">
      <c r="A366" s="151" t="s">
        <v>322</v>
      </c>
      <c r="B366" s="152" t="s">
        <v>508</v>
      </c>
      <c r="C366" s="153" t="s">
        <v>442</v>
      </c>
      <c r="D366" s="153" t="s">
        <v>276</v>
      </c>
      <c r="E366" s="153" t="s">
        <v>457</v>
      </c>
      <c r="F366" s="153" t="s">
        <v>323</v>
      </c>
      <c r="G366" s="185">
        <v>381.5</v>
      </c>
    </row>
    <row r="367" spans="1:254" ht="39" x14ac:dyDescent="0.25">
      <c r="A367" s="194" t="s">
        <v>542</v>
      </c>
      <c r="B367" s="152" t="s">
        <v>508</v>
      </c>
      <c r="C367" s="153" t="s">
        <v>442</v>
      </c>
      <c r="D367" s="153" t="s">
        <v>276</v>
      </c>
      <c r="E367" s="153" t="s">
        <v>459</v>
      </c>
      <c r="F367" s="153"/>
      <c r="G367" s="185">
        <f>SUM(G369+G368)</f>
        <v>252.51</v>
      </c>
      <c r="H367" s="183"/>
      <c r="I367" s="183"/>
      <c r="J367" s="183"/>
      <c r="K367" s="183"/>
      <c r="L367" s="183"/>
      <c r="M367" s="183"/>
      <c r="N367" s="183"/>
      <c r="O367" s="183"/>
      <c r="P367" s="183"/>
      <c r="Q367" s="183"/>
      <c r="R367" s="183"/>
      <c r="S367" s="183"/>
      <c r="T367" s="183"/>
      <c r="U367" s="183"/>
      <c r="V367" s="183"/>
      <c r="W367" s="183"/>
      <c r="X367" s="183"/>
      <c r="Y367" s="183"/>
      <c r="Z367" s="183"/>
      <c r="AA367" s="183"/>
      <c r="AB367" s="183"/>
      <c r="AC367" s="183"/>
      <c r="AD367" s="183"/>
      <c r="AE367" s="183"/>
      <c r="AF367" s="183"/>
      <c r="AG367" s="183"/>
      <c r="AH367" s="183"/>
      <c r="AI367" s="183"/>
      <c r="AJ367" s="183"/>
      <c r="AK367" s="183"/>
      <c r="AL367" s="183"/>
      <c r="AM367" s="183"/>
      <c r="AN367" s="183"/>
      <c r="AO367" s="183"/>
      <c r="AP367" s="183"/>
      <c r="AQ367" s="183"/>
      <c r="AR367" s="183"/>
      <c r="AS367" s="183"/>
      <c r="AT367" s="183"/>
      <c r="AU367" s="183"/>
      <c r="AV367" s="183"/>
      <c r="AW367" s="183"/>
      <c r="AX367" s="183"/>
      <c r="AY367" s="183"/>
      <c r="AZ367" s="183"/>
      <c r="BA367" s="183"/>
      <c r="BB367" s="183"/>
      <c r="BC367" s="183"/>
      <c r="BD367" s="183"/>
      <c r="BE367" s="183"/>
      <c r="BF367" s="183"/>
      <c r="BG367" s="183"/>
      <c r="BH367" s="183"/>
      <c r="BI367" s="183"/>
      <c r="BJ367" s="183"/>
      <c r="BK367" s="183"/>
      <c r="BL367" s="183"/>
      <c r="BM367" s="183"/>
      <c r="BN367" s="183"/>
      <c r="BO367" s="183"/>
      <c r="BP367" s="183"/>
      <c r="BQ367" s="183"/>
      <c r="BR367" s="183"/>
      <c r="BS367" s="183"/>
      <c r="BT367" s="183"/>
      <c r="BU367" s="183"/>
      <c r="BV367" s="183"/>
      <c r="BW367" s="183"/>
      <c r="BX367" s="183"/>
      <c r="BY367" s="183"/>
      <c r="BZ367" s="183"/>
      <c r="CA367" s="183"/>
      <c r="CB367" s="183"/>
      <c r="CC367" s="183"/>
      <c r="CD367" s="183"/>
      <c r="CE367" s="183"/>
      <c r="CF367" s="183"/>
      <c r="CG367" s="183"/>
      <c r="CH367" s="183"/>
      <c r="CI367" s="183"/>
      <c r="CJ367" s="183"/>
      <c r="CK367" s="183"/>
      <c r="CL367" s="183"/>
      <c r="CM367" s="183"/>
      <c r="CN367" s="183"/>
      <c r="CO367" s="183"/>
      <c r="CP367" s="183"/>
      <c r="CQ367" s="183"/>
      <c r="CR367" s="183"/>
      <c r="CS367" s="183"/>
      <c r="CT367" s="183"/>
      <c r="CU367" s="183"/>
      <c r="CV367" s="183"/>
      <c r="CW367" s="183"/>
      <c r="CX367" s="183"/>
      <c r="CY367" s="183"/>
      <c r="CZ367" s="183"/>
      <c r="DA367" s="183"/>
      <c r="DB367" s="183"/>
      <c r="DC367" s="183"/>
      <c r="DD367" s="183"/>
      <c r="DE367" s="183"/>
      <c r="DF367" s="183"/>
      <c r="DG367" s="183"/>
      <c r="DH367" s="183"/>
      <c r="DI367" s="183"/>
      <c r="DJ367" s="183"/>
      <c r="DK367" s="183"/>
      <c r="DL367" s="183"/>
      <c r="DM367" s="183"/>
      <c r="DN367" s="183"/>
      <c r="DO367" s="183"/>
      <c r="DP367" s="183"/>
      <c r="DQ367" s="183"/>
      <c r="DR367" s="183"/>
      <c r="DS367" s="183"/>
      <c r="DT367" s="183"/>
      <c r="DU367" s="183"/>
      <c r="DV367" s="183"/>
      <c r="DW367" s="183"/>
      <c r="DX367" s="183"/>
      <c r="DY367" s="183"/>
      <c r="DZ367" s="183"/>
      <c r="EA367" s="183"/>
      <c r="EB367" s="183"/>
      <c r="EC367" s="183"/>
      <c r="ED367" s="183"/>
      <c r="EE367" s="183"/>
      <c r="EF367" s="183"/>
      <c r="EG367" s="183"/>
      <c r="EH367" s="183"/>
      <c r="EI367" s="183"/>
      <c r="EJ367" s="183"/>
      <c r="EK367" s="183"/>
      <c r="EL367" s="183"/>
      <c r="EM367" s="183"/>
      <c r="EN367" s="183"/>
      <c r="EO367" s="183"/>
      <c r="EP367" s="183"/>
      <c r="EQ367" s="183"/>
      <c r="ER367" s="183"/>
      <c r="ES367" s="183"/>
      <c r="ET367" s="183"/>
      <c r="EU367" s="183"/>
      <c r="EV367" s="183"/>
      <c r="EW367" s="183"/>
      <c r="EX367" s="183"/>
      <c r="EY367" s="183"/>
      <c r="EZ367" s="183"/>
      <c r="FA367" s="183"/>
      <c r="FB367" s="183"/>
      <c r="FC367" s="183"/>
      <c r="FD367" s="183"/>
      <c r="FE367" s="183"/>
      <c r="FF367" s="183"/>
      <c r="FG367" s="183"/>
      <c r="FH367" s="183"/>
      <c r="FI367" s="183"/>
      <c r="FJ367" s="183"/>
      <c r="FK367" s="183"/>
      <c r="FL367" s="183"/>
      <c r="FM367" s="183"/>
      <c r="FN367" s="183"/>
      <c r="FO367" s="183"/>
      <c r="FP367" s="183"/>
      <c r="FQ367" s="183"/>
      <c r="FR367" s="183"/>
      <c r="FS367" s="183"/>
      <c r="FT367" s="183"/>
      <c r="FU367" s="183"/>
      <c r="FV367" s="183"/>
      <c r="FW367" s="183"/>
      <c r="FX367" s="183"/>
      <c r="FY367" s="183"/>
      <c r="FZ367" s="183"/>
      <c r="GA367" s="183"/>
      <c r="GB367" s="183"/>
      <c r="GC367" s="183"/>
      <c r="GD367" s="183"/>
      <c r="GE367" s="183"/>
      <c r="GF367" s="183"/>
      <c r="GG367" s="183"/>
      <c r="GH367" s="183"/>
      <c r="GI367" s="183"/>
      <c r="GJ367" s="183"/>
      <c r="GK367" s="183"/>
      <c r="GL367" s="183"/>
      <c r="GM367" s="183"/>
      <c r="GN367" s="183"/>
      <c r="GO367" s="183"/>
      <c r="GP367" s="183"/>
      <c r="GQ367" s="183"/>
      <c r="GR367" s="183"/>
      <c r="GS367" s="183"/>
      <c r="GT367" s="183"/>
      <c r="GU367" s="183"/>
      <c r="GV367" s="183"/>
      <c r="GW367" s="183"/>
      <c r="GX367" s="183"/>
      <c r="GY367" s="183"/>
      <c r="GZ367" s="183"/>
      <c r="HA367" s="183"/>
      <c r="HB367" s="183"/>
      <c r="HC367" s="183"/>
      <c r="HD367" s="183"/>
      <c r="HE367" s="183"/>
      <c r="HF367" s="183"/>
      <c r="HG367" s="183"/>
      <c r="HH367" s="183"/>
      <c r="HI367" s="183"/>
      <c r="HJ367" s="183"/>
      <c r="HK367" s="183"/>
      <c r="HL367" s="183"/>
      <c r="HM367" s="183"/>
      <c r="HN367" s="183"/>
      <c r="HO367" s="183"/>
      <c r="HP367" s="183"/>
      <c r="HQ367" s="183"/>
      <c r="HR367" s="183"/>
      <c r="HS367" s="183"/>
      <c r="HT367" s="183"/>
      <c r="HU367" s="183"/>
      <c r="HV367" s="183"/>
      <c r="HW367" s="183"/>
      <c r="HX367" s="183"/>
      <c r="HY367" s="183"/>
      <c r="HZ367" s="183"/>
      <c r="IA367" s="183"/>
      <c r="IB367" s="183"/>
      <c r="IC367" s="183"/>
      <c r="ID367" s="183"/>
      <c r="IE367" s="183"/>
      <c r="IF367" s="183"/>
      <c r="IG367" s="183"/>
      <c r="IH367" s="183"/>
      <c r="II367" s="183"/>
      <c r="IJ367" s="183"/>
      <c r="IK367" s="183"/>
      <c r="IL367" s="183"/>
      <c r="IM367" s="183"/>
      <c r="IN367" s="183"/>
      <c r="IO367" s="183"/>
      <c r="IP367" s="183"/>
      <c r="IQ367" s="183"/>
      <c r="IR367" s="183"/>
      <c r="IS367" s="183"/>
      <c r="IT367" s="183"/>
    </row>
    <row r="368" spans="1:254" x14ac:dyDescent="0.2">
      <c r="A368" s="151" t="s">
        <v>510</v>
      </c>
      <c r="B368" s="152" t="s">
        <v>508</v>
      </c>
      <c r="C368" s="153" t="s">
        <v>442</v>
      </c>
      <c r="D368" s="153" t="s">
        <v>276</v>
      </c>
      <c r="E368" s="153" t="s">
        <v>459</v>
      </c>
      <c r="F368" s="153" t="s">
        <v>282</v>
      </c>
      <c r="G368" s="185">
        <v>0.51</v>
      </c>
      <c r="H368" s="169"/>
      <c r="I368" s="169"/>
      <c r="J368" s="169"/>
      <c r="K368" s="169"/>
      <c r="L368" s="169"/>
      <c r="M368" s="169"/>
      <c r="N368" s="169"/>
      <c r="O368" s="169"/>
      <c r="P368" s="169"/>
      <c r="Q368" s="169"/>
      <c r="R368" s="169"/>
      <c r="S368" s="169"/>
      <c r="T368" s="169"/>
      <c r="U368" s="169"/>
      <c r="V368" s="169"/>
      <c r="W368" s="169"/>
      <c r="X368" s="169"/>
      <c r="Y368" s="169"/>
      <c r="Z368" s="169"/>
      <c r="AA368" s="169"/>
      <c r="AB368" s="169"/>
      <c r="AC368" s="169"/>
      <c r="AD368" s="169"/>
      <c r="AE368" s="169"/>
      <c r="AF368" s="169"/>
      <c r="AG368" s="169"/>
      <c r="AH368" s="169"/>
      <c r="AI368" s="169"/>
      <c r="AJ368" s="169"/>
      <c r="AK368" s="169"/>
      <c r="AL368" s="169"/>
      <c r="AM368" s="169"/>
      <c r="AN368" s="169"/>
      <c r="AO368" s="169"/>
      <c r="AP368" s="169"/>
      <c r="AQ368" s="169"/>
      <c r="AR368" s="169"/>
      <c r="AS368" s="169"/>
      <c r="AT368" s="169"/>
      <c r="AU368" s="169"/>
      <c r="AV368" s="169"/>
      <c r="AW368" s="169"/>
      <c r="AX368" s="169"/>
      <c r="AY368" s="169"/>
      <c r="AZ368" s="169"/>
      <c r="BA368" s="169"/>
      <c r="BB368" s="169"/>
      <c r="BC368" s="169"/>
      <c r="BD368" s="169"/>
      <c r="BE368" s="169"/>
      <c r="BF368" s="169"/>
      <c r="BG368" s="169"/>
      <c r="BH368" s="169"/>
      <c r="BI368" s="169"/>
      <c r="BJ368" s="169"/>
      <c r="BK368" s="169"/>
      <c r="BL368" s="169"/>
      <c r="BM368" s="169"/>
      <c r="BN368" s="169"/>
      <c r="BO368" s="169"/>
      <c r="BP368" s="169"/>
      <c r="BQ368" s="169"/>
      <c r="BR368" s="169"/>
      <c r="BS368" s="169"/>
      <c r="BT368" s="169"/>
      <c r="BU368" s="169"/>
      <c r="BV368" s="169"/>
      <c r="BW368" s="169"/>
      <c r="BX368" s="169"/>
      <c r="BY368" s="169"/>
      <c r="BZ368" s="169"/>
      <c r="CA368" s="169"/>
      <c r="CB368" s="169"/>
      <c r="CC368" s="169"/>
      <c r="CD368" s="169"/>
      <c r="CE368" s="169"/>
      <c r="CF368" s="169"/>
      <c r="CG368" s="169"/>
      <c r="CH368" s="169"/>
      <c r="CI368" s="169"/>
      <c r="CJ368" s="169"/>
      <c r="CK368" s="169"/>
      <c r="CL368" s="169"/>
      <c r="CM368" s="169"/>
      <c r="CN368" s="169"/>
      <c r="CO368" s="169"/>
      <c r="CP368" s="169"/>
      <c r="CQ368" s="169"/>
      <c r="CR368" s="169"/>
      <c r="CS368" s="169"/>
      <c r="CT368" s="169"/>
      <c r="CU368" s="169"/>
      <c r="CV368" s="169"/>
      <c r="CW368" s="169"/>
      <c r="CX368" s="169"/>
      <c r="CY368" s="169"/>
      <c r="CZ368" s="169"/>
      <c r="DA368" s="169"/>
      <c r="DB368" s="169"/>
      <c r="DC368" s="169"/>
      <c r="DD368" s="169"/>
      <c r="DE368" s="169"/>
      <c r="DF368" s="169"/>
      <c r="DG368" s="169"/>
      <c r="DH368" s="169"/>
      <c r="DI368" s="169"/>
      <c r="DJ368" s="169"/>
      <c r="DK368" s="169"/>
      <c r="DL368" s="169"/>
      <c r="DM368" s="169"/>
      <c r="DN368" s="169"/>
      <c r="DO368" s="169"/>
      <c r="DP368" s="169"/>
      <c r="DQ368" s="169"/>
      <c r="DR368" s="169"/>
      <c r="DS368" s="169"/>
      <c r="DT368" s="169"/>
      <c r="DU368" s="169"/>
      <c r="DV368" s="169"/>
      <c r="DW368" s="169"/>
      <c r="DX368" s="169"/>
      <c r="DY368" s="169"/>
      <c r="DZ368" s="169"/>
      <c r="EA368" s="169"/>
      <c r="EB368" s="169"/>
      <c r="EC368" s="169"/>
      <c r="ED368" s="169"/>
      <c r="EE368" s="169"/>
      <c r="EF368" s="169"/>
      <c r="EG368" s="169"/>
      <c r="EH368" s="169"/>
      <c r="EI368" s="169"/>
      <c r="EJ368" s="169"/>
      <c r="EK368" s="169"/>
      <c r="EL368" s="169"/>
      <c r="EM368" s="169"/>
      <c r="EN368" s="169"/>
      <c r="EO368" s="169"/>
      <c r="EP368" s="169"/>
      <c r="EQ368" s="169"/>
      <c r="ER368" s="169"/>
      <c r="ES368" s="169"/>
      <c r="ET368" s="169"/>
      <c r="EU368" s="169"/>
      <c r="EV368" s="169"/>
      <c r="EW368" s="169"/>
      <c r="EX368" s="169"/>
      <c r="EY368" s="169"/>
      <c r="EZ368" s="169"/>
      <c r="FA368" s="169"/>
      <c r="FB368" s="169"/>
      <c r="FC368" s="169"/>
      <c r="FD368" s="169"/>
      <c r="FE368" s="169"/>
      <c r="FF368" s="169"/>
      <c r="FG368" s="169"/>
      <c r="FH368" s="169"/>
      <c r="FI368" s="169"/>
      <c r="FJ368" s="169"/>
      <c r="FK368" s="169"/>
      <c r="FL368" s="169"/>
      <c r="FM368" s="169"/>
      <c r="FN368" s="169"/>
      <c r="FO368" s="169"/>
      <c r="FP368" s="169"/>
      <c r="FQ368" s="169"/>
      <c r="FR368" s="169"/>
      <c r="FS368" s="169"/>
      <c r="FT368" s="169"/>
      <c r="FU368" s="169"/>
      <c r="FV368" s="169"/>
      <c r="FW368" s="169"/>
      <c r="FX368" s="169"/>
      <c r="FY368" s="169"/>
      <c r="FZ368" s="169"/>
      <c r="GA368" s="169"/>
      <c r="GB368" s="169"/>
      <c r="GC368" s="169"/>
      <c r="GD368" s="169"/>
      <c r="GE368" s="169"/>
      <c r="GF368" s="169"/>
      <c r="GG368" s="169"/>
      <c r="GH368" s="169"/>
      <c r="GI368" s="169"/>
      <c r="GJ368" s="169"/>
      <c r="GK368" s="169"/>
      <c r="GL368" s="169"/>
      <c r="GM368" s="169"/>
      <c r="GN368" s="169"/>
      <c r="GO368" s="169"/>
      <c r="GP368" s="169"/>
      <c r="GQ368" s="169"/>
      <c r="GR368" s="169"/>
      <c r="GS368" s="169"/>
      <c r="GT368" s="169"/>
      <c r="GU368" s="169"/>
      <c r="GV368" s="169"/>
      <c r="GW368" s="169"/>
      <c r="GX368" s="169"/>
      <c r="GY368" s="169"/>
      <c r="GZ368" s="169"/>
      <c r="HA368" s="169"/>
      <c r="HB368" s="169"/>
      <c r="HC368" s="169"/>
      <c r="HD368" s="169"/>
      <c r="HE368" s="169"/>
      <c r="HF368" s="169"/>
      <c r="HG368" s="169"/>
      <c r="HH368" s="169"/>
      <c r="HI368" s="169"/>
      <c r="HJ368" s="169"/>
      <c r="HK368" s="169"/>
      <c r="HL368" s="169"/>
      <c r="HM368" s="169"/>
      <c r="HN368" s="169"/>
      <c r="HO368" s="169"/>
      <c r="HP368" s="169"/>
      <c r="HQ368" s="169"/>
      <c r="HR368" s="169"/>
      <c r="HS368" s="169"/>
      <c r="HT368" s="169"/>
      <c r="HU368" s="169"/>
      <c r="HV368" s="169"/>
      <c r="HW368" s="169"/>
      <c r="HX368" s="169"/>
      <c r="HY368" s="169"/>
      <c r="HZ368" s="169"/>
      <c r="IA368" s="169"/>
      <c r="IB368" s="169"/>
      <c r="IC368" s="169"/>
      <c r="ID368" s="169"/>
      <c r="IE368" s="169"/>
      <c r="IF368" s="169"/>
      <c r="IG368" s="169"/>
      <c r="IH368" s="169"/>
      <c r="II368" s="169"/>
      <c r="IJ368" s="169"/>
      <c r="IK368" s="169"/>
      <c r="IL368" s="169"/>
      <c r="IM368" s="169"/>
      <c r="IN368" s="169"/>
      <c r="IO368" s="169"/>
      <c r="IP368" s="169"/>
      <c r="IQ368" s="169"/>
      <c r="IR368" s="169"/>
      <c r="IS368" s="169"/>
      <c r="IT368" s="169"/>
    </row>
    <row r="369" spans="1:254" x14ac:dyDescent="0.2">
      <c r="A369" s="151" t="s">
        <v>322</v>
      </c>
      <c r="B369" s="152" t="s">
        <v>508</v>
      </c>
      <c r="C369" s="153" t="s">
        <v>442</v>
      </c>
      <c r="D369" s="153" t="s">
        <v>276</v>
      </c>
      <c r="E369" s="153" t="s">
        <v>459</v>
      </c>
      <c r="F369" s="153" t="s">
        <v>323</v>
      </c>
      <c r="G369" s="185">
        <v>252</v>
      </c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  <c r="AT369" s="155"/>
      <c r="AU369" s="155"/>
      <c r="AV369" s="155"/>
      <c r="AW369" s="155"/>
      <c r="AX369" s="155"/>
      <c r="AY369" s="155"/>
      <c r="AZ369" s="155"/>
      <c r="BA369" s="155"/>
      <c r="BB369" s="155"/>
      <c r="BC369" s="155"/>
      <c r="BD369" s="155"/>
      <c r="BE369" s="155"/>
      <c r="BF369" s="155"/>
      <c r="BG369" s="155"/>
      <c r="BH369" s="155"/>
      <c r="BI369" s="155"/>
      <c r="BJ369" s="155"/>
      <c r="BK369" s="155"/>
      <c r="BL369" s="155"/>
      <c r="BM369" s="155"/>
      <c r="BN369" s="155"/>
      <c r="BO369" s="155"/>
      <c r="BP369" s="155"/>
      <c r="BQ369" s="155"/>
      <c r="BR369" s="155"/>
      <c r="BS369" s="155"/>
      <c r="BT369" s="155"/>
      <c r="BU369" s="155"/>
      <c r="BV369" s="155"/>
      <c r="BW369" s="155"/>
      <c r="BX369" s="155"/>
      <c r="BY369" s="155"/>
      <c r="BZ369" s="155"/>
      <c r="CA369" s="155"/>
      <c r="CB369" s="155"/>
      <c r="CC369" s="155"/>
      <c r="CD369" s="155"/>
      <c r="CE369" s="155"/>
      <c r="CF369" s="155"/>
      <c r="CG369" s="155"/>
      <c r="CH369" s="155"/>
      <c r="CI369" s="155"/>
      <c r="CJ369" s="155"/>
      <c r="CK369" s="155"/>
      <c r="CL369" s="155"/>
      <c r="CM369" s="155"/>
      <c r="CN369" s="155"/>
      <c r="CO369" s="155"/>
      <c r="CP369" s="155"/>
      <c r="CQ369" s="155"/>
      <c r="CR369" s="155"/>
      <c r="CS369" s="155"/>
      <c r="CT369" s="155"/>
      <c r="CU369" s="155"/>
      <c r="CV369" s="155"/>
      <c r="CW369" s="155"/>
      <c r="CX369" s="155"/>
      <c r="CY369" s="155"/>
      <c r="CZ369" s="155"/>
      <c r="DA369" s="155"/>
      <c r="DB369" s="155"/>
      <c r="DC369" s="155"/>
      <c r="DD369" s="155"/>
      <c r="DE369" s="155"/>
      <c r="DF369" s="155"/>
      <c r="DG369" s="155"/>
      <c r="DH369" s="155"/>
      <c r="DI369" s="155"/>
      <c r="DJ369" s="155"/>
      <c r="DK369" s="155"/>
      <c r="DL369" s="155"/>
      <c r="DM369" s="155"/>
      <c r="DN369" s="155"/>
      <c r="DO369" s="155"/>
      <c r="DP369" s="155"/>
      <c r="DQ369" s="155"/>
      <c r="DR369" s="155"/>
      <c r="DS369" s="155"/>
      <c r="DT369" s="155"/>
      <c r="DU369" s="155"/>
      <c r="DV369" s="155"/>
      <c r="DW369" s="155"/>
      <c r="DX369" s="155"/>
      <c r="DY369" s="155"/>
      <c r="DZ369" s="155"/>
      <c r="EA369" s="155"/>
      <c r="EB369" s="155"/>
      <c r="EC369" s="155"/>
      <c r="ED369" s="155"/>
      <c r="EE369" s="155"/>
      <c r="EF369" s="155"/>
      <c r="EG369" s="155"/>
      <c r="EH369" s="155"/>
      <c r="EI369" s="155"/>
      <c r="EJ369" s="155"/>
      <c r="EK369" s="155"/>
      <c r="EL369" s="155"/>
      <c r="EM369" s="155"/>
      <c r="EN369" s="155"/>
      <c r="EO369" s="155"/>
      <c r="EP369" s="155"/>
      <c r="EQ369" s="155"/>
      <c r="ER369" s="155"/>
      <c r="ES369" s="155"/>
      <c r="ET369" s="155"/>
      <c r="EU369" s="155"/>
      <c r="EV369" s="155"/>
      <c r="EW369" s="155"/>
      <c r="EX369" s="155"/>
      <c r="EY369" s="155"/>
      <c r="EZ369" s="155"/>
      <c r="FA369" s="155"/>
      <c r="FB369" s="155"/>
      <c r="FC369" s="155"/>
      <c r="FD369" s="155"/>
      <c r="FE369" s="155"/>
      <c r="FF369" s="155"/>
      <c r="FG369" s="155"/>
      <c r="FH369" s="155"/>
      <c r="FI369" s="155"/>
      <c r="FJ369" s="155"/>
      <c r="FK369" s="155"/>
      <c r="FL369" s="155"/>
      <c r="FM369" s="155"/>
      <c r="FN369" s="155"/>
      <c r="FO369" s="155"/>
      <c r="FP369" s="155"/>
      <c r="FQ369" s="155"/>
      <c r="FR369" s="155"/>
      <c r="FS369" s="155"/>
      <c r="FT369" s="155"/>
      <c r="FU369" s="155"/>
      <c r="FV369" s="155"/>
      <c r="FW369" s="155"/>
      <c r="FX369" s="155"/>
      <c r="FY369" s="155"/>
      <c r="FZ369" s="155"/>
      <c r="GA369" s="155"/>
      <c r="GB369" s="155"/>
      <c r="GC369" s="155"/>
      <c r="GD369" s="155"/>
      <c r="GE369" s="155"/>
      <c r="GF369" s="155"/>
      <c r="GG369" s="155"/>
      <c r="GH369" s="155"/>
      <c r="GI369" s="155"/>
      <c r="GJ369" s="155"/>
      <c r="GK369" s="155"/>
      <c r="GL369" s="155"/>
      <c r="GM369" s="155"/>
      <c r="GN369" s="155"/>
      <c r="GO369" s="155"/>
      <c r="GP369" s="155"/>
      <c r="GQ369" s="155"/>
      <c r="GR369" s="155"/>
      <c r="GS369" s="155"/>
      <c r="GT369" s="155"/>
      <c r="GU369" s="155"/>
      <c r="GV369" s="155"/>
      <c r="GW369" s="155"/>
      <c r="GX369" s="155"/>
      <c r="GY369" s="155"/>
      <c r="GZ369" s="155"/>
      <c r="HA369" s="155"/>
      <c r="HB369" s="155"/>
      <c r="HC369" s="155"/>
      <c r="HD369" s="155"/>
      <c r="HE369" s="155"/>
      <c r="HF369" s="155"/>
      <c r="HG369" s="155"/>
      <c r="HH369" s="155"/>
      <c r="HI369" s="155"/>
      <c r="HJ369" s="155"/>
      <c r="HK369" s="155"/>
      <c r="HL369" s="155"/>
      <c r="HM369" s="155"/>
      <c r="HN369" s="155"/>
      <c r="HO369" s="155"/>
      <c r="HP369" s="155"/>
      <c r="HQ369" s="155"/>
      <c r="HR369" s="155"/>
      <c r="HS369" s="155"/>
      <c r="HT369" s="155"/>
      <c r="HU369" s="155"/>
      <c r="HV369" s="155"/>
      <c r="HW369" s="155"/>
      <c r="HX369" s="155"/>
      <c r="HY369" s="155"/>
      <c r="HZ369" s="155"/>
      <c r="IA369" s="155"/>
      <c r="IB369" s="155"/>
      <c r="IC369" s="155"/>
      <c r="ID369" s="155"/>
      <c r="IE369" s="155"/>
      <c r="IF369" s="155"/>
      <c r="IG369" s="155"/>
      <c r="IH369" s="155"/>
      <c r="II369" s="155"/>
      <c r="IJ369" s="155"/>
      <c r="IK369" s="155"/>
      <c r="IL369" s="155"/>
      <c r="IM369" s="155"/>
      <c r="IN369" s="155"/>
      <c r="IO369" s="155"/>
      <c r="IP369" s="155"/>
      <c r="IQ369" s="155"/>
      <c r="IR369" s="155"/>
      <c r="IS369" s="155"/>
      <c r="IT369" s="155"/>
    </row>
    <row r="370" spans="1:254" ht="38.25" x14ac:dyDescent="0.2">
      <c r="A370" s="148" t="s">
        <v>543</v>
      </c>
      <c r="B370" s="167" t="s">
        <v>508</v>
      </c>
      <c r="C370" s="149" t="s">
        <v>442</v>
      </c>
      <c r="D370" s="149" t="s">
        <v>276</v>
      </c>
      <c r="E370" s="149" t="s">
        <v>461</v>
      </c>
      <c r="F370" s="149"/>
      <c r="G370" s="188">
        <f>SUM(G371:G372)</f>
        <v>0</v>
      </c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21"/>
      <c r="AV370" s="121"/>
      <c r="AW370" s="121"/>
      <c r="AX370" s="121"/>
      <c r="AY370" s="121"/>
      <c r="AZ370" s="121"/>
      <c r="BA370" s="121"/>
      <c r="BB370" s="121"/>
      <c r="BC370" s="121"/>
      <c r="BD370" s="121"/>
      <c r="BE370" s="121"/>
      <c r="BF370" s="121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21"/>
      <c r="BS370" s="121"/>
      <c r="BT370" s="121"/>
      <c r="BU370" s="121"/>
      <c r="BV370" s="121"/>
      <c r="BW370" s="121"/>
      <c r="BX370" s="121"/>
      <c r="BY370" s="121"/>
      <c r="BZ370" s="121"/>
      <c r="CA370" s="121"/>
      <c r="CB370" s="121"/>
      <c r="CC370" s="121"/>
      <c r="CD370" s="121"/>
      <c r="CE370" s="121"/>
      <c r="CF370" s="121"/>
      <c r="CG370" s="121"/>
      <c r="CH370" s="121"/>
      <c r="CI370" s="121"/>
      <c r="CJ370" s="121"/>
      <c r="CK370" s="121"/>
      <c r="CL370" s="121"/>
      <c r="CM370" s="121"/>
      <c r="CN370" s="121"/>
      <c r="CO370" s="121"/>
      <c r="CP370" s="121"/>
      <c r="CQ370" s="121"/>
      <c r="CR370" s="121"/>
      <c r="CS370" s="121"/>
      <c r="CT370" s="121"/>
      <c r="CU370" s="121"/>
      <c r="CV370" s="121"/>
      <c r="CW370" s="121"/>
      <c r="CX370" s="121"/>
      <c r="CY370" s="121"/>
      <c r="CZ370" s="121"/>
      <c r="DA370" s="121"/>
      <c r="DB370" s="121"/>
      <c r="DC370" s="121"/>
      <c r="DD370" s="121"/>
      <c r="DE370" s="121"/>
      <c r="DF370" s="121"/>
      <c r="DG370" s="121"/>
      <c r="DH370" s="121"/>
      <c r="DI370" s="121"/>
      <c r="DJ370" s="121"/>
      <c r="DK370" s="121"/>
      <c r="DL370" s="121"/>
      <c r="DM370" s="121"/>
      <c r="DN370" s="121"/>
      <c r="DO370" s="121"/>
      <c r="DP370" s="121"/>
      <c r="DQ370" s="121"/>
      <c r="DR370" s="121"/>
      <c r="DS370" s="121"/>
      <c r="DT370" s="121"/>
      <c r="DU370" s="121"/>
      <c r="DV370" s="121"/>
      <c r="DW370" s="121"/>
      <c r="DX370" s="121"/>
      <c r="DY370" s="121"/>
      <c r="DZ370" s="121"/>
      <c r="EA370" s="121"/>
      <c r="EB370" s="121"/>
      <c r="EC370" s="121"/>
      <c r="ED370" s="121"/>
      <c r="EE370" s="121"/>
      <c r="EF370" s="121"/>
      <c r="EG370" s="121"/>
      <c r="EH370" s="121"/>
      <c r="EI370" s="121"/>
      <c r="EJ370" s="121"/>
      <c r="EK370" s="121"/>
      <c r="EL370" s="121"/>
      <c r="EM370" s="121"/>
      <c r="EN370" s="121"/>
      <c r="EO370" s="121"/>
      <c r="EP370" s="121"/>
      <c r="EQ370" s="121"/>
      <c r="ER370" s="121"/>
      <c r="ES370" s="121"/>
      <c r="ET370" s="121"/>
      <c r="EU370" s="121"/>
      <c r="EV370" s="121"/>
      <c r="EW370" s="121"/>
      <c r="EX370" s="121"/>
      <c r="EY370" s="121"/>
      <c r="EZ370" s="121"/>
      <c r="FA370" s="121"/>
      <c r="FB370" s="121"/>
      <c r="FC370" s="121"/>
      <c r="FD370" s="121"/>
      <c r="FE370" s="121"/>
      <c r="FF370" s="121"/>
      <c r="FG370" s="121"/>
      <c r="FH370" s="121"/>
      <c r="FI370" s="121"/>
      <c r="FJ370" s="121"/>
      <c r="FK370" s="121"/>
      <c r="FL370" s="121"/>
      <c r="FM370" s="121"/>
      <c r="FN370" s="121"/>
      <c r="FO370" s="121"/>
      <c r="FP370" s="121"/>
      <c r="FQ370" s="121"/>
      <c r="FR370" s="121"/>
      <c r="FS370" s="121"/>
      <c r="FT370" s="121"/>
      <c r="FU370" s="121"/>
      <c r="FV370" s="121"/>
      <c r="FW370" s="121"/>
      <c r="FX370" s="121"/>
      <c r="FY370" s="121"/>
      <c r="FZ370" s="121"/>
      <c r="GA370" s="121"/>
      <c r="GB370" s="121"/>
      <c r="GC370" s="121"/>
      <c r="GD370" s="121"/>
      <c r="GE370" s="121"/>
      <c r="GF370" s="121"/>
      <c r="GG370" s="121"/>
      <c r="GH370" s="121"/>
      <c r="GI370" s="121"/>
      <c r="GJ370" s="121"/>
      <c r="GK370" s="121"/>
      <c r="GL370" s="121"/>
      <c r="GM370" s="121"/>
      <c r="GN370" s="121"/>
      <c r="GO370" s="121"/>
      <c r="GP370" s="121"/>
      <c r="GQ370" s="121"/>
      <c r="GR370" s="121"/>
      <c r="GS370" s="121"/>
      <c r="GT370" s="121"/>
      <c r="GU370" s="121"/>
      <c r="GV370" s="121"/>
      <c r="GW370" s="121"/>
      <c r="GX370" s="121"/>
      <c r="GY370" s="121"/>
      <c r="GZ370" s="121"/>
      <c r="HA370" s="121"/>
      <c r="HB370" s="121"/>
      <c r="HC370" s="121"/>
      <c r="HD370" s="121"/>
      <c r="HE370" s="121"/>
      <c r="HF370" s="121"/>
      <c r="HG370" s="121"/>
      <c r="HH370" s="121"/>
      <c r="HI370" s="121"/>
      <c r="HJ370" s="121"/>
      <c r="HK370" s="121"/>
      <c r="HL370" s="121"/>
      <c r="HM370" s="121"/>
      <c r="HN370" s="121"/>
      <c r="HO370" s="121"/>
      <c r="HP370" s="121"/>
      <c r="HQ370" s="121"/>
      <c r="HR370" s="121"/>
      <c r="HS370" s="121"/>
      <c r="HT370" s="121"/>
      <c r="HU370" s="121"/>
      <c r="HV370" s="121"/>
      <c r="HW370" s="121"/>
      <c r="HX370" s="121"/>
      <c r="HY370" s="121"/>
      <c r="HZ370" s="121"/>
      <c r="IA370" s="121"/>
      <c r="IB370" s="121"/>
      <c r="IC370" s="121"/>
      <c r="ID370" s="121"/>
      <c r="IE370" s="121"/>
      <c r="IF370" s="121"/>
      <c r="IG370" s="121"/>
      <c r="IH370" s="121"/>
      <c r="II370" s="121"/>
      <c r="IJ370" s="121"/>
      <c r="IK370" s="121"/>
      <c r="IL370" s="121"/>
      <c r="IM370" s="121"/>
      <c r="IN370" s="121"/>
      <c r="IO370" s="121"/>
      <c r="IP370" s="121"/>
      <c r="IQ370" s="121"/>
      <c r="IR370" s="121"/>
      <c r="IS370" s="121"/>
      <c r="IT370" s="121"/>
    </row>
    <row r="371" spans="1:254" x14ac:dyDescent="0.2">
      <c r="A371" s="151" t="s">
        <v>510</v>
      </c>
      <c r="B371" s="152" t="s">
        <v>508</v>
      </c>
      <c r="C371" s="153" t="s">
        <v>442</v>
      </c>
      <c r="D371" s="153" t="s">
        <v>276</v>
      </c>
      <c r="E371" s="153" t="s">
        <v>461</v>
      </c>
      <c r="F371" s="153" t="s">
        <v>282</v>
      </c>
      <c r="G371" s="185">
        <v>0</v>
      </c>
    </row>
    <row r="372" spans="1:254" x14ac:dyDescent="0.2">
      <c r="A372" s="151" t="s">
        <v>322</v>
      </c>
      <c r="B372" s="152" t="s">
        <v>508</v>
      </c>
      <c r="C372" s="153" t="s">
        <v>442</v>
      </c>
      <c r="D372" s="153" t="s">
        <v>276</v>
      </c>
      <c r="E372" s="153" t="s">
        <v>461</v>
      </c>
      <c r="F372" s="153" t="s">
        <v>323</v>
      </c>
      <c r="G372" s="185">
        <v>0</v>
      </c>
    </row>
    <row r="373" spans="1:254" ht="38.25" x14ac:dyDescent="0.2">
      <c r="A373" s="148" t="s">
        <v>543</v>
      </c>
      <c r="B373" s="167" t="s">
        <v>508</v>
      </c>
      <c r="C373" s="149" t="s">
        <v>442</v>
      </c>
      <c r="D373" s="149" t="s">
        <v>276</v>
      </c>
      <c r="E373" s="149" t="s">
        <v>463</v>
      </c>
      <c r="F373" s="153"/>
      <c r="G373" s="185">
        <f>SUM(G374:G375)</f>
        <v>0</v>
      </c>
    </row>
    <row r="374" spans="1:254" x14ac:dyDescent="0.2">
      <c r="A374" s="151" t="s">
        <v>510</v>
      </c>
      <c r="B374" s="152" t="s">
        <v>508</v>
      </c>
      <c r="C374" s="153" t="s">
        <v>442</v>
      </c>
      <c r="D374" s="153" t="s">
        <v>276</v>
      </c>
      <c r="E374" s="153" t="s">
        <v>463</v>
      </c>
      <c r="F374" s="153" t="s">
        <v>282</v>
      </c>
      <c r="G374" s="185">
        <v>0</v>
      </c>
    </row>
    <row r="375" spans="1:254" x14ac:dyDescent="0.2">
      <c r="A375" s="151" t="s">
        <v>322</v>
      </c>
      <c r="B375" s="152" t="s">
        <v>508</v>
      </c>
      <c r="C375" s="153" t="s">
        <v>442</v>
      </c>
      <c r="D375" s="153" t="s">
        <v>276</v>
      </c>
      <c r="E375" s="153" t="s">
        <v>463</v>
      </c>
      <c r="F375" s="153" t="s">
        <v>323</v>
      </c>
      <c r="G375" s="185">
        <v>0</v>
      </c>
    </row>
    <row r="376" spans="1:254" ht="13.5" x14ac:dyDescent="0.25">
      <c r="A376" s="210" t="s">
        <v>318</v>
      </c>
      <c r="B376" s="361" t="s">
        <v>508</v>
      </c>
      <c r="C376" s="204" t="s">
        <v>442</v>
      </c>
      <c r="D376" s="204" t="s">
        <v>276</v>
      </c>
      <c r="E376" s="204" t="s">
        <v>544</v>
      </c>
      <c r="F376" s="204"/>
      <c r="G376" s="345">
        <f>SUM(G377)</f>
        <v>345</v>
      </c>
      <c r="H376" s="183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  <c r="W376" s="183"/>
      <c r="X376" s="183"/>
      <c r="Y376" s="183"/>
      <c r="Z376" s="183"/>
      <c r="AA376" s="183"/>
      <c r="AB376" s="183"/>
      <c r="AC376" s="183"/>
      <c r="AD376" s="183"/>
      <c r="AE376" s="183"/>
      <c r="AF376" s="183"/>
      <c r="AG376" s="183"/>
      <c r="AH376" s="183"/>
      <c r="AI376" s="183"/>
      <c r="AJ376" s="183"/>
      <c r="AK376" s="183"/>
      <c r="AL376" s="183"/>
      <c r="AM376" s="183"/>
      <c r="AN376" s="183"/>
      <c r="AO376" s="183"/>
      <c r="AP376" s="183"/>
      <c r="AQ376" s="183"/>
      <c r="AR376" s="183"/>
      <c r="AS376" s="183"/>
      <c r="AT376" s="183"/>
      <c r="AU376" s="183"/>
      <c r="AV376" s="183"/>
      <c r="AW376" s="183"/>
      <c r="AX376" s="183"/>
      <c r="AY376" s="183"/>
      <c r="AZ376" s="183"/>
      <c r="BA376" s="183"/>
      <c r="BB376" s="183"/>
      <c r="BC376" s="183"/>
      <c r="BD376" s="183"/>
      <c r="BE376" s="183"/>
      <c r="BF376" s="183"/>
      <c r="BG376" s="183"/>
      <c r="BH376" s="183"/>
      <c r="BI376" s="183"/>
      <c r="BJ376" s="183"/>
      <c r="BK376" s="183"/>
      <c r="BL376" s="183"/>
      <c r="BM376" s="183"/>
      <c r="BN376" s="183"/>
      <c r="BO376" s="183"/>
      <c r="BP376" s="183"/>
      <c r="BQ376" s="183"/>
      <c r="BR376" s="183"/>
      <c r="BS376" s="183"/>
      <c r="BT376" s="183"/>
      <c r="BU376" s="183"/>
      <c r="BV376" s="183"/>
      <c r="BW376" s="183"/>
      <c r="BX376" s="183"/>
      <c r="BY376" s="183"/>
      <c r="BZ376" s="183"/>
      <c r="CA376" s="183"/>
      <c r="CB376" s="183"/>
      <c r="CC376" s="183"/>
      <c r="CD376" s="183"/>
      <c r="CE376" s="183"/>
      <c r="CF376" s="183"/>
      <c r="CG376" s="183"/>
      <c r="CH376" s="183"/>
      <c r="CI376" s="183"/>
      <c r="CJ376" s="183"/>
      <c r="CK376" s="183"/>
      <c r="CL376" s="183"/>
      <c r="CM376" s="183"/>
      <c r="CN376" s="183"/>
      <c r="CO376" s="183"/>
      <c r="CP376" s="183"/>
      <c r="CQ376" s="183"/>
      <c r="CR376" s="183"/>
      <c r="CS376" s="183"/>
      <c r="CT376" s="183"/>
      <c r="CU376" s="183"/>
      <c r="CV376" s="183"/>
      <c r="CW376" s="183"/>
      <c r="CX376" s="183"/>
      <c r="CY376" s="183"/>
      <c r="CZ376" s="183"/>
      <c r="DA376" s="183"/>
      <c r="DB376" s="183"/>
      <c r="DC376" s="183"/>
      <c r="DD376" s="183"/>
      <c r="DE376" s="183"/>
      <c r="DF376" s="183"/>
      <c r="DG376" s="183"/>
      <c r="DH376" s="183"/>
      <c r="DI376" s="183"/>
      <c r="DJ376" s="183"/>
      <c r="DK376" s="183"/>
      <c r="DL376" s="183"/>
      <c r="DM376" s="183"/>
      <c r="DN376" s="183"/>
      <c r="DO376" s="183"/>
      <c r="DP376" s="183"/>
      <c r="DQ376" s="183"/>
      <c r="DR376" s="183"/>
      <c r="DS376" s="183"/>
      <c r="DT376" s="183"/>
      <c r="DU376" s="183"/>
      <c r="DV376" s="183"/>
      <c r="DW376" s="183"/>
      <c r="DX376" s="183"/>
      <c r="DY376" s="183"/>
      <c r="DZ376" s="183"/>
      <c r="EA376" s="183"/>
      <c r="EB376" s="183"/>
      <c r="EC376" s="183"/>
      <c r="ED376" s="183"/>
      <c r="EE376" s="183"/>
      <c r="EF376" s="183"/>
      <c r="EG376" s="183"/>
      <c r="EH376" s="183"/>
      <c r="EI376" s="183"/>
      <c r="EJ376" s="183"/>
      <c r="EK376" s="183"/>
      <c r="EL376" s="183"/>
      <c r="EM376" s="183"/>
      <c r="EN376" s="183"/>
      <c r="EO376" s="183"/>
      <c r="EP376" s="183"/>
      <c r="EQ376" s="183"/>
      <c r="ER376" s="183"/>
      <c r="ES376" s="183"/>
      <c r="ET376" s="183"/>
      <c r="EU376" s="183"/>
      <c r="EV376" s="183"/>
      <c r="EW376" s="183"/>
      <c r="EX376" s="183"/>
      <c r="EY376" s="183"/>
      <c r="EZ376" s="183"/>
      <c r="FA376" s="183"/>
      <c r="FB376" s="183"/>
      <c r="FC376" s="183"/>
      <c r="FD376" s="183"/>
      <c r="FE376" s="183"/>
      <c r="FF376" s="183"/>
      <c r="FG376" s="183"/>
      <c r="FH376" s="183"/>
      <c r="FI376" s="183"/>
      <c r="FJ376" s="183"/>
      <c r="FK376" s="183"/>
      <c r="FL376" s="183"/>
      <c r="FM376" s="183"/>
      <c r="FN376" s="183"/>
      <c r="FO376" s="183"/>
      <c r="FP376" s="183"/>
      <c r="FQ376" s="183"/>
      <c r="FR376" s="183"/>
      <c r="FS376" s="183"/>
      <c r="FT376" s="183"/>
      <c r="FU376" s="183"/>
      <c r="FV376" s="183"/>
      <c r="FW376" s="183"/>
      <c r="FX376" s="183"/>
      <c r="FY376" s="183"/>
      <c r="FZ376" s="183"/>
      <c r="GA376" s="183"/>
      <c r="GB376" s="183"/>
      <c r="GC376" s="183"/>
      <c r="GD376" s="183"/>
      <c r="GE376" s="183"/>
      <c r="GF376" s="183"/>
      <c r="GG376" s="183"/>
      <c r="GH376" s="183"/>
      <c r="GI376" s="183"/>
      <c r="GJ376" s="183"/>
      <c r="GK376" s="183"/>
      <c r="GL376" s="183"/>
      <c r="GM376" s="183"/>
      <c r="GN376" s="183"/>
      <c r="GO376" s="183"/>
      <c r="GP376" s="183"/>
      <c r="GQ376" s="183"/>
      <c r="GR376" s="183"/>
      <c r="GS376" s="183"/>
      <c r="GT376" s="183"/>
      <c r="GU376" s="183"/>
      <c r="GV376" s="183"/>
      <c r="GW376" s="183"/>
      <c r="GX376" s="183"/>
      <c r="GY376" s="183"/>
      <c r="GZ376" s="183"/>
      <c r="HA376" s="183"/>
      <c r="HB376" s="183"/>
      <c r="HC376" s="183"/>
      <c r="HD376" s="183"/>
      <c r="HE376" s="183"/>
      <c r="HF376" s="183"/>
      <c r="HG376" s="183"/>
      <c r="HH376" s="183"/>
      <c r="HI376" s="183"/>
      <c r="HJ376" s="183"/>
      <c r="HK376" s="183"/>
      <c r="HL376" s="183"/>
      <c r="HM376" s="183"/>
      <c r="HN376" s="183"/>
      <c r="HO376" s="183"/>
      <c r="HP376" s="183"/>
      <c r="HQ376" s="183"/>
      <c r="HR376" s="183"/>
      <c r="HS376" s="183"/>
      <c r="HT376" s="183"/>
      <c r="HU376" s="183"/>
      <c r="HV376" s="183"/>
      <c r="HW376" s="183"/>
      <c r="HX376" s="183"/>
      <c r="HY376" s="183"/>
      <c r="HZ376" s="183"/>
      <c r="IA376" s="183"/>
      <c r="IB376" s="183"/>
      <c r="IC376" s="183"/>
      <c r="ID376" s="183"/>
      <c r="IE376" s="183"/>
      <c r="IF376" s="183"/>
      <c r="IG376" s="183"/>
      <c r="IH376" s="183"/>
      <c r="II376" s="183"/>
      <c r="IJ376" s="183"/>
      <c r="IK376" s="183"/>
      <c r="IL376" s="183"/>
      <c r="IM376" s="183"/>
      <c r="IN376" s="183"/>
      <c r="IO376" s="183"/>
      <c r="IP376" s="183"/>
      <c r="IQ376" s="183"/>
      <c r="IR376" s="183"/>
      <c r="IS376" s="183"/>
      <c r="IT376" s="183"/>
    </row>
    <row r="377" spans="1:254" ht="51" x14ac:dyDescent="0.2">
      <c r="A377" s="189" t="s">
        <v>718</v>
      </c>
      <c r="B377" s="167" t="s">
        <v>508</v>
      </c>
      <c r="C377" s="167" t="s">
        <v>442</v>
      </c>
      <c r="D377" s="167" t="s">
        <v>276</v>
      </c>
      <c r="E377" s="167" t="s">
        <v>464</v>
      </c>
      <c r="F377" s="167"/>
      <c r="G377" s="150">
        <f>SUM(G378)</f>
        <v>345</v>
      </c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21"/>
      <c r="AV377" s="121"/>
      <c r="AW377" s="121"/>
      <c r="AX377" s="121"/>
      <c r="AY377" s="121"/>
      <c r="AZ377" s="121"/>
      <c r="BA377" s="121"/>
      <c r="BB377" s="121"/>
      <c r="BC377" s="121"/>
      <c r="BD377" s="121"/>
      <c r="BE377" s="121"/>
      <c r="BF377" s="121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21"/>
      <c r="BS377" s="121"/>
      <c r="BT377" s="121"/>
      <c r="BU377" s="121"/>
      <c r="BV377" s="121"/>
      <c r="BW377" s="121"/>
      <c r="BX377" s="121"/>
      <c r="BY377" s="121"/>
      <c r="BZ377" s="121"/>
      <c r="CA377" s="121"/>
      <c r="CB377" s="121"/>
      <c r="CC377" s="121"/>
      <c r="CD377" s="121"/>
      <c r="CE377" s="121"/>
      <c r="CF377" s="121"/>
      <c r="CG377" s="121"/>
      <c r="CH377" s="121"/>
      <c r="CI377" s="121"/>
      <c r="CJ377" s="121"/>
      <c r="CK377" s="121"/>
      <c r="CL377" s="121"/>
      <c r="CM377" s="121"/>
      <c r="CN377" s="121"/>
      <c r="CO377" s="121"/>
      <c r="CP377" s="121"/>
      <c r="CQ377" s="121"/>
      <c r="CR377" s="121"/>
      <c r="CS377" s="121"/>
      <c r="CT377" s="121"/>
      <c r="CU377" s="121"/>
      <c r="CV377" s="121"/>
      <c r="CW377" s="121"/>
      <c r="CX377" s="121"/>
      <c r="CY377" s="121"/>
      <c r="CZ377" s="121"/>
      <c r="DA377" s="121"/>
      <c r="DB377" s="121"/>
      <c r="DC377" s="121"/>
      <c r="DD377" s="121"/>
      <c r="DE377" s="121"/>
      <c r="DF377" s="121"/>
      <c r="DG377" s="121"/>
      <c r="DH377" s="121"/>
      <c r="DI377" s="121"/>
      <c r="DJ377" s="121"/>
      <c r="DK377" s="121"/>
      <c r="DL377" s="121"/>
      <c r="DM377" s="121"/>
      <c r="DN377" s="121"/>
      <c r="DO377" s="121"/>
      <c r="DP377" s="121"/>
      <c r="DQ377" s="121"/>
      <c r="DR377" s="121"/>
      <c r="DS377" s="121"/>
      <c r="DT377" s="121"/>
      <c r="DU377" s="121"/>
      <c r="DV377" s="121"/>
      <c r="DW377" s="121"/>
      <c r="DX377" s="121"/>
      <c r="DY377" s="121"/>
      <c r="DZ377" s="121"/>
      <c r="EA377" s="121"/>
      <c r="EB377" s="121"/>
      <c r="EC377" s="121"/>
      <c r="ED377" s="121"/>
      <c r="EE377" s="121"/>
      <c r="EF377" s="121"/>
      <c r="EG377" s="121"/>
      <c r="EH377" s="121"/>
      <c r="EI377" s="121"/>
      <c r="EJ377" s="121"/>
      <c r="EK377" s="121"/>
      <c r="EL377" s="121"/>
      <c r="EM377" s="121"/>
      <c r="EN377" s="121"/>
      <c r="EO377" s="121"/>
      <c r="EP377" s="121"/>
      <c r="EQ377" s="121"/>
      <c r="ER377" s="121"/>
      <c r="ES377" s="121"/>
      <c r="ET377" s="121"/>
      <c r="EU377" s="121"/>
      <c r="EV377" s="121"/>
      <c r="EW377" s="121"/>
      <c r="EX377" s="121"/>
      <c r="EY377" s="121"/>
      <c r="EZ377" s="121"/>
      <c r="FA377" s="121"/>
      <c r="FB377" s="121"/>
      <c r="FC377" s="121"/>
      <c r="FD377" s="121"/>
      <c r="FE377" s="121"/>
      <c r="FF377" s="121"/>
      <c r="FG377" s="121"/>
      <c r="FH377" s="121"/>
      <c r="FI377" s="121"/>
      <c r="FJ377" s="121"/>
      <c r="FK377" s="121"/>
      <c r="FL377" s="121"/>
      <c r="FM377" s="121"/>
      <c r="FN377" s="121"/>
      <c r="FO377" s="121"/>
      <c r="FP377" s="121"/>
      <c r="FQ377" s="121"/>
      <c r="FR377" s="121"/>
      <c r="FS377" s="121"/>
      <c r="FT377" s="121"/>
      <c r="FU377" s="121"/>
      <c r="FV377" s="121"/>
      <c r="FW377" s="121"/>
      <c r="FX377" s="121"/>
      <c r="FY377" s="121"/>
      <c r="FZ377" s="121"/>
      <c r="GA377" s="121"/>
      <c r="GB377" s="121"/>
      <c r="GC377" s="121"/>
      <c r="GD377" s="121"/>
      <c r="GE377" s="121"/>
      <c r="GF377" s="121"/>
      <c r="GG377" s="121"/>
      <c r="GH377" s="121"/>
      <c r="GI377" s="121"/>
      <c r="GJ377" s="121"/>
      <c r="GK377" s="121"/>
      <c r="GL377" s="121"/>
      <c r="GM377" s="121"/>
      <c r="GN377" s="121"/>
      <c r="GO377" s="121"/>
      <c r="GP377" s="121"/>
      <c r="GQ377" s="121"/>
      <c r="GR377" s="121"/>
      <c r="GS377" s="121"/>
      <c r="GT377" s="121"/>
      <c r="GU377" s="121"/>
      <c r="GV377" s="121"/>
      <c r="GW377" s="121"/>
      <c r="GX377" s="121"/>
      <c r="GY377" s="121"/>
      <c r="GZ377" s="121"/>
      <c r="HA377" s="121"/>
      <c r="HB377" s="121"/>
      <c r="HC377" s="121"/>
      <c r="HD377" s="121"/>
      <c r="HE377" s="121"/>
      <c r="HF377" s="121"/>
      <c r="HG377" s="121"/>
      <c r="HH377" s="121"/>
      <c r="HI377" s="121"/>
      <c r="HJ377" s="121"/>
      <c r="HK377" s="121"/>
      <c r="HL377" s="121"/>
      <c r="HM377" s="121"/>
      <c r="HN377" s="121"/>
      <c r="HO377" s="121"/>
      <c r="HP377" s="121"/>
      <c r="HQ377" s="121"/>
      <c r="HR377" s="121"/>
      <c r="HS377" s="121"/>
      <c r="HT377" s="121"/>
      <c r="HU377" s="121"/>
      <c r="HV377" s="121"/>
      <c r="HW377" s="121"/>
      <c r="HX377" s="121"/>
      <c r="HY377" s="121"/>
      <c r="HZ377" s="121"/>
      <c r="IA377" s="121"/>
      <c r="IB377" s="121"/>
      <c r="IC377" s="121"/>
      <c r="ID377" s="121"/>
      <c r="IE377" s="121"/>
      <c r="IF377" s="121"/>
      <c r="IG377" s="121"/>
      <c r="IH377" s="121"/>
      <c r="II377" s="121"/>
      <c r="IJ377" s="121"/>
      <c r="IK377" s="121"/>
      <c r="IL377" s="121"/>
      <c r="IM377" s="121"/>
      <c r="IN377" s="121"/>
      <c r="IO377" s="121"/>
      <c r="IP377" s="121"/>
      <c r="IQ377" s="121"/>
      <c r="IR377" s="121"/>
      <c r="IS377" s="121"/>
      <c r="IT377" s="121"/>
    </row>
    <row r="378" spans="1:254" x14ac:dyDescent="0.2">
      <c r="A378" s="151" t="s">
        <v>510</v>
      </c>
      <c r="B378" s="152" t="s">
        <v>508</v>
      </c>
      <c r="C378" s="152" t="s">
        <v>442</v>
      </c>
      <c r="D378" s="152" t="s">
        <v>276</v>
      </c>
      <c r="E378" s="152" t="s">
        <v>464</v>
      </c>
      <c r="F378" s="152" t="s">
        <v>282</v>
      </c>
      <c r="G378" s="154">
        <v>345</v>
      </c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  <c r="AT378" s="155"/>
      <c r="AU378" s="155"/>
      <c r="AV378" s="155"/>
      <c r="AW378" s="155"/>
      <c r="AX378" s="155"/>
      <c r="AY378" s="155"/>
      <c r="AZ378" s="155"/>
      <c r="BA378" s="155"/>
      <c r="BB378" s="155"/>
      <c r="BC378" s="155"/>
      <c r="BD378" s="155"/>
      <c r="BE378" s="155"/>
      <c r="BF378" s="155"/>
      <c r="BG378" s="155"/>
      <c r="BH378" s="155"/>
      <c r="BI378" s="155"/>
      <c r="BJ378" s="155"/>
      <c r="BK378" s="155"/>
      <c r="BL378" s="155"/>
      <c r="BM378" s="155"/>
      <c r="BN378" s="155"/>
      <c r="BO378" s="155"/>
      <c r="BP378" s="155"/>
      <c r="BQ378" s="155"/>
      <c r="BR378" s="155"/>
      <c r="BS378" s="155"/>
      <c r="BT378" s="155"/>
      <c r="BU378" s="155"/>
      <c r="BV378" s="155"/>
      <c r="BW378" s="155"/>
      <c r="BX378" s="155"/>
      <c r="BY378" s="155"/>
      <c r="BZ378" s="155"/>
      <c r="CA378" s="155"/>
      <c r="CB378" s="155"/>
      <c r="CC378" s="155"/>
      <c r="CD378" s="155"/>
      <c r="CE378" s="155"/>
      <c r="CF378" s="155"/>
      <c r="CG378" s="155"/>
      <c r="CH378" s="155"/>
      <c r="CI378" s="155"/>
      <c r="CJ378" s="155"/>
      <c r="CK378" s="155"/>
      <c r="CL378" s="155"/>
      <c r="CM378" s="155"/>
      <c r="CN378" s="155"/>
      <c r="CO378" s="155"/>
      <c r="CP378" s="155"/>
      <c r="CQ378" s="155"/>
      <c r="CR378" s="155"/>
      <c r="CS378" s="155"/>
      <c r="CT378" s="155"/>
      <c r="CU378" s="155"/>
      <c r="CV378" s="155"/>
      <c r="CW378" s="155"/>
      <c r="CX378" s="155"/>
      <c r="CY378" s="155"/>
      <c r="CZ378" s="155"/>
      <c r="DA378" s="155"/>
      <c r="DB378" s="155"/>
      <c r="DC378" s="155"/>
      <c r="DD378" s="155"/>
      <c r="DE378" s="155"/>
      <c r="DF378" s="155"/>
      <c r="DG378" s="155"/>
      <c r="DH378" s="155"/>
      <c r="DI378" s="155"/>
      <c r="DJ378" s="155"/>
      <c r="DK378" s="155"/>
      <c r="DL378" s="155"/>
      <c r="DM378" s="155"/>
      <c r="DN378" s="155"/>
      <c r="DO378" s="155"/>
      <c r="DP378" s="155"/>
      <c r="DQ378" s="155"/>
      <c r="DR378" s="155"/>
      <c r="DS378" s="155"/>
      <c r="DT378" s="155"/>
      <c r="DU378" s="155"/>
      <c r="DV378" s="155"/>
      <c r="DW378" s="155"/>
      <c r="DX378" s="155"/>
      <c r="DY378" s="155"/>
      <c r="DZ378" s="155"/>
      <c r="EA378" s="155"/>
      <c r="EB378" s="155"/>
      <c r="EC378" s="155"/>
      <c r="ED378" s="155"/>
      <c r="EE378" s="155"/>
      <c r="EF378" s="155"/>
      <c r="EG378" s="155"/>
      <c r="EH378" s="155"/>
      <c r="EI378" s="155"/>
      <c r="EJ378" s="155"/>
      <c r="EK378" s="155"/>
      <c r="EL378" s="155"/>
      <c r="EM378" s="155"/>
      <c r="EN378" s="155"/>
      <c r="EO378" s="155"/>
      <c r="EP378" s="155"/>
      <c r="EQ378" s="155"/>
      <c r="ER378" s="155"/>
      <c r="ES378" s="155"/>
      <c r="ET378" s="155"/>
      <c r="EU378" s="155"/>
      <c r="EV378" s="155"/>
      <c r="EW378" s="155"/>
      <c r="EX378" s="155"/>
      <c r="EY378" s="155"/>
      <c r="EZ378" s="155"/>
      <c r="FA378" s="155"/>
      <c r="FB378" s="155"/>
      <c r="FC378" s="155"/>
      <c r="FD378" s="155"/>
      <c r="FE378" s="155"/>
      <c r="FF378" s="155"/>
      <c r="FG378" s="155"/>
      <c r="FH378" s="155"/>
      <c r="FI378" s="155"/>
      <c r="FJ378" s="155"/>
      <c r="FK378" s="155"/>
      <c r="FL378" s="155"/>
      <c r="FM378" s="155"/>
      <c r="FN378" s="155"/>
      <c r="FO378" s="155"/>
      <c r="FP378" s="155"/>
      <c r="FQ378" s="155"/>
      <c r="FR378" s="155"/>
      <c r="FS378" s="155"/>
      <c r="FT378" s="155"/>
      <c r="FU378" s="155"/>
      <c r="FV378" s="155"/>
      <c r="FW378" s="155"/>
      <c r="FX378" s="155"/>
      <c r="FY378" s="155"/>
      <c r="FZ378" s="155"/>
      <c r="GA378" s="155"/>
      <c r="GB378" s="155"/>
      <c r="GC378" s="155"/>
      <c r="GD378" s="155"/>
      <c r="GE378" s="155"/>
      <c r="GF378" s="155"/>
      <c r="GG378" s="155"/>
      <c r="GH378" s="155"/>
      <c r="GI378" s="155"/>
      <c r="GJ378" s="155"/>
      <c r="GK378" s="155"/>
      <c r="GL378" s="155"/>
      <c r="GM378" s="155"/>
      <c r="GN378" s="155"/>
      <c r="GO378" s="155"/>
      <c r="GP378" s="155"/>
      <c r="GQ378" s="155"/>
      <c r="GR378" s="155"/>
      <c r="GS378" s="155"/>
      <c r="GT378" s="155"/>
      <c r="GU378" s="155"/>
      <c r="GV378" s="155"/>
      <c r="GW378" s="155"/>
      <c r="GX378" s="155"/>
      <c r="GY378" s="155"/>
      <c r="GZ378" s="155"/>
      <c r="HA378" s="155"/>
      <c r="HB378" s="155"/>
      <c r="HC378" s="155"/>
      <c r="HD378" s="155"/>
      <c r="HE378" s="155"/>
      <c r="HF378" s="155"/>
      <c r="HG378" s="155"/>
      <c r="HH378" s="155"/>
      <c r="HI378" s="155"/>
      <c r="HJ378" s="155"/>
      <c r="HK378" s="155"/>
      <c r="HL378" s="155"/>
      <c r="HM378" s="155"/>
      <c r="HN378" s="155"/>
      <c r="HO378" s="155"/>
      <c r="HP378" s="155"/>
      <c r="HQ378" s="155"/>
      <c r="HR378" s="155"/>
      <c r="HS378" s="155"/>
      <c r="HT378" s="155"/>
      <c r="HU378" s="155"/>
      <c r="HV378" s="155"/>
      <c r="HW378" s="155"/>
      <c r="HX378" s="155"/>
      <c r="HY378" s="155"/>
      <c r="HZ378" s="155"/>
      <c r="IA378" s="155"/>
      <c r="IB378" s="155"/>
      <c r="IC378" s="155"/>
      <c r="ID378" s="155"/>
      <c r="IE378" s="155"/>
      <c r="IF378" s="155"/>
      <c r="IG378" s="155"/>
      <c r="IH378" s="155"/>
      <c r="II378" s="155"/>
      <c r="IJ378" s="155"/>
      <c r="IK378" s="155"/>
      <c r="IL378" s="155"/>
      <c r="IM378" s="155"/>
      <c r="IN378" s="155"/>
      <c r="IO378" s="155"/>
      <c r="IP378" s="155"/>
      <c r="IQ378" s="155"/>
      <c r="IR378" s="155"/>
      <c r="IS378" s="155"/>
      <c r="IT378" s="155"/>
    </row>
    <row r="379" spans="1:254" s="121" customFormat="1" ht="14.25" x14ac:dyDescent="0.2">
      <c r="A379" s="206" t="s">
        <v>465</v>
      </c>
      <c r="B379" s="144" t="s">
        <v>508</v>
      </c>
      <c r="C379" s="163" t="s">
        <v>442</v>
      </c>
      <c r="D379" s="163" t="s">
        <v>284</v>
      </c>
      <c r="E379" s="163"/>
      <c r="F379" s="163"/>
      <c r="G379" s="207">
        <f>SUM(G380)</f>
        <v>18941.5</v>
      </c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  <c r="AA379" s="127"/>
      <c r="AB379" s="127"/>
      <c r="AC379" s="127"/>
      <c r="AD379" s="127"/>
      <c r="AE379" s="127"/>
      <c r="AF379" s="127"/>
      <c r="AG379" s="127"/>
      <c r="AH379" s="127"/>
      <c r="AI379" s="127"/>
      <c r="AJ379" s="127"/>
      <c r="AK379" s="127"/>
      <c r="AL379" s="127"/>
      <c r="AM379" s="127"/>
      <c r="AN379" s="127"/>
      <c r="AO379" s="127"/>
      <c r="AP379" s="127"/>
      <c r="AQ379" s="127"/>
      <c r="AR379" s="127"/>
      <c r="AS379" s="127"/>
      <c r="AT379" s="127"/>
      <c r="AU379" s="127"/>
      <c r="AV379" s="127"/>
      <c r="AW379" s="127"/>
      <c r="AX379" s="127"/>
      <c r="AY379" s="127"/>
      <c r="AZ379" s="127"/>
      <c r="BA379" s="127"/>
      <c r="BB379" s="127"/>
      <c r="BC379" s="127"/>
      <c r="BD379" s="127"/>
      <c r="BE379" s="127"/>
      <c r="BF379" s="127"/>
      <c r="BG379" s="127"/>
      <c r="BH379" s="127"/>
      <c r="BI379" s="127"/>
      <c r="BJ379" s="127"/>
      <c r="BK379" s="127"/>
      <c r="BL379" s="127"/>
      <c r="BM379" s="127"/>
      <c r="BN379" s="127"/>
      <c r="BO379" s="127"/>
      <c r="BP379" s="127"/>
      <c r="BQ379" s="127"/>
      <c r="BR379" s="127"/>
      <c r="BS379" s="127"/>
      <c r="BT379" s="127"/>
      <c r="BU379" s="127"/>
      <c r="BV379" s="127"/>
      <c r="BW379" s="127"/>
      <c r="BX379" s="127"/>
      <c r="BY379" s="127"/>
      <c r="BZ379" s="127"/>
      <c r="CA379" s="127"/>
      <c r="CB379" s="127"/>
      <c r="CC379" s="127"/>
      <c r="CD379" s="127"/>
      <c r="CE379" s="127"/>
      <c r="CF379" s="127"/>
      <c r="CG379" s="127"/>
      <c r="CH379" s="127"/>
      <c r="CI379" s="127"/>
      <c r="CJ379" s="127"/>
      <c r="CK379" s="127"/>
      <c r="CL379" s="127"/>
      <c r="CM379" s="127"/>
      <c r="CN379" s="127"/>
      <c r="CO379" s="127"/>
      <c r="CP379" s="127"/>
      <c r="CQ379" s="127"/>
      <c r="CR379" s="127"/>
      <c r="CS379" s="127"/>
      <c r="CT379" s="127"/>
      <c r="CU379" s="127"/>
      <c r="CV379" s="127"/>
      <c r="CW379" s="127"/>
      <c r="CX379" s="127"/>
      <c r="CY379" s="127"/>
      <c r="CZ379" s="127"/>
      <c r="DA379" s="127"/>
      <c r="DB379" s="127"/>
      <c r="DC379" s="127"/>
      <c r="DD379" s="127"/>
      <c r="DE379" s="127"/>
      <c r="DF379" s="127"/>
      <c r="DG379" s="127"/>
      <c r="DH379" s="127"/>
      <c r="DI379" s="127"/>
      <c r="DJ379" s="127"/>
      <c r="DK379" s="127"/>
      <c r="DL379" s="127"/>
      <c r="DM379" s="127"/>
      <c r="DN379" s="127"/>
      <c r="DO379" s="127"/>
      <c r="DP379" s="127"/>
      <c r="DQ379" s="127"/>
      <c r="DR379" s="127"/>
      <c r="DS379" s="127"/>
      <c r="DT379" s="127"/>
      <c r="DU379" s="127"/>
      <c r="DV379" s="127"/>
      <c r="DW379" s="127"/>
      <c r="DX379" s="127"/>
      <c r="DY379" s="127"/>
      <c r="DZ379" s="127"/>
      <c r="EA379" s="127"/>
      <c r="EB379" s="127"/>
      <c r="EC379" s="127"/>
      <c r="ED379" s="127"/>
      <c r="EE379" s="127"/>
      <c r="EF379" s="127"/>
      <c r="EG379" s="127"/>
      <c r="EH379" s="127"/>
      <c r="EI379" s="127"/>
      <c r="EJ379" s="127"/>
      <c r="EK379" s="127"/>
      <c r="EL379" s="127"/>
      <c r="EM379" s="127"/>
      <c r="EN379" s="127"/>
      <c r="EO379" s="127"/>
      <c r="EP379" s="127"/>
      <c r="EQ379" s="127"/>
      <c r="ER379" s="127"/>
      <c r="ES379" s="127"/>
      <c r="ET379" s="127"/>
      <c r="EU379" s="127"/>
      <c r="EV379" s="127"/>
      <c r="EW379" s="127"/>
      <c r="EX379" s="127"/>
      <c r="EY379" s="127"/>
      <c r="EZ379" s="127"/>
      <c r="FA379" s="127"/>
      <c r="FB379" s="127"/>
      <c r="FC379" s="127"/>
      <c r="FD379" s="127"/>
      <c r="FE379" s="127"/>
      <c r="FF379" s="127"/>
      <c r="FG379" s="127"/>
      <c r="FH379" s="127"/>
      <c r="FI379" s="127"/>
      <c r="FJ379" s="127"/>
      <c r="FK379" s="127"/>
      <c r="FL379" s="127"/>
      <c r="FM379" s="127"/>
      <c r="FN379" s="127"/>
      <c r="FO379" s="127"/>
      <c r="FP379" s="127"/>
      <c r="FQ379" s="127"/>
      <c r="FR379" s="127"/>
      <c r="FS379" s="127"/>
      <c r="FT379" s="127"/>
      <c r="FU379" s="127"/>
      <c r="FV379" s="127"/>
      <c r="FW379" s="127"/>
      <c r="FX379" s="127"/>
      <c r="FY379" s="127"/>
      <c r="FZ379" s="127"/>
      <c r="GA379" s="127"/>
      <c r="GB379" s="127"/>
      <c r="GC379" s="127"/>
      <c r="GD379" s="127"/>
      <c r="GE379" s="127"/>
      <c r="GF379" s="127"/>
      <c r="GG379" s="127"/>
      <c r="GH379" s="127"/>
      <c r="GI379" s="127"/>
      <c r="GJ379" s="127"/>
      <c r="GK379" s="127"/>
      <c r="GL379" s="127"/>
      <c r="GM379" s="127"/>
      <c r="GN379" s="127"/>
      <c r="GO379" s="127"/>
      <c r="GP379" s="127"/>
      <c r="GQ379" s="127"/>
      <c r="GR379" s="127"/>
      <c r="GS379" s="127"/>
      <c r="GT379" s="127"/>
      <c r="GU379" s="127"/>
      <c r="GV379" s="127"/>
      <c r="GW379" s="127"/>
      <c r="GX379" s="127"/>
      <c r="GY379" s="127"/>
      <c r="GZ379" s="127"/>
      <c r="HA379" s="127"/>
      <c r="HB379" s="127"/>
      <c r="HC379" s="127"/>
      <c r="HD379" s="127"/>
      <c r="HE379" s="127"/>
      <c r="HF379" s="127"/>
      <c r="HG379" s="127"/>
      <c r="HH379" s="127"/>
      <c r="HI379" s="127"/>
      <c r="HJ379" s="127"/>
      <c r="HK379" s="127"/>
      <c r="HL379" s="127"/>
      <c r="HM379" s="127"/>
      <c r="HN379" s="127"/>
      <c r="HO379" s="127"/>
      <c r="HP379" s="127"/>
      <c r="HQ379" s="127"/>
      <c r="HR379" s="127"/>
      <c r="HS379" s="127"/>
      <c r="HT379" s="127"/>
      <c r="HU379" s="127"/>
      <c r="HV379" s="127"/>
      <c r="HW379" s="127"/>
      <c r="HX379" s="127"/>
      <c r="HY379" s="127"/>
      <c r="HZ379" s="127"/>
      <c r="IA379" s="127"/>
      <c r="IB379" s="127"/>
      <c r="IC379" s="127"/>
      <c r="ID379" s="127"/>
      <c r="IE379" s="127"/>
      <c r="IF379" s="127"/>
      <c r="IG379" s="127"/>
      <c r="IH379" s="127"/>
      <c r="II379" s="127"/>
      <c r="IJ379" s="127"/>
      <c r="IK379" s="127"/>
      <c r="IL379" s="127"/>
      <c r="IM379" s="127"/>
      <c r="IN379" s="127"/>
      <c r="IO379" s="127"/>
      <c r="IP379" s="127"/>
      <c r="IQ379" s="127"/>
      <c r="IR379" s="127"/>
      <c r="IS379" s="127"/>
      <c r="IT379" s="127"/>
    </row>
    <row r="380" spans="1:254" ht="14.25" x14ac:dyDescent="0.2">
      <c r="A380" s="206" t="s">
        <v>466</v>
      </c>
      <c r="B380" s="209">
        <v>510</v>
      </c>
      <c r="C380" s="163" t="s">
        <v>442</v>
      </c>
      <c r="D380" s="163" t="s">
        <v>284</v>
      </c>
      <c r="E380" s="163"/>
      <c r="F380" s="163"/>
      <c r="G380" s="207">
        <f>SUM(G383+G381)</f>
        <v>18941.5</v>
      </c>
    </row>
    <row r="381" spans="1:254" ht="51" x14ac:dyDescent="0.2">
      <c r="A381" s="148" t="s">
        <v>719</v>
      </c>
      <c r="B381" s="168" t="s">
        <v>508</v>
      </c>
      <c r="C381" s="149" t="s">
        <v>442</v>
      </c>
      <c r="D381" s="149" t="s">
        <v>284</v>
      </c>
      <c r="E381" s="149" t="s">
        <v>694</v>
      </c>
      <c r="F381" s="149"/>
      <c r="G381" s="188">
        <f>SUM(G382)</f>
        <v>441</v>
      </c>
    </row>
    <row r="382" spans="1:254" ht="13.5" x14ac:dyDescent="0.25">
      <c r="A382" s="151" t="s">
        <v>322</v>
      </c>
      <c r="B382" s="152" t="s">
        <v>508</v>
      </c>
      <c r="C382" s="153" t="s">
        <v>442</v>
      </c>
      <c r="D382" s="153" t="s">
        <v>284</v>
      </c>
      <c r="E382" s="149" t="s">
        <v>694</v>
      </c>
      <c r="F382" s="153" t="s">
        <v>323</v>
      </c>
      <c r="G382" s="185">
        <v>441</v>
      </c>
      <c r="H382" s="183"/>
      <c r="I382" s="183"/>
      <c r="J382" s="183"/>
      <c r="K382" s="183"/>
      <c r="L382" s="183"/>
      <c r="M382" s="183"/>
      <c r="N382" s="183"/>
      <c r="O382" s="183"/>
      <c r="P382" s="183"/>
      <c r="Q382" s="183"/>
      <c r="R382" s="183"/>
      <c r="S382" s="183"/>
      <c r="T382" s="183"/>
      <c r="U382" s="183"/>
      <c r="V382" s="183"/>
      <c r="W382" s="183"/>
      <c r="X382" s="183"/>
      <c r="Y382" s="183"/>
      <c r="Z382" s="183"/>
      <c r="AA382" s="183"/>
      <c r="AB382" s="183"/>
      <c r="AC382" s="183"/>
      <c r="AD382" s="183"/>
      <c r="AE382" s="183"/>
      <c r="AF382" s="183"/>
      <c r="AG382" s="183"/>
      <c r="AH382" s="183"/>
      <c r="AI382" s="183"/>
      <c r="AJ382" s="183"/>
      <c r="AK382" s="183"/>
      <c r="AL382" s="183"/>
      <c r="AM382" s="183"/>
      <c r="AN382" s="183"/>
      <c r="AO382" s="183"/>
      <c r="AP382" s="183"/>
      <c r="AQ382" s="183"/>
      <c r="AR382" s="183"/>
      <c r="AS382" s="183"/>
      <c r="AT382" s="183"/>
      <c r="AU382" s="183"/>
      <c r="AV382" s="183"/>
      <c r="AW382" s="183"/>
      <c r="AX382" s="183"/>
      <c r="AY382" s="183"/>
      <c r="AZ382" s="183"/>
      <c r="BA382" s="183"/>
      <c r="BB382" s="183"/>
      <c r="BC382" s="183"/>
      <c r="BD382" s="183"/>
      <c r="BE382" s="183"/>
      <c r="BF382" s="183"/>
      <c r="BG382" s="183"/>
      <c r="BH382" s="183"/>
      <c r="BI382" s="183"/>
      <c r="BJ382" s="183"/>
      <c r="BK382" s="183"/>
      <c r="BL382" s="183"/>
      <c r="BM382" s="183"/>
      <c r="BN382" s="183"/>
      <c r="BO382" s="183"/>
      <c r="BP382" s="183"/>
      <c r="BQ382" s="183"/>
      <c r="BR382" s="183"/>
      <c r="BS382" s="183"/>
      <c r="BT382" s="183"/>
      <c r="BU382" s="183"/>
      <c r="BV382" s="183"/>
      <c r="BW382" s="183"/>
      <c r="BX382" s="183"/>
      <c r="BY382" s="183"/>
      <c r="BZ382" s="183"/>
      <c r="CA382" s="183"/>
      <c r="CB382" s="183"/>
      <c r="CC382" s="183"/>
      <c r="CD382" s="183"/>
      <c r="CE382" s="183"/>
      <c r="CF382" s="183"/>
      <c r="CG382" s="183"/>
      <c r="CH382" s="183"/>
      <c r="CI382" s="183"/>
      <c r="CJ382" s="183"/>
      <c r="CK382" s="183"/>
      <c r="CL382" s="183"/>
      <c r="CM382" s="183"/>
      <c r="CN382" s="183"/>
      <c r="CO382" s="183"/>
      <c r="CP382" s="183"/>
      <c r="CQ382" s="183"/>
      <c r="CR382" s="183"/>
      <c r="CS382" s="183"/>
      <c r="CT382" s="183"/>
      <c r="CU382" s="183"/>
      <c r="CV382" s="183"/>
      <c r="CW382" s="183"/>
      <c r="CX382" s="183"/>
      <c r="CY382" s="183"/>
      <c r="CZ382" s="183"/>
      <c r="DA382" s="183"/>
      <c r="DB382" s="183"/>
      <c r="DC382" s="183"/>
      <c r="DD382" s="183"/>
      <c r="DE382" s="183"/>
      <c r="DF382" s="183"/>
      <c r="DG382" s="183"/>
      <c r="DH382" s="183"/>
      <c r="DI382" s="183"/>
      <c r="DJ382" s="183"/>
      <c r="DK382" s="183"/>
      <c r="DL382" s="183"/>
      <c r="DM382" s="183"/>
      <c r="DN382" s="183"/>
      <c r="DO382" s="183"/>
      <c r="DP382" s="183"/>
      <c r="DQ382" s="183"/>
      <c r="DR382" s="183"/>
      <c r="DS382" s="183"/>
      <c r="DT382" s="183"/>
      <c r="DU382" s="183"/>
      <c r="DV382" s="183"/>
      <c r="DW382" s="183"/>
      <c r="DX382" s="183"/>
      <c r="DY382" s="183"/>
      <c r="DZ382" s="183"/>
      <c r="EA382" s="183"/>
      <c r="EB382" s="183"/>
      <c r="EC382" s="183"/>
      <c r="ED382" s="183"/>
      <c r="EE382" s="183"/>
      <c r="EF382" s="183"/>
      <c r="EG382" s="183"/>
      <c r="EH382" s="183"/>
      <c r="EI382" s="183"/>
      <c r="EJ382" s="183"/>
      <c r="EK382" s="183"/>
      <c r="EL382" s="183"/>
      <c r="EM382" s="183"/>
      <c r="EN382" s="183"/>
      <c r="EO382" s="183"/>
      <c r="EP382" s="183"/>
      <c r="EQ382" s="183"/>
      <c r="ER382" s="183"/>
      <c r="ES382" s="183"/>
      <c r="ET382" s="183"/>
      <c r="EU382" s="183"/>
      <c r="EV382" s="183"/>
      <c r="EW382" s="183"/>
      <c r="EX382" s="183"/>
      <c r="EY382" s="183"/>
      <c r="EZ382" s="183"/>
      <c r="FA382" s="183"/>
      <c r="FB382" s="183"/>
      <c r="FC382" s="183"/>
      <c r="FD382" s="183"/>
      <c r="FE382" s="183"/>
      <c r="FF382" s="183"/>
      <c r="FG382" s="183"/>
      <c r="FH382" s="183"/>
      <c r="FI382" s="183"/>
      <c r="FJ382" s="183"/>
      <c r="FK382" s="183"/>
      <c r="FL382" s="183"/>
      <c r="FM382" s="183"/>
      <c r="FN382" s="183"/>
      <c r="FO382" s="183"/>
      <c r="FP382" s="183"/>
      <c r="FQ382" s="183"/>
      <c r="FR382" s="183"/>
      <c r="FS382" s="183"/>
      <c r="FT382" s="183"/>
      <c r="FU382" s="183"/>
      <c r="FV382" s="183"/>
      <c r="FW382" s="183"/>
      <c r="FX382" s="183"/>
      <c r="FY382" s="183"/>
      <c r="FZ382" s="183"/>
      <c r="GA382" s="183"/>
      <c r="GB382" s="183"/>
      <c r="GC382" s="183"/>
      <c r="GD382" s="183"/>
      <c r="GE382" s="183"/>
      <c r="GF382" s="183"/>
      <c r="GG382" s="183"/>
      <c r="GH382" s="183"/>
      <c r="GI382" s="183"/>
      <c r="GJ382" s="183"/>
      <c r="GK382" s="183"/>
      <c r="GL382" s="183"/>
      <c r="GM382" s="183"/>
      <c r="GN382" s="183"/>
      <c r="GO382" s="183"/>
      <c r="GP382" s="183"/>
      <c r="GQ382" s="183"/>
      <c r="GR382" s="183"/>
      <c r="GS382" s="183"/>
      <c r="GT382" s="183"/>
      <c r="GU382" s="183"/>
      <c r="GV382" s="183"/>
      <c r="GW382" s="183"/>
      <c r="GX382" s="183"/>
      <c r="GY382" s="183"/>
      <c r="GZ382" s="183"/>
      <c r="HA382" s="183"/>
      <c r="HB382" s="183"/>
      <c r="HC382" s="183"/>
      <c r="HD382" s="183"/>
      <c r="HE382" s="183"/>
      <c r="HF382" s="183"/>
      <c r="HG382" s="183"/>
      <c r="HH382" s="183"/>
      <c r="HI382" s="183"/>
      <c r="HJ382" s="183"/>
      <c r="HK382" s="183"/>
      <c r="HL382" s="183"/>
      <c r="HM382" s="183"/>
      <c r="HN382" s="183"/>
      <c r="HO382" s="183"/>
      <c r="HP382" s="183"/>
      <c r="HQ382" s="183"/>
      <c r="HR382" s="183"/>
      <c r="HS382" s="183"/>
      <c r="HT382" s="183"/>
      <c r="HU382" s="183"/>
      <c r="HV382" s="183"/>
      <c r="HW382" s="183"/>
      <c r="HX382" s="183"/>
      <c r="HY382" s="183"/>
      <c r="HZ382" s="183"/>
      <c r="IA382" s="183"/>
      <c r="IB382" s="183"/>
      <c r="IC382" s="183"/>
      <c r="ID382" s="183"/>
      <c r="IE382" s="183"/>
      <c r="IF382" s="183"/>
      <c r="IG382" s="183"/>
      <c r="IH382" s="183"/>
      <c r="II382" s="183"/>
      <c r="IJ382" s="183"/>
      <c r="IK382" s="183"/>
      <c r="IL382" s="183"/>
      <c r="IM382" s="183"/>
      <c r="IN382" s="183"/>
      <c r="IO382" s="183"/>
      <c r="IP382" s="183"/>
      <c r="IQ382" s="183"/>
      <c r="IR382" s="183"/>
      <c r="IS382" s="183"/>
      <c r="IT382" s="183"/>
    </row>
    <row r="383" spans="1:254" ht="13.5" x14ac:dyDescent="0.25">
      <c r="A383" s="360" t="s">
        <v>467</v>
      </c>
      <c r="B383" s="350">
        <v>510</v>
      </c>
      <c r="C383" s="204" t="s">
        <v>442</v>
      </c>
      <c r="D383" s="204" t="s">
        <v>284</v>
      </c>
      <c r="E383" s="204"/>
      <c r="F383" s="204"/>
      <c r="G383" s="345">
        <f>SUM(G384+G386+G388)</f>
        <v>18500.5</v>
      </c>
    </row>
    <row r="384" spans="1:254" x14ac:dyDescent="0.2">
      <c r="A384" s="352" t="s">
        <v>468</v>
      </c>
      <c r="B384" s="193">
        <v>510</v>
      </c>
      <c r="C384" s="153" t="s">
        <v>442</v>
      </c>
      <c r="D384" s="153" t="s">
        <v>284</v>
      </c>
      <c r="E384" s="153" t="s">
        <v>469</v>
      </c>
      <c r="F384" s="153"/>
      <c r="G384" s="185">
        <f>SUM(G385)</f>
        <v>5580.24</v>
      </c>
    </row>
    <row r="385" spans="1:254" s="155" customFormat="1" x14ac:dyDescent="0.2">
      <c r="A385" s="148" t="s">
        <v>322</v>
      </c>
      <c r="B385" s="200">
        <v>510</v>
      </c>
      <c r="C385" s="149" t="s">
        <v>442</v>
      </c>
      <c r="D385" s="149" t="s">
        <v>284</v>
      </c>
      <c r="E385" s="149" t="s">
        <v>469</v>
      </c>
      <c r="F385" s="149" t="s">
        <v>323</v>
      </c>
      <c r="G385" s="188">
        <v>5580.24</v>
      </c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  <c r="AA385" s="127"/>
      <c r="AB385" s="127"/>
      <c r="AC385" s="127"/>
      <c r="AD385" s="127"/>
      <c r="AE385" s="127"/>
      <c r="AF385" s="127"/>
      <c r="AG385" s="127"/>
      <c r="AH385" s="127"/>
      <c r="AI385" s="127"/>
      <c r="AJ385" s="127"/>
      <c r="AK385" s="127"/>
      <c r="AL385" s="127"/>
      <c r="AM385" s="127"/>
      <c r="AN385" s="127"/>
      <c r="AO385" s="127"/>
      <c r="AP385" s="127"/>
      <c r="AQ385" s="127"/>
      <c r="AR385" s="127"/>
      <c r="AS385" s="127"/>
      <c r="AT385" s="127"/>
      <c r="AU385" s="127"/>
      <c r="AV385" s="127"/>
      <c r="AW385" s="127"/>
      <c r="AX385" s="127"/>
      <c r="AY385" s="127"/>
      <c r="AZ385" s="127"/>
      <c r="BA385" s="127"/>
      <c r="BB385" s="127"/>
      <c r="BC385" s="127"/>
      <c r="BD385" s="127"/>
      <c r="BE385" s="127"/>
      <c r="BF385" s="127"/>
      <c r="BG385" s="127"/>
      <c r="BH385" s="127"/>
      <c r="BI385" s="127"/>
      <c r="BJ385" s="127"/>
      <c r="BK385" s="127"/>
      <c r="BL385" s="127"/>
      <c r="BM385" s="127"/>
      <c r="BN385" s="127"/>
      <c r="BO385" s="127"/>
      <c r="BP385" s="127"/>
      <c r="BQ385" s="127"/>
      <c r="BR385" s="127"/>
      <c r="BS385" s="127"/>
      <c r="BT385" s="127"/>
      <c r="BU385" s="127"/>
      <c r="BV385" s="127"/>
      <c r="BW385" s="127"/>
      <c r="BX385" s="127"/>
      <c r="BY385" s="127"/>
      <c r="BZ385" s="127"/>
      <c r="CA385" s="127"/>
      <c r="CB385" s="127"/>
      <c r="CC385" s="127"/>
      <c r="CD385" s="127"/>
      <c r="CE385" s="127"/>
      <c r="CF385" s="127"/>
      <c r="CG385" s="127"/>
      <c r="CH385" s="127"/>
      <c r="CI385" s="127"/>
      <c r="CJ385" s="127"/>
      <c r="CK385" s="127"/>
      <c r="CL385" s="127"/>
      <c r="CM385" s="127"/>
      <c r="CN385" s="127"/>
      <c r="CO385" s="127"/>
      <c r="CP385" s="127"/>
      <c r="CQ385" s="127"/>
      <c r="CR385" s="127"/>
      <c r="CS385" s="127"/>
      <c r="CT385" s="127"/>
      <c r="CU385" s="127"/>
      <c r="CV385" s="127"/>
      <c r="CW385" s="127"/>
      <c r="CX385" s="127"/>
      <c r="CY385" s="127"/>
      <c r="CZ385" s="127"/>
      <c r="DA385" s="127"/>
      <c r="DB385" s="127"/>
      <c r="DC385" s="127"/>
      <c r="DD385" s="127"/>
      <c r="DE385" s="127"/>
      <c r="DF385" s="127"/>
      <c r="DG385" s="127"/>
      <c r="DH385" s="127"/>
      <c r="DI385" s="127"/>
      <c r="DJ385" s="127"/>
      <c r="DK385" s="127"/>
      <c r="DL385" s="127"/>
      <c r="DM385" s="127"/>
      <c r="DN385" s="127"/>
      <c r="DO385" s="127"/>
      <c r="DP385" s="127"/>
      <c r="DQ385" s="127"/>
      <c r="DR385" s="127"/>
      <c r="DS385" s="127"/>
      <c r="DT385" s="127"/>
      <c r="DU385" s="127"/>
      <c r="DV385" s="127"/>
      <c r="DW385" s="127"/>
      <c r="DX385" s="127"/>
      <c r="DY385" s="127"/>
      <c r="DZ385" s="127"/>
      <c r="EA385" s="127"/>
      <c r="EB385" s="127"/>
      <c r="EC385" s="127"/>
      <c r="ED385" s="127"/>
      <c r="EE385" s="127"/>
      <c r="EF385" s="127"/>
      <c r="EG385" s="127"/>
      <c r="EH385" s="127"/>
      <c r="EI385" s="127"/>
      <c r="EJ385" s="127"/>
      <c r="EK385" s="127"/>
      <c r="EL385" s="127"/>
      <c r="EM385" s="127"/>
      <c r="EN385" s="127"/>
      <c r="EO385" s="127"/>
      <c r="EP385" s="127"/>
      <c r="EQ385" s="127"/>
      <c r="ER385" s="127"/>
      <c r="ES385" s="127"/>
      <c r="ET385" s="127"/>
      <c r="EU385" s="127"/>
      <c r="EV385" s="127"/>
      <c r="EW385" s="127"/>
      <c r="EX385" s="127"/>
      <c r="EY385" s="127"/>
      <c r="EZ385" s="127"/>
      <c r="FA385" s="127"/>
      <c r="FB385" s="127"/>
      <c r="FC385" s="127"/>
      <c r="FD385" s="127"/>
      <c r="FE385" s="127"/>
      <c r="FF385" s="127"/>
      <c r="FG385" s="127"/>
      <c r="FH385" s="127"/>
      <c r="FI385" s="127"/>
      <c r="FJ385" s="127"/>
      <c r="FK385" s="127"/>
      <c r="FL385" s="127"/>
      <c r="FM385" s="127"/>
      <c r="FN385" s="127"/>
      <c r="FO385" s="127"/>
      <c r="FP385" s="127"/>
      <c r="FQ385" s="127"/>
      <c r="FR385" s="127"/>
      <c r="FS385" s="127"/>
      <c r="FT385" s="127"/>
      <c r="FU385" s="127"/>
      <c r="FV385" s="127"/>
      <c r="FW385" s="127"/>
      <c r="FX385" s="127"/>
      <c r="FY385" s="127"/>
      <c r="FZ385" s="127"/>
      <c r="GA385" s="127"/>
      <c r="GB385" s="127"/>
      <c r="GC385" s="127"/>
      <c r="GD385" s="127"/>
      <c r="GE385" s="127"/>
      <c r="GF385" s="127"/>
      <c r="GG385" s="127"/>
      <c r="GH385" s="127"/>
      <c r="GI385" s="127"/>
      <c r="GJ385" s="127"/>
      <c r="GK385" s="127"/>
      <c r="GL385" s="127"/>
      <c r="GM385" s="127"/>
      <c r="GN385" s="127"/>
      <c r="GO385" s="127"/>
      <c r="GP385" s="127"/>
      <c r="GQ385" s="127"/>
      <c r="GR385" s="127"/>
      <c r="GS385" s="127"/>
      <c r="GT385" s="127"/>
      <c r="GU385" s="127"/>
      <c r="GV385" s="127"/>
      <c r="GW385" s="127"/>
      <c r="GX385" s="127"/>
      <c r="GY385" s="127"/>
      <c r="GZ385" s="127"/>
      <c r="HA385" s="127"/>
      <c r="HB385" s="127"/>
      <c r="HC385" s="127"/>
      <c r="HD385" s="127"/>
      <c r="HE385" s="127"/>
      <c r="HF385" s="127"/>
      <c r="HG385" s="127"/>
      <c r="HH385" s="127"/>
      <c r="HI385" s="127"/>
      <c r="HJ385" s="127"/>
      <c r="HK385" s="127"/>
      <c r="HL385" s="127"/>
      <c r="HM385" s="127"/>
      <c r="HN385" s="127"/>
      <c r="HO385" s="127"/>
      <c r="HP385" s="127"/>
      <c r="HQ385" s="127"/>
      <c r="HR385" s="127"/>
      <c r="HS385" s="127"/>
      <c r="HT385" s="127"/>
      <c r="HU385" s="127"/>
      <c r="HV385" s="127"/>
      <c r="HW385" s="127"/>
      <c r="HX385" s="127"/>
      <c r="HY385" s="127"/>
      <c r="HZ385" s="127"/>
      <c r="IA385" s="127"/>
      <c r="IB385" s="127"/>
      <c r="IC385" s="127"/>
      <c r="ID385" s="127"/>
      <c r="IE385" s="127"/>
      <c r="IF385" s="127"/>
      <c r="IG385" s="127"/>
      <c r="IH385" s="127"/>
      <c r="II385" s="127"/>
      <c r="IJ385" s="127"/>
      <c r="IK385" s="127"/>
      <c r="IL385" s="127"/>
      <c r="IM385" s="127"/>
      <c r="IN385" s="127"/>
      <c r="IO385" s="127"/>
      <c r="IP385" s="127"/>
      <c r="IQ385" s="127"/>
      <c r="IR385" s="127"/>
      <c r="IS385" s="127"/>
      <c r="IT385" s="127"/>
    </row>
    <row r="386" spans="1:254" x14ac:dyDescent="0.2">
      <c r="A386" s="352" t="s">
        <v>470</v>
      </c>
      <c r="B386" s="193">
        <v>510</v>
      </c>
      <c r="C386" s="153" t="s">
        <v>442</v>
      </c>
      <c r="D386" s="153" t="s">
        <v>284</v>
      </c>
      <c r="E386" s="153" t="s">
        <v>471</v>
      </c>
      <c r="F386" s="153"/>
      <c r="G386" s="185">
        <f>SUM(G387)</f>
        <v>4117.68</v>
      </c>
    </row>
    <row r="387" spans="1:254" x14ac:dyDescent="0.2">
      <c r="A387" s="148" t="s">
        <v>322</v>
      </c>
      <c r="B387" s="200">
        <v>510</v>
      </c>
      <c r="C387" s="149" t="s">
        <v>442</v>
      </c>
      <c r="D387" s="149" t="s">
        <v>284</v>
      </c>
      <c r="E387" s="149" t="s">
        <v>471</v>
      </c>
      <c r="F387" s="149" t="s">
        <v>323</v>
      </c>
      <c r="G387" s="188">
        <v>4117.68</v>
      </c>
    </row>
    <row r="388" spans="1:254" s="147" customFormat="1" ht="14.25" x14ac:dyDescent="0.2">
      <c r="A388" s="352" t="s">
        <v>468</v>
      </c>
      <c r="B388" s="193">
        <v>510</v>
      </c>
      <c r="C388" s="153" t="s">
        <v>442</v>
      </c>
      <c r="D388" s="153" t="s">
        <v>284</v>
      </c>
      <c r="E388" s="153" t="s">
        <v>472</v>
      </c>
      <c r="F388" s="153"/>
      <c r="G388" s="185">
        <f>SUM(G389)</f>
        <v>8802.58</v>
      </c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  <c r="AB388" s="127"/>
      <c r="AC388" s="127"/>
      <c r="AD388" s="127"/>
      <c r="AE388" s="127"/>
      <c r="AF388" s="127"/>
      <c r="AG388" s="127"/>
      <c r="AH388" s="127"/>
      <c r="AI388" s="127"/>
      <c r="AJ388" s="127"/>
      <c r="AK388" s="127"/>
      <c r="AL388" s="127"/>
      <c r="AM388" s="127"/>
      <c r="AN388" s="127"/>
      <c r="AO388" s="127"/>
      <c r="AP388" s="127"/>
      <c r="AQ388" s="127"/>
      <c r="AR388" s="127"/>
      <c r="AS388" s="127"/>
      <c r="AT388" s="127"/>
      <c r="AU388" s="127"/>
      <c r="AV388" s="127"/>
      <c r="AW388" s="127"/>
      <c r="AX388" s="127"/>
      <c r="AY388" s="127"/>
      <c r="AZ388" s="127"/>
      <c r="BA388" s="127"/>
      <c r="BB388" s="127"/>
      <c r="BC388" s="127"/>
      <c r="BD388" s="127"/>
      <c r="BE388" s="127"/>
      <c r="BF388" s="127"/>
      <c r="BG388" s="127"/>
      <c r="BH388" s="127"/>
      <c r="BI388" s="127"/>
      <c r="BJ388" s="127"/>
      <c r="BK388" s="127"/>
      <c r="BL388" s="127"/>
      <c r="BM388" s="127"/>
      <c r="BN388" s="127"/>
      <c r="BO388" s="127"/>
      <c r="BP388" s="127"/>
      <c r="BQ388" s="127"/>
      <c r="BR388" s="127"/>
      <c r="BS388" s="127"/>
      <c r="BT388" s="127"/>
      <c r="BU388" s="127"/>
      <c r="BV388" s="127"/>
      <c r="BW388" s="127"/>
      <c r="BX388" s="127"/>
      <c r="BY388" s="127"/>
      <c r="BZ388" s="127"/>
      <c r="CA388" s="127"/>
      <c r="CB388" s="127"/>
      <c r="CC388" s="127"/>
      <c r="CD388" s="127"/>
      <c r="CE388" s="127"/>
      <c r="CF388" s="127"/>
      <c r="CG388" s="127"/>
      <c r="CH388" s="127"/>
      <c r="CI388" s="127"/>
      <c r="CJ388" s="127"/>
      <c r="CK388" s="127"/>
      <c r="CL388" s="127"/>
      <c r="CM388" s="127"/>
      <c r="CN388" s="127"/>
      <c r="CO388" s="127"/>
      <c r="CP388" s="127"/>
      <c r="CQ388" s="127"/>
      <c r="CR388" s="127"/>
      <c r="CS388" s="127"/>
      <c r="CT388" s="127"/>
      <c r="CU388" s="127"/>
      <c r="CV388" s="127"/>
      <c r="CW388" s="127"/>
      <c r="CX388" s="127"/>
      <c r="CY388" s="127"/>
      <c r="CZ388" s="127"/>
      <c r="DA388" s="127"/>
      <c r="DB388" s="127"/>
      <c r="DC388" s="127"/>
      <c r="DD388" s="127"/>
      <c r="DE388" s="127"/>
      <c r="DF388" s="127"/>
      <c r="DG388" s="127"/>
      <c r="DH388" s="127"/>
      <c r="DI388" s="127"/>
      <c r="DJ388" s="127"/>
      <c r="DK388" s="127"/>
      <c r="DL388" s="127"/>
      <c r="DM388" s="127"/>
      <c r="DN388" s="127"/>
      <c r="DO388" s="127"/>
      <c r="DP388" s="127"/>
      <c r="DQ388" s="127"/>
      <c r="DR388" s="127"/>
      <c r="DS388" s="127"/>
      <c r="DT388" s="127"/>
      <c r="DU388" s="127"/>
      <c r="DV388" s="127"/>
      <c r="DW388" s="127"/>
      <c r="DX388" s="127"/>
      <c r="DY388" s="127"/>
      <c r="DZ388" s="127"/>
      <c r="EA388" s="127"/>
      <c r="EB388" s="127"/>
      <c r="EC388" s="127"/>
      <c r="ED388" s="127"/>
      <c r="EE388" s="127"/>
      <c r="EF388" s="127"/>
      <c r="EG388" s="127"/>
      <c r="EH388" s="127"/>
      <c r="EI388" s="127"/>
      <c r="EJ388" s="127"/>
      <c r="EK388" s="127"/>
      <c r="EL388" s="127"/>
      <c r="EM388" s="127"/>
      <c r="EN388" s="127"/>
      <c r="EO388" s="127"/>
      <c r="EP388" s="127"/>
      <c r="EQ388" s="127"/>
      <c r="ER388" s="127"/>
      <c r="ES388" s="127"/>
      <c r="ET388" s="127"/>
      <c r="EU388" s="127"/>
      <c r="EV388" s="127"/>
      <c r="EW388" s="127"/>
      <c r="EX388" s="127"/>
      <c r="EY388" s="127"/>
      <c r="EZ388" s="127"/>
      <c r="FA388" s="127"/>
      <c r="FB388" s="127"/>
      <c r="FC388" s="127"/>
      <c r="FD388" s="127"/>
      <c r="FE388" s="127"/>
      <c r="FF388" s="127"/>
      <c r="FG388" s="127"/>
      <c r="FH388" s="127"/>
      <c r="FI388" s="127"/>
      <c r="FJ388" s="127"/>
      <c r="FK388" s="127"/>
      <c r="FL388" s="127"/>
      <c r="FM388" s="127"/>
      <c r="FN388" s="127"/>
      <c r="FO388" s="127"/>
      <c r="FP388" s="127"/>
      <c r="FQ388" s="127"/>
      <c r="FR388" s="127"/>
      <c r="FS388" s="127"/>
      <c r="FT388" s="127"/>
      <c r="FU388" s="127"/>
      <c r="FV388" s="127"/>
      <c r="FW388" s="127"/>
      <c r="FX388" s="127"/>
      <c r="FY388" s="127"/>
      <c r="FZ388" s="127"/>
      <c r="GA388" s="127"/>
      <c r="GB388" s="127"/>
      <c r="GC388" s="127"/>
      <c r="GD388" s="127"/>
      <c r="GE388" s="127"/>
      <c r="GF388" s="127"/>
      <c r="GG388" s="127"/>
      <c r="GH388" s="127"/>
      <c r="GI388" s="127"/>
      <c r="GJ388" s="127"/>
      <c r="GK388" s="127"/>
      <c r="GL388" s="127"/>
      <c r="GM388" s="127"/>
      <c r="GN388" s="127"/>
      <c r="GO388" s="127"/>
      <c r="GP388" s="127"/>
      <c r="GQ388" s="127"/>
      <c r="GR388" s="127"/>
      <c r="GS388" s="127"/>
      <c r="GT388" s="127"/>
      <c r="GU388" s="127"/>
      <c r="GV388" s="127"/>
      <c r="GW388" s="127"/>
      <c r="GX388" s="127"/>
      <c r="GY388" s="127"/>
      <c r="GZ388" s="127"/>
      <c r="HA388" s="127"/>
      <c r="HB388" s="127"/>
      <c r="HC388" s="127"/>
      <c r="HD388" s="127"/>
      <c r="HE388" s="127"/>
      <c r="HF388" s="127"/>
      <c r="HG388" s="127"/>
      <c r="HH388" s="127"/>
      <c r="HI388" s="127"/>
      <c r="HJ388" s="127"/>
      <c r="HK388" s="127"/>
      <c r="HL388" s="127"/>
      <c r="HM388" s="127"/>
      <c r="HN388" s="127"/>
      <c r="HO388" s="127"/>
      <c r="HP388" s="127"/>
      <c r="HQ388" s="127"/>
      <c r="HR388" s="127"/>
      <c r="HS388" s="127"/>
      <c r="HT388" s="127"/>
      <c r="HU388" s="127"/>
      <c r="HV388" s="127"/>
      <c r="HW388" s="127"/>
      <c r="HX388" s="127"/>
      <c r="HY388" s="127"/>
      <c r="HZ388" s="127"/>
      <c r="IA388" s="127"/>
      <c r="IB388" s="127"/>
      <c r="IC388" s="127"/>
      <c r="ID388" s="127"/>
      <c r="IE388" s="127"/>
      <c r="IF388" s="127"/>
      <c r="IG388" s="127"/>
      <c r="IH388" s="127"/>
      <c r="II388" s="127"/>
      <c r="IJ388" s="127"/>
      <c r="IK388" s="127"/>
      <c r="IL388" s="127"/>
      <c r="IM388" s="127"/>
      <c r="IN388" s="127"/>
      <c r="IO388" s="127"/>
      <c r="IP388" s="127"/>
      <c r="IQ388" s="127"/>
      <c r="IR388" s="127"/>
      <c r="IS388" s="127"/>
      <c r="IT388" s="127"/>
    </row>
    <row r="389" spans="1:254" x14ac:dyDescent="0.2">
      <c r="A389" s="148" t="s">
        <v>322</v>
      </c>
      <c r="B389" s="200">
        <v>510</v>
      </c>
      <c r="C389" s="149" t="s">
        <v>442</v>
      </c>
      <c r="D389" s="149" t="s">
        <v>284</v>
      </c>
      <c r="E389" s="149" t="s">
        <v>472</v>
      </c>
      <c r="F389" s="149" t="s">
        <v>323</v>
      </c>
      <c r="G389" s="188">
        <v>8802.58</v>
      </c>
    </row>
    <row r="390" spans="1:254" s="121" customFormat="1" ht="15.75" x14ac:dyDescent="0.25">
      <c r="A390" s="181" t="s">
        <v>473</v>
      </c>
      <c r="B390" s="190">
        <v>510</v>
      </c>
      <c r="C390" s="177" t="s">
        <v>442</v>
      </c>
      <c r="D390" s="177" t="s">
        <v>391</v>
      </c>
      <c r="E390" s="177"/>
      <c r="F390" s="177"/>
      <c r="G390" s="178">
        <f>SUM(G391)</f>
        <v>8144.1400000000012</v>
      </c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  <c r="AA390" s="127"/>
      <c r="AB390" s="127"/>
      <c r="AC390" s="127"/>
      <c r="AD390" s="127"/>
      <c r="AE390" s="127"/>
      <c r="AF390" s="127"/>
      <c r="AG390" s="127"/>
      <c r="AH390" s="127"/>
      <c r="AI390" s="127"/>
      <c r="AJ390" s="127"/>
      <c r="AK390" s="127"/>
      <c r="AL390" s="127"/>
      <c r="AM390" s="127"/>
      <c r="AN390" s="127"/>
      <c r="AO390" s="127"/>
      <c r="AP390" s="127"/>
      <c r="AQ390" s="127"/>
      <c r="AR390" s="127"/>
      <c r="AS390" s="127"/>
      <c r="AT390" s="127"/>
      <c r="AU390" s="127"/>
      <c r="AV390" s="127"/>
      <c r="AW390" s="127"/>
      <c r="AX390" s="127"/>
      <c r="AY390" s="127"/>
      <c r="AZ390" s="127"/>
      <c r="BA390" s="127"/>
      <c r="BB390" s="127"/>
      <c r="BC390" s="127"/>
      <c r="BD390" s="127"/>
      <c r="BE390" s="127"/>
      <c r="BF390" s="127"/>
      <c r="BG390" s="127"/>
      <c r="BH390" s="127"/>
      <c r="BI390" s="127"/>
      <c r="BJ390" s="127"/>
      <c r="BK390" s="127"/>
      <c r="BL390" s="127"/>
      <c r="BM390" s="127"/>
      <c r="BN390" s="127"/>
      <c r="BO390" s="127"/>
      <c r="BP390" s="127"/>
      <c r="BQ390" s="127"/>
      <c r="BR390" s="127"/>
      <c r="BS390" s="127"/>
      <c r="BT390" s="127"/>
      <c r="BU390" s="127"/>
      <c r="BV390" s="127"/>
      <c r="BW390" s="127"/>
      <c r="BX390" s="127"/>
      <c r="BY390" s="127"/>
      <c r="BZ390" s="127"/>
      <c r="CA390" s="127"/>
      <c r="CB390" s="127"/>
      <c r="CC390" s="127"/>
      <c r="CD390" s="127"/>
      <c r="CE390" s="127"/>
      <c r="CF390" s="127"/>
      <c r="CG390" s="127"/>
      <c r="CH390" s="127"/>
      <c r="CI390" s="127"/>
      <c r="CJ390" s="127"/>
      <c r="CK390" s="127"/>
      <c r="CL390" s="127"/>
      <c r="CM390" s="127"/>
      <c r="CN390" s="127"/>
      <c r="CO390" s="127"/>
      <c r="CP390" s="127"/>
      <c r="CQ390" s="127"/>
      <c r="CR390" s="127"/>
      <c r="CS390" s="127"/>
      <c r="CT390" s="127"/>
      <c r="CU390" s="127"/>
      <c r="CV390" s="127"/>
      <c r="CW390" s="127"/>
      <c r="CX390" s="127"/>
      <c r="CY390" s="127"/>
      <c r="CZ390" s="127"/>
      <c r="DA390" s="127"/>
      <c r="DB390" s="127"/>
      <c r="DC390" s="127"/>
      <c r="DD390" s="127"/>
      <c r="DE390" s="127"/>
      <c r="DF390" s="127"/>
      <c r="DG390" s="127"/>
      <c r="DH390" s="127"/>
      <c r="DI390" s="127"/>
      <c r="DJ390" s="127"/>
      <c r="DK390" s="127"/>
      <c r="DL390" s="127"/>
      <c r="DM390" s="127"/>
      <c r="DN390" s="127"/>
      <c r="DO390" s="127"/>
      <c r="DP390" s="127"/>
      <c r="DQ390" s="127"/>
      <c r="DR390" s="127"/>
      <c r="DS390" s="127"/>
      <c r="DT390" s="127"/>
      <c r="DU390" s="127"/>
      <c r="DV390" s="127"/>
      <c r="DW390" s="127"/>
      <c r="DX390" s="127"/>
      <c r="DY390" s="127"/>
      <c r="DZ390" s="127"/>
      <c r="EA390" s="127"/>
      <c r="EB390" s="127"/>
      <c r="EC390" s="127"/>
      <c r="ED390" s="127"/>
      <c r="EE390" s="127"/>
      <c r="EF390" s="127"/>
      <c r="EG390" s="127"/>
      <c r="EH390" s="127"/>
      <c r="EI390" s="127"/>
      <c r="EJ390" s="127"/>
      <c r="EK390" s="127"/>
      <c r="EL390" s="127"/>
      <c r="EM390" s="127"/>
      <c r="EN390" s="127"/>
      <c r="EO390" s="127"/>
      <c r="EP390" s="127"/>
      <c r="EQ390" s="127"/>
      <c r="ER390" s="127"/>
      <c r="ES390" s="127"/>
      <c r="ET390" s="127"/>
      <c r="EU390" s="127"/>
      <c r="EV390" s="127"/>
      <c r="EW390" s="127"/>
      <c r="EX390" s="127"/>
      <c r="EY390" s="127"/>
      <c r="EZ390" s="127"/>
      <c r="FA390" s="127"/>
      <c r="FB390" s="127"/>
      <c r="FC390" s="127"/>
      <c r="FD390" s="127"/>
      <c r="FE390" s="127"/>
      <c r="FF390" s="127"/>
      <c r="FG390" s="127"/>
      <c r="FH390" s="127"/>
      <c r="FI390" s="127"/>
      <c r="FJ390" s="127"/>
      <c r="FK390" s="127"/>
      <c r="FL390" s="127"/>
      <c r="FM390" s="127"/>
      <c r="FN390" s="127"/>
      <c r="FO390" s="127"/>
      <c r="FP390" s="127"/>
      <c r="FQ390" s="127"/>
      <c r="FR390" s="127"/>
      <c r="FS390" s="127"/>
      <c r="FT390" s="127"/>
      <c r="FU390" s="127"/>
      <c r="FV390" s="127"/>
      <c r="FW390" s="127"/>
      <c r="FX390" s="127"/>
      <c r="FY390" s="127"/>
      <c r="FZ390" s="127"/>
      <c r="GA390" s="127"/>
      <c r="GB390" s="127"/>
      <c r="GC390" s="127"/>
      <c r="GD390" s="127"/>
      <c r="GE390" s="127"/>
      <c r="GF390" s="127"/>
      <c r="GG390" s="127"/>
      <c r="GH390" s="127"/>
      <c r="GI390" s="127"/>
      <c r="GJ390" s="127"/>
      <c r="GK390" s="127"/>
      <c r="GL390" s="127"/>
      <c r="GM390" s="127"/>
      <c r="GN390" s="127"/>
      <c r="GO390" s="127"/>
      <c r="GP390" s="127"/>
      <c r="GQ390" s="127"/>
      <c r="GR390" s="127"/>
      <c r="GS390" s="127"/>
      <c r="GT390" s="127"/>
      <c r="GU390" s="127"/>
      <c r="GV390" s="127"/>
      <c r="GW390" s="127"/>
      <c r="GX390" s="127"/>
      <c r="GY390" s="127"/>
      <c r="GZ390" s="127"/>
      <c r="HA390" s="127"/>
      <c r="HB390" s="127"/>
      <c r="HC390" s="127"/>
      <c r="HD390" s="127"/>
      <c r="HE390" s="127"/>
      <c r="HF390" s="127"/>
      <c r="HG390" s="127"/>
      <c r="HH390" s="127"/>
      <c r="HI390" s="127"/>
      <c r="HJ390" s="127"/>
      <c r="HK390" s="127"/>
      <c r="HL390" s="127"/>
      <c r="HM390" s="127"/>
      <c r="HN390" s="127"/>
      <c r="HO390" s="127"/>
      <c r="HP390" s="127"/>
      <c r="HQ390" s="127"/>
      <c r="HR390" s="127"/>
      <c r="HS390" s="127"/>
      <c r="HT390" s="127"/>
      <c r="HU390" s="127"/>
      <c r="HV390" s="127"/>
      <c r="HW390" s="127"/>
      <c r="HX390" s="127"/>
      <c r="HY390" s="127"/>
      <c r="HZ390" s="127"/>
      <c r="IA390" s="127"/>
      <c r="IB390" s="127"/>
      <c r="IC390" s="127"/>
      <c r="ID390" s="127"/>
      <c r="IE390" s="127"/>
      <c r="IF390" s="127"/>
      <c r="IG390" s="127"/>
      <c r="IH390" s="127"/>
      <c r="II390" s="127"/>
      <c r="IJ390" s="127"/>
      <c r="IK390" s="127"/>
      <c r="IL390" s="127"/>
      <c r="IM390" s="127"/>
      <c r="IN390" s="127"/>
      <c r="IO390" s="127"/>
      <c r="IP390" s="127"/>
      <c r="IQ390" s="127"/>
      <c r="IR390" s="127"/>
      <c r="IS390" s="127"/>
      <c r="IT390" s="127"/>
    </row>
    <row r="391" spans="1:254" ht="25.5" x14ac:dyDescent="0.2">
      <c r="A391" s="142" t="s">
        <v>308</v>
      </c>
      <c r="B391" s="190">
        <v>510</v>
      </c>
      <c r="C391" s="143" t="s">
        <v>442</v>
      </c>
      <c r="D391" s="143" t="s">
        <v>391</v>
      </c>
      <c r="E391" s="143"/>
      <c r="F391" s="143"/>
      <c r="G391" s="145">
        <f>SUM(G392+G399+G402)</f>
        <v>8144.1400000000012</v>
      </c>
    </row>
    <row r="392" spans="1:254" s="155" customFormat="1" x14ac:dyDescent="0.2">
      <c r="A392" s="148" t="s">
        <v>280</v>
      </c>
      <c r="B392" s="200">
        <v>510</v>
      </c>
      <c r="C392" s="167" t="s">
        <v>442</v>
      </c>
      <c r="D392" s="167" t="s">
        <v>391</v>
      </c>
      <c r="E392" s="167"/>
      <c r="F392" s="167"/>
      <c r="G392" s="150">
        <f>SUM(G395+G393)</f>
        <v>2812.7900000000004</v>
      </c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  <c r="AA392" s="127"/>
      <c r="AB392" s="127"/>
      <c r="AC392" s="127"/>
      <c r="AD392" s="127"/>
      <c r="AE392" s="127"/>
      <c r="AF392" s="127"/>
      <c r="AG392" s="127"/>
      <c r="AH392" s="127"/>
      <c r="AI392" s="127"/>
      <c r="AJ392" s="127"/>
      <c r="AK392" s="127"/>
      <c r="AL392" s="127"/>
      <c r="AM392" s="127"/>
      <c r="AN392" s="127"/>
      <c r="AO392" s="127"/>
      <c r="AP392" s="127"/>
      <c r="AQ392" s="127"/>
      <c r="AR392" s="127"/>
      <c r="AS392" s="127"/>
      <c r="AT392" s="127"/>
      <c r="AU392" s="127"/>
      <c r="AV392" s="127"/>
      <c r="AW392" s="127"/>
      <c r="AX392" s="127"/>
      <c r="AY392" s="127"/>
      <c r="AZ392" s="127"/>
      <c r="BA392" s="127"/>
      <c r="BB392" s="127"/>
      <c r="BC392" s="127"/>
      <c r="BD392" s="127"/>
      <c r="BE392" s="127"/>
      <c r="BF392" s="127"/>
      <c r="BG392" s="127"/>
      <c r="BH392" s="127"/>
      <c r="BI392" s="127"/>
      <c r="BJ392" s="127"/>
      <c r="BK392" s="127"/>
      <c r="BL392" s="127"/>
      <c r="BM392" s="127"/>
      <c r="BN392" s="127"/>
      <c r="BO392" s="127"/>
      <c r="BP392" s="127"/>
      <c r="BQ392" s="127"/>
      <c r="BR392" s="127"/>
      <c r="BS392" s="127"/>
      <c r="BT392" s="127"/>
      <c r="BU392" s="127"/>
      <c r="BV392" s="127"/>
      <c r="BW392" s="127"/>
      <c r="BX392" s="127"/>
      <c r="BY392" s="127"/>
      <c r="BZ392" s="127"/>
      <c r="CA392" s="127"/>
      <c r="CB392" s="127"/>
      <c r="CC392" s="127"/>
      <c r="CD392" s="127"/>
      <c r="CE392" s="127"/>
      <c r="CF392" s="127"/>
      <c r="CG392" s="127"/>
      <c r="CH392" s="127"/>
      <c r="CI392" s="127"/>
      <c r="CJ392" s="127"/>
      <c r="CK392" s="127"/>
      <c r="CL392" s="127"/>
      <c r="CM392" s="127"/>
      <c r="CN392" s="127"/>
      <c r="CO392" s="127"/>
      <c r="CP392" s="127"/>
      <c r="CQ392" s="127"/>
      <c r="CR392" s="127"/>
      <c r="CS392" s="127"/>
      <c r="CT392" s="127"/>
      <c r="CU392" s="127"/>
      <c r="CV392" s="127"/>
      <c r="CW392" s="127"/>
      <c r="CX392" s="127"/>
      <c r="CY392" s="127"/>
      <c r="CZ392" s="127"/>
      <c r="DA392" s="127"/>
      <c r="DB392" s="127"/>
      <c r="DC392" s="127"/>
      <c r="DD392" s="127"/>
      <c r="DE392" s="127"/>
      <c r="DF392" s="127"/>
      <c r="DG392" s="127"/>
      <c r="DH392" s="127"/>
      <c r="DI392" s="127"/>
      <c r="DJ392" s="127"/>
      <c r="DK392" s="127"/>
      <c r="DL392" s="127"/>
      <c r="DM392" s="127"/>
      <c r="DN392" s="127"/>
      <c r="DO392" s="127"/>
      <c r="DP392" s="127"/>
      <c r="DQ392" s="127"/>
      <c r="DR392" s="127"/>
      <c r="DS392" s="127"/>
      <c r="DT392" s="127"/>
      <c r="DU392" s="127"/>
      <c r="DV392" s="127"/>
      <c r="DW392" s="127"/>
      <c r="DX392" s="127"/>
      <c r="DY392" s="127"/>
      <c r="DZ392" s="127"/>
      <c r="EA392" s="127"/>
      <c r="EB392" s="127"/>
      <c r="EC392" s="127"/>
      <c r="ED392" s="127"/>
      <c r="EE392" s="127"/>
      <c r="EF392" s="127"/>
      <c r="EG392" s="127"/>
      <c r="EH392" s="127"/>
      <c r="EI392" s="127"/>
      <c r="EJ392" s="127"/>
      <c r="EK392" s="127"/>
      <c r="EL392" s="127"/>
      <c r="EM392" s="127"/>
      <c r="EN392" s="127"/>
      <c r="EO392" s="127"/>
      <c r="EP392" s="127"/>
      <c r="EQ392" s="127"/>
      <c r="ER392" s="127"/>
      <c r="ES392" s="127"/>
      <c r="ET392" s="127"/>
      <c r="EU392" s="127"/>
      <c r="EV392" s="127"/>
      <c r="EW392" s="127"/>
      <c r="EX392" s="127"/>
      <c r="EY392" s="127"/>
      <c r="EZ392" s="127"/>
      <c r="FA392" s="127"/>
      <c r="FB392" s="127"/>
      <c r="FC392" s="127"/>
      <c r="FD392" s="127"/>
      <c r="FE392" s="127"/>
      <c r="FF392" s="127"/>
      <c r="FG392" s="127"/>
      <c r="FH392" s="127"/>
      <c r="FI392" s="127"/>
      <c r="FJ392" s="127"/>
      <c r="FK392" s="127"/>
      <c r="FL392" s="127"/>
      <c r="FM392" s="127"/>
      <c r="FN392" s="127"/>
      <c r="FO392" s="127"/>
      <c r="FP392" s="127"/>
      <c r="FQ392" s="127"/>
      <c r="FR392" s="127"/>
      <c r="FS392" s="127"/>
      <c r="FT392" s="127"/>
      <c r="FU392" s="127"/>
      <c r="FV392" s="127"/>
      <c r="FW392" s="127"/>
      <c r="FX392" s="127"/>
      <c r="FY392" s="127"/>
      <c r="FZ392" s="127"/>
      <c r="GA392" s="127"/>
      <c r="GB392" s="127"/>
      <c r="GC392" s="127"/>
      <c r="GD392" s="127"/>
      <c r="GE392" s="127"/>
      <c r="GF392" s="127"/>
      <c r="GG392" s="127"/>
      <c r="GH392" s="127"/>
      <c r="GI392" s="127"/>
      <c r="GJ392" s="127"/>
      <c r="GK392" s="127"/>
      <c r="GL392" s="127"/>
      <c r="GM392" s="127"/>
      <c r="GN392" s="127"/>
      <c r="GO392" s="127"/>
      <c r="GP392" s="127"/>
      <c r="GQ392" s="127"/>
      <c r="GR392" s="127"/>
      <c r="GS392" s="127"/>
      <c r="GT392" s="127"/>
      <c r="GU392" s="127"/>
      <c r="GV392" s="127"/>
      <c r="GW392" s="127"/>
      <c r="GX392" s="127"/>
      <c r="GY392" s="127"/>
      <c r="GZ392" s="127"/>
      <c r="HA392" s="127"/>
      <c r="HB392" s="127"/>
      <c r="HC392" s="127"/>
      <c r="HD392" s="127"/>
      <c r="HE392" s="127"/>
      <c r="HF392" s="127"/>
      <c r="HG392" s="127"/>
      <c r="HH392" s="127"/>
      <c r="HI392" s="127"/>
      <c r="HJ392" s="127"/>
      <c r="HK392" s="127"/>
      <c r="HL392" s="127"/>
      <c r="HM392" s="127"/>
      <c r="HN392" s="127"/>
      <c r="HO392" s="127"/>
      <c r="HP392" s="127"/>
      <c r="HQ392" s="127"/>
      <c r="HR392" s="127"/>
      <c r="HS392" s="127"/>
      <c r="HT392" s="127"/>
      <c r="HU392" s="127"/>
      <c r="HV392" s="127"/>
      <c r="HW392" s="127"/>
      <c r="HX392" s="127"/>
      <c r="HY392" s="127"/>
      <c r="HZ392" s="127"/>
      <c r="IA392" s="127"/>
      <c r="IB392" s="127"/>
      <c r="IC392" s="127"/>
      <c r="ID392" s="127"/>
      <c r="IE392" s="127"/>
      <c r="IF392" s="127"/>
      <c r="IG392" s="127"/>
      <c r="IH392" s="127"/>
      <c r="II392" s="127"/>
      <c r="IJ392" s="127"/>
      <c r="IK392" s="127"/>
      <c r="IL392" s="127"/>
      <c r="IM392" s="127"/>
      <c r="IN392" s="127"/>
      <c r="IO392" s="127"/>
      <c r="IP392" s="127"/>
      <c r="IQ392" s="127"/>
      <c r="IR392" s="127"/>
      <c r="IS392" s="127"/>
      <c r="IT392" s="127"/>
    </row>
    <row r="393" spans="1:254" s="121" customFormat="1" ht="25.5" x14ac:dyDescent="0.2">
      <c r="A393" s="148" t="s">
        <v>474</v>
      </c>
      <c r="B393" s="192">
        <v>510</v>
      </c>
      <c r="C393" s="167" t="s">
        <v>442</v>
      </c>
      <c r="D393" s="167" t="s">
        <v>391</v>
      </c>
      <c r="E393" s="167" t="s">
        <v>475</v>
      </c>
      <c r="F393" s="167"/>
      <c r="G393" s="150">
        <f>SUM(G394)</f>
        <v>230.88</v>
      </c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  <c r="AA393" s="127"/>
      <c r="AB393" s="127"/>
      <c r="AC393" s="127"/>
      <c r="AD393" s="127"/>
      <c r="AE393" s="127"/>
      <c r="AF393" s="127"/>
      <c r="AG393" s="127"/>
      <c r="AH393" s="127"/>
      <c r="AI393" s="127"/>
      <c r="AJ393" s="127"/>
      <c r="AK393" s="127"/>
      <c r="AL393" s="127"/>
      <c r="AM393" s="127"/>
      <c r="AN393" s="127"/>
      <c r="AO393" s="127"/>
      <c r="AP393" s="127"/>
      <c r="AQ393" s="127"/>
      <c r="AR393" s="127"/>
      <c r="AS393" s="127"/>
      <c r="AT393" s="127"/>
      <c r="AU393" s="127"/>
      <c r="AV393" s="127"/>
      <c r="AW393" s="127"/>
      <c r="AX393" s="127"/>
      <c r="AY393" s="127"/>
      <c r="AZ393" s="127"/>
      <c r="BA393" s="127"/>
      <c r="BB393" s="127"/>
      <c r="BC393" s="127"/>
      <c r="BD393" s="127"/>
      <c r="BE393" s="127"/>
      <c r="BF393" s="127"/>
      <c r="BG393" s="127"/>
      <c r="BH393" s="127"/>
      <c r="BI393" s="127"/>
      <c r="BJ393" s="127"/>
      <c r="BK393" s="127"/>
      <c r="BL393" s="127"/>
      <c r="BM393" s="127"/>
      <c r="BN393" s="127"/>
      <c r="BO393" s="127"/>
      <c r="BP393" s="127"/>
      <c r="BQ393" s="127"/>
      <c r="BR393" s="127"/>
      <c r="BS393" s="127"/>
      <c r="BT393" s="127"/>
      <c r="BU393" s="127"/>
      <c r="BV393" s="127"/>
      <c r="BW393" s="127"/>
      <c r="BX393" s="127"/>
      <c r="BY393" s="127"/>
      <c r="BZ393" s="127"/>
      <c r="CA393" s="127"/>
      <c r="CB393" s="127"/>
      <c r="CC393" s="127"/>
      <c r="CD393" s="127"/>
      <c r="CE393" s="127"/>
      <c r="CF393" s="127"/>
      <c r="CG393" s="127"/>
      <c r="CH393" s="127"/>
      <c r="CI393" s="127"/>
      <c r="CJ393" s="127"/>
      <c r="CK393" s="127"/>
      <c r="CL393" s="127"/>
      <c r="CM393" s="127"/>
      <c r="CN393" s="127"/>
      <c r="CO393" s="127"/>
      <c r="CP393" s="127"/>
      <c r="CQ393" s="127"/>
      <c r="CR393" s="127"/>
      <c r="CS393" s="127"/>
      <c r="CT393" s="127"/>
      <c r="CU393" s="127"/>
      <c r="CV393" s="127"/>
      <c r="CW393" s="127"/>
      <c r="CX393" s="127"/>
      <c r="CY393" s="127"/>
      <c r="CZ393" s="127"/>
      <c r="DA393" s="127"/>
      <c r="DB393" s="127"/>
      <c r="DC393" s="127"/>
      <c r="DD393" s="127"/>
      <c r="DE393" s="127"/>
      <c r="DF393" s="127"/>
      <c r="DG393" s="127"/>
      <c r="DH393" s="127"/>
      <c r="DI393" s="127"/>
      <c r="DJ393" s="127"/>
      <c r="DK393" s="127"/>
      <c r="DL393" s="127"/>
      <c r="DM393" s="127"/>
      <c r="DN393" s="127"/>
      <c r="DO393" s="127"/>
      <c r="DP393" s="127"/>
      <c r="DQ393" s="127"/>
      <c r="DR393" s="127"/>
      <c r="DS393" s="127"/>
      <c r="DT393" s="127"/>
      <c r="DU393" s="127"/>
      <c r="DV393" s="127"/>
      <c r="DW393" s="127"/>
      <c r="DX393" s="127"/>
      <c r="DY393" s="127"/>
      <c r="DZ393" s="127"/>
      <c r="EA393" s="127"/>
      <c r="EB393" s="127"/>
      <c r="EC393" s="127"/>
      <c r="ED393" s="127"/>
      <c r="EE393" s="127"/>
      <c r="EF393" s="127"/>
      <c r="EG393" s="127"/>
      <c r="EH393" s="127"/>
      <c r="EI393" s="127"/>
      <c r="EJ393" s="127"/>
      <c r="EK393" s="127"/>
      <c r="EL393" s="127"/>
      <c r="EM393" s="127"/>
      <c r="EN393" s="127"/>
      <c r="EO393" s="127"/>
      <c r="EP393" s="127"/>
      <c r="EQ393" s="127"/>
      <c r="ER393" s="127"/>
      <c r="ES393" s="127"/>
      <c r="ET393" s="127"/>
      <c r="EU393" s="127"/>
      <c r="EV393" s="127"/>
      <c r="EW393" s="127"/>
      <c r="EX393" s="127"/>
      <c r="EY393" s="127"/>
      <c r="EZ393" s="127"/>
      <c r="FA393" s="127"/>
      <c r="FB393" s="127"/>
      <c r="FC393" s="127"/>
      <c r="FD393" s="127"/>
      <c r="FE393" s="127"/>
      <c r="FF393" s="127"/>
      <c r="FG393" s="127"/>
      <c r="FH393" s="127"/>
      <c r="FI393" s="127"/>
      <c r="FJ393" s="127"/>
      <c r="FK393" s="127"/>
      <c r="FL393" s="127"/>
      <c r="FM393" s="127"/>
      <c r="FN393" s="127"/>
      <c r="FO393" s="127"/>
      <c r="FP393" s="127"/>
      <c r="FQ393" s="127"/>
      <c r="FR393" s="127"/>
      <c r="FS393" s="127"/>
      <c r="FT393" s="127"/>
      <c r="FU393" s="127"/>
      <c r="FV393" s="127"/>
      <c r="FW393" s="127"/>
      <c r="FX393" s="127"/>
      <c r="FY393" s="127"/>
      <c r="FZ393" s="127"/>
      <c r="GA393" s="127"/>
      <c r="GB393" s="127"/>
      <c r="GC393" s="127"/>
      <c r="GD393" s="127"/>
      <c r="GE393" s="127"/>
      <c r="GF393" s="127"/>
      <c r="GG393" s="127"/>
      <c r="GH393" s="127"/>
      <c r="GI393" s="127"/>
      <c r="GJ393" s="127"/>
      <c r="GK393" s="127"/>
      <c r="GL393" s="127"/>
      <c r="GM393" s="127"/>
      <c r="GN393" s="127"/>
      <c r="GO393" s="127"/>
      <c r="GP393" s="127"/>
      <c r="GQ393" s="127"/>
      <c r="GR393" s="127"/>
      <c r="GS393" s="127"/>
      <c r="GT393" s="127"/>
      <c r="GU393" s="127"/>
      <c r="GV393" s="127"/>
      <c r="GW393" s="127"/>
      <c r="GX393" s="127"/>
      <c r="GY393" s="127"/>
      <c r="GZ393" s="127"/>
      <c r="HA393" s="127"/>
      <c r="HB393" s="127"/>
      <c r="HC393" s="127"/>
      <c r="HD393" s="127"/>
      <c r="HE393" s="127"/>
      <c r="HF393" s="127"/>
      <c r="HG393" s="127"/>
      <c r="HH393" s="127"/>
      <c r="HI393" s="127"/>
      <c r="HJ393" s="127"/>
      <c r="HK393" s="127"/>
      <c r="HL393" s="127"/>
      <c r="HM393" s="127"/>
      <c r="HN393" s="127"/>
      <c r="HO393" s="127"/>
      <c r="HP393" s="127"/>
      <c r="HQ393" s="127"/>
      <c r="HR393" s="127"/>
      <c r="HS393" s="127"/>
      <c r="HT393" s="127"/>
      <c r="HU393" s="127"/>
      <c r="HV393" s="127"/>
      <c r="HW393" s="127"/>
      <c r="HX393" s="127"/>
      <c r="HY393" s="127"/>
      <c r="HZ393" s="127"/>
      <c r="IA393" s="127"/>
      <c r="IB393" s="127"/>
      <c r="IC393" s="127"/>
      <c r="ID393" s="127"/>
      <c r="IE393" s="127"/>
      <c r="IF393" s="127"/>
      <c r="IG393" s="127"/>
      <c r="IH393" s="127"/>
      <c r="II393" s="127"/>
      <c r="IJ393" s="127"/>
      <c r="IK393" s="127"/>
      <c r="IL393" s="127"/>
      <c r="IM393" s="127"/>
      <c r="IN393" s="127"/>
      <c r="IO393" s="127"/>
      <c r="IP393" s="127"/>
      <c r="IQ393" s="127"/>
      <c r="IR393" s="127"/>
      <c r="IS393" s="127"/>
      <c r="IT393" s="127"/>
    </row>
    <row r="394" spans="1:254" x14ac:dyDescent="0.2">
      <c r="A394" s="151" t="s">
        <v>510</v>
      </c>
      <c r="B394" s="193">
        <v>510</v>
      </c>
      <c r="C394" s="152" t="s">
        <v>442</v>
      </c>
      <c r="D394" s="152" t="s">
        <v>391</v>
      </c>
      <c r="E394" s="152" t="s">
        <v>475</v>
      </c>
      <c r="F394" s="153" t="s">
        <v>282</v>
      </c>
      <c r="G394" s="154">
        <v>230.88</v>
      </c>
    </row>
    <row r="395" spans="1:254" ht="25.5" x14ac:dyDescent="0.2">
      <c r="A395" s="173" t="s">
        <v>478</v>
      </c>
      <c r="B395" s="192">
        <v>510</v>
      </c>
      <c r="C395" s="167" t="s">
        <v>442</v>
      </c>
      <c r="D395" s="167" t="s">
        <v>391</v>
      </c>
      <c r="E395" s="167" t="s">
        <v>479</v>
      </c>
      <c r="F395" s="167"/>
      <c r="G395" s="150">
        <f>SUM(G396+G397+G398)</f>
        <v>2581.9100000000003</v>
      </c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21"/>
      <c r="AV395" s="121"/>
      <c r="AW395" s="121"/>
      <c r="AX395" s="121"/>
      <c r="AY395" s="121"/>
      <c r="AZ395" s="121"/>
      <c r="BA395" s="121"/>
      <c r="BB395" s="121"/>
      <c r="BC395" s="121"/>
      <c r="BD395" s="121"/>
      <c r="BE395" s="121"/>
      <c r="BF395" s="121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21"/>
      <c r="BS395" s="121"/>
      <c r="BT395" s="121"/>
      <c r="BU395" s="121"/>
      <c r="BV395" s="121"/>
      <c r="BW395" s="121"/>
      <c r="BX395" s="121"/>
      <c r="BY395" s="121"/>
      <c r="BZ395" s="121"/>
      <c r="CA395" s="121"/>
      <c r="CB395" s="121"/>
      <c r="CC395" s="121"/>
      <c r="CD395" s="121"/>
      <c r="CE395" s="121"/>
      <c r="CF395" s="121"/>
      <c r="CG395" s="121"/>
      <c r="CH395" s="121"/>
      <c r="CI395" s="121"/>
      <c r="CJ395" s="121"/>
      <c r="CK395" s="121"/>
      <c r="CL395" s="121"/>
      <c r="CM395" s="121"/>
      <c r="CN395" s="121"/>
      <c r="CO395" s="121"/>
      <c r="CP395" s="121"/>
      <c r="CQ395" s="121"/>
      <c r="CR395" s="121"/>
      <c r="CS395" s="121"/>
      <c r="CT395" s="121"/>
      <c r="CU395" s="121"/>
      <c r="CV395" s="121"/>
      <c r="CW395" s="121"/>
      <c r="CX395" s="121"/>
      <c r="CY395" s="121"/>
      <c r="CZ395" s="121"/>
      <c r="DA395" s="121"/>
      <c r="DB395" s="121"/>
      <c r="DC395" s="121"/>
      <c r="DD395" s="121"/>
      <c r="DE395" s="121"/>
      <c r="DF395" s="121"/>
      <c r="DG395" s="121"/>
      <c r="DH395" s="121"/>
      <c r="DI395" s="121"/>
      <c r="DJ395" s="121"/>
      <c r="DK395" s="121"/>
      <c r="DL395" s="121"/>
      <c r="DM395" s="121"/>
      <c r="DN395" s="121"/>
      <c r="DO395" s="121"/>
      <c r="DP395" s="121"/>
      <c r="DQ395" s="121"/>
      <c r="DR395" s="121"/>
      <c r="DS395" s="121"/>
      <c r="DT395" s="121"/>
      <c r="DU395" s="121"/>
      <c r="DV395" s="121"/>
      <c r="DW395" s="121"/>
      <c r="DX395" s="121"/>
      <c r="DY395" s="121"/>
      <c r="DZ395" s="121"/>
      <c r="EA395" s="121"/>
      <c r="EB395" s="121"/>
      <c r="EC395" s="121"/>
      <c r="ED395" s="121"/>
      <c r="EE395" s="121"/>
      <c r="EF395" s="121"/>
      <c r="EG395" s="121"/>
      <c r="EH395" s="121"/>
      <c r="EI395" s="121"/>
      <c r="EJ395" s="121"/>
      <c r="EK395" s="121"/>
      <c r="EL395" s="121"/>
      <c r="EM395" s="121"/>
      <c r="EN395" s="121"/>
      <c r="EO395" s="121"/>
      <c r="EP395" s="121"/>
      <c r="EQ395" s="121"/>
      <c r="ER395" s="121"/>
      <c r="ES395" s="121"/>
      <c r="ET395" s="121"/>
      <c r="EU395" s="121"/>
      <c r="EV395" s="121"/>
      <c r="EW395" s="121"/>
      <c r="EX395" s="121"/>
      <c r="EY395" s="121"/>
      <c r="EZ395" s="121"/>
      <c r="FA395" s="121"/>
      <c r="FB395" s="121"/>
      <c r="FC395" s="121"/>
      <c r="FD395" s="121"/>
      <c r="FE395" s="121"/>
      <c r="FF395" s="121"/>
      <c r="FG395" s="121"/>
      <c r="FH395" s="121"/>
      <c r="FI395" s="121"/>
      <c r="FJ395" s="121"/>
      <c r="FK395" s="121"/>
      <c r="FL395" s="121"/>
      <c r="FM395" s="121"/>
      <c r="FN395" s="121"/>
      <c r="FO395" s="121"/>
      <c r="FP395" s="121"/>
      <c r="FQ395" s="121"/>
      <c r="FR395" s="121"/>
      <c r="FS395" s="121"/>
      <c r="FT395" s="121"/>
      <c r="FU395" s="121"/>
      <c r="FV395" s="121"/>
      <c r="FW395" s="121"/>
      <c r="FX395" s="121"/>
      <c r="FY395" s="121"/>
      <c r="FZ395" s="121"/>
      <c r="GA395" s="121"/>
      <c r="GB395" s="121"/>
      <c r="GC395" s="121"/>
      <c r="GD395" s="121"/>
      <c r="GE395" s="121"/>
      <c r="GF395" s="121"/>
      <c r="GG395" s="121"/>
      <c r="GH395" s="121"/>
      <c r="GI395" s="121"/>
      <c r="GJ395" s="121"/>
      <c r="GK395" s="121"/>
      <c r="GL395" s="121"/>
      <c r="GM395" s="121"/>
      <c r="GN395" s="121"/>
      <c r="GO395" s="121"/>
      <c r="GP395" s="121"/>
      <c r="GQ395" s="121"/>
      <c r="GR395" s="121"/>
      <c r="GS395" s="121"/>
      <c r="GT395" s="121"/>
      <c r="GU395" s="121"/>
      <c r="GV395" s="121"/>
      <c r="GW395" s="121"/>
      <c r="GX395" s="121"/>
      <c r="GY395" s="121"/>
      <c r="GZ395" s="121"/>
      <c r="HA395" s="121"/>
      <c r="HB395" s="121"/>
      <c r="HC395" s="121"/>
      <c r="HD395" s="121"/>
      <c r="HE395" s="121"/>
      <c r="HF395" s="121"/>
      <c r="HG395" s="121"/>
      <c r="HH395" s="121"/>
      <c r="HI395" s="121"/>
      <c r="HJ395" s="121"/>
      <c r="HK395" s="121"/>
      <c r="HL395" s="121"/>
      <c r="HM395" s="121"/>
      <c r="HN395" s="121"/>
      <c r="HO395" s="121"/>
      <c r="HP395" s="121"/>
      <c r="HQ395" s="121"/>
      <c r="HR395" s="121"/>
      <c r="HS395" s="121"/>
      <c r="HT395" s="121"/>
      <c r="HU395" s="121"/>
      <c r="HV395" s="121"/>
      <c r="HW395" s="121"/>
      <c r="HX395" s="121"/>
      <c r="HY395" s="121"/>
      <c r="HZ395" s="121"/>
      <c r="IA395" s="121"/>
      <c r="IB395" s="121"/>
      <c r="IC395" s="121"/>
      <c r="ID395" s="121"/>
      <c r="IE395" s="121"/>
      <c r="IF395" s="121"/>
      <c r="IG395" s="121"/>
      <c r="IH395" s="121"/>
      <c r="II395" s="121"/>
      <c r="IJ395" s="121"/>
      <c r="IK395" s="121"/>
      <c r="IL395" s="121"/>
      <c r="IM395" s="121"/>
      <c r="IN395" s="121"/>
      <c r="IO395" s="121"/>
      <c r="IP395" s="121"/>
      <c r="IQ395" s="121"/>
      <c r="IR395" s="121"/>
      <c r="IS395" s="121"/>
      <c r="IT395" s="121"/>
    </row>
    <row r="396" spans="1:254" ht="38.25" x14ac:dyDescent="0.2">
      <c r="A396" s="151" t="s">
        <v>509</v>
      </c>
      <c r="B396" s="193">
        <v>510</v>
      </c>
      <c r="C396" s="152" t="s">
        <v>442</v>
      </c>
      <c r="D396" s="152" t="s">
        <v>391</v>
      </c>
      <c r="E396" s="152" t="s">
        <v>479</v>
      </c>
      <c r="F396" s="153" t="s">
        <v>275</v>
      </c>
      <c r="G396" s="154">
        <v>2542.11</v>
      </c>
    </row>
    <row r="397" spans="1:254" x14ac:dyDescent="0.2">
      <c r="A397" s="151" t="s">
        <v>510</v>
      </c>
      <c r="B397" s="193">
        <v>510</v>
      </c>
      <c r="C397" s="152" t="s">
        <v>442</v>
      </c>
      <c r="D397" s="152" t="s">
        <v>391</v>
      </c>
      <c r="E397" s="152" t="s">
        <v>479</v>
      </c>
      <c r="F397" s="153" t="s">
        <v>282</v>
      </c>
      <c r="G397" s="154">
        <v>38.270000000000003</v>
      </c>
    </row>
    <row r="398" spans="1:254" x14ac:dyDescent="0.2">
      <c r="A398" s="151" t="s">
        <v>290</v>
      </c>
      <c r="B398" s="193">
        <v>510</v>
      </c>
      <c r="C398" s="152" t="s">
        <v>442</v>
      </c>
      <c r="D398" s="152" t="s">
        <v>391</v>
      </c>
      <c r="E398" s="152" t="s">
        <v>479</v>
      </c>
      <c r="F398" s="153" t="s">
        <v>291</v>
      </c>
      <c r="G398" s="154">
        <v>1.53</v>
      </c>
    </row>
    <row r="399" spans="1:254" ht="25.5" x14ac:dyDescent="0.2">
      <c r="A399" s="148" t="s">
        <v>545</v>
      </c>
      <c r="B399" s="192">
        <v>510</v>
      </c>
      <c r="C399" s="167" t="s">
        <v>442</v>
      </c>
      <c r="D399" s="167" t="s">
        <v>391</v>
      </c>
      <c r="E399" s="167" t="s">
        <v>481</v>
      </c>
      <c r="F399" s="167"/>
      <c r="G399" s="150">
        <f>SUM(G400+G401)</f>
        <v>2182.65</v>
      </c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21"/>
      <c r="AV399" s="121"/>
      <c r="AW399" s="121"/>
      <c r="AX399" s="121"/>
      <c r="AY399" s="121"/>
      <c r="AZ399" s="121"/>
      <c r="BA399" s="121"/>
      <c r="BB399" s="121"/>
      <c r="BC399" s="121"/>
      <c r="BD399" s="121"/>
      <c r="BE399" s="121"/>
      <c r="BF399" s="121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21"/>
      <c r="BS399" s="121"/>
      <c r="BT399" s="121"/>
      <c r="BU399" s="121"/>
      <c r="BV399" s="121"/>
      <c r="BW399" s="121"/>
      <c r="BX399" s="121"/>
      <c r="BY399" s="121"/>
      <c r="BZ399" s="121"/>
      <c r="CA399" s="121"/>
      <c r="CB399" s="121"/>
      <c r="CC399" s="121"/>
      <c r="CD399" s="121"/>
      <c r="CE399" s="121"/>
      <c r="CF399" s="121"/>
      <c r="CG399" s="121"/>
      <c r="CH399" s="121"/>
      <c r="CI399" s="121"/>
      <c r="CJ399" s="121"/>
      <c r="CK399" s="121"/>
      <c r="CL399" s="121"/>
      <c r="CM399" s="121"/>
      <c r="CN399" s="121"/>
      <c r="CO399" s="121"/>
      <c r="CP399" s="121"/>
      <c r="CQ399" s="121"/>
      <c r="CR399" s="121"/>
      <c r="CS399" s="121"/>
      <c r="CT399" s="121"/>
      <c r="CU399" s="121"/>
      <c r="CV399" s="121"/>
      <c r="CW399" s="121"/>
      <c r="CX399" s="121"/>
      <c r="CY399" s="121"/>
      <c r="CZ399" s="121"/>
      <c r="DA399" s="121"/>
      <c r="DB399" s="121"/>
      <c r="DC399" s="121"/>
      <c r="DD399" s="121"/>
      <c r="DE399" s="121"/>
      <c r="DF399" s="121"/>
      <c r="DG399" s="121"/>
      <c r="DH399" s="121"/>
      <c r="DI399" s="121"/>
      <c r="DJ399" s="121"/>
      <c r="DK399" s="121"/>
      <c r="DL399" s="121"/>
      <c r="DM399" s="121"/>
      <c r="DN399" s="121"/>
      <c r="DO399" s="121"/>
      <c r="DP399" s="121"/>
      <c r="DQ399" s="121"/>
      <c r="DR399" s="121"/>
      <c r="DS399" s="121"/>
      <c r="DT399" s="121"/>
      <c r="DU399" s="121"/>
      <c r="DV399" s="121"/>
      <c r="DW399" s="121"/>
      <c r="DX399" s="121"/>
      <c r="DY399" s="121"/>
      <c r="DZ399" s="121"/>
      <c r="EA399" s="121"/>
      <c r="EB399" s="121"/>
      <c r="EC399" s="121"/>
      <c r="ED399" s="121"/>
      <c r="EE399" s="121"/>
      <c r="EF399" s="121"/>
      <c r="EG399" s="121"/>
      <c r="EH399" s="121"/>
      <c r="EI399" s="121"/>
      <c r="EJ399" s="121"/>
      <c r="EK399" s="121"/>
      <c r="EL399" s="121"/>
      <c r="EM399" s="121"/>
      <c r="EN399" s="121"/>
      <c r="EO399" s="121"/>
      <c r="EP399" s="121"/>
      <c r="EQ399" s="121"/>
      <c r="ER399" s="121"/>
      <c r="ES399" s="121"/>
      <c r="ET399" s="121"/>
      <c r="EU399" s="121"/>
      <c r="EV399" s="121"/>
      <c r="EW399" s="121"/>
      <c r="EX399" s="121"/>
      <c r="EY399" s="121"/>
      <c r="EZ399" s="121"/>
      <c r="FA399" s="121"/>
      <c r="FB399" s="121"/>
      <c r="FC399" s="121"/>
      <c r="FD399" s="121"/>
      <c r="FE399" s="121"/>
      <c r="FF399" s="121"/>
      <c r="FG399" s="121"/>
      <c r="FH399" s="121"/>
      <c r="FI399" s="121"/>
      <c r="FJ399" s="121"/>
      <c r="FK399" s="121"/>
      <c r="FL399" s="121"/>
      <c r="FM399" s="121"/>
      <c r="FN399" s="121"/>
      <c r="FO399" s="121"/>
      <c r="FP399" s="121"/>
      <c r="FQ399" s="121"/>
      <c r="FR399" s="121"/>
      <c r="FS399" s="121"/>
      <c r="FT399" s="121"/>
      <c r="FU399" s="121"/>
      <c r="FV399" s="121"/>
      <c r="FW399" s="121"/>
      <c r="FX399" s="121"/>
      <c r="FY399" s="121"/>
      <c r="FZ399" s="121"/>
      <c r="GA399" s="121"/>
      <c r="GB399" s="121"/>
      <c r="GC399" s="121"/>
      <c r="GD399" s="121"/>
      <c r="GE399" s="121"/>
      <c r="GF399" s="121"/>
      <c r="GG399" s="121"/>
      <c r="GH399" s="121"/>
      <c r="GI399" s="121"/>
      <c r="GJ399" s="121"/>
      <c r="GK399" s="121"/>
      <c r="GL399" s="121"/>
      <c r="GM399" s="121"/>
      <c r="GN399" s="121"/>
      <c r="GO399" s="121"/>
      <c r="GP399" s="121"/>
      <c r="GQ399" s="121"/>
      <c r="GR399" s="121"/>
      <c r="GS399" s="121"/>
      <c r="GT399" s="121"/>
      <c r="GU399" s="121"/>
      <c r="GV399" s="121"/>
      <c r="GW399" s="121"/>
      <c r="GX399" s="121"/>
      <c r="GY399" s="121"/>
      <c r="GZ399" s="121"/>
      <c r="HA399" s="121"/>
      <c r="HB399" s="121"/>
      <c r="HC399" s="121"/>
      <c r="HD399" s="121"/>
      <c r="HE399" s="121"/>
      <c r="HF399" s="121"/>
      <c r="HG399" s="121"/>
      <c r="HH399" s="121"/>
      <c r="HI399" s="121"/>
      <c r="HJ399" s="121"/>
      <c r="HK399" s="121"/>
      <c r="HL399" s="121"/>
      <c r="HM399" s="121"/>
      <c r="HN399" s="121"/>
      <c r="HO399" s="121"/>
      <c r="HP399" s="121"/>
      <c r="HQ399" s="121"/>
      <c r="HR399" s="121"/>
      <c r="HS399" s="121"/>
      <c r="HT399" s="121"/>
      <c r="HU399" s="121"/>
      <c r="HV399" s="121"/>
      <c r="HW399" s="121"/>
      <c r="HX399" s="121"/>
      <c r="HY399" s="121"/>
      <c r="HZ399" s="121"/>
      <c r="IA399" s="121"/>
      <c r="IB399" s="121"/>
      <c r="IC399" s="121"/>
      <c r="ID399" s="121"/>
      <c r="IE399" s="121"/>
      <c r="IF399" s="121"/>
      <c r="IG399" s="121"/>
      <c r="IH399" s="121"/>
      <c r="II399" s="121"/>
      <c r="IJ399" s="121"/>
      <c r="IK399" s="121"/>
      <c r="IL399" s="121"/>
      <c r="IM399" s="121"/>
      <c r="IN399" s="121"/>
      <c r="IO399" s="121"/>
      <c r="IP399" s="121"/>
      <c r="IQ399" s="121"/>
      <c r="IR399" s="121"/>
      <c r="IS399" s="121"/>
      <c r="IT399" s="121"/>
    </row>
    <row r="400" spans="1:254" ht="38.25" x14ac:dyDescent="0.2">
      <c r="A400" s="151" t="s">
        <v>509</v>
      </c>
      <c r="B400" s="200">
        <v>510</v>
      </c>
      <c r="C400" s="167" t="s">
        <v>442</v>
      </c>
      <c r="D400" s="167" t="s">
        <v>391</v>
      </c>
      <c r="E400" s="152" t="s">
        <v>481</v>
      </c>
      <c r="F400" s="149" t="s">
        <v>275</v>
      </c>
      <c r="G400" s="150">
        <v>1723.55</v>
      </c>
    </row>
    <row r="401" spans="1:254" x14ac:dyDescent="0.2">
      <c r="A401" s="151" t="s">
        <v>510</v>
      </c>
      <c r="B401" s="200">
        <v>510</v>
      </c>
      <c r="C401" s="167" t="s">
        <v>442</v>
      </c>
      <c r="D401" s="167" t="s">
        <v>391</v>
      </c>
      <c r="E401" s="152" t="s">
        <v>481</v>
      </c>
      <c r="F401" s="149" t="s">
        <v>282</v>
      </c>
      <c r="G401" s="150">
        <v>459.1</v>
      </c>
    </row>
    <row r="402" spans="1:254" ht="13.5" x14ac:dyDescent="0.25">
      <c r="A402" s="210" t="s">
        <v>271</v>
      </c>
      <c r="B402" s="187" t="s">
        <v>508</v>
      </c>
      <c r="C402" s="204" t="s">
        <v>442</v>
      </c>
      <c r="D402" s="204" t="s">
        <v>391</v>
      </c>
      <c r="E402" s="204" t="s">
        <v>477</v>
      </c>
      <c r="F402" s="204"/>
      <c r="G402" s="211">
        <f>SUM(G403)</f>
        <v>3148.7000000000003</v>
      </c>
    </row>
    <row r="403" spans="1:254" ht="38.25" x14ac:dyDescent="0.2">
      <c r="A403" s="212" t="s">
        <v>476</v>
      </c>
      <c r="B403" s="153" t="s">
        <v>508</v>
      </c>
      <c r="C403" s="152" t="s">
        <v>442</v>
      </c>
      <c r="D403" s="152" t="s">
        <v>391</v>
      </c>
      <c r="E403" s="152" t="s">
        <v>477</v>
      </c>
      <c r="F403" s="152"/>
      <c r="G403" s="154">
        <f>SUM(G404+G405+G406)</f>
        <v>3148.7000000000003</v>
      </c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  <c r="AT403" s="155"/>
      <c r="AU403" s="155"/>
      <c r="AV403" s="155"/>
      <c r="AW403" s="155"/>
      <c r="AX403" s="155"/>
      <c r="AY403" s="155"/>
      <c r="AZ403" s="155"/>
      <c r="BA403" s="155"/>
      <c r="BB403" s="155"/>
      <c r="BC403" s="155"/>
      <c r="BD403" s="155"/>
      <c r="BE403" s="155"/>
      <c r="BF403" s="155"/>
      <c r="BG403" s="155"/>
      <c r="BH403" s="155"/>
      <c r="BI403" s="155"/>
      <c r="BJ403" s="155"/>
      <c r="BK403" s="155"/>
      <c r="BL403" s="155"/>
      <c r="BM403" s="155"/>
      <c r="BN403" s="155"/>
      <c r="BO403" s="155"/>
      <c r="BP403" s="155"/>
      <c r="BQ403" s="155"/>
      <c r="BR403" s="155"/>
      <c r="BS403" s="155"/>
      <c r="BT403" s="155"/>
      <c r="BU403" s="155"/>
      <c r="BV403" s="155"/>
      <c r="BW403" s="155"/>
      <c r="BX403" s="155"/>
      <c r="BY403" s="155"/>
      <c r="BZ403" s="155"/>
      <c r="CA403" s="155"/>
      <c r="CB403" s="155"/>
      <c r="CC403" s="155"/>
      <c r="CD403" s="155"/>
      <c r="CE403" s="155"/>
      <c r="CF403" s="155"/>
      <c r="CG403" s="155"/>
      <c r="CH403" s="155"/>
      <c r="CI403" s="155"/>
      <c r="CJ403" s="155"/>
      <c r="CK403" s="155"/>
      <c r="CL403" s="155"/>
      <c r="CM403" s="155"/>
      <c r="CN403" s="155"/>
      <c r="CO403" s="155"/>
      <c r="CP403" s="155"/>
      <c r="CQ403" s="155"/>
      <c r="CR403" s="155"/>
      <c r="CS403" s="155"/>
      <c r="CT403" s="155"/>
      <c r="CU403" s="155"/>
      <c r="CV403" s="155"/>
      <c r="CW403" s="155"/>
      <c r="CX403" s="155"/>
      <c r="CY403" s="155"/>
      <c r="CZ403" s="155"/>
      <c r="DA403" s="155"/>
      <c r="DB403" s="155"/>
      <c r="DC403" s="155"/>
      <c r="DD403" s="155"/>
      <c r="DE403" s="155"/>
      <c r="DF403" s="155"/>
      <c r="DG403" s="155"/>
      <c r="DH403" s="155"/>
      <c r="DI403" s="155"/>
      <c r="DJ403" s="155"/>
      <c r="DK403" s="155"/>
      <c r="DL403" s="155"/>
      <c r="DM403" s="155"/>
      <c r="DN403" s="155"/>
      <c r="DO403" s="155"/>
      <c r="DP403" s="155"/>
      <c r="DQ403" s="155"/>
      <c r="DR403" s="155"/>
      <c r="DS403" s="155"/>
      <c r="DT403" s="155"/>
      <c r="DU403" s="155"/>
      <c r="DV403" s="155"/>
      <c r="DW403" s="155"/>
      <c r="DX403" s="155"/>
      <c r="DY403" s="155"/>
      <c r="DZ403" s="155"/>
      <c r="EA403" s="155"/>
      <c r="EB403" s="155"/>
      <c r="EC403" s="155"/>
      <c r="ED403" s="155"/>
      <c r="EE403" s="155"/>
      <c r="EF403" s="155"/>
      <c r="EG403" s="155"/>
      <c r="EH403" s="155"/>
      <c r="EI403" s="155"/>
      <c r="EJ403" s="155"/>
      <c r="EK403" s="155"/>
      <c r="EL403" s="155"/>
      <c r="EM403" s="155"/>
      <c r="EN403" s="155"/>
      <c r="EO403" s="155"/>
      <c r="EP403" s="155"/>
      <c r="EQ403" s="155"/>
      <c r="ER403" s="155"/>
      <c r="ES403" s="155"/>
      <c r="ET403" s="155"/>
      <c r="EU403" s="155"/>
      <c r="EV403" s="155"/>
      <c r="EW403" s="155"/>
      <c r="EX403" s="155"/>
      <c r="EY403" s="155"/>
      <c r="EZ403" s="155"/>
      <c r="FA403" s="155"/>
      <c r="FB403" s="155"/>
      <c r="FC403" s="155"/>
      <c r="FD403" s="155"/>
      <c r="FE403" s="155"/>
      <c r="FF403" s="155"/>
      <c r="FG403" s="155"/>
      <c r="FH403" s="155"/>
      <c r="FI403" s="155"/>
      <c r="FJ403" s="155"/>
      <c r="FK403" s="155"/>
      <c r="FL403" s="155"/>
      <c r="FM403" s="155"/>
      <c r="FN403" s="155"/>
      <c r="FO403" s="155"/>
      <c r="FP403" s="155"/>
      <c r="FQ403" s="155"/>
      <c r="FR403" s="155"/>
      <c r="FS403" s="155"/>
      <c r="FT403" s="155"/>
      <c r="FU403" s="155"/>
      <c r="FV403" s="155"/>
      <c r="FW403" s="155"/>
      <c r="FX403" s="155"/>
      <c r="FY403" s="155"/>
      <c r="FZ403" s="155"/>
      <c r="GA403" s="155"/>
      <c r="GB403" s="155"/>
      <c r="GC403" s="155"/>
      <c r="GD403" s="155"/>
      <c r="GE403" s="155"/>
      <c r="GF403" s="155"/>
      <c r="GG403" s="155"/>
      <c r="GH403" s="155"/>
      <c r="GI403" s="155"/>
      <c r="GJ403" s="155"/>
      <c r="GK403" s="155"/>
      <c r="GL403" s="155"/>
      <c r="GM403" s="155"/>
      <c r="GN403" s="155"/>
      <c r="GO403" s="155"/>
      <c r="GP403" s="155"/>
      <c r="GQ403" s="155"/>
      <c r="GR403" s="155"/>
      <c r="GS403" s="155"/>
      <c r="GT403" s="155"/>
      <c r="GU403" s="155"/>
      <c r="GV403" s="155"/>
      <c r="GW403" s="155"/>
      <c r="GX403" s="155"/>
      <c r="GY403" s="155"/>
      <c r="GZ403" s="155"/>
      <c r="HA403" s="155"/>
      <c r="HB403" s="155"/>
      <c r="HC403" s="155"/>
      <c r="HD403" s="155"/>
      <c r="HE403" s="155"/>
      <c r="HF403" s="155"/>
      <c r="HG403" s="155"/>
      <c r="HH403" s="155"/>
      <c r="HI403" s="155"/>
      <c r="HJ403" s="155"/>
      <c r="HK403" s="155"/>
      <c r="HL403" s="155"/>
      <c r="HM403" s="155"/>
      <c r="HN403" s="155"/>
      <c r="HO403" s="155"/>
      <c r="HP403" s="155"/>
      <c r="HQ403" s="155"/>
      <c r="HR403" s="155"/>
      <c r="HS403" s="155"/>
      <c r="HT403" s="155"/>
      <c r="HU403" s="155"/>
      <c r="HV403" s="155"/>
      <c r="HW403" s="155"/>
      <c r="HX403" s="155"/>
      <c r="HY403" s="155"/>
      <c r="HZ403" s="155"/>
      <c r="IA403" s="155"/>
      <c r="IB403" s="155"/>
      <c r="IC403" s="155"/>
      <c r="ID403" s="155"/>
      <c r="IE403" s="155"/>
      <c r="IF403" s="155"/>
      <c r="IG403" s="155"/>
      <c r="IH403" s="155"/>
      <c r="II403" s="155"/>
      <c r="IJ403" s="155"/>
      <c r="IK403" s="155"/>
      <c r="IL403" s="155"/>
      <c r="IM403" s="155"/>
      <c r="IN403" s="155"/>
      <c r="IO403" s="155"/>
      <c r="IP403" s="155"/>
      <c r="IQ403" s="155"/>
      <c r="IR403" s="155"/>
      <c r="IS403" s="155"/>
      <c r="IT403" s="155"/>
    </row>
    <row r="404" spans="1:254" ht="38.25" x14ac:dyDescent="0.2">
      <c r="A404" s="151" t="s">
        <v>509</v>
      </c>
      <c r="B404" s="153" t="s">
        <v>508</v>
      </c>
      <c r="C404" s="153" t="s">
        <v>442</v>
      </c>
      <c r="D404" s="153" t="s">
        <v>391</v>
      </c>
      <c r="E404" s="152" t="s">
        <v>477</v>
      </c>
      <c r="F404" s="153" t="s">
        <v>275</v>
      </c>
      <c r="G404" s="154">
        <v>2772.81</v>
      </c>
    </row>
    <row r="405" spans="1:254" x14ac:dyDescent="0.2">
      <c r="A405" s="151" t="s">
        <v>510</v>
      </c>
      <c r="B405" s="153" t="s">
        <v>508</v>
      </c>
      <c r="C405" s="153" t="s">
        <v>442</v>
      </c>
      <c r="D405" s="153" t="s">
        <v>391</v>
      </c>
      <c r="E405" s="152" t="s">
        <v>477</v>
      </c>
      <c r="F405" s="153" t="s">
        <v>282</v>
      </c>
      <c r="G405" s="154">
        <v>375.32</v>
      </c>
    </row>
    <row r="406" spans="1:254" x14ac:dyDescent="0.2">
      <c r="A406" s="151" t="s">
        <v>290</v>
      </c>
      <c r="B406" s="226" t="s">
        <v>508</v>
      </c>
      <c r="C406" s="215" t="s">
        <v>442</v>
      </c>
      <c r="D406" s="215" t="s">
        <v>391</v>
      </c>
      <c r="E406" s="152" t="s">
        <v>477</v>
      </c>
      <c r="F406" s="215" t="s">
        <v>291</v>
      </c>
      <c r="G406" s="154">
        <v>0.56999999999999995</v>
      </c>
    </row>
    <row r="407" spans="1:254" s="147" customFormat="1" ht="28.5" x14ac:dyDescent="0.2">
      <c r="A407" s="362" t="s">
        <v>546</v>
      </c>
      <c r="B407" s="219">
        <v>510</v>
      </c>
      <c r="C407" s="213"/>
      <c r="D407" s="213"/>
      <c r="E407" s="220"/>
      <c r="F407" s="221"/>
      <c r="G407" s="141">
        <f>SUM(G408+G411+G415)</f>
        <v>13917.88</v>
      </c>
    </row>
    <row r="408" spans="1:254" s="121" customFormat="1" ht="25.5" x14ac:dyDescent="0.2">
      <c r="A408" s="148" t="s">
        <v>650</v>
      </c>
      <c r="B408" s="363">
        <v>510</v>
      </c>
      <c r="C408" s="216" t="s">
        <v>268</v>
      </c>
      <c r="D408" s="167" t="s">
        <v>303</v>
      </c>
      <c r="E408" s="167" t="s">
        <v>547</v>
      </c>
      <c r="F408" s="222"/>
      <c r="G408" s="232">
        <f>SUM(G409:G410)</f>
        <v>9023.83</v>
      </c>
    </row>
    <row r="409" spans="1:254" s="155" customFormat="1" ht="38.25" x14ac:dyDescent="0.2">
      <c r="A409" s="151" t="s">
        <v>509</v>
      </c>
      <c r="B409" s="364">
        <v>510</v>
      </c>
      <c r="C409" s="214" t="s">
        <v>268</v>
      </c>
      <c r="D409" s="152" t="s">
        <v>303</v>
      </c>
      <c r="E409" s="152" t="s">
        <v>547</v>
      </c>
      <c r="F409" s="223" t="s">
        <v>275</v>
      </c>
      <c r="G409" s="154">
        <v>5013.91</v>
      </c>
    </row>
    <row r="410" spans="1:254" s="155" customFormat="1" x14ac:dyDescent="0.2">
      <c r="A410" s="151" t="s">
        <v>510</v>
      </c>
      <c r="B410" s="364">
        <v>510</v>
      </c>
      <c r="C410" s="214" t="s">
        <v>268</v>
      </c>
      <c r="D410" s="152" t="s">
        <v>303</v>
      </c>
      <c r="E410" s="152" t="s">
        <v>547</v>
      </c>
      <c r="F410" s="215" t="s">
        <v>282</v>
      </c>
      <c r="G410" s="233">
        <v>4009.92</v>
      </c>
    </row>
    <row r="411" spans="1:254" s="121" customFormat="1" ht="25.5" x14ac:dyDescent="0.2">
      <c r="A411" s="148" t="s">
        <v>702</v>
      </c>
      <c r="B411" s="365">
        <v>510</v>
      </c>
      <c r="C411" s="216" t="s">
        <v>268</v>
      </c>
      <c r="D411" s="224" t="s">
        <v>303</v>
      </c>
      <c r="E411" s="167" t="s">
        <v>321</v>
      </c>
      <c r="F411" s="217"/>
      <c r="G411" s="150">
        <f>SUM(G412:G414)</f>
        <v>4750.41</v>
      </c>
    </row>
    <row r="412" spans="1:254" s="155" customFormat="1" ht="38.25" x14ac:dyDescent="0.2">
      <c r="A412" s="151" t="s">
        <v>509</v>
      </c>
      <c r="B412" s="366">
        <v>510</v>
      </c>
      <c r="C412" s="214" t="s">
        <v>268</v>
      </c>
      <c r="D412" s="225" t="s">
        <v>303</v>
      </c>
      <c r="E412" s="152" t="s">
        <v>321</v>
      </c>
      <c r="F412" s="226" t="s">
        <v>275</v>
      </c>
      <c r="G412" s="154">
        <v>4568.07</v>
      </c>
    </row>
    <row r="413" spans="1:254" s="155" customFormat="1" x14ac:dyDescent="0.2">
      <c r="A413" s="151" t="s">
        <v>510</v>
      </c>
      <c r="B413" s="366">
        <v>510</v>
      </c>
      <c r="C413" s="214" t="s">
        <v>268</v>
      </c>
      <c r="D413" s="225" t="s">
        <v>303</v>
      </c>
      <c r="E413" s="152" t="s">
        <v>321</v>
      </c>
      <c r="F413" s="218" t="s">
        <v>282</v>
      </c>
      <c r="G413" s="154">
        <v>173.34</v>
      </c>
    </row>
    <row r="414" spans="1:254" s="155" customFormat="1" x14ac:dyDescent="0.2">
      <c r="A414" s="151" t="s">
        <v>322</v>
      </c>
      <c r="B414" s="366">
        <v>510</v>
      </c>
      <c r="C414" s="214" t="s">
        <v>268</v>
      </c>
      <c r="D414" s="225" t="s">
        <v>303</v>
      </c>
      <c r="E414" s="152" t="s">
        <v>321</v>
      </c>
      <c r="F414" s="218" t="s">
        <v>323</v>
      </c>
      <c r="G414" s="154">
        <v>9</v>
      </c>
    </row>
    <row r="415" spans="1:254" s="155" customFormat="1" x14ac:dyDescent="0.2">
      <c r="A415" s="148" t="s">
        <v>510</v>
      </c>
      <c r="B415" s="152" t="s">
        <v>508</v>
      </c>
      <c r="C415" s="153" t="s">
        <v>293</v>
      </c>
      <c r="D415" s="153" t="s">
        <v>268</v>
      </c>
      <c r="E415" s="153" t="s">
        <v>301</v>
      </c>
      <c r="F415" s="153" t="s">
        <v>282</v>
      </c>
      <c r="G415" s="185">
        <v>143.63999999999999</v>
      </c>
    </row>
    <row r="416" spans="1:254" s="147" customFormat="1" ht="28.5" x14ac:dyDescent="0.2">
      <c r="A416" s="362" t="s">
        <v>720</v>
      </c>
      <c r="B416" s="219">
        <v>510</v>
      </c>
      <c r="C416" s="213"/>
      <c r="D416" s="213"/>
      <c r="E416" s="220"/>
      <c r="F416" s="221"/>
      <c r="G416" s="141">
        <f>SUM(G417+G421)</f>
        <v>8034.6699999999992</v>
      </c>
    </row>
    <row r="417" spans="1:7" s="121" customFormat="1" ht="25.5" x14ac:dyDescent="0.2">
      <c r="A417" s="148" t="s">
        <v>650</v>
      </c>
      <c r="B417" s="363">
        <v>510</v>
      </c>
      <c r="C417" s="216" t="s">
        <v>268</v>
      </c>
      <c r="D417" s="167" t="s">
        <v>303</v>
      </c>
      <c r="E417" s="167" t="s">
        <v>721</v>
      </c>
      <c r="F417" s="222"/>
      <c r="G417" s="232">
        <f>SUM(G418:G420)</f>
        <v>7434.6699999999992</v>
      </c>
    </row>
    <row r="418" spans="1:7" s="155" customFormat="1" ht="38.25" x14ac:dyDescent="0.2">
      <c r="A418" s="151" t="s">
        <v>509</v>
      </c>
      <c r="B418" s="364">
        <v>510</v>
      </c>
      <c r="C418" s="214" t="s">
        <v>268</v>
      </c>
      <c r="D418" s="152" t="s">
        <v>303</v>
      </c>
      <c r="E418" s="152" t="s">
        <v>721</v>
      </c>
      <c r="F418" s="223" t="s">
        <v>275</v>
      </c>
      <c r="G418" s="154">
        <v>6552.7</v>
      </c>
    </row>
    <row r="419" spans="1:7" s="155" customFormat="1" x14ac:dyDescent="0.2">
      <c r="A419" s="151" t="s">
        <v>510</v>
      </c>
      <c r="B419" s="364">
        <v>510</v>
      </c>
      <c r="C419" s="214" t="s">
        <v>268</v>
      </c>
      <c r="D419" s="152" t="s">
        <v>303</v>
      </c>
      <c r="E419" s="152" t="s">
        <v>721</v>
      </c>
      <c r="F419" s="153" t="s">
        <v>282</v>
      </c>
      <c r="G419" s="231">
        <v>879.02</v>
      </c>
    </row>
    <row r="420" spans="1:7" s="155" customFormat="1" x14ac:dyDescent="0.2">
      <c r="A420" s="151" t="s">
        <v>290</v>
      </c>
      <c r="B420" s="364">
        <v>510</v>
      </c>
      <c r="C420" s="214" t="s">
        <v>268</v>
      </c>
      <c r="D420" s="152" t="s">
        <v>303</v>
      </c>
      <c r="E420" s="152" t="s">
        <v>721</v>
      </c>
      <c r="F420" s="367" t="s">
        <v>291</v>
      </c>
      <c r="G420" s="231">
        <v>2.95</v>
      </c>
    </row>
    <row r="421" spans="1:7" s="121" customFormat="1" ht="25.5" x14ac:dyDescent="0.2">
      <c r="A421" s="148" t="s">
        <v>709</v>
      </c>
      <c r="B421" s="167" t="s">
        <v>508</v>
      </c>
      <c r="C421" s="167" t="s">
        <v>293</v>
      </c>
      <c r="D421" s="167" t="s">
        <v>276</v>
      </c>
      <c r="E421" s="167" t="s">
        <v>380</v>
      </c>
      <c r="F421" s="368"/>
      <c r="G421" s="150">
        <f>SUM(G422)</f>
        <v>600</v>
      </c>
    </row>
    <row r="422" spans="1:7" s="155" customFormat="1" ht="13.5" thickBot="1" x14ac:dyDescent="0.25">
      <c r="A422" s="151" t="s">
        <v>510</v>
      </c>
      <c r="B422" s="152" t="s">
        <v>508</v>
      </c>
      <c r="C422" s="152" t="s">
        <v>293</v>
      </c>
      <c r="D422" s="152" t="s">
        <v>276</v>
      </c>
      <c r="E422" s="152" t="s">
        <v>380</v>
      </c>
      <c r="F422" s="369" t="s">
        <v>282</v>
      </c>
      <c r="G422" s="370">
        <v>600</v>
      </c>
    </row>
    <row r="423" spans="1:7" ht="14.25" x14ac:dyDescent="0.2">
      <c r="A423" s="384" t="s">
        <v>500</v>
      </c>
      <c r="B423" s="385"/>
      <c r="C423" s="385"/>
      <c r="D423" s="385"/>
      <c r="E423" s="385"/>
      <c r="F423" s="386"/>
      <c r="G423" s="371">
        <f>SUM(G10+G26+G343+G407+G416)</f>
        <v>1147040.73</v>
      </c>
    </row>
  </sheetData>
  <mergeCells count="9">
    <mergeCell ref="A423:F423"/>
    <mergeCell ref="A1:G1"/>
    <mergeCell ref="A2:G2"/>
    <mergeCell ref="A3:G3"/>
    <mergeCell ref="A4:G4"/>
    <mergeCell ref="A5:G5"/>
    <mergeCell ref="A7:A8"/>
    <mergeCell ref="B7:F7"/>
    <mergeCell ref="G7:G8"/>
  </mergeCells>
  <pageMargins left="0.7" right="0.7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39"/>
  <sheetViews>
    <sheetView topLeftCell="A19" workbookViewId="0">
      <selection activeCell="C27" sqref="C27"/>
    </sheetView>
  </sheetViews>
  <sheetFormatPr defaultRowHeight="12.75" x14ac:dyDescent="0.2"/>
  <cols>
    <col min="1" max="1" width="24.140625" style="234" customWidth="1"/>
    <col min="2" max="2" width="50.5703125" style="234" customWidth="1"/>
    <col min="3" max="3" width="18.85546875" style="234" customWidth="1"/>
    <col min="4" max="4" width="13.5703125" style="235" customWidth="1"/>
    <col min="5" max="6" width="8.85546875" style="235"/>
    <col min="7" max="256" width="8.85546875" style="234"/>
    <col min="257" max="257" width="24.140625" style="234" customWidth="1"/>
    <col min="258" max="258" width="43.140625" style="234" customWidth="1"/>
    <col min="259" max="259" width="13.140625" style="234" customWidth="1"/>
    <col min="260" max="260" width="13.5703125" style="234" customWidth="1"/>
    <col min="261" max="512" width="8.85546875" style="234"/>
    <col min="513" max="513" width="24.140625" style="234" customWidth="1"/>
    <col min="514" max="514" width="43.140625" style="234" customWidth="1"/>
    <col min="515" max="515" width="13.140625" style="234" customWidth="1"/>
    <col min="516" max="516" width="13.5703125" style="234" customWidth="1"/>
    <col min="517" max="768" width="8.85546875" style="234"/>
    <col min="769" max="769" width="24.140625" style="234" customWidth="1"/>
    <col min="770" max="770" width="43.140625" style="234" customWidth="1"/>
    <col min="771" max="771" width="13.140625" style="234" customWidth="1"/>
    <col min="772" max="772" width="13.5703125" style="234" customWidth="1"/>
    <col min="773" max="1024" width="8.85546875" style="234"/>
    <col min="1025" max="1025" width="24.140625" style="234" customWidth="1"/>
    <col min="1026" max="1026" width="43.140625" style="234" customWidth="1"/>
    <col min="1027" max="1027" width="13.140625" style="234" customWidth="1"/>
    <col min="1028" max="1028" width="13.5703125" style="234" customWidth="1"/>
    <col min="1029" max="1280" width="8.85546875" style="234"/>
    <col min="1281" max="1281" width="24.140625" style="234" customWidth="1"/>
    <col min="1282" max="1282" width="43.140625" style="234" customWidth="1"/>
    <col min="1283" max="1283" width="13.140625" style="234" customWidth="1"/>
    <col min="1284" max="1284" width="13.5703125" style="234" customWidth="1"/>
    <col min="1285" max="1536" width="8.85546875" style="234"/>
    <col min="1537" max="1537" width="24.140625" style="234" customWidth="1"/>
    <col min="1538" max="1538" width="43.140625" style="234" customWidth="1"/>
    <col min="1539" max="1539" width="13.140625" style="234" customWidth="1"/>
    <col min="1540" max="1540" width="13.5703125" style="234" customWidth="1"/>
    <col min="1541" max="1792" width="8.85546875" style="234"/>
    <col min="1793" max="1793" width="24.140625" style="234" customWidth="1"/>
    <col min="1794" max="1794" width="43.140625" style="234" customWidth="1"/>
    <col min="1795" max="1795" width="13.140625" style="234" customWidth="1"/>
    <col min="1796" max="1796" width="13.5703125" style="234" customWidth="1"/>
    <col min="1797" max="2048" width="8.85546875" style="234"/>
    <col min="2049" max="2049" width="24.140625" style="234" customWidth="1"/>
    <col min="2050" max="2050" width="43.140625" style="234" customWidth="1"/>
    <col min="2051" max="2051" width="13.140625" style="234" customWidth="1"/>
    <col min="2052" max="2052" width="13.5703125" style="234" customWidth="1"/>
    <col min="2053" max="2304" width="8.85546875" style="234"/>
    <col min="2305" max="2305" width="24.140625" style="234" customWidth="1"/>
    <col min="2306" max="2306" width="43.140625" style="234" customWidth="1"/>
    <col min="2307" max="2307" width="13.140625" style="234" customWidth="1"/>
    <col min="2308" max="2308" width="13.5703125" style="234" customWidth="1"/>
    <col min="2309" max="2560" width="8.85546875" style="234"/>
    <col min="2561" max="2561" width="24.140625" style="234" customWidth="1"/>
    <col min="2562" max="2562" width="43.140625" style="234" customWidth="1"/>
    <col min="2563" max="2563" width="13.140625" style="234" customWidth="1"/>
    <col min="2564" max="2564" width="13.5703125" style="234" customWidth="1"/>
    <col min="2565" max="2816" width="8.85546875" style="234"/>
    <col min="2817" max="2817" width="24.140625" style="234" customWidth="1"/>
    <col min="2818" max="2818" width="43.140625" style="234" customWidth="1"/>
    <col min="2819" max="2819" width="13.140625" style="234" customWidth="1"/>
    <col min="2820" max="2820" width="13.5703125" style="234" customWidth="1"/>
    <col min="2821" max="3072" width="8.85546875" style="234"/>
    <col min="3073" max="3073" width="24.140625" style="234" customWidth="1"/>
    <col min="3074" max="3074" width="43.140625" style="234" customWidth="1"/>
    <col min="3075" max="3075" width="13.140625" style="234" customWidth="1"/>
    <col min="3076" max="3076" width="13.5703125" style="234" customWidth="1"/>
    <col min="3077" max="3328" width="8.85546875" style="234"/>
    <col min="3329" max="3329" width="24.140625" style="234" customWidth="1"/>
    <col min="3330" max="3330" width="43.140625" style="234" customWidth="1"/>
    <col min="3331" max="3331" width="13.140625" style="234" customWidth="1"/>
    <col min="3332" max="3332" width="13.5703125" style="234" customWidth="1"/>
    <col min="3333" max="3584" width="8.85546875" style="234"/>
    <col min="3585" max="3585" width="24.140625" style="234" customWidth="1"/>
    <col min="3586" max="3586" width="43.140625" style="234" customWidth="1"/>
    <col min="3587" max="3587" width="13.140625" style="234" customWidth="1"/>
    <col min="3588" max="3588" width="13.5703125" style="234" customWidth="1"/>
    <col min="3589" max="3840" width="8.85546875" style="234"/>
    <col min="3841" max="3841" width="24.140625" style="234" customWidth="1"/>
    <col min="3842" max="3842" width="43.140625" style="234" customWidth="1"/>
    <col min="3843" max="3843" width="13.140625" style="234" customWidth="1"/>
    <col min="3844" max="3844" width="13.5703125" style="234" customWidth="1"/>
    <col min="3845" max="4096" width="8.85546875" style="234"/>
    <col min="4097" max="4097" width="24.140625" style="234" customWidth="1"/>
    <col min="4098" max="4098" width="43.140625" style="234" customWidth="1"/>
    <col min="4099" max="4099" width="13.140625" style="234" customWidth="1"/>
    <col min="4100" max="4100" width="13.5703125" style="234" customWidth="1"/>
    <col min="4101" max="4352" width="8.85546875" style="234"/>
    <col min="4353" max="4353" width="24.140625" style="234" customWidth="1"/>
    <col min="4354" max="4354" width="43.140625" style="234" customWidth="1"/>
    <col min="4355" max="4355" width="13.140625" style="234" customWidth="1"/>
    <col min="4356" max="4356" width="13.5703125" style="234" customWidth="1"/>
    <col min="4357" max="4608" width="8.85546875" style="234"/>
    <col min="4609" max="4609" width="24.140625" style="234" customWidth="1"/>
    <col min="4610" max="4610" width="43.140625" style="234" customWidth="1"/>
    <col min="4611" max="4611" width="13.140625" style="234" customWidth="1"/>
    <col min="4612" max="4612" width="13.5703125" style="234" customWidth="1"/>
    <col min="4613" max="4864" width="8.85546875" style="234"/>
    <col min="4865" max="4865" width="24.140625" style="234" customWidth="1"/>
    <col min="4866" max="4866" width="43.140625" style="234" customWidth="1"/>
    <col min="4867" max="4867" width="13.140625" style="234" customWidth="1"/>
    <col min="4868" max="4868" width="13.5703125" style="234" customWidth="1"/>
    <col min="4869" max="5120" width="8.85546875" style="234"/>
    <col min="5121" max="5121" width="24.140625" style="234" customWidth="1"/>
    <col min="5122" max="5122" width="43.140625" style="234" customWidth="1"/>
    <col min="5123" max="5123" width="13.140625" style="234" customWidth="1"/>
    <col min="5124" max="5124" width="13.5703125" style="234" customWidth="1"/>
    <col min="5125" max="5376" width="8.85546875" style="234"/>
    <col min="5377" max="5377" width="24.140625" style="234" customWidth="1"/>
    <col min="5378" max="5378" width="43.140625" style="234" customWidth="1"/>
    <col min="5379" max="5379" width="13.140625" style="234" customWidth="1"/>
    <col min="5380" max="5380" width="13.5703125" style="234" customWidth="1"/>
    <col min="5381" max="5632" width="8.85546875" style="234"/>
    <col min="5633" max="5633" width="24.140625" style="234" customWidth="1"/>
    <col min="5634" max="5634" width="43.140625" style="234" customWidth="1"/>
    <col min="5635" max="5635" width="13.140625" style="234" customWidth="1"/>
    <col min="5636" max="5636" width="13.5703125" style="234" customWidth="1"/>
    <col min="5637" max="5888" width="8.85546875" style="234"/>
    <col min="5889" max="5889" width="24.140625" style="234" customWidth="1"/>
    <col min="5890" max="5890" width="43.140625" style="234" customWidth="1"/>
    <col min="5891" max="5891" width="13.140625" style="234" customWidth="1"/>
    <col min="5892" max="5892" width="13.5703125" style="234" customWidth="1"/>
    <col min="5893" max="6144" width="8.85546875" style="234"/>
    <col min="6145" max="6145" width="24.140625" style="234" customWidth="1"/>
    <col min="6146" max="6146" width="43.140625" style="234" customWidth="1"/>
    <col min="6147" max="6147" width="13.140625" style="234" customWidth="1"/>
    <col min="6148" max="6148" width="13.5703125" style="234" customWidth="1"/>
    <col min="6149" max="6400" width="8.85546875" style="234"/>
    <col min="6401" max="6401" width="24.140625" style="234" customWidth="1"/>
    <col min="6402" max="6402" width="43.140625" style="234" customWidth="1"/>
    <col min="6403" max="6403" width="13.140625" style="234" customWidth="1"/>
    <col min="6404" max="6404" width="13.5703125" style="234" customWidth="1"/>
    <col min="6405" max="6656" width="8.85546875" style="234"/>
    <col min="6657" max="6657" width="24.140625" style="234" customWidth="1"/>
    <col min="6658" max="6658" width="43.140625" style="234" customWidth="1"/>
    <col min="6659" max="6659" width="13.140625" style="234" customWidth="1"/>
    <col min="6660" max="6660" width="13.5703125" style="234" customWidth="1"/>
    <col min="6661" max="6912" width="8.85546875" style="234"/>
    <col min="6913" max="6913" width="24.140625" style="234" customWidth="1"/>
    <col min="6914" max="6914" width="43.140625" style="234" customWidth="1"/>
    <col min="6915" max="6915" width="13.140625" style="234" customWidth="1"/>
    <col min="6916" max="6916" width="13.5703125" style="234" customWidth="1"/>
    <col min="6917" max="7168" width="8.85546875" style="234"/>
    <col min="7169" max="7169" width="24.140625" style="234" customWidth="1"/>
    <col min="7170" max="7170" width="43.140625" style="234" customWidth="1"/>
    <col min="7171" max="7171" width="13.140625" style="234" customWidth="1"/>
    <col min="7172" max="7172" width="13.5703125" style="234" customWidth="1"/>
    <col min="7173" max="7424" width="8.85546875" style="234"/>
    <col min="7425" max="7425" width="24.140625" style="234" customWidth="1"/>
    <col min="7426" max="7426" width="43.140625" style="234" customWidth="1"/>
    <col min="7427" max="7427" width="13.140625" style="234" customWidth="1"/>
    <col min="7428" max="7428" width="13.5703125" style="234" customWidth="1"/>
    <col min="7429" max="7680" width="8.85546875" style="234"/>
    <col min="7681" max="7681" width="24.140625" style="234" customWidth="1"/>
    <col min="7682" max="7682" width="43.140625" style="234" customWidth="1"/>
    <col min="7683" max="7683" width="13.140625" style="234" customWidth="1"/>
    <col min="7684" max="7684" width="13.5703125" style="234" customWidth="1"/>
    <col min="7685" max="7936" width="8.85546875" style="234"/>
    <col min="7937" max="7937" width="24.140625" style="234" customWidth="1"/>
    <col min="7938" max="7938" width="43.140625" style="234" customWidth="1"/>
    <col min="7939" max="7939" width="13.140625" style="234" customWidth="1"/>
    <col min="7940" max="7940" width="13.5703125" style="234" customWidth="1"/>
    <col min="7941" max="8192" width="8.85546875" style="234"/>
    <col min="8193" max="8193" width="24.140625" style="234" customWidth="1"/>
    <col min="8194" max="8194" width="43.140625" style="234" customWidth="1"/>
    <col min="8195" max="8195" width="13.140625" style="234" customWidth="1"/>
    <col min="8196" max="8196" width="13.5703125" style="234" customWidth="1"/>
    <col min="8197" max="8448" width="8.85546875" style="234"/>
    <col min="8449" max="8449" width="24.140625" style="234" customWidth="1"/>
    <col min="8450" max="8450" width="43.140625" style="234" customWidth="1"/>
    <col min="8451" max="8451" width="13.140625" style="234" customWidth="1"/>
    <col min="8452" max="8452" width="13.5703125" style="234" customWidth="1"/>
    <col min="8453" max="8704" width="8.85546875" style="234"/>
    <col min="8705" max="8705" width="24.140625" style="234" customWidth="1"/>
    <col min="8706" max="8706" width="43.140625" style="234" customWidth="1"/>
    <col min="8707" max="8707" width="13.140625" style="234" customWidth="1"/>
    <col min="8708" max="8708" width="13.5703125" style="234" customWidth="1"/>
    <col min="8709" max="8960" width="8.85546875" style="234"/>
    <col min="8961" max="8961" width="24.140625" style="234" customWidth="1"/>
    <col min="8962" max="8962" width="43.140625" style="234" customWidth="1"/>
    <col min="8963" max="8963" width="13.140625" style="234" customWidth="1"/>
    <col min="8964" max="8964" width="13.5703125" style="234" customWidth="1"/>
    <col min="8965" max="9216" width="8.85546875" style="234"/>
    <col min="9217" max="9217" width="24.140625" style="234" customWidth="1"/>
    <col min="9218" max="9218" width="43.140625" style="234" customWidth="1"/>
    <col min="9219" max="9219" width="13.140625" style="234" customWidth="1"/>
    <col min="9220" max="9220" width="13.5703125" style="234" customWidth="1"/>
    <col min="9221" max="9472" width="8.85546875" style="234"/>
    <col min="9473" max="9473" width="24.140625" style="234" customWidth="1"/>
    <col min="9474" max="9474" width="43.140625" style="234" customWidth="1"/>
    <col min="9475" max="9475" width="13.140625" style="234" customWidth="1"/>
    <col min="9476" max="9476" width="13.5703125" style="234" customWidth="1"/>
    <col min="9477" max="9728" width="8.85546875" style="234"/>
    <col min="9729" max="9729" width="24.140625" style="234" customWidth="1"/>
    <col min="9730" max="9730" width="43.140625" style="234" customWidth="1"/>
    <col min="9731" max="9731" width="13.140625" style="234" customWidth="1"/>
    <col min="9732" max="9732" width="13.5703125" style="234" customWidth="1"/>
    <col min="9733" max="9984" width="8.85546875" style="234"/>
    <col min="9985" max="9985" width="24.140625" style="234" customWidth="1"/>
    <col min="9986" max="9986" width="43.140625" style="234" customWidth="1"/>
    <col min="9987" max="9987" width="13.140625" style="234" customWidth="1"/>
    <col min="9988" max="9988" width="13.5703125" style="234" customWidth="1"/>
    <col min="9989" max="10240" width="8.85546875" style="234"/>
    <col min="10241" max="10241" width="24.140625" style="234" customWidth="1"/>
    <col min="10242" max="10242" width="43.140625" style="234" customWidth="1"/>
    <col min="10243" max="10243" width="13.140625" style="234" customWidth="1"/>
    <col min="10244" max="10244" width="13.5703125" style="234" customWidth="1"/>
    <col min="10245" max="10496" width="8.85546875" style="234"/>
    <col min="10497" max="10497" width="24.140625" style="234" customWidth="1"/>
    <col min="10498" max="10498" width="43.140625" style="234" customWidth="1"/>
    <col min="10499" max="10499" width="13.140625" style="234" customWidth="1"/>
    <col min="10500" max="10500" width="13.5703125" style="234" customWidth="1"/>
    <col min="10501" max="10752" width="8.85546875" style="234"/>
    <col min="10753" max="10753" width="24.140625" style="234" customWidth="1"/>
    <col min="10754" max="10754" width="43.140625" style="234" customWidth="1"/>
    <col min="10755" max="10755" width="13.140625" style="234" customWidth="1"/>
    <col min="10756" max="10756" width="13.5703125" style="234" customWidth="1"/>
    <col min="10757" max="11008" width="8.85546875" style="234"/>
    <col min="11009" max="11009" width="24.140625" style="234" customWidth="1"/>
    <col min="11010" max="11010" width="43.140625" style="234" customWidth="1"/>
    <col min="11011" max="11011" width="13.140625" style="234" customWidth="1"/>
    <col min="11012" max="11012" width="13.5703125" style="234" customWidth="1"/>
    <col min="11013" max="11264" width="8.85546875" style="234"/>
    <col min="11265" max="11265" width="24.140625" style="234" customWidth="1"/>
    <col min="11266" max="11266" width="43.140625" style="234" customWidth="1"/>
    <col min="11267" max="11267" width="13.140625" style="234" customWidth="1"/>
    <col min="11268" max="11268" width="13.5703125" style="234" customWidth="1"/>
    <col min="11269" max="11520" width="8.85546875" style="234"/>
    <col min="11521" max="11521" width="24.140625" style="234" customWidth="1"/>
    <col min="11522" max="11522" width="43.140625" style="234" customWidth="1"/>
    <col min="11523" max="11523" width="13.140625" style="234" customWidth="1"/>
    <col min="11524" max="11524" width="13.5703125" style="234" customWidth="1"/>
    <col min="11525" max="11776" width="8.85546875" style="234"/>
    <col min="11777" max="11777" width="24.140625" style="234" customWidth="1"/>
    <col min="11778" max="11778" width="43.140625" style="234" customWidth="1"/>
    <col min="11779" max="11779" width="13.140625" style="234" customWidth="1"/>
    <col min="11780" max="11780" width="13.5703125" style="234" customWidth="1"/>
    <col min="11781" max="12032" width="8.85546875" style="234"/>
    <col min="12033" max="12033" width="24.140625" style="234" customWidth="1"/>
    <col min="12034" max="12034" width="43.140625" style="234" customWidth="1"/>
    <col min="12035" max="12035" width="13.140625" style="234" customWidth="1"/>
    <col min="12036" max="12036" width="13.5703125" style="234" customWidth="1"/>
    <col min="12037" max="12288" width="8.85546875" style="234"/>
    <col min="12289" max="12289" width="24.140625" style="234" customWidth="1"/>
    <col min="12290" max="12290" width="43.140625" style="234" customWidth="1"/>
    <col min="12291" max="12291" width="13.140625" style="234" customWidth="1"/>
    <col min="12292" max="12292" width="13.5703125" style="234" customWidth="1"/>
    <col min="12293" max="12544" width="8.85546875" style="234"/>
    <col min="12545" max="12545" width="24.140625" style="234" customWidth="1"/>
    <col min="12546" max="12546" width="43.140625" style="234" customWidth="1"/>
    <col min="12547" max="12547" width="13.140625" style="234" customWidth="1"/>
    <col min="12548" max="12548" width="13.5703125" style="234" customWidth="1"/>
    <col min="12549" max="12800" width="8.85546875" style="234"/>
    <col min="12801" max="12801" width="24.140625" style="234" customWidth="1"/>
    <col min="12802" max="12802" width="43.140625" style="234" customWidth="1"/>
    <col min="12803" max="12803" width="13.140625" style="234" customWidth="1"/>
    <col min="12804" max="12804" width="13.5703125" style="234" customWidth="1"/>
    <col min="12805" max="13056" width="8.85546875" style="234"/>
    <col min="13057" max="13057" width="24.140625" style="234" customWidth="1"/>
    <col min="13058" max="13058" width="43.140625" style="234" customWidth="1"/>
    <col min="13059" max="13059" width="13.140625" style="234" customWidth="1"/>
    <col min="13060" max="13060" width="13.5703125" style="234" customWidth="1"/>
    <col min="13061" max="13312" width="8.85546875" style="234"/>
    <col min="13313" max="13313" width="24.140625" style="234" customWidth="1"/>
    <col min="13314" max="13314" width="43.140625" style="234" customWidth="1"/>
    <col min="13315" max="13315" width="13.140625" style="234" customWidth="1"/>
    <col min="13316" max="13316" width="13.5703125" style="234" customWidth="1"/>
    <col min="13317" max="13568" width="8.85546875" style="234"/>
    <col min="13569" max="13569" width="24.140625" style="234" customWidth="1"/>
    <col min="13570" max="13570" width="43.140625" style="234" customWidth="1"/>
    <col min="13571" max="13571" width="13.140625" style="234" customWidth="1"/>
    <col min="13572" max="13572" width="13.5703125" style="234" customWidth="1"/>
    <col min="13573" max="13824" width="8.85546875" style="234"/>
    <col min="13825" max="13825" width="24.140625" style="234" customWidth="1"/>
    <col min="13826" max="13826" width="43.140625" style="234" customWidth="1"/>
    <col min="13827" max="13827" width="13.140625" style="234" customWidth="1"/>
    <col min="13828" max="13828" width="13.5703125" style="234" customWidth="1"/>
    <col min="13829" max="14080" width="8.85546875" style="234"/>
    <col min="14081" max="14081" width="24.140625" style="234" customWidth="1"/>
    <col min="14082" max="14082" width="43.140625" style="234" customWidth="1"/>
    <col min="14083" max="14083" width="13.140625" style="234" customWidth="1"/>
    <col min="14084" max="14084" width="13.5703125" style="234" customWidth="1"/>
    <col min="14085" max="14336" width="8.85546875" style="234"/>
    <col min="14337" max="14337" width="24.140625" style="234" customWidth="1"/>
    <col min="14338" max="14338" width="43.140625" style="234" customWidth="1"/>
    <col min="14339" max="14339" width="13.140625" style="234" customWidth="1"/>
    <col min="14340" max="14340" width="13.5703125" style="234" customWidth="1"/>
    <col min="14341" max="14592" width="8.85546875" style="234"/>
    <col min="14593" max="14593" width="24.140625" style="234" customWidth="1"/>
    <col min="14594" max="14594" width="43.140625" style="234" customWidth="1"/>
    <col min="14595" max="14595" width="13.140625" style="234" customWidth="1"/>
    <col min="14596" max="14596" width="13.5703125" style="234" customWidth="1"/>
    <col min="14597" max="14848" width="8.85546875" style="234"/>
    <col min="14849" max="14849" width="24.140625" style="234" customWidth="1"/>
    <col min="14850" max="14850" width="43.140625" style="234" customWidth="1"/>
    <col min="14851" max="14851" width="13.140625" style="234" customWidth="1"/>
    <col min="14852" max="14852" width="13.5703125" style="234" customWidth="1"/>
    <col min="14853" max="15104" width="8.85546875" style="234"/>
    <col min="15105" max="15105" width="24.140625" style="234" customWidth="1"/>
    <col min="15106" max="15106" width="43.140625" style="234" customWidth="1"/>
    <col min="15107" max="15107" width="13.140625" style="234" customWidth="1"/>
    <col min="15108" max="15108" width="13.5703125" style="234" customWidth="1"/>
    <col min="15109" max="15360" width="8.85546875" style="234"/>
    <col min="15361" max="15361" width="24.140625" style="234" customWidth="1"/>
    <col min="15362" max="15362" width="43.140625" style="234" customWidth="1"/>
    <col min="15363" max="15363" width="13.140625" style="234" customWidth="1"/>
    <col min="15364" max="15364" width="13.5703125" style="234" customWidth="1"/>
    <col min="15365" max="15616" width="8.85546875" style="234"/>
    <col min="15617" max="15617" width="24.140625" style="234" customWidth="1"/>
    <col min="15618" max="15618" width="43.140625" style="234" customWidth="1"/>
    <col min="15619" max="15619" width="13.140625" style="234" customWidth="1"/>
    <col min="15620" max="15620" width="13.5703125" style="234" customWidth="1"/>
    <col min="15621" max="15872" width="8.85546875" style="234"/>
    <col min="15873" max="15873" width="24.140625" style="234" customWidth="1"/>
    <col min="15874" max="15874" width="43.140625" style="234" customWidth="1"/>
    <col min="15875" max="15875" width="13.140625" style="234" customWidth="1"/>
    <col min="15876" max="15876" width="13.5703125" style="234" customWidth="1"/>
    <col min="15877" max="16128" width="8.85546875" style="234"/>
    <col min="16129" max="16129" width="24.140625" style="234" customWidth="1"/>
    <col min="16130" max="16130" width="43.140625" style="234" customWidth="1"/>
    <col min="16131" max="16131" width="13.140625" style="234" customWidth="1"/>
    <col min="16132" max="16132" width="13.5703125" style="234" customWidth="1"/>
    <col min="16133" max="16384" width="8.85546875" style="234"/>
  </cols>
  <sheetData>
    <row r="1" spans="1:256" x14ac:dyDescent="0.2">
      <c r="B1" s="399" t="s">
        <v>549</v>
      </c>
      <c r="C1" s="399"/>
    </row>
    <row r="2" spans="1:256" x14ac:dyDescent="0.2">
      <c r="B2" s="399" t="s">
        <v>550</v>
      </c>
      <c r="C2" s="399"/>
    </row>
    <row r="3" spans="1:256" x14ac:dyDescent="0.2">
      <c r="B3" s="399" t="s">
        <v>638</v>
      </c>
      <c r="C3" s="399"/>
    </row>
    <row r="4" spans="1:256" ht="15.75" x14ac:dyDescent="0.25">
      <c r="A4" s="400" t="s">
        <v>551</v>
      </c>
      <c r="B4" s="401"/>
      <c r="C4" s="401"/>
      <c r="D4" s="236"/>
      <c r="E4" s="236"/>
      <c r="F4" s="236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/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  <c r="FF4" s="237"/>
      <c r="FG4" s="237"/>
      <c r="FH4" s="237"/>
      <c r="FI4" s="237"/>
      <c r="FJ4" s="237"/>
      <c r="FK4" s="237"/>
      <c r="FL4" s="237"/>
      <c r="FM4" s="237"/>
      <c r="FN4" s="237"/>
      <c r="FO4" s="237"/>
      <c r="FP4" s="237"/>
      <c r="FQ4" s="237"/>
      <c r="FR4" s="237"/>
      <c r="FS4" s="237"/>
      <c r="FT4" s="237"/>
      <c r="FU4" s="237"/>
      <c r="FV4" s="237"/>
      <c r="FW4" s="237"/>
      <c r="FX4" s="237"/>
      <c r="FY4" s="237"/>
      <c r="FZ4" s="237"/>
      <c r="GA4" s="237"/>
      <c r="GB4" s="237"/>
      <c r="GC4" s="237"/>
      <c r="GD4" s="237"/>
      <c r="GE4" s="237"/>
      <c r="GF4" s="237"/>
      <c r="GG4" s="237"/>
      <c r="GH4" s="237"/>
      <c r="GI4" s="237"/>
      <c r="GJ4" s="237"/>
      <c r="GK4" s="237"/>
      <c r="GL4" s="237"/>
      <c r="GM4" s="237"/>
      <c r="GN4" s="237"/>
      <c r="GO4" s="237"/>
      <c r="GP4" s="237"/>
      <c r="GQ4" s="237"/>
      <c r="GR4" s="237"/>
      <c r="GS4" s="237"/>
      <c r="GT4" s="237"/>
      <c r="GU4" s="237"/>
      <c r="GV4" s="237"/>
      <c r="GW4" s="237"/>
      <c r="GX4" s="237"/>
      <c r="GY4" s="237"/>
      <c r="GZ4" s="237"/>
      <c r="HA4" s="237"/>
      <c r="HB4" s="237"/>
      <c r="HC4" s="237"/>
      <c r="HD4" s="237"/>
      <c r="HE4" s="237"/>
      <c r="HF4" s="237"/>
      <c r="HG4" s="237"/>
      <c r="HH4" s="237"/>
      <c r="HI4" s="237"/>
      <c r="HJ4" s="237"/>
      <c r="HK4" s="237"/>
      <c r="HL4" s="237"/>
      <c r="HM4" s="237"/>
      <c r="HN4" s="237"/>
      <c r="HO4" s="237"/>
      <c r="HP4" s="237"/>
      <c r="HQ4" s="237"/>
      <c r="HR4" s="237"/>
      <c r="HS4" s="237"/>
      <c r="HT4" s="237"/>
      <c r="HU4" s="237"/>
      <c r="HV4" s="237"/>
      <c r="HW4" s="237"/>
      <c r="HX4" s="237"/>
      <c r="HY4" s="237"/>
      <c r="HZ4" s="237"/>
      <c r="IA4" s="237"/>
      <c r="IB4" s="237"/>
      <c r="IC4" s="237"/>
      <c r="ID4" s="237"/>
      <c r="IE4" s="237"/>
      <c r="IF4" s="237"/>
      <c r="IG4" s="237"/>
      <c r="IH4" s="237"/>
      <c r="II4" s="237"/>
      <c r="IJ4" s="237"/>
      <c r="IK4" s="237"/>
      <c r="IL4" s="237"/>
      <c r="IM4" s="237"/>
      <c r="IN4" s="237"/>
      <c r="IO4" s="237"/>
      <c r="IP4" s="237"/>
      <c r="IQ4" s="237"/>
      <c r="IR4" s="237"/>
      <c r="IS4" s="237"/>
      <c r="IT4" s="237"/>
      <c r="IU4" s="237"/>
      <c r="IV4" s="237"/>
    </row>
    <row r="5" spans="1:256" ht="15.75" x14ac:dyDescent="0.25">
      <c r="A5" s="400" t="s">
        <v>552</v>
      </c>
      <c r="B5" s="401"/>
      <c r="C5" s="401"/>
      <c r="D5" s="236"/>
      <c r="E5" s="236"/>
      <c r="F5" s="236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7"/>
      <c r="DG5" s="237"/>
      <c r="DH5" s="237"/>
      <c r="DI5" s="237"/>
      <c r="DJ5" s="237"/>
      <c r="DK5" s="237"/>
      <c r="DL5" s="237"/>
      <c r="DM5" s="237"/>
      <c r="DN5" s="237"/>
      <c r="DO5" s="237"/>
      <c r="DP5" s="237"/>
      <c r="DQ5" s="237"/>
      <c r="DR5" s="237"/>
      <c r="DS5" s="237"/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7"/>
      <c r="EF5" s="237"/>
      <c r="EG5" s="237"/>
      <c r="EH5" s="237"/>
      <c r="EI5" s="237"/>
      <c r="EJ5" s="237"/>
      <c r="EK5" s="237"/>
      <c r="EL5" s="237"/>
      <c r="EM5" s="237"/>
      <c r="EN5" s="237"/>
      <c r="EO5" s="237"/>
      <c r="EP5" s="237"/>
      <c r="EQ5" s="237"/>
      <c r="ER5" s="237"/>
      <c r="ES5" s="237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7"/>
      <c r="FF5" s="237"/>
      <c r="FG5" s="237"/>
      <c r="FH5" s="237"/>
      <c r="FI5" s="237"/>
      <c r="FJ5" s="237"/>
      <c r="FK5" s="237"/>
      <c r="FL5" s="237"/>
      <c r="FM5" s="237"/>
      <c r="FN5" s="237"/>
      <c r="FO5" s="237"/>
      <c r="FP5" s="237"/>
      <c r="FQ5" s="237"/>
      <c r="FR5" s="237"/>
      <c r="FS5" s="237"/>
      <c r="FT5" s="237"/>
      <c r="FU5" s="237"/>
      <c r="FV5" s="237"/>
      <c r="FW5" s="237"/>
      <c r="FX5" s="237"/>
      <c r="FY5" s="237"/>
      <c r="FZ5" s="237"/>
      <c r="GA5" s="237"/>
      <c r="GB5" s="237"/>
      <c r="GC5" s="237"/>
      <c r="GD5" s="237"/>
      <c r="GE5" s="237"/>
      <c r="GF5" s="237"/>
      <c r="GG5" s="237"/>
      <c r="GH5" s="237"/>
      <c r="GI5" s="237"/>
      <c r="GJ5" s="237"/>
      <c r="GK5" s="237"/>
      <c r="GL5" s="237"/>
      <c r="GM5" s="237"/>
      <c r="GN5" s="237"/>
      <c r="GO5" s="237"/>
      <c r="GP5" s="237"/>
      <c r="GQ5" s="237"/>
      <c r="GR5" s="237"/>
      <c r="GS5" s="237"/>
      <c r="GT5" s="237"/>
      <c r="GU5" s="237"/>
      <c r="GV5" s="237"/>
      <c r="GW5" s="237"/>
      <c r="GX5" s="237"/>
      <c r="GY5" s="237"/>
      <c r="GZ5" s="237"/>
      <c r="HA5" s="237"/>
      <c r="HB5" s="237"/>
      <c r="HC5" s="237"/>
      <c r="HD5" s="237"/>
      <c r="HE5" s="237"/>
      <c r="HF5" s="237"/>
      <c r="HG5" s="237"/>
      <c r="HH5" s="237"/>
      <c r="HI5" s="237"/>
      <c r="HJ5" s="237"/>
      <c r="HK5" s="237"/>
      <c r="HL5" s="237"/>
      <c r="HM5" s="237"/>
      <c r="HN5" s="237"/>
      <c r="HO5" s="237"/>
      <c r="HP5" s="237"/>
      <c r="HQ5" s="237"/>
      <c r="HR5" s="237"/>
      <c r="HS5" s="237"/>
      <c r="HT5" s="237"/>
      <c r="HU5" s="237"/>
      <c r="HV5" s="237"/>
      <c r="HW5" s="237"/>
      <c r="HX5" s="237"/>
      <c r="HY5" s="237"/>
      <c r="HZ5" s="237"/>
      <c r="IA5" s="237"/>
      <c r="IB5" s="237"/>
      <c r="IC5" s="237"/>
      <c r="ID5" s="237"/>
      <c r="IE5" s="237"/>
      <c r="IF5" s="237"/>
      <c r="IG5" s="237"/>
      <c r="IH5" s="237"/>
      <c r="II5" s="237"/>
      <c r="IJ5" s="237"/>
      <c r="IK5" s="237"/>
      <c r="IL5" s="237"/>
      <c r="IM5" s="237"/>
      <c r="IN5" s="237"/>
      <c r="IO5" s="237"/>
      <c r="IP5" s="237"/>
      <c r="IQ5" s="237"/>
      <c r="IR5" s="237"/>
      <c r="IS5" s="237"/>
      <c r="IT5" s="237"/>
      <c r="IU5" s="237"/>
      <c r="IV5" s="237"/>
    </row>
    <row r="6" spans="1:256" ht="15.75" x14ac:dyDescent="0.25">
      <c r="A6" s="397" t="s">
        <v>637</v>
      </c>
      <c r="B6" s="398"/>
      <c r="C6" s="398"/>
      <c r="D6" s="236"/>
      <c r="E6" s="236"/>
      <c r="F6" s="236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  <c r="HI6" s="237"/>
      <c r="HJ6" s="237"/>
      <c r="HK6" s="237"/>
      <c r="HL6" s="237"/>
      <c r="HM6" s="237"/>
      <c r="HN6" s="237"/>
      <c r="HO6" s="237"/>
      <c r="HP6" s="237"/>
      <c r="HQ6" s="237"/>
      <c r="HR6" s="237"/>
      <c r="HS6" s="237"/>
      <c r="HT6" s="237"/>
      <c r="HU6" s="237"/>
      <c r="HV6" s="237"/>
      <c r="HW6" s="237"/>
      <c r="HX6" s="237"/>
      <c r="HY6" s="237"/>
      <c r="HZ6" s="237"/>
      <c r="IA6" s="237"/>
      <c r="IB6" s="237"/>
      <c r="IC6" s="237"/>
      <c r="ID6" s="237"/>
      <c r="IE6" s="237"/>
      <c r="IF6" s="237"/>
      <c r="IG6" s="237"/>
      <c r="IH6" s="237"/>
      <c r="II6" s="237"/>
      <c r="IJ6" s="237"/>
      <c r="IK6" s="237"/>
      <c r="IL6" s="237"/>
      <c r="IM6" s="237"/>
      <c r="IN6" s="237"/>
      <c r="IO6" s="237"/>
      <c r="IP6" s="237"/>
      <c r="IQ6" s="237"/>
      <c r="IR6" s="237"/>
      <c r="IS6" s="237"/>
      <c r="IT6" s="237"/>
      <c r="IU6" s="237"/>
      <c r="IV6" s="237"/>
    </row>
    <row r="7" spans="1:256" x14ac:dyDescent="0.2">
      <c r="B7" s="399"/>
      <c r="C7" s="399"/>
    </row>
    <row r="8" spans="1:256" ht="26.25" customHeight="1" x14ac:dyDescent="0.2">
      <c r="A8" s="238" t="s">
        <v>553</v>
      </c>
      <c r="B8" s="238" t="s">
        <v>554</v>
      </c>
      <c r="C8" s="278" t="s">
        <v>604</v>
      </c>
    </row>
    <row r="9" spans="1:256" ht="27.75" customHeight="1" x14ac:dyDescent="0.2">
      <c r="A9" s="405" t="s">
        <v>555</v>
      </c>
      <c r="B9" s="406"/>
      <c r="C9" s="279">
        <f>C10+C11</f>
        <v>0</v>
      </c>
    </row>
    <row r="10" spans="1:256" ht="25.5" x14ac:dyDescent="0.2">
      <c r="A10" s="239" t="s">
        <v>556</v>
      </c>
      <c r="B10" s="240" t="s">
        <v>557</v>
      </c>
      <c r="C10" s="280">
        <v>0</v>
      </c>
    </row>
    <row r="11" spans="1:256" ht="25.5" x14ac:dyDescent="0.2">
      <c r="A11" s="239" t="s">
        <v>558</v>
      </c>
      <c r="B11" s="240" t="s">
        <v>559</v>
      </c>
      <c r="C11" s="280">
        <v>0</v>
      </c>
    </row>
    <row r="12" spans="1:256" x14ac:dyDescent="0.2">
      <c r="A12" s="402" t="s">
        <v>560</v>
      </c>
      <c r="B12" s="403"/>
      <c r="C12" s="279">
        <f>C13+C14</f>
        <v>0</v>
      </c>
    </row>
    <row r="13" spans="1:256" ht="38.25" x14ac:dyDescent="0.2">
      <c r="A13" s="239" t="s">
        <v>561</v>
      </c>
      <c r="B13" s="240" t="s">
        <v>562</v>
      </c>
      <c r="C13" s="280">
        <v>0</v>
      </c>
    </row>
    <row r="14" spans="1:256" ht="38.25" x14ac:dyDescent="0.2">
      <c r="A14" s="241" t="s">
        <v>563</v>
      </c>
      <c r="B14" s="242" t="s">
        <v>564</v>
      </c>
      <c r="C14" s="280">
        <v>0</v>
      </c>
    </row>
    <row r="15" spans="1:256" x14ac:dyDescent="0.2">
      <c r="A15" s="402" t="s">
        <v>565</v>
      </c>
      <c r="B15" s="407"/>
      <c r="C15" s="280">
        <f>SUM(C16)</f>
        <v>-284.88</v>
      </c>
    </row>
    <row r="16" spans="1:256" ht="25.5" x14ac:dyDescent="0.2">
      <c r="A16" s="243" t="s">
        <v>566</v>
      </c>
      <c r="B16" s="244" t="s">
        <v>567</v>
      </c>
      <c r="C16" s="280">
        <v>-284.88</v>
      </c>
    </row>
    <row r="17" spans="1:5" s="234" customFormat="1" x14ac:dyDescent="0.2">
      <c r="A17" s="402" t="s">
        <v>568</v>
      </c>
      <c r="B17" s="403"/>
      <c r="C17" s="281">
        <f>C18</f>
        <v>0</v>
      </c>
      <c r="D17" s="235"/>
      <c r="E17" s="235"/>
    </row>
    <row r="18" spans="1:5" s="234" customFormat="1" ht="89.25" x14ac:dyDescent="0.2">
      <c r="A18" s="239" t="s">
        <v>569</v>
      </c>
      <c r="B18" s="245" t="s">
        <v>570</v>
      </c>
      <c r="C18" s="280">
        <v>0</v>
      </c>
      <c r="D18" s="235"/>
      <c r="E18" s="235"/>
    </row>
    <row r="19" spans="1:5" s="234" customFormat="1" x14ac:dyDescent="0.2">
      <c r="A19" s="405" t="s">
        <v>571</v>
      </c>
      <c r="B19" s="406"/>
      <c r="C19" s="281">
        <f>C20</f>
        <v>0</v>
      </c>
      <c r="D19" s="235"/>
      <c r="E19" s="235"/>
    </row>
    <row r="20" spans="1:5" s="234" customFormat="1" ht="63.75" x14ac:dyDescent="0.2">
      <c r="A20" s="239" t="s">
        <v>572</v>
      </c>
      <c r="B20" s="245" t="s">
        <v>573</v>
      </c>
      <c r="C20" s="282">
        <v>0</v>
      </c>
      <c r="D20" s="235"/>
      <c r="E20" s="246"/>
    </row>
    <row r="21" spans="1:5" s="234" customFormat="1" ht="25.5" x14ac:dyDescent="0.2">
      <c r="A21" s="239" t="s">
        <v>574</v>
      </c>
      <c r="B21" s="247" t="s">
        <v>575</v>
      </c>
      <c r="C21" s="283">
        <v>-36541.040000000001</v>
      </c>
      <c r="D21" s="235"/>
      <c r="E21" s="235"/>
    </row>
    <row r="22" spans="1:5" s="234" customFormat="1" x14ac:dyDescent="0.2">
      <c r="A22" s="402" t="s">
        <v>576</v>
      </c>
      <c r="B22" s="403"/>
      <c r="C22" s="281">
        <f>C12+C9+C17+C19+C21+C15</f>
        <v>-36825.919999999998</v>
      </c>
      <c r="D22" s="235"/>
      <c r="E22" s="235"/>
    </row>
    <row r="23" spans="1:5" s="234" customFormat="1" x14ac:dyDescent="0.2">
      <c r="A23" s="404"/>
      <c r="B23" s="404"/>
      <c r="C23" s="404"/>
      <c r="D23" s="235"/>
      <c r="E23" s="235"/>
    </row>
    <row r="24" spans="1:5" s="234" customFormat="1" x14ac:dyDescent="0.2">
      <c r="A24" s="248"/>
      <c r="B24" s="248"/>
      <c r="C24" s="248"/>
      <c r="D24" s="235"/>
      <c r="E24" s="235"/>
    </row>
    <row r="25" spans="1:5" s="234" customFormat="1" x14ac:dyDescent="0.2">
      <c r="A25" s="248"/>
      <c r="B25" s="248"/>
      <c r="C25" s="248"/>
      <c r="D25" s="235"/>
      <c r="E25" s="235"/>
    </row>
    <row r="26" spans="1:5" s="235" customFormat="1" x14ac:dyDescent="0.2">
      <c r="A26" s="249"/>
      <c r="B26" s="249"/>
      <c r="C26" s="249"/>
    </row>
    <row r="27" spans="1:5" s="234" customFormat="1" x14ac:dyDescent="0.2">
      <c r="A27" s="248"/>
      <c r="B27" s="248"/>
      <c r="C27" s="248"/>
      <c r="D27" s="235"/>
      <c r="E27" s="235"/>
    </row>
    <row r="28" spans="1:5" s="234" customFormat="1" x14ac:dyDescent="0.2">
      <c r="A28" s="248"/>
      <c r="B28" s="248"/>
      <c r="C28" s="248"/>
      <c r="D28" s="235"/>
      <c r="E28" s="235"/>
    </row>
    <row r="29" spans="1:5" s="234" customFormat="1" x14ac:dyDescent="0.2">
      <c r="A29" s="248"/>
      <c r="B29" s="248"/>
      <c r="C29" s="248"/>
      <c r="D29" s="235"/>
      <c r="E29" s="235"/>
    </row>
    <row r="30" spans="1:5" s="234" customFormat="1" x14ac:dyDescent="0.2">
      <c r="A30" s="248"/>
      <c r="B30" s="248"/>
      <c r="C30" s="248"/>
      <c r="D30" s="235"/>
      <c r="E30" s="235"/>
    </row>
    <row r="31" spans="1:5" s="234" customFormat="1" x14ac:dyDescent="0.2">
      <c r="A31" s="248"/>
      <c r="B31" s="248"/>
      <c r="C31" s="248"/>
      <c r="D31" s="235"/>
      <c r="E31" s="235"/>
    </row>
    <row r="32" spans="1:5" s="234" customFormat="1" x14ac:dyDescent="0.2">
      <c r="A32" s="248"/>
      <c r="B32" s="248"/>
      <c r="C32" s="248"/>
      <c r="D32" s="235"/>
      <c r="E32" s="235"/>
    </row>
    <row r="33" spans="1:3" s="234" customFormat="1" x14ac:dyDescent="0.2">
      <c r="A33" s="248"/>
      <c r="B33" s="248"/>
      <c r="C33" s="248"/>
    </row>
    <row r="34" spans="1:3" s="234" customFormat="1" x14ac:dyDescent="0.2">
      <c r="A34" s="248"/>
      <c r="B34" s="248"/>
      <c r="C34" s="248"/>
    </row>
    <row r="35" spans="1:3" s="234" customFormat="1" x14ac:dyDescent="0.2">
      <c r="A35" s="248"/>
      <c r="B35" s="248"/>
      <c r="C35" s="248"/>
    </row>
    <row r="36" spans="1:3" s="234" customFormat="1" x14ac:dyDescent="0.2">
      <c r="A36" s="248"/>
      <c r="B36" s="248"/>
      <c r="C36" s="248"/>
    </row>
    <row r="37" spans="1:3" s="234" customFormat="1" x14ac:dyDescent="0.2">
      <c r="A37" s="248"/>
      <c r="B37" s="248"/>
      <c r="C37" s="248"/>
    </row>
    <row r="38" spans="1:3" s="234" customFormat="1" x14ac:dyDescent="0.2">
      <c r="A38" s="248"/>
      <c r="B38" s="248"/>
      <c r="C38" s="248"/>
    </row>
    <row r="39" spans="1:3" s="234" customFormat="1" x14ac:dyDescent="0.2">
      <c r="A39" s="248"/>
      <c r="B39" s="248"/>
      <c r="C39" s="248"/>
    </row>
  </sheetData>
  <mergeCells count="14">
    <mergeCell ref="A22:B22"/>
    <mergeCell ref="A23:C23"/>
    <mergeCell ref="B7:C7"/>
    <mergeCell ref="A9:B9"/>
    <mergeCell ref="A12:B12"/>
    <mergeCell ref="A15:B15"/>
    <mergeCell ref="A17:B17"/>
    <mergeCell ref="A19:B19"/>
    <mergeCell ref="A6:C6"/>
    <mergeCell ref="B1:C1"/>
    <mergeCell ref="B2:C2"/>
    <mergeCell ref="B3:C3"/>
    <mergeCell ref="A4:C4"/>
    <mergeCell ref="A5:C5"/>
  </mergeCells>
  <pageMargins left="0.7" right="0.7" top="0.75" bottom="0.75" header="0.3" footer="0.3"/>
  <pageSetup paperSize="9"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6"/>
  <sheetViews>
    <sheetView topLeftCell="A4" workbookViewId="0">
      <selection activeCell="F22" sqref="F22"/>
    </sheetView>
  </sheetViews>
  <sheetFormatPr defaultColWidth="9.140625" defaultRowHeight="12.75" x14ac:dyDescent="0.2"/>
  <cols>
    <col min="1" max="1" width="28" style="250" customWidth="1"/>
    <col min="2" max="2" width="18.7109375" style="252" customWidth="1"/>
    <col min="3" max="3" width="24.28515625" style="250" customWidth="1"/>
    <col min="4" max="4" width="17.5703125" style="250" customWidth="1"/>
    <col min="5" max="5" width="21.5703125" style="250" customWidth="1"/>
    <col min="6" max="256" width="9.140625" style="250"/>
    <col min="257" max="257" width="28" style="250" customWidth="1"/>
    <col min="258" max="258" width="18.7109375" style="250" customWidth="1"/>
    <col min="259" max="259" width="19.28515625" style="250" customWidth="1"/>
    <col min="260" max="260" width="14.28515625" style="250" customWidth="1"/>
    <col min="261" max="261" width="16" style="250" customWidth="1"/>
    <col min="262" max="512" width="9.140625" style="250"/>
    <col min="513" max="513" width="28" style="250" customWidth="1"/>
    <col min="514" max="514" width="18.7109375" style="250" customWidth="1"/>
    <col min="515" max="515" width="19.28515625" style="250" customWidth="1"/>
    <col min="516" max="516" width="14.28515625" style="250" customWidth="1"/>
    <col min="517" max="517" width="16" style="250" customWidth="1"/>
    <col min="518" max="768" width="9.140625" style="250"/>
    <col min="769" max="769" width="28" style="250" customWidth="1"/>
    <col min="770" max="770" width="18.7109375" style="250" customWidth="1"/>
    <col min="771" max="771" width="19.28515625" style="250" customWidth="1"/>
    <col min="772" max="772" width="14.28515625" style="250" customWidth="1"/>
    <col min="773" max="773" width="16" style="250" customWidth="1"/>
    <col min="774" max="1024" width="9.140625" style="250"/>
    <col min="1025" max="1025" width="28" style="250" customWidth="1"/>
    <col min="1026" max="1026" width="18.7109375" style="250" customWidth="1"/>
    <col min="1027" max="1027" width="19.28515625" style="250" customWidth="1"/>
    <col min="1028" max="1028" width="14.28515625" style="250" customWidth="1"/>
    <col min="1029" max="1029" width="16" style="250" customWidth="1"/>
    <col min="1030" max="1280" width="9.140625" style="250"/>
    <col min="1281" max="1281" width="28" style="250" customWidth="1"/>
    <col min="1282" max="1282" width="18.7109375" style="250" customWidth="1"/>
    <col min="1283" max="1283" width="19.28515625" style="250" customWidth="1"/>
    <col min="1284" max="1284" width="14.28515625" style="250" customWidth="1"/>
    <col min="1285" max="1285" width="16" style="250" customWidth="1"/>
    <col min="1286" max="1536" width="9.140625" style="250"/>
    <col min="1537" max="1537" width="28" style="250" customWidth="1"/>
    <col min="1538" max="1538" width="18.7109375" style="250" customWidth="1"/>
    <col min="1539" max="1539" width="19.28515625" style="250" customWidth="1"/>
    <col min="1540" max="1540" width="14.28515625" style="250" customWidth="1"/>
    <col min="1541" max="1541" width="16" style="250" customWidth="1"/>
    <col min="1542" max="1792" width="9.140625" style="250"/>
    <col min="1793" max="1793" width="28" style="250" customWidth="1"/>
    <col min="1794" max="1794" width="18.7109375" style="250" customWidth="1"/>
    <col min="1795" max="1795" width="19.28515625" style="250" customWidth="1"/>
    <col min="1796" max="1796" width="14.28515625" style="250" customWidth="1"/>
    <col min="1797" max="1797" width="16" style="250" customWidth="1"/>
    <col min="1798" max="2048" width="9.140625" style="250"/>
    <col min="2049" max="2049" width="28" style="250" customWidth="1"/>
    <col min="2050" max="2050" width="18.7109375" style="250" customWidth="1"/>
    <col min="2051" max="2051" width="19.28515625" style="250" customWidth="1"/>
    <col min="2052" max="2052" width="14.28515625" style="250" customWidth="1"/>
    <col min="2053" max="2053" width="16" style="250" customWidth="1"/>
    <col min="2054" max="2304" width="9.140625" style="250"/>
    <col min="2305" max="2305" width="28" style="250" customWidth="1"/>
    <col min="2306" max="2306" width="18.7109375" style="250" customWidth="1"/>
    <col min="2307" max="2307" width="19.28515625" style="250" customWidth="1"/>
    <col min="2308" max="2308" width="14.28515625" style="250" customWidth="1"/>
    <col min="2309" max="2309" width="16" style="250" customWidth="1"/>
    <col min="2310" max="2560" width="9.140625" style="250"/>
    <col min="2561" max="2561" width="28" style="250" customWidth="1"/>
    <col min="2562" max="2562" width="18.7109375" style="250" customWidth="1"/>
    <col min="2563" max="2563" width="19.28515625" style="250" customWidth="1"/>
    <col min="2564" max="2564" width="14.28515625" style="250" customWidth="1"/>
    <col min="2565" max="2565" width="16" style="250" customWidth="1"/>
    <col min="2566" max="2816" width="9.140625" style="250"/>
    <col min="2817" max="2817" width="28" style="250" customWidth="1"/>
    <col min="2818" max="2818" width="18.7109375" style="250" customWidth="1"/>
    <col min="2819" max="2819" width="19.28515625" style="250" customWidth="1"/>
    <col min="2820" max="2820" width="14.28515625" style="250" customWidth="1"/>
    <col min="2821" max="2821" width="16" style="250" customWidth="1"/>
    <col min="2822" max="3072" width="9.140625" style="250"/>
    <col min="3073" max="3073" width="28" style="250" customWidth="1"/>
    <col min="3074" max="3074" width="18.7109375" style="250" customWidth="1"/>
    <col min="3075" max="3075" width="19.28515625" style="250" customWidth="1"/>
    <col min="3076" max="3076" width="14.28515625" style="250" customWidth="1"/>
    <col min="3077" max="3077" width="16" style="250" customWidth="1"/>
    <col min="3078" max="3328" width="9.140625" style="250"/>
    <col min="3329" max="3329" width="28" style="250" customWidth="1"/>
    <col min="3330" max="3330" width="18.7109375" style="250" customWidth="1"/>
    <col min="3331" max="3331" width="19.28515625" style="250" customWidth="1"/>
    <col min="3332" max="3332" width="14.28515625" style="250" customWidth="1"/>
    <col min="3333" max="3333" width="16" style="250" customWidth="1"/>
    <col min="3334" max="3584" width="9.140625" style="250"/>
    <col min="3585" max="3585" width="28" style="250" customWidth="1"/>
    <col min="3586" max="3586" width="18.7109375" style="250" customWidth="1"/>
    <col min="3587" max="3587" width="19.28515625" style="250" customWidth="1"/>
    <col min="3588" max="3588" width="14.28515625" style="250" customWidth="1"/>
    <col min="3589" max="3589" width="16" style="250" customWidth="1"/>
    <col min="3590" max="3840" width="9.140625" style="250"/>
    <col min="3841" max="3841" width="28" style="250" customWidth="1"/>
    <col min="3842" max="3842" width="18.7109375" style="250" customWidth="1"/>
    <col min="3843" max="3843" width="19.28515625" style="250" customWidth="1"/>
    <col min="3844" max="3844" width="14.28515625" style="250" customWidth="1"/>
    <col min="3845" max="3845" width="16" style="250" customWidth="1"/>
    <col min="3846" max="4096" width="9.140625" style="250"/>
    <col min="4097" max="4097" width="28" style="250" customWidth="1"/>
    <col min="4098" max="4098" width="18.7109375" style="250" customWidth="1"/>
    <col min="4099" max="4099" width="19.28515625" style="250" customWidth="1"/>
    <col min="4100" max="4100" width="14.28515625" style="250" customWidth="1"/>
    <col min="4101" max="4101" width="16" style="250" customWidth="1"/>
    <col min="4102" max="4352" width="9.140625" style="250"/>
    <col min="4353" max="4353" width="28" style="250" customWidth="1"/>
    <col min="4354" max="4354" width="18.7109375" style="250" customWidth="1"/>
    <col min="4355" max="4355" width="19.28515625" style="250" customWidth="1"/>
    <col min="4356" max="4356" width="14.28515625" style="250" customWidth="1"/>
    <col min="4357" max="4357" width="16" style="250" customWidth="1"/>
    <col min="4358" max="4608" width="9.140625" style="250"/>
    <col min="4609" max="4609" width="28" style="250" customWidth="1"/>
    <col min="4610" max="4610" width="18.7109375" style="250" customWidth="1"/>
    <col min="4611" max="4611" width="19.28515625" style="250" customWidth="1"/>
    <col min="4612" max="4612" width="14.28515625" style="250" customWidth="1"/>
    <col min="4613" max="4613" width="16" style="250" customWidth="1"/>
    <col min="4614" max="4864" width="9.140625" style="250"/>
    <col min="4865" max="4865" width="28" style="250" customWidth="1"/>
    <col min="4866" max="4866" width="18.7109375" style="250" customWidth="1"/>
    <col min="4867" max="4867" width="19.28515625" style="250" customWidth="1"/>
    <col min="4868" max="4868" width="14.28515625" style="250" customWidth="1"/>
    <col min="4869" max="4869" width="16" style="250" customWidth="1"/>
    <col min="4870" max="5120" width="9.140625" style="250"/>
    <col min="5121" max="5121" width="28" style="250" customWidth="1"/>
    <col min="5122" max="5122" width="18.7109375" style="250" customWidth="1"/>
    <col min="5123" max="5123" width="19.28515625" style="250" customWidth="1"/>
    <col min="5124" max="5124" width="14.28515625" style="250" customWidth="1"/>
    <col min="5125" max="5125" width="16" style="250" customWidth="1"/>
    <col min="5126" max="5376" width="9.140625" style="250"/>
    <col min="5377" max="5377" width="28" style="250" customWidth="1"/>
    <col min="5378" max="5378" width="18.7109375" style="250" customWidth="1"/>
    <col min="5379" max="5379" width="19.28515625" style="250" customWidth="1"/>
    <col min="5380" max="5380" width="14.28515625" style="250" customWidth="1"/>
    <col min="5381" max="5381" width="16" style="250" customWidth="1"/>
    <col min="5382" max="5632" width="9.140625" style="250"/>
    <col min="5633" max="5633" width="28" style="250" customWidth="1"/>
    <col min="5634" max="5634" width="18.7109375" style="250" customWidth="1"/>
    <col min="5635" max="5635" width="19.28515625" style="250" customWidth="1"/>
    <col min="5636" max="5636" width="14.28515625" style="250" customWidth="1"/>
    <col min="5637" max="5637" width="16" style="250" customWidth="1"/>
    <col min="5638" max="5888" width="9.140625" style="250"/>
    <col min="5889" max="5889" width="28" style="250" customWidth="1"/>
    <col min="5890" max="5890" width="18.7109375" style="250" customWidth="1"/>
    <col min="5891" max="5891" width="19.28515625" style="250" customWidth="1"/>
    <col min="5892" max="5892" width="14.28515625" style="250" customWidth="1"/>
    <col min="5893" max="5893" width="16" style="250" customWidth="1"/>
    <col min="5894" max="6144" width="9.140625" style="250"/>
    <col min="6145" max="6145" width="28" style="250" customWidth="1"/>
    <col min="6146" max="6146" width="18.7109375" style="250" customWidth="1"/>
    <col min="6147" max="6147" width="19.28515625" style="250" customWidth="1"/>
    <col min="6148" max="6148" width="14.28515625" style="250" customWidth="1"/>
    <col min="6149" max="6149" width="16" style="250" customWidth="1"/>
    <col min="6150" max="6400" width="9.140625" style="250"/>
    <col min="6401" max="6401" width="28" style="250" customWidth="1"/>
    <col min="6402" max="6402" width="18.7109375" style="250" customWidth="1"/>
    <col min="6403" max="6403" width="19.28515625" style="250" customWidth="1"/>
    <col min="6404" max="6404" width="14.28515625" style="250" customWidth="1"/>
    <col min="6405" max="6405" width="16" style="250" customWidth="1"/>
    <col min="6406" max="6656" width="9.140625" style="250"/>
    <col min="6657" max="6657" width="28" style="250" customWidth="1"/>
    <col min="6658" max="6658" width="18.7109375" style="250" customWidth="1"/>
    <col min="6659" max="6659" width="19.28515625" style="250" customWidth="1"/>
    <col min="6660" max="6660" width="14.28515625" style="250" customWidth="1"/>
    <col min="6661" max="6661" width="16" style="250" customWidth="1"/>
    <col min="6662" max="6912" width="9.140625" style="250"/>
    <col min="6913" max="6913" width="28" style="250" customWidth="1"/>
    <col min="6914" max="6914" width="18.7109375" style="250" customWidth="1"/>
    <col min="6915" max="6915" width="19.28515625" style="250" customWidth="1"/>
    <col min="6916" max="6916" width="14.28515625" style="250" customWidth="1"/>
    <col min="6917" max="6917" width="16" style="250" customWidth="1"/>
    <col min="6918" max="7168" width="9.140625" style="250"/>
    <col min="7169" max="7169" width="28" style="250" customWidth="1"/>
    <col min="7170" max="7170" width="18.7109375" style="250" customWidth="1"/>
    <col min="7171" max="7171" width="19.28515625" style="250" customWidth="1"/>
    <col min="7172" max="7172" width="14.28515625" style="250" customWidth="1"/>
    <col min="7173" max="7173" width="16" style="250" customWidth="1"/>
    <col min="7174" max="7424" width="9.140625" style="250"/>
    <col min="7425" max="7425" width="28" style="250" customWidth="1"/>
    <col min="7426" max="7426" width="18.7109375" style="250" customWidth="1"/>
    <col min="7427" max="7427" width="19.28515625" style="250" customWidth="1"/>
    <col min="7428" max="7428" width="14.28515625" style="250" customWidth="1"/>
    <col min="7429" max="7429" width="16" style="250" customWidth="1"/>
    <col min="7430" max="7680" width="9.140625" style="250"/>
    <col min="7681" max="7681" width="28" style="250" customWidth="1"/>
    <col min="7682" max="7682" width="18.7109375" style="250" customWidth="1"/>
    <col min="7683" max="7683" width="19.28515625" style="250" customWidth="1"/>
    <col min="7684" max="7684" width="14.28515625" style="250" customWidth="1"/>
    <col min="7685" max="7685" width="16" style="250" customWidth="1"/>
    <col min="7686" max="7936" width="9.140625" style="250"/>
    <col min="7937" max="7937" width="28" style="250" customWidth="1"/>
    <col min="7938" max="7938" width="18.7109375" style="250" customWidth="1"/>
    <col min="7939" max="7939" width="19.28515625" style="250" customWidth="1"/>
    <col min="7940" max="7940" width="14.28515625" style="250" customWidth="1"/>
    <col min="7941" max="7941" width="16" style="250" customWidth="1"/>
    <col min="7942" max="8192" width="9.140625" style="250"/>
    <col min="8193" max="8193" width="28" style="250" customWidth="1"/>
    <col min="8194" max="8194" width="18.7109375" style="250" customWidth="1"/>
    <col min="8195" max="8195" width="19.28515625" style="250" customWidth="1"/>
    <col min="8196" max="8196" width="14.28515625" style="250" customWidth="1"/>
    <col min="8197" max="8197" width="16" style="250" customWidth="1"/>
    <col min="8198" max="8448" width="9.140625" style="250"/>
    <col min="8449" max="8449" width="28" style="250" customWidth="1"/>
    <col min="8450" max="8450" width="18.7109375" style="250" customWidth="1"/>
    <col min="8451" max="8451" width="19.28515625" style="250" customWidth="1"/>
    <col min="8452" max="8452" width="14.28515625" style="250" customWidth="1"/>
    <col min="8453" max="8453" width="16" style="250" customWidth="1"/>
    <col min="8454" max="8704" width="9.140625" style="250"/>
    <col min="8705" max="8705" width="28" style="250" customWidth="1"/>
    <col min="8706" max="8706" width="18.7109375" style="250" customWidth="1"/>
    <col min="8707" max="8707" width="19.28515625" style="250" customWidth="1"/>
    <col min="8708" max="8708" width="14.28515625" style="250" customWidth="1"/>
    <col min="8709" max="8709" width="16" style="250" customWidth="1"/>
    <col min="8710" max="8960" width="9.140625" style="250"/>
    <col min="8961" max="8961" width="28" style="250" customWidth="1"/>
    <col min="8962" max="8962" width="18.7109375" style="250" customWidth="1"/>
    <col min="8963" max="8963" width="19.28515625" style="250" customWidth="1"/>
    <col min="8964" max="8964" width="14.28515625" style="250" customWidth="1"/>
    <col min="8965" max="8965" width="16" style="250" customWidth="1"/>
    <col min="8966" max="9216" width="9.140625" style="250"/>
    <col min="9217" max="9217" width="28" style="250" customWidth="1"/>
    <col min="9218" max="9218" width="18.7109375" style="250" customWidth="1"/>
    <col min="9219" max="9219" width="19.28515625" style="250" customWidth="1"/>
    <col min="9220" max="9220" width="14.28515625" style="250" customWidth="1"/>
    <col min="9221" max="9221" width="16" style="250" customWidth="1"/>
    <col min="9222" max="9472" width="9.140625" style="250"/>
    <col min="9473" max="9473" width="28" style="250" customWidth="1"/>
    <col min="9474" max="9474" width="18.7109375" style="250" customWidth="1"/>
    <col min="9475" max="9475" width="19.28515625" style="250" customWidth="1"/>
    <col min="9476" max="9476" width="14.28515625" style="250" customWidth="1"/>
    <col min="9477" max="9477" width="16" style="250" customWidth="1"/>
    <col min="9478" max="9728" width="9.140625" style="250"/>
    <col min="9729" max="9729" width="28" style="250" customWidth="1"/>
    <col min="9730" max="9730" width="18.7109375" style="250" customWidth="1"/>
    <col min="9731" max="9731" width="19.28515625" style="250" customWidth="1"/>
    <col min="9732" max="9732" width="14.28515625" style="250" customWidth="1"/>
    <col min="9733" max="9733" width="16" style="250" customWidth="1"/>
    <col min="9734" max="9984" width="9.140625" style="250"/>
    <col min="9985" max="9985" width="28" style="250" customWidth="1"/>
    <col min="9986" max="9986" width="18.7109375" style="250" customWidth="1"/>
    <col min="9987" max="9987" width="19.28515625" style="250" customWidth="1"/>
    <col min="9988" max="9988" width="14.28515625" style="250" customWidth="1"/>
    <col min="9989" max="9989" width="16" style="250" customWidth="1"/>
    <col min="9990" max="10240" width="9.140625" style="250"/>
    <col min="10241" max="10241" width="28" style="250" customWidth="1"/>
    <col min="10242" max="10242" width="18.7109375" style="250" customWidth="1"/>
    <col min="10243" max="10243" width="19.28515625" style="250" customWidth="1"/>
    <col min="10244" max="10244" width="14.28515625" style="250" customWidth="1"/>
    <col min="10245" max="10245" width="16" style="250" customWidth="1"/>
    <col min="10246" max="10496" width="9.140625" style="250"/>
    <col min="10497" max="10497" width="28" style="250" customWidth="1"/>
    <col min="10498" max="10498" width="18.7109375" style="250" customWidth="1"/>
    <col min="10499" max="10499" width="19.28515625" style="250" customWidth="1"/>
    <col min="10500" max="10500" width="14.28515625" style="250" customWidth="1"/>
    <col min="10501" max="10501" width="16" style="250" customWidth="1"/>
    <col min="10502" max="10752" width="9.140625" style="250"/>
    <col min="10753" max="10753" width="28" style="250" customWidth="1"/>
    <col min="10754" max="10754" width="18.7109375" style="250" customWidth="1"/>
    <col min="10755" max="10755" width="19.28515625" style="250" customWidth="1"/>
    <col min="10756" max="10756" width="14.28515625" style="250" customWidth="1"/>
    <col min="10757" max="10757" width="16" style="250" customWidth="1"/>
    <col min="10758" max="11008" width="9.140625" style="250"/>
    <col min="11009" max="11009" width="28" style="250" customWidth="1"/>
    <col min="11010" max="11010" width="18.7109375" style="250" customWidth="1"/>
    <col min="11011" max="11011" width="19.28515625" style="250" customWidth="1"/>
    <col min="11012" max="11012" width="14.28515625" style="250" customWidth="1"/>
    <col min="11013" max="11013" width="16" style="250" customWidth="1"/>
    <col min="11014" max="11264" width="9.140625" style="250"/>
    <col min="11265" max="11265" width="28" style="250" customWidth="1"/>
    <col min="11266" max="11266" width="18.7109375" style="250" customWidth="1"/>
    <col min="11267" max="11267" width="19.28515625" style="250" customWidth="1"/>
    <col min="11268" max="11268" width="14.28515625" style="250" customWidth="1"/>
    <col min="11269" max="11269" width="16" style="250" customWidth="1"/>
    <col min="11270" max="11520" width="9.140625" style="250"/>
    <col min="11521" max="11521" width="28" style="250" customWidth="1"/>
    <col min="11522" max="11522" width="18.7109375" style="250" customWidth="1"/>
    <col min="11523" max="11523" width="19.28515625" style="250" customWidth="1"/>
    <col min="11524" max="11524" width="14.28515625" style="250" customWidth="1"/>
    <col min="11525" max="11525" width="16" style="250" customWidth="1"/>
    <col min="11526" max="11776" width="9.140625" style="250"/>
    <col min="11777" max="11777" width="28" style="250" customWidth="1"/>
    <col min="11778" max="11778" width="18.7109375" style="250" customWidth="1"/>
    <col min="11779" max="11779" width="19.28515625" style="250" customWidth="1"/>
    <col min="11780" max="11780" width="14.28515625" style="250" customWidth="1"/>
    <col min="11781" max="11781" width="16" style="250" customWidth="1"/>
    <col min="11782" max="12032" width="9.140625" style="250"/>
    <col min="12033" max="12033" width="28" style="250" customWidth="1"/>
    <col min="12034" max="12034" width="18.7109375" style="250" customWidth="1"/>
    <col min="12035" max="12035" width="19.28515625" style="250" customWidth="1"/>
    <col min="12036" max="12036" width="14.28515625" style="250" customWidth="1"/>
    <col min="12037" max="12037" width="16" style="250" customWidth="1"/>
    <col min="12038" max="12288" width="9.140625" style="250"/>
    <col min="12289" max="12289" width="28" style="250" customWidth="1"/>
    <col min="12290" max="12290" width="18.7109375" style="250" customWidth="1"/>
    <col min="12291" max="12291" width="19.28515625" style="250" customWidth="1"/>
    <col min="12292" max="12292" width="14.28515625" style="250" customWidth="1"/>
    <col min="12293" max="12293" width="16" style="250" customWidth="1"/>
    <col min="12294" max="12544" width="9.140625" style="250"/>
    <col min="12545" max="12545" width="28" style="250" customWidth="1"/>
    <col min="12546" max="12546" width="18.7109375" style="250" customWidth="1"/>
    <col min="12547" max="12547" width="19.28515625" style="250" customWidth="1"/>
    <col min="12548" max="12548" width="14.28515625" style="250" customWidth="1"/>
    <col min="12549" max="12549" width="16" style="250" customWidth="1"/>
    <col min="12550" max="12800" width="9.140625" style="250"/>
    <col min="12801" max="12801" width="28" style="250" customWidth="1"/>
    <col min="12802" max="12802" width="18.7109375" style="250" customWidth="1"/>
    <col min="12803" max="12803" width="19.28515625" style="250" customWidth="1"/>
    <col min="12804" max="12804" width="14.28515625" style="250" customWidth="1"/>
    <col min="12805" max="12805" width="16" style="250" customWidth="1"/>
    <col min="12806" max="13056" width="9.140625" style="250"/>
    <col min="13057" max="13057" width="28" style="250" customWidth="1"/>
    <col min="13058" max="13058" width="18.7109375" style="250" customWidth="1"/>
    <col min="13059" max="13059" width="19.28515625" style="250" customWidth="1"/>
    <col min="13060" max="13060" width="14.28515625" style="250" customWidth="1"/>
    <col min="13061" max="13061" width="16" style="250" customWidth="1"/>
    <col min="13062" max="13312" width="9.140625" style="250"/>
    <col min="13313" max="13313" width="28" style="250" customWidth="1"/>
    <col min="13314" max="13314" width="18.7109375" style="250" customWidth="1"/>
    <col min="13315" max="13315" width="19.28515625" style="250" customWidth="1"/>
    <col min="13316" max="13316" width="14.28515625" style="250" customWidth="1"/>
    <col min="13317" max="13317" width="16" style="250" customWidth="1"/>
    <col min="13318" max="13568" width="9.140625" style="250"/>
    <col min="13569" max="13569" width="28" style="250" customWidth="1"/>
    <col min="13570" max="13570" width="18.7109375" style="250" customWidth="1"/>
    <col min="13571" max="13571" width="19.28515625" style="250" customWidth="1"/>
    <col min="13572" max="13572" width="14.28515625" style="250" customWidth="1"/>
    <col min="13573" max="13573" width="16" style="250" customWidth="1"/>
    <col min="13574" max="13824" width="9.140625" style="250"/>
    <col min="13825" max="13825" width="28" style="250" customWidth="1"/>
    <col min="13826" max="13826" width="18.7109375" style="250" customWidth="1"/>
    <col min="13827" max="13827" width="19.28515625" style="250" customWidth="1"/>
    <col min="13828" max="13828" width="14.28515625" style="250" customWidth="1"/>
    <col min="13829" max="13829" width="16" style="250" customWidth="1"/>
    <col min="13830" max="14080" width="9.140625" style="250"/>
    <col min="14081" max="14081" width="28" style="250" customWidth="1"/>
    <col min="14082" max="14082" width="18.7109375" style="250" customWidth="1"/>
    <col min="14083" max="14083" width="19.28515625" style="250" customWidth="1"/>
    <col min="14084" max="14084" width="14.28515625" style="250" customWidth="1"/>
    <col min="14085" max="14085" width="16" style="250" customWidth="1"/>
    <col min="14086" max="14336" width="9.140625" style="250"/>
    <col min="14337" max="14337" width="28" style="250" customWidth="1"/>
    <col min="14338" max="14338" width="18.7109375" style="250" customWidth="1"/>
    <col min="14339" max="14339" width="19.28515625" style="250" customWidth="1"/>
    <col min="14340" max="14340" width="14.28515625" style="250" customWidth="1"/>
    <col min="14341" max="14341" width="16" style="250" customWidth="1"/>
    <col min="14342" max="14592" width="9.140625" style="250"/>
    <col min="14593" max="14593" width="28" style="250" customWidth="1"/>
    <col min="14594" max="14594" width="18.7109375" style="250" customWidth="1"/>
    <col min="14595" max="14595" width="19.28515625" style="250" customWidth="1"/>
    <col min="14596" max="14596" width="14.28515625" style="250" customWidth="1"/>
    <col min="14597" max="14597" width="16" style="250" customWidth="1"/>
    <col min="14598" max="14848" width="9.140625" style="250"/>
    <col min="14849" max="14849" width="28" style="250" customWidth="1"/>
    <col min="14850" max="14850" width="18.7109375" style="250" customWidth="1"/>
    <col min="14851" max="14851" width="19.28515625" style="250" customWidth="1"/>
    <col min="14852" max="14852" width="14.28515625" style="250" customWidth="1"/>
    <col min="14853" max="14853" width="16" style="250" customWidth="1"/>
    <col min="14854" max="15104" width="9.140625" style="250"/>
    <col min="15105" max="15105" width="28" style="250" customWidth="1"/>
    <col min="15106" max="15106" width="18.7109375" style="250" customWidth="1"/>
    <col min="15107" max="15107" width="19.28515625" style="250" customWidth="1"/>
    <col min="15108" max="15108" width="14.28515625" style="250" customWidth="1"/>
    <col min="15109" max="15109" width="16" style="250" customWidth="1"/>
    <col min="15110" max="15360" width="9.140625" style="250"/>
    <col min="15361" max="15361" width="28" style="250" customWidth="1"/>
    <col min="15362" max="15362" width="18.7109375" style="250" customWidth="1"/>
    <col min="15363" max="15363" width="19.28515625" style="250" customWidth="1"/>
    <col min="15364" max="15364" width="14.28515625" style="250" customWidth="1"/>
    <col min="15365" max="15365" width="16" style="250" customWidth="1"/>
    <col min="15366" max="15616" width="9.140625" style="250"/>
    <col min="15617" max="15617" width="28" style="250" customWidth="1"/>
    <col min="15618" max="15618" width="18.7109375" style="250" customWidth="1"/>
    <col min="15619" max="15619" width="19.28515625" style="250" customWidth="1"/>
    <col min="15620" max="15620" width="14.28515625" style="250" customWidth="1"/>
    <col min="15621" max="15621" width="16" style="250" customWidth="1"/>
    <col min="15622" max="15872" width="9.140625" style="250"/>
    <col min="15873" max="15873" width="28" style="250" customWidth="1"/>
    <col min="15874" max="15874" width="18.7109375" style="250" customWidth="1"/>
    <col min="15875" max="15875" width="19.28515625" style="250" customWidth="1"/>
    <col min="15876" max="15876" width="14.28515625" style="250" customWidth="1"/>
    <col min="15877" max="15877" width="16" style="250" customWidth="1"/>
    <col min="15878" max="16128" width="9.140625" style="250"/>
    <col min="16129" max="16129" width="28" style="250" customWidth="1"/>
    <col min="16130" max="16130" width="18.7109375" style="250" customWidth="1"/>
    <col min="16131" max="16131" width="19.28515625" style="250" customWidth="1"/>
    <col min="16132" max="16132" width="14.28515625" style="250" customWidth="1"/>
    <col min="16133" max="16133" width="16" style="250" customWidth="1"/>
    <col min="16134" max="16384" width="9.140625" style="250"/>
  </cols>
  <sheetData>
    <row r="1" spans="1:5" hidden="1" x14ac:dyDescent="0.2">
      <c r="A1" s="410" t="s">
        <v>577</v>
      </c>
      <c r="B1" s="410"/>
      <c r="C1" s="411"/>
      <c r="D1" s="411"/>
      <c r="E1" s="411"/>
    </row>
    <row r="2" spans="1:5" hidden="1" x14ac:dyDescent="0.2">
      <c r="A2" s="412" t="s">
        <v>258</v>
      </c>
      <c r="B2" s="412"/>
      <c r="C2" s="413"/>
      <c r="D2" s="413"/>
      <c r="E2" s="413"/>
    </row>
    <row r="3" spans="1:5" hidden="1" x14ac:dyDescent="0.2">
      <c r="A3" s="412" t="s">
        <v>578</v>
      </c>
      <c r="B3" s="412"/>
      <c r="C3" s="413"/>
      <c r="D3" s="413"/>
      <c r="E3" s="413"/>
    </row>
    <row r="4" spans="1:5" x14ac:dyDescent="0.2">
      <c r="A4" s="251"/>
    </row>
    <row r="5" spans="1:5" ht="16.5" x14ac:dyDescent="0.25">
      <c r="A5" s="408" t="s">
        <v>579</v>
      </c>
      <c r="B5" s="408"/>
      <c r="C5" s="409"/>
      <c r="D5" s="409"/>
      <c r="E5" s="409"/>
    </row>
    <row r="6" spans="1:5" ht="16.5" x14ac:dyDescent="0.25">
      <c r="A6" s="408" t="s">
        <v>580</v>
      </c>
      <c r="B6" s="408"/>
      <c r="C6" s="409"/>
      <c r="D6" s="409"/>
      <c r="E6" s="409"/>
    </row>
    <row r="7" spans="1:5" ht="16.5" x14ac:dyDescent="0.25">
      <c r="A7" s="408" t="s">
        <v>639</v>
      </c>
      <c r="B7" s="408"/>
      <c r="C7" s="409"/>
      <c r="D7" s="409"/>
      <c r="E7" s="409"/>
    </row>
    <row r="8" spans="1:5" ht="18.75" x14ac:dyDescent="0.3">
      <c r="A8" s="253"/>
      <c r="B8" s="253"/>
      <c r="C8" s="254"/>
      <c r="D8" s="254"/>
      <c r="E8" s="254"/>
    </row>
    <row r="9" spans="1:5" ht="41.25" customHeight="1" x14ac:dyDescent="0.25">
      <c r="A9" s="414" t="s">
        <v>640</v>
      </c>
      <c r="B9" s="415"/>
      <c r="C9" s="415"/>
      <c r="D9" s="415"/>
      <c r="E9" s="415"/>
    </row>
    <row r="10" spans="1:5" ht="38.25" customHeight="1" x14ac:dyDescent="0.25">
      <c r="A10" s="414" t="s">
        <v>641</v>
      </c>
      <c r="B10" s="415"/>
      <c r="C10" s="415"/>
      <c r="D10" s="415"/>
      <c r="E10" s="415"/>
    </row>
    <row r="11" spans="1:5" ht="14.25" x14ac:dyDescent="0.2">
      <c r="A11" s="416"/>
      <c r="B11" s="417"/>
      <c r="C11" s="417"/>
      <c r="D11" s="417"/>
      <c r="E11" s="417"/>
    </row>
    <row r="12" spans="1:5" x14ac:dyDescent="0.2">
      <c r="A12" s="418" t="s">
        <v>581</v>
      </c>
      <c r="B12" s="419" t="s">
        <v>582</v>
      </c>
      <c r="C12" s="421" t="s">
        <v>583</v>
      </c>
      <c r="D12" s="421" t="s">
        <v>584</v>
      </c>
      <c r="E12" s="421" t="s">
        <v>585</v>
      </c>
    </row>
    <row r="13" spans="1:5" s="255" customFormat="1" ht="84" customHeight="1" x14ac:dyDescent="0.2">
      <c r="A13" s="418"/>
      <c r="B13" s="420"/>
      <c r="C13" s="422"/>
      <c r="D13" s="422"/>
      <c r="E13" s="422"/>
    </row>
    <row r="14" spans="1:5" ht="14.25" x14ac:dyDescent="0.2">
      <c r="A14" s="256">
        <v>1</v>
      </c>
      <c r="B14" s="257">
        <v>2</v>
      </c>
      <c r="C14" s="258">
        <v>3</v>
      </c>
      <c r="D14" s="258">
        <v>4</v>
      </c>
      <c r="E14" s="258">
        <v>5</v>
      </c>
    </row>
    <row r="15" spans="1:5" ht="85.5" x14ac:dyDescent="0.2">
      <c r="A15" s="259" t="s">
        <v>586</v>
      </c>
      <c r="B15" s="260">
        <v>0</v>
      </c>
      <c r="C15" s="288" t="s">
        <v>605</v>
      </c>
      <c r="D15" s="288" t="s">
        <v>605</v>
      </c>
      <c r="E15" s="261">
        <v>0</v>
      </c>
    </row>
    <row r="16" spans="1:5" ht="14.25" x14ac:dyDescent="0.2">
      <c r="A16" s="259" t="s">
        <v>587</v>
      </c>
      <c r="B16" s="260">
        <v>0</v>
      </c>
      <c r="C16" s="284"/>
      <c r="D16" s="284"/>
      <c r="E16" s="261">
        <v>0</v>
      </c>
    </row>
    <row r="17" spans="1:5" ht="15" x14ac:dyDescent="0.25">
      <c r="A17" s="262"/>
      <c r="B17" s="285"/>
      <c r="C17" s="262"/>
      <c r="D17" s="262"/>
      <c r="E17" s="262"/>
    </row>
    <row r="18" spans="1:5" ht="31.9" customHeight="1" x14ac:dyDescent="0.25">
      <c r="A18" s="414" t="s">
        <v>642</v>
      </c>
      <c r="B18" s="415"/>
      <c r="C18" s="415"/>
      <c r="D18" s="415"/>
      <c r="E18" s="415"/>
    </row>
    <row r="19" spans="1:5" ht="15" x14ac:dyDescent="0.25">
      <c r="A19" s="262"/>
      <c r="B19" s="285"/>
      <c r="C19" s="262"/>
      <c r="D19" s="262"/>
      <c r="E19" s="262"/>
    </row>
    <row r="20" spans="1:5" ht="15" x14ac:dyDescent="0.25">
      <c r="A20" s="427" t="s">
        <v>588</v>
      </c>
      <c r="B20" s="428"/>
      <c r="C20" s="429" t="s">
        <v>589</v>
      </c>
      <c r="D20" s="430"/>
      <c r="E20" s="431"/>
    </row>
    <row r="21" spans="1:5" ht="15" x14ac:dyDescent="0.25">
      <c r="A21" s="432" t="s">
        <v>590</v>
      </c>
      <c r="B21" s="433"/>
      <c r="C21" s="434">
        <v>0</v>
      </c>
      <c r="D21" s="435"/>
      <c r="E21" s="436"/>
    </row>
    <row r="22" spans="1:5" ht="15" x14ac:dyDescent="0.25">
      <c r="A22" s="432" t="s">
        <v>591</v>
      </c>
      <c r="B22" s="433"/>
      <c r="C22" s="437">
        <v>0</v>
      </c>
      <c r="D22" s="435"/>
      <c r="E22" s="436"/>
    </row>
    <row r="23" spans="1:5" ht="15" x14ac:dyDescent="0.25">
      <c r="A23" s="262"/>
      <c r="B23" s="285"/>
      <c r="C23" s="262"/>
      <c r="D23" s="262"/>
      <c r="E23" s="262"/>
    </row>
    <row r="24" spans="1:5" ht="15" x14ac:dyDescent="0.25">
      <c r="A24" s="262"/>
      <c r="B24" s="285"/>
      <c r="C24" s="262"/>
      <c r="D24" s="262"/>
      <c r="E24" s="262"/>
    </row>
    <row r="25" spans="1:5" ht="15" x14ac:dyDescent="0.25">
      <c r="A25" s="262" t="s">
        <v>643</v>
      </c>
      <c r="B25" s="285"/>
      <c r="C25" s="262"/>
      <c r="D25" s="262"/>
      <c r="E25" s="262"/>
    </row>
    <row r="26" spans="1:5" ht="15" x14ac:dyDescent="0.25">
      <c r="A26" s="423" t="s">
        <v>592</v>
      </c>
      <c r="B26" s="424"/>
      <c r="C26" s="262"/>
      <c r="D26" s="425" t="s">
        <v>644</v>
      </c>
      <c r="E26" s="426"/>
    </row>
  </sheetData>
  <mergeCells count="23">
    <mergeCell ref="A26:B26"/>
    <mergeCell ref="D26:E26"/>
    <mergeCell ref="A18:E18"/>
    <mergeCell ref="A20:B20"/>
    <mergeCell ref="C20:E20"/>
    <mergeCell ref="A21:B21"/>
    <mergeCell ref="C21:E21"/>
    <mergeCell ref="A22:B22"/>
    <mergeCell ref="C22:E22"/>
    <mergeCell ref="A9:E9"/>
    <mergeCell ref="A10:E10"/>
    <mergeCell ref="A11:E11"/>
    <mergeCell ref="A12:A13"/>
    <mergeCell ref="B12:B13"/>
    <mergeCell ref="C12:C13"/>
    <mergeCell ref="D12:D13"/>
    <mergeCell ref="E12:E13"/>
    <mergeCell ref="A7:E7"/>
    <mergeCell ref="A1:E1"/>
    <mergeCell ref="A2:E2"/>
    <mergeCell ref="A3:E3"/>
    <mergeCell ref="A5:E5"/>
    <mergeCell ref="A6:E6"/>
  </mergeCells>
  <pageMargins left="0.7" right="0.7" top="0.75" bottom="0.75" header="0.3" footer="0.3"/>
  <pageSetup paperSize="9"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0"/>
  <sheetViews>
    <sheetView tabSelected="1" topLeftCell="A5" workbookViewId="0">
      <selection activeCell="F8" sqref="F8"/>
    </sheetView>
  </sheetViews>
  <sheetFormatPr defaultColWidth="9.140625" defaultRowHeight="12.75" x14ac:dyDescent="0.2"/>
  <cols>
    <col min="1" max="1" width="65.5703125" style="268" customWidth="1"/>
    <col min="2" max="2" width="21.28515625" style="267" customWidth="1"/>
    <col min="3" max="252" width="9.140625" style="268"/>
    <col min="253" max="253" width="58.7109375" style="268" customWidth="1"/>
    <col min="254" max="254" width="21.28515625" style="268" customWidth="1"/>
    <col min="255" max="508" width="9.140625" style="268"/>
    <col min="509" max="509" width="58.7109375" style="268" customWidth="1"/>
    <col min="510" max="510" width="21.28515625" style="268" customWidth="1"/>
    <col min="511" max="764" width="9.140625" style="268"/>
    <col min="765" max="765" width="58.7109375" style="268" customWidth="1"/>
    <col min="766" max="766" width="21.28515625" style="268" customWidth="1"/>
    <col min="767" max="1020" width="9.140625" style="268"/>
    <col min="1021" max="1021" width="58.7109375" style="268" customWidth="1"/>
    <col min="1022" max="1022" width="21.28515625" style="268" customWidth="1"/>
    <col min="1023" max="1276" width="9.140625" style="268"/>
    <col min="1277" max="1277" width="58.7109375" style="268" customWidth="1"/>
    <col min="1278" max="1278" width="21.28515625" style="268" customWidth="1"/>
    <col min="1279" max="1532" width="9.140625" style="268"/>
    <col min="1533" max="1533" width="58.7109375" style="268" customWidth="1"/>
    <col min="1534" max="1534" width="21.28515625" style="268" customWidth="1"/>
    <col min="1535" max="1788" width="9.140625" style="268"/>
    <col min="1789" max="1789" width="58.7109375" style="268" customWidth="1"/>
    <col min="1790" max="1790" width="21.28515625" style="268" customWidth="1"/>
    <col min="1791" max="2044" width="9.140625" style="268"/>
    <col min="2045" max="2045" width="58.7109375" style="268" customWidth="1"/>
    <col min="2046" max="2046" width="21.28515625" style="268" customWidth="1"/>
    <col min="2047" max="2300" width="9.140625" style="268"/>
    <col min="2301" max="2301" width="58.7109375" style="268" customWidth="1"/>
    <col min="2302" max="2302" width="21.28515625" style="268" customWidth="1"/>
    <col min="2303" max="2556" width="9.140625" style="268"/>
    <col min="2557" max="2557" width="58.7109375" style="268" customWidth="1"/>
    <col min="2558" max="2558" width="21.28515625" style="268" customWidth="1"/>
    <col min="2559" max="2812" width="9.140625" style="268"/>
    <col min="2813" max="2813" width="58.7109375" style="268" customWidth="1"/>
    <col min="2814" max="2814" width="21.28515625" style="268" customWidth="1"/>
    <col min="2815" max="3068" width="9.140625" style="268"/>
    <col min="3069" max="3069" width="58.7109375" style="268" customWidth="1"/>
    <col min="3070" max="3070" width="21.28515625" style="268" customWidth="1"/>
    <col min="3071" max="3324" width="9.140625" style="268"/>
    <col min="3325" max="3325" width="58.7109375" style="268" customWidth="1"/>
    <col min="3326" max="3326" width="21.28515625" style="268" customWidth="1"/>
    <col min="3327" max="3580" width="9.140625" style="268"/>
    <col min="3581" max="3581" width="58.7109375" style="268" customWidth="1"/>
    <col min="3582" max="3582" width="21.28515625" style="268" customWidth="1"/>
    <col min="3583" max="3836" width="9.140625" style="268"/>
    <col min="3837" max="3837" width="58.7109375" style="268" customWidth="1"/>
    <col min="3838" max="3838" width="21.28515625" style="268" customWidth="1"/>
    <col min="3839" max="4092" width="9.140625" style="268"/>
    <col min="4093" max="4093" width="58.7109375" style="268" customWidth="1"/>
    <col min="4094" max="4094" width="21.28515625" style="268" customWidth="1"/>
    <col min="4095" max="4348" width="9.140625" style="268"/>
    <col min="4349" max="4349" width="58.7109375" style="268" customWidth="1"/>
    <col min="4350" max="4350" width="21.28515625" style="268" customWidth="1"/>
    <col min="4351" max="4604" width="9.140625" style="268"/>
    <col min="4605" max="4605" width="58.7109375" style="268" customWidth="1"/>
    <col min="4606" max="4606" width="21.28515625" style="268" customWidth="1"/>
    <col min="4607" max="4860" width="9.140625" style="268"/>
    <col min="4861" max="4861" width="58.7109375" style="268" customWidth="1"/>
    <col min="4862" max="4862" width="21.28515625" style="268" customWidth="1"/>
    <col min="4863" max="5116" width="9.140625" style="268"/>
    <col min="5117" max="5117" width="58.7109375" style="268" customWidth="1"/>
    <col min="5118" max="5118" width="21.28515625" style="268" customWidth="1"/>
    <col min="5119" max="5372" width="9.140625" style="268"/>
    <col min="5373" max="5373" width="58.7109375" style="268" customWidth="1"/>
    <col min="5374" max="5374" width="21.28515625" style="268" customWidth="1"/>
    <col min="5375" max="5628" width="9.140625" style="268"/>
    <col min="5629" max="5629" width="58.7109375" style="268" customWidth="1"/>
    <col min="5630" max="5630" width="21.28515625" style="268" customWidth="1"/>
    <col min="5631" max="5884" width="9.140625" style="268"/>
    <col min="5885" max="5885" width="58.7109375" style="268" customWidth="1"/>
    <col min="5886" max="5886" width="21.28515625" style="268" customWidth="1"/>
    <col min="5887" max="6140" width="9.140625" style="268"/>
    <col min="6141" max="6141" width="58.7109375" style="268" customWidth="1"/>
    <col min="6142" max="6142" width="21.28515625" style="268" customWidth="1"/>
    <col min="6143" max="6396" width="9.140625" style="268"/>
    <col min="6397" max="6397" width="58.7109375" style="268" customWidth="1"/>
    <col min="6398" max="6398" width="21.28515625" style="268" customWidth="1"/>
    <col min="6399" max="6652" width="9.140625" style="268"/>
    <col min="6653" max="6653" width="58.7109375" style="268" customWidth="1"/>
    <col min="6654" max="6654" width="21.28515625" style="268" customWidth="1"/>
    <col min="6655" max="6908" width="9.140625" style="268"/>
    <col min="6909" max="6909" width="58.7109375" style="268" customWidth="1"/>
    <col min="6910" max="6910" width="21.28515625" style="268" customWidth="1"/>
    <col min="6911" max="7164" width="9.140625" style="268"/>
    <col min="7165" max="7165" width="58.7109375" style="268" customWidth="1"/>
    <col min="7166" max="7166" width="21.28515625" style="268" customWidth="1"/>
    <col min="7167" max="7420" width="9.140625" style="268"/>
    <col min="7421" max="7421" width="58.7109375" style="268" customWidth="1"/>
    <col min="7422" max="7422" width="21.28515625" style="268" customWidth="1"/>
    <col min="7423" max="7676" width="9.140625" style="268"/>
    <col min="7677" max="7677" width="58.7109375" style="268" customWidth="1"/>
    <col min="7678" max="7678" width="21.28515625" style="268" customWidth="1"/>
    <col min="7679" max="7932" width="9.140625" style="268"/>
    <col min="7933" max="7933" width="58.7109375" style="268" customWidth="1"/>
    <col min="7934" max="7934" width="21.28515625" style="268" customWidth="1"/>
    <col min="7935" max="8188" width="9.140625" style="268"/>
    <col min="8189" max="8189" width="58.7109375" style="268" customWidth="1"/>
    <col min="8190" max="8190" width="21.28515625" style="268" customWidth="1"/>
    <col min="8191" max="8444" width="9.140625" style="268"/>
    <col min="8445" max="8445" width="58.7109375" style="268" customWidth="1"/>
    <col min="8446" max="8446" width="21.28515625" style="268" customWidth="1"/>
    <col min="8447" max="8700" width="9.140625" style="268"/>
    <col min="8701" max="8701" width="58.7109375" style="268" customWidth="1"/>
    <col min="8702" max="8702" width="21.28515625" style="268" customWidth="1"/>
    <col min="8703" max="8956" width="9.140625" style="268"/>
    <col min="8957" max="8957" width="58.7109375" style="268" customWidth="1"/>
    <col min="8958" max="8958" width="21.28515625" style="268" customWidth="1"/>
    <col min="8959" max="9212" width="9.140625" style="268"/>
    <col min="9213" max="9213" width="58.7109375" style="268" customWidth="1"/>
    <col min="9214" max="9214" width="21.28515625" style="268" customWidth="1"/>
    <col min="9215" max="9468" width="9.140625" style="268"/>
    <col min="9469" max="9469" width="58.7109375" style="268" customWidth="1"/>
    <col min="9470" max="9470" width="21.28515625" style="268" customWidth="1"/>
    <col min="9471" max="9724" width="9.140625" style="268"/>
    <col min="9725" max="9725" width="58.7109375" style="268" customWidth="1"/>
    <col min="9726" max="9726" width="21.28515625" style="268" customWidth="1"/>
    <col min="9727" max="9980" width="9.140625" style="268"/>
    <col min="9981" max="9981" width="58.7109375" style="268" customWidth="1"/>
    <col min="9982" max="9982" width="21.28515625" style="268" customWidth="1"/>
    <col min="9983" max="10236" width="9.140625" style="268"/>
    <col min="10237" max="10237" width="58.7109375" style="268" customWidth="1"/>
    <col min="10238" max="10238" width="21.28515625" style="268" customWidth="1"/>
    <col min="10239" max="10492" width="9.140625" style="268"/>
    <col min="10493" max="10493" width="58.7109375" style="268" customWidth="1"/>
    <col min="10494" max="10494" width="21.28515625" style="268" customWidth="1"/>
    <col min="10495" max="10748" width="9.140625" style="268"/>
    <col min="10749" max="10749" width="58.7109375" style="268" customWidth="1"/>
    <col min="10750" max="10750" width="21.28515625" style="268" customWidth="1"/>
    <col min="10751" max="11004" width="9.140625" style="268"/>
    <col min="11005" max="11005" width="58.7109375" style="268" customWidth="1"/>
    <col min="11006" max="11006" width="21.28515625" style="268" customWidth="1"/>
    <col min="11007" max="11260" width="9.140625" style="268"/>
    <col min="11261" max="11261" width="58.7109375" style="268" customWidth="1"/>
    <col min="11262" max="11262" width="21.28515625" style="268" customWidth="1"/>
    <col min="11263" max="11516" width="9.140625" style="268"/>
    <col min="11517" max="11517" width="58.7109375" style="268" customWidth="1"/>
    <col min="11518" max="11518" width="21.28515625" style="268" customWidth="1"/>
    <col min="11519" max="11772" width="9.140625" style="268"/>
    <col min="11773" max="11773" width="58.7109375" style="268" customWidth="1"/>
    <col min="11774" max="11774" width="21.28515625" style="268" customWidth="1"/>
    <col min="11775" max="12028" width="9.140625" style="268"/>
    <col min="12029" max="12029" width="58.7109375" style="268" customWidth="1"/>
    <col min="12030" max="12030" width="21.28515625" style="268" customWidth="1"/>
    <col min="12031" max="12284" width="9.140625" style="268"/>
    <col min="12285" max="12285" width="58.7109375" style="268" customWidth="1"/>
    <col min="12286" max="12286" width="21.28515625" style="268" customWidth="1"/>
    <col min="12287" max="12540" width="9.140625" style="268"/>
    <col min="12541" max="12541" width="58.7109375" style="268" customWidth="1"/>
    <col min="12542" max="12542" width="21.28515625" style="268" customWidth="1"/>
    <col min="12543" max="12796" width="9.140625" style="268"/>
    <col min="12797" max="12797" width="58.7109375" style="268" customWidth="1"/>
    <col min="12798" max="12798" width="21.28515625" style="268" customWidth="1"/>
    <col min="12799" max="13052" width="9.140625" style="268"/>
    <col min="13053" max="13053" width="58.7109375" style="268" customWidth="1"/>
    <col min="13054" max="13054" width="21.28515625" style="268" customWidth="1"/>
    <col min="13055" max="13308" width="9.140625" style="268"/>
    <col min="13309" max="13309" width="58.7109375" style="268" customWidth="1"/>
    <col min="13310" max="13310" width="21.28515625" style="268" customWidth="1"/>
    <col min="13311" max="13564" width="9.140625" style="268"/>
    <col min="13565" max="13565" width="58.7109375" style="268" customWidth="1"/>
    <col min="13566" max="13566" width="21.28515625" style="268" customWidth="1"/>
    <col min="13567" max="13820" width="9.140625" style="268"/>
    <col min="13821" max="13821" width="58.7109375" style="268" customWidth="1"/>
    <col min="13822" max="13822" width="21.28515625" style="268" customWidth="1"/>
    <col min="13823" max="14076" width="9.140625" style="268"/>
    <col min="14077" max="14077" width="58.7109375" style="268" customWidth="1"/>
    <col min="14078" max="14078" width="21.28515625" style="268" customWidth="1"/>
    <col min="14079" max="14332" width="9.140625" style="268"/>
    <col min="14333" max="14333" width="58.7109375" style="268" customWidth="1"/>
    <col min="14334" max="14334" width="21.28515625" style="268" customWidth="1"/>
    <col min="14335" max="14588" width="9.140625" style="268"/>
    <col min="14589" max="14589" width="58.7109375" style="268" customWidth="1"/>
    <col min="14590" max="14590" width="21.28515625" style="268" customWidth="1"/>
    <col min="14591" max="14844" width="9.140625" style="268"/>
    <col min="14845" max="14845" width="58.7109375" style="268" customWidth="1"/>
    <col min="14846" max="14846" width="21.28515625" style="268" customWidth="1"/>
    <col min="14847" max="15100" width="9.140625" style="268"/>
    <col min="15101" max="15101" width="58.7109375" style="268" customWidth="1"/>
    <col min="15102" max="15102" width="21.28515625" style="268" customWidth="1"/>
    <col min="15103" max="15356" width="9.140625" style="268"/>
    <col min="15357" max="15357" width="58.7109375" style="268" customWidth="1"/>
    <col min="15358" max="15358" width="21.28515625" style="268" customWidth="1"/>
    <col min="15359" max="15612" width="9.140625" style="268"/>
    <col min="15613" max="15613" width="58.7109375" style="268" customWidth="1"/>
    <col min="15614" max="15614" width="21.28515625" style="268" customWidth="1"/>
    <col min="15615" max="15868" width="9.140625" style="268"/>
    <col min="15869" max="15869" width="58.7109375" style="268" customWidth="1"/>
    <col min="15870" max="15870" width="21.28515625" style="268" customWidth="1"/>
    <col min="15871" max="16124" width="9.140625" style="268"/>
    <col min="16125" max="16125" width="58.7109375" style="268" customWidth="1"/>
    <col min="16126" max="16126" width="21.28515625" style="268" customWidth="1"/>
    <col min="16127" max="16384" width="9.140625" style="268"/>
  </cols>
  <sheetData>
    <row r="1" spans="1:3" s="264" customFormat="1" hidden="1" x14ac:dyDescent="0.2">
      <c r="A1" s="440" t="s">
        <v>593</v>
      </c>
      <c r="B1" s="440"/>
      <c r="C1" s="263"/>
    </row>
    <row r="2" spans="1:3" s="264" customFormat="1" hidden="1" x14ac:dyDescent="0.2">
      <c r="A2" s="440" t="s">
        <v>165</v>
      </c>
      <c r="B2" s="440"/>
      <c r="C2" s="263"/>
    </row>
    <row r="3" spans="1:3" s="264" customFormat="1" hidden="1" x14ac:dyDescent="0.2">
      <c r="A3" s="440" t="s">
        <v>594</v>
      </c>
      <c r="B3" s="440"/>
      <c r="C3" s="263"/>
    </row>
    <row r="4" spans="1:3" s="264" customFormat="1" hidden="1" x14ac:dyDescent="0.2">
      <c r="A4" s="265"/>
      <c r="B4" s="265"/>
      <c r="C4" s="263"/>
    </row>
    <row r="5" spans="1:3" x14ac:dyDescent="0.2">
      <c r="A5" s="266"/>
    </row>
    <row r="6" spans="1:3" ht="37.9" customHeight="1" x14ac:dyDescent="0.25">
      <c r="A6" s="441" t="s">
        <v>645</v>
      </c>
      <c r="B6" s="441"/>
    </row>
    <row r="7" spans="1:3" ht="18.75" x14ac:dyDescent="0.3">
      <c r="A7" s="269"/>
      <c r="B7" s="270"/>
    </row>
    <row r="8" spans="1:3" x14ac:dyDescent="0.2">
      <c r="A8" s="442" t="s">
        <v>595</v>
      </c>
      <c r="B8" s="443" t="s">
        <v>596</v>
      </c>
    </row>
    <row r="9" spans="1:3" ht="35.25" customHeight="1" x14ac:dyDescent="0.2">
      <c r="A9" s="442"/>
      <c r="B9" s="444"/>
    </row>
    <row r="10" spans="1:3" ht="15" x14ac:dyDescent="0.2">
      <c r="A10" s="438" t="s">
        <v>597</v>
      </c>
      <c r="B10" s="439"/>
    </row>
    <row r="11" spans="1:3" ht="14.25" x14ac:dyDescent="0.2">
      <c r="A11" s="271" t="s">
        <v>598</v>
      </c>
      <c r="B11" s="272">
        <f>B12+B13</f>
        <v>0</v>
      </c>
    </row>
    <row r="12" spans="1:3" ht="30" x14ac:dyDescent="0.25">
      <c r="A12" s="273" t="s">
        <v>599</v>
      </c>
      <c r="B12" s="274">
        <v>0</v>
      </c>
    </row>
    <row r="13" spans="1:3" ht="30" x14ac:dyDescent="0.25">
      <c r="A13" s="273" t="s">
        <v>600</v>
      </c>
      <c r="B13" s="274">
        <v>0</v>
      </c>
    </row>
    <row r="14" spans="1:3" ht="28.5" x14ac:dyDescent="0.2">
      <c r="A14" s="271" t="s">
        <v>601</v>
      </c>
      <c r="B14" s="272">
        <f>B15+B16</f>
        <v>0</v>
      </c>
    </row>
    <row r="15" spans="1:3" ht="30" x14ac:dyDescent="0.25">
      <c r="A15" s="273" t="s">
        <v>602</v>
      </c>
      <c r="B15" s="275">
        <v>0</v>
      </c>
    </row>
    <row r="16" spans="1:3" ht="30" x14ac:dyDescent="0.25">
      <c r="A16" s="273" t="s">
        <v>603</v>
      </c>
      <c r="B16" s="275">
        <v>0</v>
      </c>
    </row>
    <row r="17" spans="1:2" ht="15" x14ac:dyDescent="0.25">
      <c r="A17" s="286"/>
      <c r="B17" s="287"/>
    </row>
    <row r="18" spans="1:2" ht="15" x14ac:dyDescent="0.25">
      <c r="A18" s="286"/>
      <c r="B18" s="287"/>
    </row>
    <row r="19" spans="1:2" s="250" customFormat="1" ht="15" x14ac:dyDescent="0.25">
      <c r="A19" s="262" t="s">
        <v>643</v>
      </c>
      <c r="B19" s="285"/>
    </row>
    <row r="20" spans="1:2" s="250" customFormat="1" ht="15" x14ac:dyDescent="0.25">
      <c r="A20" s="423" t="s">
        <v>646</v>
      </c>
      <c r="B20" s="424"/>
    </row>
  </sheetData>
  <mergeCells count="8">
    <mergeCell ref="A10:B10"/>
    <mergeCell ref="A20:B20"/>
    <mergeCell ref="A1:B1"/>
    <mergeCell ref="A2:B2"/>
    <mergeCell ref="A3:B3"/>
    <mergeCell ref="A6:B6"/>
    <mergeCell ref="A8:A9"/>
    <mergeCell ref="B8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2022-06-27T13:06:20Z</dcterms:modified>
</cp:coreProperties>
</file>